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rechaux/Library/CloudStorage/OneDrive-Personnel/Julien_Lamour/GSTI/LI6800_A_Ci/"/>
    </mc:Choice>
  </mc:AlternateContent>
  <xr:revisionPtr revIDLastSave="0" documentId="8_{FA6645F8-F00E-0249-A773-7BBECFBFD78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hY6mJoyAWTwJCU1dKa7JYdYfR/Dg=="/>
    </ext>
  </extLst>
</workbook>
</file>

<file path=xl/calcChain.xml><?xml version="1.0" encoding="utf-8"?>
<calcChain xmlns="http://schemas.openxmlformats.org/spreadsheetml/2006/main">
  <c r="CS229" i="1" l="1"/>
  <c r="CR229" i="1"/>
  <c r="CP229" i="1"/>
  <c r="BU229" i="1"/>
  <c r="BT229" i="1"/>
  <c r="BM229" i="1"/>
  <c r="BP229" i="1" s="1"/>
  <c r="BL229" i="1"/>
  <c r="BF229" i="1"/>
  <c r="AZ229" i="1"/>
  <c r="AU229" i="1"/>
  <c r="AS229" i="1"/>
  <c r="N229" i="1" s="1"/>
  <c r="AL229" i="1"/>
  <c r="I229" i="1" s="1"/>
  <c r="H229" i="1" s="1"/>
  <c r="AG229" i="1"/>
  <c r="J229" i="1" s="1"/>
  <c r="BI229" i="1" s="1"/>
  <c r="Y229" i="1"/>
  <c r="X229" i="1"/>
  <c r="P229" i="1"/>
  <c r="CS228" i="1"/>
  <c r="S228" i="1" s="1"/>
  <c r="CR228" i="1"/>
  <c r="CQ228" i="1" s="1"/>
  <c r="BH228" i="1" s="1"/>
  <c r="CP228" i="1"/>
  <c r="BU228" i="1"/>
  <c r="BT228" i="1"/>
  <c r="BL228" i="1"/>
  <c r="BF228" i="1"/>
  <c r="AZ228" i="1"/>
  <c r="BM228" i="1" s="1"/>
  <c r="BP228" i="1" s="1"/>
  <c r="BS228" i="1" s="1"/>
  <c r="AU228" i="1"/>
  <c r="AS228" i="1" s="1"/>
  <c r="AL228" i="1"/>
  <c r="I228" i="1" s="1"/>
  <c r="H228" i="1" s="1"/>
  <c r="AG228" i="1"/>
  <c r="Y228" i="1"/>
  <c r="X228" i="1"/>
  <c r="W228" i="1"/>
  <c r="P228" i="1"/>
  <c r="J228" i="1"/>
  <c r="BI228" i="1" s="1"/>
  <c r="CS227" i="1"/>
  <c r="CR227" i="1"/>
  <c r="CP227" i="1"/>
  <c r="BU227" i="1"/>
  <c r="BT227" i="1"/>
  <c r="BL227" i="1"/>
  <c r="BF227" i="1"/>
  <c r="AZ227" i="1"/>
  <c r="BM227" i="1" s="1"/>
  <c r="BP227" i="1" s="1"/>
  <c r="AU227" i="1"/>
  <c r="AS227" i="1" s="1"/>
  <c r="N227" i="1" s="1"/>
  <c r="AL227" i="1"/>
  <c r="I227" i="1" s="1"/>
  <c r="H227" i="1" s="1"/>
  <c r="AA227" i="1" s="1"/>
  <c r="AG227" i="1"/>
  <c r="J227" i="1" s="1"/>
  <c r="BI227" i="1" s="1"/>
  <c r="Y227" i="1"/>
  <c r="W227" i="1" s="1"/>
  <c r="X227" i="1"/>
  <c r="P227" i="1"/>
  <c r="CS226" i="1"/>
  <c r="S226" i="1" s="1"/>
  <c r="CR226" i="1"/>
  <c r="CP226" i="1"/>
  <c r="BU226" i="1"/>
  <c r="BT226" i="1"/>
  <c r="BL226" i="1"/>
  <c r="BF226" i="1"/>
  <c r="AZ226" i="1"/>
  <c r="BM226" i="1" s="1"/>
  <c r="BP226" i="1" s="1"/>
  <c r="AU226" i="1"/>
  <c r="AS226" i="1" s="1"/>
  <c r="AL226" i="1"/>
  <c r="AG226" i="1"/>
  <c r="J226" i="1" s="1"/>
  <c r="BI226" i="1" s="1"/>
  <c r="Y226" i="1"/>
  <c r="X226" i="1"/>
  <c r="W226" i="1" s="1"/>
  <c r="P226" i="1"/>
  <c r="I226" i="1"/>
  <c r="H226" i="1" s="1"/>
  <c r="AA226" i="1" s="1"/>
  <c r="CS225" i="1"/>
  <c r="CR225" i="1"/>
  <c r="CP225" i="1"/>
  <c r="CQ225" i="1" s="1"/>
  <c r="BH225" i="1" s="1"/>
  <c r="BU225" i="1"/>
  <c r="BT225" i="1"/>
  <c r="BL225" i="1"/>
  <c r="BF225" i="1"/>
  <c r="AZ225" i="1"/>
  <c r="BM225" i="1" s="1"/>
  <c r="BP225" i="1" s="1"/>
  <c r="AU225" i="1"/>
  <c r="AS225" i="1" s="1"/>
  <c r="AL225" i="1"/>
  <c r="I225" i="1" s="1"/>
  <c r="H225" i="1" s="1"/>
  <c r="AG225" i="1"/>
  <c r="AA225" i="1"/>
  <c r="Y225" i="1"/>
  <c r="X225" i="1"/>
  <c r="P225" i="1"/>
  <c r="J225" i="1"/>
  <c r="BI225" i="1" s="1"/>
  <c r="CS224" i="1"/>
  <c r="CR224" i="1"/>
  <c r="CP224" i="1"/>
  <c r="BU224" i="1"/>
  <c r="BT224" i="1"/>
  <c r="BM224" i="1"/>
  <c r="BP224" i="1" s="1"/>
  <c r="BL224" i="1"/>
  <c r="BF224" i="1"/>
  <c r="AZ224" i="1"/>
  <c r="AU224" i="1"/>
  <c r="AS224" i="1" s="1"/>
  <c r="AT224" i="1"/>
  <c r="AL224" i="1"/>
  <c r="I224" i="1" s="1"/>
  <c r="H224" i="1" s="1"/>
  <c r="AG224" i="1"/>
  <c r="J224" i="1" s="1"/>
  <c r="BI224" i="1" s="1"/>
  <c r="AF224" i="1"/>
  <c r="AE224" i="1"/>
  <c r="Y224" i="1"/>
  <c r="X224" i="1"/>
  <c r="W224" i="1" s="1"/>
  <c r="P224" i="1"/>
  <c r="CS223" i="1"/>
  <c r="CR223" i="1"/>
  <c r="CQ223" i="1"/>
  <c r="BH223" i="1" s="1"/>
  <c r="CP223" i="1"/>
  <c r="BU223" i="1"/>
  <c r="BT223" i="1"/>
  <c r="BL223" i="1"/>
  <c r="BF223" i="1"/>
  <c r="AZ223" i="1"/>
  <c r="BM223" i="1" s="1"/>
  <c r="BP223" i="1" s="1"/>
  <c r="AU223" i="1"/>
  <c r="AS223" i="1" s="1"/>
  <c r="AL223" i="1"/>
  <c r="AG223" i="1"/>
  <c r="J223" i="1" s="1"/>
  <c r="BI223" i="1" s="1"/>
  <c r="Y223" i="1"/>
  <c r="X223" i="1"/>
  <c r="P223" i="1"/>
  <c r="I223" i="1"/>
  <c r="H223" i="1" s="1"/>
  <c r="CS222" i="1"/>
  <c r="CR222" i="1"/>
  <c r="CP222" i="1"/>
  <c r="BU222" i="1"/>
  <c r="BT222" i="1"/>
  <c r="BL222" i="1"/>
  <c r="BF222" i="1"/>
  <c r="AZ222" i="1"/>
  <c r="BM222" i="1" s="1"/>
  <c r="BP222" i="1" s="1"/>
  <c r="AU222" i="1"/>
  <c r="AS222" i="1"/>
  <c r="K222" i="1" s="1"/>
  <c r="AL222" i="1"/>
  <c r="I222" i="1" s="1"/>
  <c r="H222" i="1" s="1"/>
  <c r="AG222" i="1"/>
  <c r="J222" i="1" s="1"/>
  <c r="BI222" i="1" s="1"/>
  <c r="Y222" i="1"/>
  <c r="X222" i="1"/>
  <c r="P222" i="1"/>
  <c r="CS221" i="1"/>
  <c r="CR221" i="1"/>
  <c r="CP221" i="1"/>
  <c r="BU221" i="1"/>
  <c r="BT221" i="1"/>
  <c r="BL221" i="1"/>
  <c r="BF221" i="1"/>
  <c r="AZ221" i="1"/>
  <c r="BM221" i="1" s="1"/>
  <c r="BP221" i="1" s="1"/>
  <c r="AU221" i="1"/>
  <c r="AS221" i="1" s="1"/>
  <c r="N221" i="1" s="1"/>
  <c r="AL221" i="1"/>
  <c r="I221" i="1" s="1"/>
  <c r="H221" i="1" s="1"/>
  <c r="AG221" i="1"/>
  <c r="Y221" i="1"/>
  <c r="X221" i="1"/>
  <c r="W221" i="1" s="1"/>
  <c r="P221" i="1"/>
  <c r="J221" i="1"/>
  <c r="BI221" i="1" s="1"/>
  <c r="CS220" i="1"/>
  <c r="CR220" i="1"/>
  <c r="CP220" i="1"/>
  <c r="BU220" i="1"/>
  <c r="BT220" i="1"/>
  <c r="BR220" i="1"/>
  <c r="BV220" i="1" s="1"/>
  <c r="BW220" i="1" s="1"/>
  <c r="BM220" i="1"/>
  <c r="BP220" i="1" s="1"/>
  <c r="BS220" i="1" s="1"/>
  <c r="BL220" i="1"/>
  <c r="BF220" i="1"/>
  <c r="AZ220" i="1"/>
  <c r="AU220" i="1"/>
  <c r="AS220" i="1" s="1"/>
  <c r="AT220" i="1"/>
  <c r="AL220" i="1"/>
  <c r="I220" i="1" s="1"/>
  <c r="H220" i="1" s="1"/>
  <c r="AG220" i="1"/>
  <c r="J220" i="1" s="1"/>
  <c r="BI220" i="1" s="1"/>
  <c r="AE220" i="1"/>
  <c r="Y220" i="1"/>
  <c r="X220" i="1"/>
  <c r="P220" i="1"/>
  <c r="CS219" i="1"/>
  <c r="CR219" i="1"/>
  <c r="CP219" i="1"/>
  <c r="BU219" i="1"/>
  <c r="BT219" i="1"/>
  <c r="BL219" i="1"/>
  <c r="BF219" i="1"/>
  <c r="AZ219" i="1"/>
  <c r="BM219" i="1" s="1"/>
  <c r="BP219" i="1" s="1"/>
  <c r="BS219" i="1" s="1"/>
  <c r="AU219" i="1"/>
  <c r="AS219" i="1" s="1"/>
  <c r="AL219" i="1"/>
  <c r="I219" i="1" s="1"/>
  <c r="H219" i="1" s="1"/>
  <c r="AG219" i="1"/>
  <c r="J219" i="1" s="1"/>
  <c r="BI219" i="1" s="1"/>
  <c r="Y219" i="1"/>
  <c r="X219" i="1"/>
  <c r="W219" i="1" s="1"/>
  <c r="P219" i="1"/>
  <c r="CS218" i="1"/>
  <c r="CR218" i="1"/>
  <c r="CP218" i="1"/>
  <c r="CQ218" i="1" s="1"/>
  <c r="BH218" i="1" s="1"/>
  <c r="BJ218" i="1" s="1"/>
  <c r="BU218" i="1"/>
  <c r="BT218" i="1"/>
  <c r="BL218" i="1"/>
  <c r="BF218" i="1"/>
  <c r="AZ218" i="1"/>
  <c r="BM218" i="1" s="1"/>
  <c r="BP218" i="1" s="1"/>
  <c r="BQ218" i="1" s="1"/>
  <c r="AU218" i="1"/>
  <c r="AS218" i="1" s="1"/>
  <c r="AT218" i="1" s="1"/>
  <c r="AL218" i="1"/>
  <c r="AG218" i="1"/>
  <c r="J218" i="1" s="1"/>
  <c r="BI218" i="1" s="1"/>
  <c r="Y218" i="1"/>
  <c r="X218" i="1"/>
  <c r="W218" i="1" s="1"/>
  <c r="P218" i="1"/>
  <c r="I218" i="1"/>
  <c r="H218" i="1"/>
  <c r="AA218" i="1" s="1"/>
  <c r="CS217" i="1"/>
  <c r="CR217" i="1"/>
  <c r="CP217" i="1"/>
  <c r="BU217" i="1"/>
  <c r="BT217" i="1"/>
  <c r="BM217" i="1"/>
  <c r="BP217" i="1" s="1"/>
  <c r="BL217" i="1"/>
  <c r="BF217" i="1"/>
  <c r="AZ217" i="1"/>
  <c r="AU217" i="1"/>
  <c r="AS217" i="1"/>
  <c r="AL217" i="1"/>
  <c r="I217" i="1" s="1"/>
  <c r="H217" i="1" s="1"/>
  <c r="AG217" i="1"/>
  <c r="J217" i="1" s="1"/>
  <c r="BI217" i="1" s="1"/>
  <c r="Y217" i="1"/>
  <c r="X217" i="1"/>
  <c r="P217" i="1"/>
  <c r="K217" i="1"/>
  <c r="CS216" i="1"/>
  <c r="CR216" i="1"/>
  <c r="CP216" i="1"/>
  <c r="S216" i="1" s="1"/>
  <c r="BU216" i="1"/>
  <c r="BT216" i="1"/>
  <c r="BL216" i="1"/>
  <c r="BF216" i="1"/>
  <c r="AZ216" i="1"/>
  <c r="BM216" i="1" s="1"/>
  <c r="BP216" i="1" s="1"/>
  <c r="BR216" i="1" s="1"/>
  <c r="BV216" i="1" s="1"/>
  <c r="BW216" i="1" s="1"/>
  <c r="AU216" i="1"/>
  <c r="AS216" i="1" s="1"/>
  <c r="AL216" i="1"/>
  <c r="I216" i="1" s="1"/>
  <c r="H216" i="1" s="1"/>
  <c r="AG216" i="1"/>
  <c r="J216" i="1" s="1"/>
  <c r="BI216" i="1" s="1"/>
  <c r="Y216" i="1"/>
  <c r="X216" i="1"/>
  <c r="P216" i="1"/>
  <c r="CS215" i="1"/>
  <c r="CR215" i="1"/>
  <c r="CP215" i="1"/>
  <c r="BU215" i="1"/>
  <c r="BT215" i="1"/>
  <c r="BL215" i="1"/>
  <c r="BF215" i="1"/>
  <c r="AZ215" i="1"/>
  <c r="BM215" i="1" s="1"/>
  <c r="BP215" i="1" s="1"/>
  <c r="BS215" i="1" s="1"/>
  <c r="AU215" i="1"/>
  <c r="AS215" i="1" s="1"/>
  <c r="AL215" i="1"/>
  <c r="I215" i="1" s="1"/>
  <c r="H215" i="1" s="1"/>
  <c r="AG215" i="1"/>
  <c r="Y215" i="1"/>
  <c r="X215" i="1"/>
  <c r="W215" i="1" s="1"/>
  <c r="P215" i="1"/>
  <c r="J215" i="1"/>
  <c r="BI215" i="1" s="1"/>
  <c r="CS214" i="1"/>
  <c r="CR214" i="1"/>
  <c r="CP214" i="1"/>
  <c r="CQ214" i="1" s="1"/>
  <c r="BH214" i="1" s="1"/>
  <c r="BJ214" i="1" s="1"/>
  <c r="BU214" i="1"/>
  <c r="BT214" i="1"/>
  <c r="BL214" i="1"/>
  <c r="BF214" i="1"/>
  <c r="AZ214" i="1"/>
  <c r="BM214" i="1" s="1"/>
  <c r="BP214" i="1" s="1"/>
  <c r="AU214" i="1"/>
  <c r="AS214" i="1"/>
  <c r="AF214" i="1" s="1"/>
  <c r="AL214" i="1"/>
  <c r="AG214" i="1"/>
  <c r="J214" i="1" s="1"/>
  <c r="BI214" i="1" s="1"/>
  <c r="Y214" i="1"/>
  <c r="X214" i="1"/>
  <c r="S214" i="1"/>
  <c r="P214" i="1"/>
  <c r="K214" i="1"/>
  <c r="I214" i="1"/>
  <c r="H214" i="1" s="1"/>
  <c r="CS213" i="1"/>
  <c r="CR213" i="1"/>
  <c r="CP213" i="1"/>
  <c r="BU213" i="1"/>
  <c r="BT213" i="1"/>
  <c r="BP213" i="1"/>
  <c r="BL213" i="1"/>
  <c r="BF213" i="1"/>
  <c r="AZ213" i="1"/>
  <c r="BM213" i="1" s="1"/>
  <c r="AU213" i="1"/>
  <c r="AS213" i="1" s="1"/>
  <c r="AL213" i="1"/>
  <c r="I213" i="1" s="1"/>
  <c r="AG213" i="1"/>
  <c r="J213" i="1" s="1"/>
  <c r="BI213" i="1" s="1"/>
  <c r="AA213" i="1"/>
  <c r="Y213" i="1"/>
  <c r="X213" i="1"/>
  <c r="W213" i="1" s="1"/>
  <c r="P213" i="1"/>
  <c r="K213" i="1"/>
  <c r="H213" i="1"/>
  <c r="CS212" i="1"/>
  <c r="CR212" i="1"/>
  <c r="CQ212" i="1" s="1"/>
  <c r="BH212" i="1" s="1"/>
  <c r="BJ212" i="1" s="1"/>
  <c r="CP212" i="1"/>
  <c r="S212" i="1" s="1"/>
  <c r="BU212" i="1"/>
  <c r="BT212" i="1"/>
  <c r="BL212" i="1"/>
  <c r="BF212" i="1"/>
  <c r="AZ212" i="1"/>
  <c r="BM212" i="1" s="1"/>
  <c r="BP212" i="1" s="1"/>
  <c r="AU212" i="1"/>
  <c r="AS212" i="1" s="1"/>
  <c r="AL212" i="1"/>
  <c r="I212" i="1" s="1"/>
  <c r="H212" i="1" s="1"/>
  <c r="AG212" i="1"/>
  <c r="J212" i="1" s="1"/>
  <c r="BI212" i="1" s="1"/>
  <c r="Y212" i="1"/>
  <c r="X212" i="1"/>
  <c r="W212" i="1" s="1"/>
  <c r="P212" i="1"/>
  <c r="CS211" i="1"/>
  <c r="CR211" i="1"/>
  <c r="CP211" i="1"/>
  <c r="CQ211" i="1" s="1"/>
  <c r="BH211" i="1" s="1"/>
  <c r="BJ211" i="1" s="1"/>
  <c r="BU211" i="1"/>
  <c r="BT211" i="1"/>
  <c r="BL211" i="1"/>
  <c r="BF211" i="1"/>
  <c r="AZ211" i="1"/>
  <c r="BM211" i="1" s="1"/>
  <c r="BP211" i="1" s="1"/>
  <c r="AU211" i="1"/>
  <c r="AS211" i="1" s="1"/>
  <c r="AL211" i="1"/>
  <c r="AG211" i="1"/>
  <c r="J211" i="1" s="1"/>
  <c r="BI211" i="1" s="1"/>
  <c r="Y211" i="1"/>
  <c r="X211" i="1"/>
  <c r="P211" i="1"/>
  <c r="I211" i="1"/>
  <c r="H211" i="1" s="1"/>
  <c r="AA211" i="1" s="1"/>
  <c r="CS210" i="1"/>
  <c r="CR210" i="1"/>
  <c r="CP210" i="1"/>
  <c r="CQ210" i="1" s="1"/>
  <c r="BH210" i="1" s="1"/>
  <c r="BK210" i="1" s="1"/>
  <c r="BU210" i="1"/>
  <c r="BT210" i="1"/>
  <c r="BR210" i="1"/>
  <c r="BV210" i="1" s="1"/>
  <c r="BW210" i="1" s="1"/>
  <c r="BQ210" i="1"/>
  <c r="BL210" i="1"/>
  <c r="BF210" i="1"/>
  <c r="AZ210" i="1"/>
  <c r="BM210" i="1" s="1"/>
  <c r="BP210" i="1" s="1"/>
  <c r="BS210" i="1" s="1"/>
  <c r="AU210" i="1"/>
  <c r="AS210" i="1"/>
  <c r="AL210" i="1"/>
  <c r="I210" i="1" s="1"/>
  <c r="H210" i="1" s="1"/>
  <c r="AG210" i="1"/>
  <c r="J210" i="1" s="1"/>
  <c r="BI210" i="1" s="1"/>
  <c r="Y210" i="1"/>
  <c r="X210" i="1"/>
  <c r="P210" i="1"/>
  <c r="CS209" i="1"/>
  <c r="S209" i="1" s="1"/>
  <c r="CR209" i="1"/>
  <c r="CP209" i="1"/>
  <c r="BU209" i="1"/>
  <c r="BT209" i="1"/>
  <c r="BL209" i="1"/>
  <c r="BF209" i="1"/>
  <c r="AZ209" i="1"/>
  <c r="BM209" i="1" s="1"/>
  <c r="BP209" i="1" s="1"/>
  <c r="AU209" i="1"/>
  <c r="AS209" i="1" s="1"/>
  <c r="AT209" i="1"/>
  <c r="AL209" i="1"/>
  <c r="AG209" i="1"/>
  <c r="J209" i="1" s="1"/>
  <c r="BI209" i="1" s="1"/>
  <c r="Y209" i="1"/>
  <c r="X209" i="1"/>
  <c r="P209" i="1"/>
  <c r="I209" i="1"/>
  <c r="H209" i="1" s="1"/>
  <c r="CS208" i="1"/>
  <c r="S208" i="1" s="1"/>
  <c r="T208" i="1" s="1"/>
  <c r="U208" i="1" s="1"/>
  <c r="CR208" i="1"/>
  <c r="CP208" i="1"/>
  <c r="CQ208" i="1" s="1"/>
  <c r="BH208" i="1" s="1"/>
  <c r="BU208" i="1"/>
  <c r="BT208" i="1"/>
  <c r="BP208" i="1"/>
  <c r="BL208" i="1"/>
  <c r="BF208" i="1"/>
  <c r="AZ208" i="1"/>
  <c r="BM208" i="1" s="1"/>
  <c r="AU208" i="1"/>
  <c r="AS208" i="1"/>
  <c r="AL208" i="1"/>
  <c r="AG208" i="1"/>
  <c r="AE208" i="1"/>
  <c r="Y208" i="1"/>
  <c r="W208" i="1" s="1"/>
  <c r="X208" i="1"/>
  <c r="P208" i="1"/>
  <c r="K208" i="1"/>
  <c r="J208" i="1"/>
  <c r="BI208" i="1" s="1"/>
  <c r="BK208" i="1" s="1"/>
  <c r="I208" i="1"/>
  <c r="H208" i="1"/>
  <c r="AA208" i="1" s="1"/>
  <c r="CS207" i="1"/>
  <c r="CR207" i="1"/>
  <c r="CP207" i="1"/>
  <c r="BU207" i="1"/>
  <c r="BT207" i="1"/>
  <c r="BL207" i="1"/>
  <c r="BI207" i="1"/>
  <c r="BF207" i="1"/>
  <c r="AZ207" i="1"/>
  <c r="BM207" i="1" s="1"/>
  <c r="BP207" i="1" s="1"/>
  <c r="AU207" i="1"/>
  <c r="AS207" i="1" s="1"/>
  <c r="AL207" i="1"/>
  <c r="I207" i="1" s="1"/>
  <c r="H207" i="1" s="1"/>
  <c r="AG207" i="1"/>
  <c r="J207" i="1" s="1"/>
  <c r="Y207" i="1"/>
  <c r="X207" i="1"/>
  <c r="W207" i="1" s="1"/>
  <c r="P207" i="1"/>
  <c r="N207" i="1"/>
  <c r="CS206" i="1"/>
  <c r="CR206" i="1"/>
  <c r="CP206" i="1"/>
  <c r="CQ206" i="1" s="1"/>
  <c r="BH206" i="1" s="1"/>
  <c r="BU206" i="1"/>
  <c r="BT206" i="1"/>
  <c r="BL206" i="1"/>
  <c r="BF206" i="1"/>
  <c r="AZ206" i="1"/>
  <c r="BM206" i="1" s="1"/>
  <c r="BP206" i="1" s="1"/>
  <c r="BQ206" i="1" s="1"/>
  <c r="AU206" i="1"/>
  <c r="AS206" i="1" s="1"/>
  <c r="K206" i="1" s="1"/>
  <c r="AL206" i="1"/>
  <c r="I206" i="1" s="1"/>
  <c r="H206" i="1" s="1"/>
  <c r="AA206" i="1" s="1"/>
  <c r="AG206" i="1"/>
  <c r="Y206" i="1"/>
  <c r="X206" i="1"/>
  <c r="P206" i="1"/>
  <c r="J206" i="1"/>
  <c r="BI206" i="1" s="1"/>
  <c r="CS205" i="1"/>
  <c r="S205" i="1" s="1"/>
  <c r="CR205" i="1"/>
  <c r="CP205" i="1"/>
  <c r="BU205" i="1"/>
  <c r="BT205" i="1"/>
  <c r="BM205" i="1"/>
  <c r="BP205" i="1" s="1"/>
  <c r="BL205" i="1"/>
  <c r="BF205" i="1"/>
  <c r="AZ205" i="1"/>
  <c r="AU205" i="1"/>
  <c r="AS205" i="1" s="1"/>
  <c r="AT205" i="1"/>
  <c r="AL205" i="1"/>
  <c r="I205" i="1" s="1"/>
  <c r="H205" i="1" s="1"/>
  <c r="AG205" i="1"/>
  <c r="J205" i="1" s="1"/>
  <c r="BI205" i="1" s="1"/>
  <c r="Y205" i="1"/>
  <c r="X205" i="1"/>
  <c r="P205" i="1"/>
  <c r="CS204" i="1"/>
  <c r="CR204" i="1"/>
  <c r="CP204" i="1"/>
  <c r="BU204" i="1"/>
  <c r="BT204" i="1"/>
  <c r="BL204" i="1"/>
  <c r="BF204" i="1"/>
  <c r="AZ204" i="1"/>
  <c r="BM204" i="1" s="1"/>
  <c r="BP204" i="1" s="1"/>
  <c r="AU204" i="1"/>
  <c r="AS204" i="1"/>
  <c r="AL204" i="1"/>
  <c r="AG204" i="1"/>
  <c r="Y204" i="1"/>
  <c r="X204" i="1"/>
  <c r="W204" i="1" s="1"/>
  <c r="S204" i="1"/>
  <c r="P204" i="1"/>
  <c r="J204" i="1"/>
  <c r="BI204" i="1" s="1"/>
  <c r="I204" i="1"/>
  <c r="H204" i="1" s="1"/>
  <c r="AA204" i="1" s="1"/>
  <c r="CS203" i="1"/>
  <c r="CR203" i="1"/>
  <c r="CP203" i="1"/>
  <c r="BU203" i="1"/>
  <c r="BT203" i="1"/>
  <c r="BP203" i="1"/>
  <c r="BM203" i="1"/>
  <c r="BL203" i="1"/>
  <c r="BF203" i="1"/>
  <c r="AZ203" i="1"/>
  <c r="AU203" i="1"/>
  <c r="AS203" i="1" s="1"/>
  <c r="AF203" i="1" s="1"/>
  <c r="AL203" i="1"/>
  <c r="I203" i="1" s="1"/>
  <c r="H203" i="1" s="1"/>
  <c r="AA203" i="1" s="1"/>
  <c r="AG203" i="1"/>
  <c r="J203" i="1" s="1"/>
  <c r="BI203" i="1" s="1"/>
  <c r="Y203" i="1"/>
  <c r="X203" i="1"/>
  <c r="P203" i="1"/>
  <c r="CS202" i="1"/>
  <c r="S202" i="1" s="1"/>
  <c r="CR202" i="1"/>
  <c r="CQ202" i="1" s="1"/>
  <c r="BH202" i="1" s="1"/>
  <c r="BK202" i="1" s="1"/>
  <c r="CP202" i="1"/>
  <c r="BU202" i="1"/>
  <c r="BT202" i="1"/>
  <c r="BL202" i="1"/>
  <c r="BF202" i="1"/>
  <c r="AZ202" i="1"/>
  <c r="BM202" i="1" s="1"/>
  <c r="BP202" i="1" s="1"/>
  <c r="AU202" i="1"/>
  <c r="AS202" i="1" s="1"/>
  <c r="AL202" i="1"/>
  <c r="I202" i="1" s="1"/>
  <c r="H202" i="1" s="1"/>
  <c r="AG202" i="1"/>
  <c r="Y202" i="1"/>
  <c r="X202" i="1"/>
  <c r="W202" i="1" s="1"/>
  <c r="P202" i="1"/>
  <c r="J202" i="1"/>
  <c r="BI202" i="1" s="1"/>
  <c r="CS201" i="1"/>
  <c r="CR201" i="1"/>
  <c r="CP201" i="1"/>
  <c r="BU201" i="1"/>
  <c r="BT201" i="1"/>
  <c r="BL201" i="1"/>
  <c r="BF201" i="1"/>
  <c r="AZ201" i="1"/>
  <c r="BM201" i="1" s="1"/>
  <c r="BP201" i="1" s="1"/>
  <c r="BQ201" i="1" s="1"/>
  <c r="AU201" i="1"/>
  <c r="AS201" i="1" s="1"/>
  <c r="AL201" i="1"/>
  <c r="I201" i="1" s="1"/>
  <c r="H201" i="1" s="1"/>
  <c r="AA201" i="1" s="1"/>
  <c r="AG201" i="1"/>
  <c r="J201" i="1" s="1"/>
  <c r="BI201" i="1" s="1"/>
  <c r="Y201" i="1"/>
  <c r="X201" i="1"/>
  <c r="W201" i="1"/>
  <c r="P201" i="1"/>
  <c r="CS200" i="1"/>
  <c r="CR200" i="1"/>
  <c r="CP200" i="1"/>
  <c r="BU200" i="1"/>
  <c r="BT200" i="1"/>
  <c r="BP200" i="1"/>
  <c r="BL200" i="1"/>
  <c r="BF200" i="1"/>
  <c r="AZ200" i="1"/>
  <c r="BM200" i="1" s="1"/>
  <c r="AU200" i="1"/>
  <c r="AS200" i="1" s="1"/>
  <c r="AL200" i="1"/>
  <c r="I200" i="1" s="1"/>
  <c r="H200" i="1" s="1"/>
  <c r="AG200" i="1"/>
  <c r="J200" i="1" s="1"/>
  <c r="BI200" i="1" s="1"/>
  <c r="Y200" i="1"/>
  <c r="X200" i="1"/>
  <c r="P200" i="1"/>
  <c r="CS199" i="1"/>
  <c r="CR199" i="1"/>
  <c r="CP199" i="1"/>
  <c r="S199" i="1" s="1"/>
  <c r="BU199" i="1"/>
  <c r="BT199" i="1"/>
  <c r="BM199" i="1"/>
  <c r="BP199" i="1" s="1"/>
  <c r="BL199" i="1"/>
  <c r="BF199" i="1"/>
  <c r="AZ199" i="1"/>
  <c r="AU199" i="1"/>
  <c r="AS199" i="1"/>
  <c r="K199" i="1" s="1"/>
  <c r="AL199" i="1"/>
  <c r="I199" i="1" s="1"/>
  <c r="H199" i="1" s="1"/>
  <c r="AA199" i="1" s="1"/>
  <c r="AG199" i="1"/>
  <c r="J199" i="1" s="1"/>
  <c r="BI199" i="1" s="1"/>
  <c r="Y199" i="1"/>
  <c r="X199" i="1"/>
  <c r="W199" i="1" s="1"/>
  <c r="P199" i="1"/>
  <c r="CS198" i="1"/>
  <c r="S198" i="1" s="1"/>
  <c r="CR198" i="1"/>
  <c r="CP198" i="1"/>
  <c r="BU198" i="1"/>
  <c r="BT198" i="1"/>
  <c r="BS198" i="1"/>
  <c r="BM198" i="1"/>
  <c r="BP198" i="1" s="1"/>
  <c r="BL198" i="1"/>
  <c r="BF198" i="1"/>
  <c r="AZ198" i="1"/>
  <c r="AU198" i="1"/>
  <c r="AS198" i="1" s="1"/>
  <c r="AT198" i="1"/>
  <c r="AL198" i="1"/>
  <c r="AG198" i="1"/>
  <c r="J198" i="1" s="1"/>
  <c r="BI198" i="1" s="1"/>
  <c r="Y198" i="1"/>
  <c r="X198" i="1"/>
  <c r="P198" i="1"/>
  <c r="I198" i="1"/>
  <c r="H198" i="1" s="1"/>
  <c r="CS197" i="1"/>
  <c r="CR197" i="1"/>
  <c r="CP197" i="1"/>
  <c r="BU197" i="1"/>
  <c r="BT197" i="1"/>
  <c r="BL197" i="1"/>
  <c r="BF197" i="1"/>
  <c r="AZ197" i="1"/>
  <c r="BM197" i="1" s="1"/>
  <c r="BP197" i="1" s="1"/>
  <c r="AU197" i="1"/>
  <c r="AS197" i="1"/>
  <c r="AL197" i="1"/>
  <c r="I197" i="1" s="1"/>
  <c r="H197" i="1" s="1"/>
  <c r="AG197" i="1"/>
  <c r="Y197" i="1"/>
  <c r="X197" i="1"/>
  <c r="W197" i="1"/>
  <c r="S197" i="1"/>
  <c r="P197" i="1"/>
  <c r="J197" i="1"/>
  <c r="BI197" i="1" s="1"/>
  <c r="CS196" i="1"/>
  <c r="CR196" i="1"/>
  <c r="CP196" i="1"/>
  <c r="BU196" i="1"/>
  <c r="BT196" i="1"/>
  <c r="BL196" i="1"/>
  <c r="BI196" i="1"/>
  <c r="BF196" i="1"/>
  <c r="AZ196" i="1"/>
  <c r="BM196" i="1" s="1"/>
  <c r="BP196" i="1" s="1"/>
  <c r="AU196" i="1"/>
  <c r="AS196" i="1" s="1"/>
  <c r="N196" i="1" s="1"/>
  <c r="AL196" i="1"/>
  <c r="AG196" i="1"/>
  <c r="J196" i="1" s="1"/>
  <c r="AF196" i="1"/>
  <c r="Y196" i="1"/>
  <c r="X196" i="1"/>
  <c r="W196" i="1" s="1"/>
  <c r="P196" i="1"/>
  <c r="I196" i="1"/>
  <c r="H196" i="1" s="1"/>
  <c r="CS195" i="1"/>
  <c r="CR195" i="1"/>
  <c r="CQ195" i="1"/>
  <c r="BH195" i="1" s="1"/>
  <c r="CP195" i="1"/>
  <c r="S195" i="1" s="1"/>
  <c r="BU195" i="1"/>
  <c r="BT195" i="1"/>
  <c r="BL195" i="1"/>
  <c r="BF195" i="1"/>
  <c r="AZ195" i="1"/>
  <c r="BM195" i="1" s="1"/>
  <c r="BP195" i="1" s="1"/>
  <c r="AU195" i="1"/>
  <c r="AS195" i="1" s="1"/>
  <c r="AL195" i="1"/>
  <c r="I195" i="1" s="1"/>
  <c r="AG195" i="1"/>
  <c r="Y195" i="1"/>
  <c r="X195" i="1"/>
  <c r="W195" i="1" s="1"/>
  <c r="P195" i="1"/>
  <c r="J195" i="1"/>
  <c r="BI195" i="1" s="1"/>
  <c r="H195" i="1"/>
  <c r="AA195" i="1" s="1"/>
  <c r="CS194" i="1"/>
  <c r="CR194" i="1"/>
  <c r="CP194" i="1"/>
  <c r="BU194" i="1"/>
  <c r="BT194" i="1"/>
  <c r="BL194" i="1"/>
  <c r="BF194" i="1"/>
  <c r="AZ194" i="1"/>
  <c r="BM194" i="1" s="1"/>
  <c r="BP194" i="1" s="1"/>
  <c r="BS194" i="1" s="1"/>
  <c r="AU194" i="1"/>
  <c r="AS194" i="1" s="1"/>
  <c r="AL194" i="1"/>
  <c r="I194" i="1" s="1"/>
  <c r="H194" i="1" s="1"/>
  <c r="AG194" i="1"/>
  <c r="J194" i="1" s="1"/>
  <c r="BI194" i="1" s="1"/>
  <c r="Y194" i="1"/>
  <c r="X194" i="1"/>
  <c r="W194" i="1" s="1"/>
  <c r="P194" i="1"/>
  <c r="CS193" i="1"/>
  <c r="CR193" i="1"/>
  <c r="CP193" i="1"/>
  <c r="BU193" i="1"/>
  <c r="BT193" i="1"/>
  <c r="BL193" i="1"/>
  <c r="BF193" i="1"/>
  <c r="AZ193" i="1"/>
  <c r="BM193" i="1" s="1"/>
  <c r="BP193" i="1" s="1"/>
  <c r="AU193" i="1"/>
  <c r="AT193" i="1"/>
  <c r="AS193" i="1"/>
  <c r="N193" i="1" s="1"/>
  <c r="AL193" i="1"/>
  <c r="AG193" i="1"/>
  <c r="Y193" i="1"/>
  <c r="X193" i="1"/>
  <c r="W193" i="1"/>
  <c r="P193" i="1"/>
  <c r="J193" i="1"/>
  <c r="BI193" i="1" s="1"/>
  <c r="I193" i="1"/>
  <c r="H193" i="1" s="1"/>
  <c r="CS192" i="1"/>
  <c r="CR192" i="1"/>
  <c r="CP192" i="1"/>
  <c r="BU192" i="1"/>
  <c r="BT192" i="1"/>
  <c r="BP192" i="1"/>
  <c r="BL192" i="1"/>
  <c r="BF192" i="1"/>
  <c r="AZ192" i="1"/>
  <c r="BM192" i="1" s="1"/>
  <c r="AU192" i="1"/>
  <c r="AS192" i="1" s="1"/>
  <c r="AL192" i="1"/>
  <c r="AG192" i="1"/>
  <c r="J192" i="1" s="1"/>
  <c r="BI192" i="1" s="1"/>
  <c r="AF192" i="1"/>
  <c r="Y192" i="1"/>
  <c r="X192" i="1"/>
  <c r="P192" i="1"/>
  <c r="I192" i="1"/>
  <c r="H192" i="1" s="1"/>
  <c r="CS191" i="1"/>
  <c r="CR191" i="1"/>
  <c r="CP191" i="1"/>
  <c r="S191" i="1" s="1"/>
  <c r="BU191" i="1"/>
  <c r="BT191" i="1"/>
  <c r="BL191" i="1"/>
  <c r="BF191" i="1"/>
  <c r="AZ191" i="1"/>
  <c r="BM191" i="1" s="1"/>
  <c r="BP191" i="1" s="1"/>
  <c r="AU191" i="1"/>
  <c r="AS191" i="1" s="1"/>
  <c r="N191" i="1" s="1"/>
  <c r="AL191" i="1"/>
  <c r="AG191" i="1"/>
  <c r="AF191" i="1"/>
  <c r="AE191" i="1"/>
  <c r="Y191" i="1"/>
  <c r="X191" i="1"/>
  <c r="P191" i="1"/>
  <c r="K191" i="1"/>
  <c r="J191" i="1"/>
  <c r="BI191" i="1" s="1"/>
  <c r="I191" i="1"/>
  <c r="H191" i="1" s="1"/>
  <c r="CS190" i="1"/>
  <c r="CR190" i="1"/>
  <c r="CP190" i="1"/>
  <c r="CQ190" i="1" s="1"/>
  <c r="BH190" i="1" s="1"/>
  <c r="BU190" i="1"/>
  <c r="BT190" i="1"/>
  <c r="BL190" i="1"/>
  <c r="BJ190" i="1"/>
  <c r="BI190" i="1"/>
  <c r="BK190" i="1" s="1"/>
  <c r="BF190" i="1"/>
  <c r="AZ190" i="1"/>
  <c r="BM190" i="1" s="1"/>
  <c r="BP190" i="1" s="1"/>
  <c r="AU190" i="1"/>
  <c r="AS190" i="1" s="1"/>
  <c r="AL190" i="1"/>
  <c r="AG190" i="1"/>
  <c r="J190" i="1" s="1"/>
  <c r="Y190" i="1"/>
  <c r="X190" i="1"/>
  <c r="W190" i="1" s="1"/>
  <c r="P190" i="1"/>
  <c r="I190" i="1"/>
  <c r="H190" i="1" s="1"/>
  <c r="CS189" i="1"/>
  <c r="CR189" i="1"/>
  <c r="CP189" i="1"/>
  <c r="S189" i="1" s="1"/>
  <c r="BU189" i="1"/>
  <c r="BT189" i="1"/>
  <c r="BM189" i="1"/>
  <c r="BP189" i="1" s="1"/>
  <c r="BL189" i="1"/>
  <c r="BF189" i="1"/>
  <c r="AZ189" i="1"/>
  <c r="AU189" i="1"/>
  <c r="AS189" i="1"/>
  <c r="AL189" i="1"/>
  <c r="I189" i="1" s="1"/>
  <c r="H189" i="1" s="1"/>
  <c r="AA189" i="1" s="1"/>
  <c r="AG189" i="1"/>
  <c r="J189" i="1" s="1"/>
  <c r="BI189" i="1" s="1"/>
  <c r="Y189" i="1"/>
  <c r="X189" i="1"/>
  <c r="W189" i="1" s="1"/>
  <c r="P189" i="1"/>
  <c r="CS188" i="1"/>
  <c r="S188" i="1" s="1"/>
  <c r="T188" i="1" s="1"/>
  <c r="U188" i="1" s="1"/>
  <c r="CR188" i="1"/>
  <c r="CP188" i="1"/>
  <c r="CQ188" i="1" s="1"/>
  <c r="BH188" i="1" s="1"/>
  <c r="BJ188" i="1" s="1"/>
  <c r="BU188" i="1"/>
  <c r="BT188" i="1"/>
  <c r="BS188" i="1"/>
  <c r="BM188" i="1"/>
  <c r="BP188" i="1" s="1"/>
  <c r="BL188" i="1"/>
  <c r="BF188" i="1"/>
  <c r="AZ188" i="1"/>
  <c r="AU188" i="1"/>
  <c r="AS188" i="1" s="1"/>
  <c r="AL188" i="1"/>
  <c r="AG188" i="1"/>
  <c r="J188" i="1" s="1"/>
  <c r="BI188" i="1" s="1"/>
  <c r="Y188" i="1"/>
  <c r="X188" i="1"/>
  <c r="Q188" i="1"/>
  <c r="O188" i="1" s="1"/>
  <c r="R188" i="1" s="1"/>
  <c r="P188" i="1"/>
  <c r="I188" i="1"/>
  <c r="H188" i="1" s="1"/>
  <c r="AA188" i="1" s="1"/>
  <c r="CS187" i="1"/>
  <c r="CR187" i="1"/>
  <c r="CP187" i="1"/>
  <c r="BU187" i="1"/>
  <c r="BT187" i="1"/>
  <c r="BL187" i="1"/>
  <c r="BF187" i="1"/>
  <c r="AZ187" i="1"/>
  <c r="BM187" i="1" s="1"/>
  <c r="BP187" i="1" s="1"/>
  <c r="AU187" i="1"/>
  <c r="AS187" i="1"/>
  <c r="AL187" i="1"/>
  <c r="AG187" i="1"/>
  <c r="J187" i="1" s="1"/>
  <c r="BI187" i="1" s="1"/>
  <c r="Y187" i="1"/>
  <c r="X187" i="1"/>
  <c r="W187" i="1"/>
  <c r="P187" i="1"/>
  <c r="I187" i="1"/>
  <c r="H187" i="1" s="1"/>
  <c r="AA187" i="1" s="1"/>
  <c r="CS186" i="1"/>
  <c r="CR186" i="1"/>
  <c r="CP186" i="1"/>
  <c r="BU186" i="1"/>
  <c r="BT186" i="1"/>
  <c r="BP186" i="1"/>
  <c r="BM186" i="1"/>
  <c r="BL186" i="1"/>
  <c r="BF186" i="1"/>
  <c r="AZ186" i="1"/>
  <c r="AU186" i="1"/>
  <c r="AS186" i="1" s="1"/>
  <c r="AL186" i="1"/>
  <c r="I186" i="1" s="1"/>
  <c r="H186" i="1" s="1"/>
  <c r="AA186" i="1" s="1"/>
  <c r="AG186" i="1"/>
  <c r="J186" i="1" s="1"/>
  <c r="BI186" i="1" s="1"/>
  <c r="Y186" i="1"/>
  <c r="X186" i="1"/>
  <c r="P186" i="1"/>
  <c r="CS185" i="1"/>
  <c r="CR185" i="1"/>
  <c r="CQ185" i="1" s="1"/>
  <c r="BH185" i="1" s="1"/>
  <c r="CP185" i="1"/>
  <c r="S185" i="1" s="1"/>
  <c r="BU185" i="1"/>
  <c r="BT185" i="1"/>
  <c r="BL185" i="1"/>
  <c r="BF185" i="1"/>
  <c r="AZ185" i="1"/>
  <c r="BM185" i="1" s="1"/>
  <c r="BP185" i="1" s="1"/>
  <c r="AU185" i="1"/>
  <c r="AS185" i="1" s="1"/>
  <c r="AF185" i="1" s="1"/>
  <c r="AL185" i="1"/>
  <c r="I185" i="1" s="1"/>
  <c r="H185" i="1" s="1"/>
  <c r="AG185" i="1"/>
  <c r="Y185" i="1"/>
  <c r="X185" i="1"/>
  <c r="W185" i="1" s="1"/>
  <c r="P185" i="1"/>
  <c r="J185" i="1"/>
  <c r="BI185" i="1" s="1"/>
  <c r="CS184" i="1"/>
  <c r="CR184" i="1"/>
  <c r="CP184" i="1"/>
  <c r="CQ184" i="1" s="1"/>
  <c r="BH184" i="1" s="1"/>
  <c r="BJ184" i="1" s="1"/>
  <c r="BU184" i="1"/>
  <c r="BT184" i="1"/>
  <c r="BL184" i="1"/>
  <c r="BF184" i="1"/>
  <c r="AZ184" i="1"/>
  <c r="BM184" i="1" s="1"/>
  <c r="BP184" i="1" s="1"/>
  <c r="AU184" i="1"/>
  <c r="AS184" i="1" s="1"/>
  <c r="AT184" i="1"/>
  <c r="AL184" i="1"/>
  <c r="I184" i="1" s="1"/>
  <c r="H184" i="1" s="1"/>
  <c r="AG184" i="1"/>
  <c r="J184" i="1" s="1"/>
  <c r="BI184" i="1" s="1"/>
  <c r="Y184" i="1"/>
  <c r="W184" i="1" s="1"/>
  <c r="X184" i="1"/>
  <c r="P184" i="1"/>
  <c r="CS183" i="1"/>
  <c r="CR183" i="1"/>
  <c r="CP183" i="1"/>
  <c r="S183" i="1" s="1"/>
  <c r="BU183" i="1"/>
  <c r="BT183" i="1"/>
  <c r="BL183" i="1"/>
  <c r="BF183" i="1"/>
  <c r="AZ183" i="1"/>
  <c r="BM183" i="1" s="1"/>
  <c r="BP183" i="1" s="1"/>
  <c r="AU183" i="1"/>
  <c r="AS183" i="1"/>
  <c r="K183" i="1" s="1"/>
  <c r="AL183" i="1"/>
  <c r="AG183" i="1"/>
  <c r="J183" i="1" s="1"/>
  <c r="BI183" i="1" s="1"/>
  <c r="Y183" i="1"/>
  <c r="X183" i="1"/>
  <c r="W183" i="1"/>
  <c r="P183" i="1"/>
  <c r="I183" i="1"/>
  <c r="H183" i="1"/>
  <c r="AA183" i="1" s="1"/>
  <c r="CS182" i="1"/>
  <c r="CR182" i="1"/>
  <c r="CP182" i="1"/>
  <c r="BU182" i="1"/>
  <c r="BT182" i="1"/>
  <c r="BL182" i="1"/>
  <c r="BF182" i="1"/>
  <c r="AZ182" i="1"/>
  <c r="BM182" i="1" s="1"/>
  <c r="BP182" i="1" s="1"/>
  <c r="AU182" i="1"/>
  <c r="AS182" i="1" s="1"/>
  <c r="AL182" i="1"/>
  <c r="I182" i="1" s="1"/>
  <c r="AG182" i="1"/>
  <c r="J182" i="1" s="1"/>
  <c r="BI182" i="1" s="1"/>
  <c r="Y182" i="1"/>
  <c r="X182" i="1"/>
  <c r="W182" i="1" s="1"/>
  <c r="P182" i="1"/>
  <c r="H182" i="1"/>
  <c r="AA182" i="1" s="1"/>
  <c r="CS181" i="1"/>
  <c r="S181" i="1" s="1"/>
  <c r="CR181" i="1"/>
  <c r="CP181" i="1"/>
  <c r="BU181" i="1"/>
  <c r="BT181" i="1"/>
  <c r="BQ181" i="1"/>
  <c r="BM181" i="1"/>
  <c r="BP181" i="1" s="1"/>
  <c r="BL181" i="1"/>
  <c r="BF181" i="1"/>
  <c r="AZ181" i="1"/>
  <c r="AU181" i="1"/>
  <c r="AS181" i="1" s="1"/>
  <c r="AL181" i="1"/>
  <c r="I181" i="1" s="1"/>
  <c r="H181" i="1" s="1"/>
  <c r="AG181" i="1"/>
  <c r="J181" i="1" s="1"/>
  <c r="BI181" i="1" s="1"/>
  <c r="AE181" i="1"/>
  <c r="Y181" i="1"/>
  <c r="X181" i="1"/>
  <c r="P181" i="1"/>
  <c r="CS180" i="1"/>
  <c r="CR180" i="1"/>
  <c r="CP180" i="1"/>
  <c r="CQ180" i="1" s="1"/>
  <c r="BH180" i="1" s="1"/>
  <c r="BU180" i="1"/>
  <c r="BT180" i="1"/>
  <c r="BL180" i="1"/>
  <c r="BF180" i="1"/>
  <c r="AZ180" i="1"/>
  <c r="BM180" i="1" s="1"/>
  <c r="BP180" i="1" s="1"/>
  <c r="AU180" i="1"/>
  <c r="AS180" i="1" s="1"/>
  <c r="AL180" i="1"/>
  <c r="I180" i="1" s="1"/>
  <c r="H180" i="1" s="1"/>
  <c r="AG180" i="1"/>
  <c r="J180" i="1" s="1"/>
  <c r="BI180" i="1" s="1"/>
  <c r="Y180" i="1"/>
  <c r="X180" i="1"/>
  <c r="P180" i="1"/>
  <c r="CS179" i="1"/>
  <c r="CR179" i="1"/>
  <c r="CP179" i="1"/>
  <c r="BU179" i="1"/>
  <c r="BT179" i="1"/>
  <c r="BL179" i="1"/>
  <c r="BF179" i="1"/>
  <c r="AZ179" i="1"/>
  <c r="BM179" i="1" s="1"/>
  <c r="BP179" i="1" s="1"/>
  <c r="AU179" i="1"/>
  <c r="AS179" i="1" s="1"/>
  <c r="AE179" i="1" s="1"/>
  <c r="AL179" i="1"/>
  <c r="I179" i="1" s="1"/>
  <c r="H179" i="1" s="1"/>
  <c r="AG179" i="1"/>
  <c r="J179" i="1" s="1"/>
  <c r="BI179" i="1" s="1"/>
  <c r="Y179" i="1"/>
  <c r="X179" i="1"/>
  <c r="P179" i="1"/>
  <c r="N179" i="1"/>
  <c r="CS178" i="1"/>
  <c r="CR178" i="1"/>
  <c r="CQ178" i="1" s="1"/>
  <c r="BH178" i="1" s="1"/>
  <c r="CP178" i="1"/>
  <c r="BU178" i="1"/>
  <c r="BT178" i="1"/>
  <c r="BL178" i="1"/>
  <c r="BF178" i="1"/>
  <c r="AZ178" i="1"/>
  <c r="BM178" i="1" s="1"/>
  <c r="BP178" i="1" s="1"/>
  <c r="BQ178" i="1" s="1"/>
  <c r="AU178" i="1"/>
  <c r="AS178" i="1" s="1"/>
  <c r="AL178" i="1"/>
  <c r="AG178" i="1"/>
  <c r="J178" i="1" s="1"/>
  <c r="BI178" i="1" s="1"/>
  <c r="Y178" i="1"/>
  <c r="X178" i="1"/>
  <c r="W178" i="1" s="1"/>
  <c r="S178" i="1"/>
  <c r="P178" i="1"/>
  <c r="I178" i="1"/>
  <c r="H178" i="1" s="1"/>
  <c r="AA178" i="1" s="1"/>
  <c r="CS177" i="1"/>
  <c r="CR177" i="1"/>
  <c r="CP177" i="1"/>
  <c r="CQ177" i="1" s="1"/>
  <c r="BH177" i="1" s="1"/>
  <c r="BU177" i="1"/>
  <c r="BT177" i="1"/>
  <c r="BL177" i="1"/>
  <c r="BF177" i="1"/>
  <c r="BJ177" i="1" s="1"/>
  <c r="AZ177" i="1"/>
  <c r="BM177" i="1" s="1"/>
  <c r="BP177" i="1" s="1"/>
  <c r="AU177" i="1"/>
  <c r="AS177" i="1"/>
  <c r="K177" i="1" s="1"/>
  <c r="AL177" i="1"/>
  <c r="I177" i="1" s="1"/>
  <c r="H177" i="1" s="1"/>
  <c r="AG177" i="1"/>
  <c r="AA177" i="1"/>
  <c r="Y177" i="1"/>
  <c r="X177" i="1"/>
  <c r="S177" i="1"/>
  <c r="P177" i="1"/>
  <c r="N177" i="1"/>
  <c r="J177" i="1"/>
  <c r="BI177" i="1" s="1"/>
  <c r="BK177" i="1" s="1"/>
  <c r="CS176" i="1"/>
  <c r="CR176" i="1"/>
  <c r="CQ176" i="1" s="1"/>
  <c r="BH176" i="1" s="1"/>
  <c r="CP176" i="1"/>
  <c r="BU176" i="1"/>
  <c r="BT176" i="1"/>
  <c r="BM176" i="1"/>
  <c r="BP176" i="1" s="1"/>
  <c r="BS176" i="1" s="1"/>
  <c r="BL176" i="1"/>
  <c r="BF176" i="1"/>
  <c r="AZ176" i="1"/>
  <c r="AU176" i="1"/>
  <c r="AS176" i="1" s="1"/>
  <c r="AL176" i="1"/>
  <c r="AG176" i="1"/>
  <c r="J176" i="1" s="1"/>
  <c r="BI176" i="1" s="1"/>
  <c r="Y176" i="1"/>
  <c r="X176" i="1"/>
  <c r="W176" i="1"/>
  <c r="P176" i="1"/>
  <c r="I176" i="1"/>
  <c r="H176" i="1" s="1"/>
  <c r="CS175" i="1"/>
  <c r="CR175" i="1"/>
  <c r="CP175" i="1"/>
  <c r="CQ175" i="1" s="1"/>
  <c r="BH175" i="1" s="1"/>
  <c r="BJ175" i="1" s="1"/>
  <c r="BU175" i="1"/>
  <c r="BT175" i="1"/>
  <c r="BS175" i="1"/>
  <c r="BQ175" i="1"/>
  <c r="BL175" i="1"/>
  <c r="BF175" i="1"/>
  <c r="AZ175" i="1"/>
  <c r="BM175" i="1" s="1"/>
  <c r="BP175" i="1" s="1"/>
  <c r="BR175" i="1" s="1"/>
  <c r="BV175" i="1" s="1"/>
  <c r="BW175" i="1" s="1"/>
  <c r="AU175" i="1"/>
  <c r="AS175" i="1"/>
  <c r="AL175" i="1"/>
  <c r="AG175" i="1"/>
  <c r="J175" i="1" s="1"/>
  <c r="BI175" i="1" s="1"/>
  <c r="BK175" i="1" s="1"/>
  <c r="Y175" i="1"/>
  <c r="X175" i="1"/>
  <c r="P175" i="1"/>
  <c r="I175" i="1"/>
  <c r="H175" i="1" s="1"/>
  <c r="CS174" i="1"/>
  <c r="S174" i="1" s="1"/>
  <c r="CR174" i="1"/>
  <c r="CQ174" i="1" s="1"/>
  <c r="CP174" i="1"/>
  <c r="BU174" i="1"/>
  <c r="BT174" i="1"/>
  <c r="BM174" i="1"/>
  <c r="BP174" i="1" s="1"/>
  <c r="BL174" i="1"/>
  <c r="BH174" i="1"/>
  <c r="BJ174" i="1" s="1"/>
  <c r="BF174" i="1"/>
  <c r="AZ174" i="1"/>
  <c r="AU174" i="1"/>
  <c r="AS174" i="1"/>
  <c r="AL174" i="1"/>
  <c r="AG174" i="1"/>
  <c r="J174" i="1" s="1"/>
  <c r="BI174" i="1" s="1"/>
  <c r="AF174" i="1"/>
  <c r="Y174" i="1"/>
  <c r="X174" i="1"/>
  <c r="W174" i="1" s="1"/>
  <c r="P174" i="1"/>
  <c r="I174" i="1"/>
  <c r="H174" i="1" s="1"/>
  <c r="CS173" i="1"/>
  <c r="CR173" i="1"/>
  <c r="CP173" i="1"/>
  <c r="BU173" i="1"/>
  <c r="BT173" i="1"/>
  <c r="BL173" i="1"/>
  <c r="BF173" i="1"/>
  <c r="AZ173" i="1"/>
  <c r="BM173" i="1" s="1"/>
  <c r="BP173" i="1" s="1"/>
  <c r="AU173" i="1"/>
  <c r="AS173" i="1" s="1"/>
  <c r="AL173" i="1"/>
  <c r="I173" i="1" s="1"/>
  <c r="H173" i="1" s="1"/>
  <c r="AG173" i="1"/>
  <c r="Y173" i="1"/>
  <c r="X173" i="1"/>
  <c r="P173" i="1"/>
  <c r="J173" i="1"/>
  <c r="BI173" i="1" s="1"/>
  <c r="CS172" i="1"/>
  <c r="CR172" i="1"/>
  <c r="CP172" i="1"/>
  <c r="BU172" i="1"/>
  <c r="BT172" i="1"/>
  <c r="BM172" i="1"/>
  <c r="BP172" i="1" s="1"/>
  <c r="BS172" i="1" s="1"/>
  <c r="BL172" i="1"/>
  <c r="BF172" i="1"/>
  <c r="AZ172" i="1"/>
  <c r="AU172" i="1"/>
  <c r="AS172" i="1" s="1"/>
  <c r="AL172" i="1"/>
  <c r="AG172" i="1"/>
  <c r="J172" i="1" s="1"/>
  <c r="BI172" i="1" s="1"/>
  <c r="Y172" i="1"/>
  <c r="X172" i="1"/>
  <c r="W172" i="1" s="1"/>
  <c r="P172" i="1"/>
  <c r="I172" i="1"/>
  <c r="H172" i="1"/>
  <c r="CS171" i="1"/>
  <c r="CR171" i="1"/>
  <c r="CQ171" i="1" s="1"/>
  <c r="BH171" i="1" s="1"/>
  <c r="BJ171" i="1" s="1"/>
  <c r="CP171" i="1"/>
  <c r="BU171" i="1"/>
  <c r="BT171" i="1"/>
  <c r="BL171" i="1"/>
  <c r="BF171" i="1"/>
  <c r="AZ171" i="1"/>
  <c r="BM171" i="1" s="1"/>
  <c r="BP171" i="1" s="1"/>
  <c r="AU171" i="1"/>
  <c r="AS171" i="1" s="1"/>
  <c r="AL171" i="1"/>
  <c r="AG171" i="1"/>
  <c r="J171" i="1" s="1"/>
  <c r="BI171" i="1" s="1"/>
  <c r="Y171" i="1"/>
  <c r="X171" i="1"/>
  <c r="W171" i="1" s="1"/>
  <c r="P171" i="1"/>
  <c r="I171" i="1"/>
  <c r="H171" i="1" s="1"/>
  <c r="CS170" i="1"/>
  <c r="CR170" i="1"/>
  <c r="CP170" i="1"/>
  <c r="CQ170" i="1" s="1"/>
  <c r="BH170" i="1" s="1"/>
  <c r="BU170" i="1"/>
  <c r="BT170" i="1"/>
  <c r="BL170" i="1"/>
  <c r="BF170" i="1"/>
  <c r="AZ170" i="1"/>
  <c r="BM170" i="1" s="1"/>
  <c r="BP170" i="1" s="1"/>
  <c r="AU170" i="1"/>
  <c r="AS170" i="1" s="1"/>
  <c r="AF170" i="1" s="1"/>
  <c r="AL170" i="1"/>
  <c r="AG170" i="1"/>
  <c r="J170" i="1" s="1"/>
  <c r="BI170" i="1" s="1"/>
  <c r="Y170" i="1"/>
  <c r="X170" i="1"/>
  <c r="W170" i="1" s="1"/>
  <c r="P170" i="1"/>
  <c r="I170" i="1"/>
  <c r="H170" i="1"/>
  <c r="AA170" i="1" s="1"/>
  <c r="CS169" i="1"/>
  <c r="CR169" i="1"/>
  <c r="CP169" i="1"/>
  <c r="BU169" i="1"/>
  <c r="BT169" i="1"/>
  <c r="BM169" i="1"/>
  <c r="BP169" i="1" s="1"/>
  <c r="BL169" i="1"/>
  <c r="BF169" i="1"/>
  <c r="AZ169" i="1"/>
  <c r="AU169" i="1"/>
  <c r="AS169" i="1"/>
  <c r="K169" i="1" s="1"/>
  <c r="AL169" i="1"/>
  <c r="I169" i="1" s="1"/>
  <c r="H169" i="1" s="1"/>
  <c r="AA169" i="1" s="1"/>
  <c r="AG169" i="1"/>
  <c r="J169" i="1" s="1"/>
  <c r="BI169" i="1" s="1"/>
  <c r="Y169" i="1"/>
  <c r="X169" i="1"/>
  <c r="P169" i="1"/>
  <c r="CS168" i="1"/>
  <c r="CR168" i="1"/>
  <c r="CQ168" i="1" s="1"/>
  <c r="BH168" i="1" s="1"/>
  <c r="CP168" i="1"/>
  <c r="BU168" i="1"/>
  <c r="BT168" i="1"/>
  <c r="BL168" i="1"/>
  <c r="BF168" i="1"/>
  <c r="AZ168" i="1"/>
  <c r="BM168" i="1" s="1"/>
  <c r="BP168" i="1" s="1"/>
  <c r="AU168" i="1"/>
  <c r="AS168" i="1" s="1"/>
  <c r="AL168" i="1"/>
  <c r="AG168" i="1"/>
  <c r="Y168" i="1"/>
  <c r="X168" i="1"/>
  <c r="W168" i="1" s="1"/>
  <c r="P168" i="1"/>
  <c r="J168" i="1"/>
  <c r="BI168" i="1" s="1"/>
  <c r="I168" i="1"/>
  <c r="H168" i="1" s="1"/>
  <c r="CS167" i="1"/>
  <c r="CR167" i="1"/>
  <c r="CP167" i="1"/>
  <c r="BU167" i="1"/>
  <c r="BT167" i="1"/>
  <c r="BP167" i="1"/>
  <c r="BL167" i="1"/>
  <c r="BF167" i="1"/>
  <c r="AZ167" i="1"/>
  <c r="BM167" i="1" s="1"/>
  <c r="AU167" i="1"/>
  <c r="AS167" i="1" s="1"/>
  <c r="AL167" i="1"/>
  <c r="I167" i="1" s="1"/>
  <c r="H167" i="1" s="1"/>
  <c r="AG167" i="1"/>
  <c r="J167" i="1" s="1"/>
  <c r="BI167" i="1" s="1"/>
  <c r="Y167" i="1"/>
  <c r="X167" i="1"/>
  <c r="P167" i="1"/>
  <c r="N167" i="1"/>
  <c r="CS166" i="1"/>
  <c r="CR166" i="1"/>
  <c r="CQ166" i="1" s="1"/>
  <c r="BH166" i="1" s="1"/>
  <c r="BJ166" i="1" s="1"/>
  <c r="CP166" i="1"/>
  <c r="BU166" i="1"/>
  <c r="BT166" i="1"/>
  <c r="BS166" i="1"/>
  <c r="BL166" i="1"/>
  <c r="BF166" i="1"/>
  <c r="AZ166" i="1"/>
  <c r="BM166" i="1" s="1"/>
  <c r="BP166" i="1" s="1"/>
  <c r="AU166" i="1"/>
  <c r="AS166" i="1" s="1"/>
  <c r="AL166" i="1"/>
  <c r="I166" i="1" s="1"/>
  <c r="H166" i="1" s="1"/>
  <c r="AG166" i="1"/>
  <c r="J166" i="1" s="1"/>
  <c r="BI166" i="1" s="1"/>
  <c r="BK166" i="1" s="1"/>
  <c r="Y166" i="1"/>
  <c r="X166" i="1"/>
  <c r="S166" i="1"/>
  <c r="P166" i="1"/>
  <c r="CS165" i="1"/>
  <c r="CR165" i="1"/>
  <c r="CP165" i="1"/>
  <c r="CQ165" i="1" s="1"/>
  <c r="BH165" i="1" s="1"/>
  <c r="BU165" i="1"/>
  <c r="BT165" i="1"/>
  <c r="BL165" i="1"/>
  <c r="BF165" i="1"/>
  <c r="AZ165" i="1"/>
  <c r="BM165" i="1" s="1"/>
  <c r="BP165" i="1" s="1"/>
  <c r="AU165" i="1"/>
  <c r="AS165" i="1" s="1"/>
  <c r="AL165" i="1"/>
  <c r="I165" i="1" s="1"/>
  <c r="H165" i="1" s="1"/>
  <c r="AG165" i="1"/>
  <c r="Y165" i="1"/>
  <c r="X165" i="1"/>
  <c r="W165" i="1" s="1"/>
  <c r="P165" i="1"/>
  <c r="J165" i="1"/>
  <c r="BI165" i="1" s="1"/>
  <c r="BK165" i="1" s="1"/>
  <c r="CS164" i="1"/>
  <c r="CR164" i="1"/>
  <c r="CP164" i="1"/>
  <c r="BU164" i="1"/>
  <c r="BT164" i="1"/>
  <c r="BQ164" i="1"/>
  <c r="BM164" i="1"/>
  <c r="BP164" i="1" s="1"/>
  <c r="BS164" i="1" s="1"/>
  <c r="BL164" i="1"/>
  <c r="BF164" i="1"/>
  <c r="AZ164" i="1"/>
  <c r="AU164" i="1"/>
  <c r="AS164" i="1" s="1"/>
  <c r="AT164" i="1" s="1"/>
  <c r="AL164" i="1"/>
  <c r="I164" i="1" s="1"/>
  <c r="AG164" i="1"/>
  <c r="J164" i="1" s="1"/>
  <c r="BI164" i="1" s="1"/>
  <c r="AE164" i="1"/>
  <c r="Y164" i="1"/>
  <c r="X164" i="1"/>
  <c r="P164" i="1"/>
  <c r="H164" i="1"/>
  <c r="CS163" i="1"/>
  <c r="CR163" i="1"/>
  <c r="CP163" i="1"/>
  <c r="BU163" i="1"/>
  <c r="BT163" i="1"/>
  <c r="BL163" i="1"/>
  <c r="BF163" i="1"/>
  <c r="AZ163" i="1"/>
  <c r="BM163" i="1" s="1"/>
  <c r="BP163" i="1" s="1"/>
  <c r="AU163" i="1"/>
  <c r="AS163" i="1"/>
  <c r="AL163" i="1"/>
  <c r="AG163" i="1"/>
  <c r="J163" i="1" s="1"/>
  <c r="BI163" i="1" s="1"/>
  <c r="Y163" i="1"/>
  <c r="W163" i="1" s="1"/>
  <c r="X163" i="1"/>
  <c r="P163" i="1"/>
  <c r="N163" i="1"/>
  <c r="I163" i="1"/>
  <c r="H163" i="1" s="1"/>
  <c r="AA163" i="1" s="1"/>
  <c r="CS162" i="1"/>
  <c r="CR162" i="1"/>
  <c r="CP162" i="1"/>
  <c r="BU162" i="1"/>
  <c r="BT162" i="1"/>
  <c r="BL162" i="1"/>
  <c r="BF162" i="1"/>
  <c r="AZ162" i="1"/>
  <c r="BM162" i="1" s="1"/>
  <c r="BP162" i="1" s="1"/>
  <c r="AU162" i="1"/>
  <c r="AS162" i="1"/>
  <c r="AL162" i="1"/>
  <c r="I162" i="1" s="1"/>
  <c r="H162" i="1" s="1"/>
  <c r="AA162" i="1" s="1"/>
  <c r="AG162" i="1"/>
  <c r="J162" i="1" s="1"/>
  <c r="BI162" i="1" s="1"/>
  <c r="Y162" i="1"/>
  <c r="X162" i="1"/>
  <c r="P162" i="1"/>
  <c r="CS161" i="1"/>
  <c r="CR161" i="1"/>
  <c r="CP161" i="1"/>
  <c r="CQ161" i="1" s="1"/>
  <c r="BH161" i="1" s="1"/>
  <c r="BU161" i="1"/>
  <c r="BT161" i="1"/>
  <c r="BL161" i="1"/>
  <c r="BF161" i="1"/>
  <c r="BJ161" i="1" s="1"/>
  <c r="AZ161" i="1"/>
  <c r="BM161" i="1" s="1"/>
  <c r="BP161" i="1" s="1"/>
  <c r="AU161" i="1"/>
  <c r="AS161" i="1" s="1"/>
  <c r="AL161" i="1"/>
  <c r="I161" i="1" s="1"/>
  <c r="H161" i="1" s="1"/>
  <c r="AG161" i="1"/>
  <c r="AA161" i="1"/>
  <c r="Y161" i="1"/>
  <c r="X161" i="1"/>
  <c r="P161" i="1"/>
  <c r="J161" i="1"/>
  <c r="BI161" i="1" s="1"/>
  <c r="BK161" i="1" s="1"/>
  <c r="CS160" i="1"/>
  <c r="CR160" i="1"/>
  <c r="CP160" i="1"/>
  <c r="S160" i="1" s="1"/>
  <c r="BU160" i="1"/>
  <c r="BT160" i="1"/>
  <c r="BM160" i="1"/>
  <c r="BP160" i="1" s="1"/>
  <c r="BL160" i="1"/>
  <c r="BF160" i="1"/>
  <c r="AZ160" i="1"/>
  <c r="AU160" i="1"/>
  <c r="AS160" i="1" s="1"/>
  <c r="AT160" i="1" s="1"/>
  <c r="AL160" i="1"/>
  <c r="AG160" i="1"/>
  <c r="J160" i="1" s="1"/>
  <c r="BI160" i="1" s="1"/>
  <c r="AF160" i="1"/>
  <c r="AE160" i="1"/>
  <c r="Y160" i="1"/>
  <c r="X160" i="1"/>
  <c r="W160" i="1" s="1"/>
  <c r="P160" i="1"/>
  <c r="I160" i="1"/>
  <c r="H160" i="1" s="1"/>
  <c r="CS159" i="1"/>
  <c r="CR159" i="1"/>
  <c r="CP159" i="1"/>
  <c r="BU159" i="1"/>
  <c r="BT159" i="1"/>
  <c r="BP159" i="1"/>
  <c r="BS159" i="1" s="1"/>
  <c r="BL159" i="1"/>
  <c r="BF159" i="1"/>
  <c r="AZ159" i="1"/>
  <c r="BM159" i="1" s="1"/>
  <c r="AU159" i="1"/>
  <c r="AS159" i="1" s="1"/>
  <c r="AL159" i="1"/>
  <c r="AG159" i="1"/>
  <c r="AE159" i="1"/>
  <c r="Y159" i="1"/>
  <c r="X159" i="1"/>
  <c r="W159" i="1"/>
  <c r="P159" i="1"/>
  <c r="J159" i="1"/>
  <c r="BI159" i="1" s="1"/>
  <c r="I159" i="1"/>
  <c r="H159" i="1" s="1"/>
  <c r="CS158" i="1"/>
  <c r="CR158" i="1"/>
  <c r="CP158" i="1"/>
  <c r="BU158" i="1"/>
  <c r="BT158" i="1"/>
  <c r="BL158" i="1"/>
  <c r="BI158" i="1"/>
  <c r="BF158" i="1"/>
  <c r="AZ158" i="1"/>
  <c r="BM158" i="1" s="1"/>
  <c r="BP158" i="1" s="1"/>
  <c r="AU158" i="1"/>
  <c r="AS158" i="1" s="1"/>
  <c r="AT158" i="1"/>
  <c r="AL158" i="1"/>
  <c r="AG158" i="1"/>
  <c r="J158" i="1" s="1"/>
  <c r="Y158" i="1"/>
  <c r="X158" i="1"/>
  <c r="W158" i="1" s="1"/>
  <c r="S158" i="1"/>
  <c r="P158" i="1"/>
  <c r="K158" i="1"/>
  <c r="I158" i="1"/>
  <c r="H158" i="1" s="1"/>
  <c r="CS157" i="1"/>
  <c r="S157" i="1" s="1"/>
  <c r="CR157" i="1"/>
  <c r="CP157" i="1"/>
  <c r="CQ157" i="1" s="1"/>
  <c r="BH157" i="1" s="1"/>
  <c r="BU157" i="1"/>
  <c r="BT157" i="1"/>
  <c r="BL157" i="1"/>
  <c r="BF157" i="1"/>
  <c r="BJ157" i="1" s="1"/>
  <c r="AZ157" i="1"/>
  <c r="BM157" i="1" s="1"/>
  <c r="BP157" i="1" s="1"/>
  <c r="AU157" i="1"/>
  <c r="AS157" i="1" s="1"/>
  <c r="K157" i="1" s="1"/>
  <c r="AL157" i="1"/>
  <c r="I157" i="1" s="1"/>
  <c r="H157" i="1" s="1"/>
  <c r="AG157" i="1"/>
  <c r="Y157" i="1"/>
  <c r="X157" i="1"/>
  <c r="P157" i="1"/>
  <c r="J157" i="1"/>
  <c r="BI157" i="1" s="1"/>
  <c r="BK157" i="1" s="1"/>
  <c r="CS156" i="1"/>
  <c r="CR156" i="1"/>
  <c r="CQ156" i="1" s="1"/>
  <c r="BH156" i="1" s="1"/>
  <c r="CP156" i="1"/>
  <c r="BU156" i="1"/>
  <c r="BT156" i="1"/>
  <c r="BM156" i="1"/>
  <c r="BP156" i="1" s="1"/>
  <c r="BL156" i="1"/>
  <c r="BF156" i="1"/>
  <c r="AZ156" i="1"/>
  <c r="AU156" i="1"/>
  <c r="AS156" i="1" s="1"/>
  <c r="AL156" i="1"/>
  <c r="I156" i="1" s="1"/>
  <c r="H156" i="1" s="1"/>
  <c r="AG156" i="1"/>
  <c r="Y156" i="1"/>
  <c r="X156" i="1"/>
  <c r="W156" i="1"/>
  <c r="P156" i="1"/>
  <c r="J156" i="1"/>
  <c r="BI156" i="1" s="1"/>
  <c r="CS155" i="1"/>
  <c r="CR155" i="1"/>
  <c r="CP155" i="1"/>
  <c r="BU155" i="1"/>
  <c r="BT155" i="1"/>
  <c r="BL155" i="1"/>
  <c r="BF155" i="1"/>
  <c r="AZ155" i="1"/>
  <c r="BM155" i="1" s="1"/>
  <c r="BP155" i="1" s="1"/>
  <c r="AU155" i="1"/>
  <c r="AS155" i="1" s="1"/>
  <c r="AT155" i="1" s="1"/>
  <c r="AL155" i="1"/>
  <c r="I155" i="1" s="1"/>
  <c r="H155" i="1" s="1"/>
  <c r="AG155" i="1"/>
  <c r="J155" i="1" s="1"/>
  <c r="BI155" i="1" s="1"/>
  <c r="Y155" i="1"/>
  <c r="X155" i="1"/>
  <c r="W155" i="1" s="1"/>
  <c r="P155" i="1"/>
  <c r="N155" i="1"/>
  <c r="K155" i="1"/>
  <c r="CS154" i="1"/>
  <c r="CR154" i="1"/>
  <c r="CP154" i="1"/>
  <c r="BU154" i="1"/>
  <c r="BT154" i="1"/>
  <c r="BR154" i="1"/>
  <c r="BV154" i="1" s="1"/>
  <c r="BW154" i="1" s="1"/>
  <c r="BL154" i="1"/>
  <c r="BF154" i="1"/>
  <c r="AZ154" i="1"/>
  <c r="BM154" i="1" s="1"/>
  <c r="BP154" i="1" s="1"/>
  <c r="AU154" i="1"/>
  <c r="AS154" i="1" s="1"/>
  <c r="AL154" i="1"/>
  <c r="I154" i="1" s="1"/>
  <c r="H154" i="1" s="1"/>
  <c r="AG154" i="1"/>
  <c r="J154" i="1" s="1"/>
  <c r="BI154" i="1" s="1"/>
  <c r="Y154" i="1"/>
  <c r="X154" i="1"/>
  <c r="W154" i="1" s="1"/>
  <c r="S154" i="1"/>
  <c r="P154" i="1"/>
  <c r="CS153" i="1"/>
  <c r="CR153" i="1"/>
  <c r="CQ153" i="1"/>
  <c r="BH153" i="1" s="1"/>
  <c r="BJ153" i="1" s="1"/>
  <c r="CP153" i="1"/>
  <c r="S153" i="1" s="1"/>
  <c r="BU153" i="1"/>
  <c r="BT153" i="1"/>
  <c r="BL153" i="1"/>
  <c r="BF153" i="1"/>
  <c r="AZ153" i="1"/>
  <c r="BM153" i="1" s="1"/>
  <c r="BP153" i="1" s="1"/>
  <c r="AU153" i="1"/>
  <c r="AS153" i="1"/>
  <c r="AL153" i="1"/>
  <c r="I153" i="1" s="1"/>
  <c r="H153" i="1" s="1"/>
  <c r="AG153" i="1"/>
  <c r="Y153" i="1"/>
  <c r="X153" i="1"/>
  <c r="W153" i="1"/>
  <c r="P153" i="1"/>
  <c r="J153" i="1"/>
  <c r="BI153" i="1" s="1"/>
  <c r="CS152" i="1"/>
  <c r="CR152" i="1"/>
  <c r="CP152" i="1"/>
  <c r="CQ152" i="1" s="1"/>
  <c r="BH152" i="1" s="1"/>
  <c r="BU152" i="1"/>
  <c r="BT152" i="1"/>
  <c r="BL152" i="1"/>
  <c r="BF152" i="1"/>
  <c r="AZ152" i="1"/>
  <c r="BM152" i="1" s="1"/>
  <c r="BP152" i="1" s="1"/>
  <c r="AU152" i="1"/>
  <c r="AS152" i="1"/>
  <c r="K152" i="1" s="1"/>
  <c r="AL152" i="1"/>
  <c r="AG152" i="1"/>
  <c r="J152" i="1" s="1"/>
  <c r="BI152" i="1" s="1"/>
  <c r="Y152" i="1"/>
  <c r="X152" i="1"/>
  <c r="S152" i="1"/>
  <c r="P152" i="1"/>
  <c r="I152" i="1"/>
  <c r="H152" i="1" s="1"/>
  <c r="AA152" i="1" s="1"/>
  <c r="CS151" i="1"/>
  <c r="S151" i="1" s="1"/>
  <c r="CR151" i="1"/>
  <c r="CP151" i="1"/>
  <c r="BU151" i="1"/>
  <c r="BT151" i="1"/>
  <c r="BM151" i="1"/>
  <c r="BP151" i="1" s="1"/>
  <c r="BL151" i="1"/>
  <c r="BF151" i="1"/>
  <c r="AZ151" i="1"/>
  <c r="AU151" i="1"/>
  <c r="AS151" i="1"/>
  <c r="AL151" i="1"/>
  <c r="I151" i="1" s="1"/>
  <c r="H151" i="1" s="1"/>
  <c r="AG151" i="1"/>
  <c r="J151" i="1" s="1"/>
  <c r="BI151" i="1" s="1"/>
  <c r="Y151" i="1"/>
  <c r="X151" i="1"/>
  <c r="W151" i="1" s="1"/>
  <c r="P151" i="1"/>
  <c r="CS150" i="1"/>
  <c r="CR150" i="1"/>
  <c r="CQ150" i="1"/>
  <c r="BH150" i="1" s="1"/>
  <c r="CP150" i="1"/>
  <c r="BU150" i="1"/>
  <c r="BT150" i="1"/>
  <c r="BM150" i="1"/>
  <c r="BP150" i="1" s="1"/>
  <c r="BL150" i="1"/>
  <c r="BF150" i="1"/>
  <c r="AZ150" i="1"/>
  <c r="AU150" i="1"/>
  <c r="AS150" i="1" s="1"/>
  <c r="AT150" i="1" s="1"/>
  <c r="AL150" i="1"/>
  <c r="I150" i="1" s="1"/>
  <c r="H150" i="1" s="1"/>
  <c r="AG150" i="1"/>
  <c r="J150" i="1" s="1"/>
  <c r="BI150" i="1" s="1"/>
  <c r="AE150" i="1"/>
  <c r="Y150" i="1"/>
  <c r="X150" i="1"/>
  <c r="W150" i="1" s="1"/>
  <c r="P150" i="1"/>
  <c r="CS149" i="1"/>
  <c r="CR149" i="1"/>
  <c r="CP149" i="1"/>
  <c r="S149" i="1" s="1"/>
  <c r="BU149" i="1"/>
  <c r="BT149" i="1"/>
  <c r="BS149" i="1"/>
  <c r="BL149" i="1"/>
  <c r="BF149" i="1"/>
  <c r="AZ149" i="1"/>
  <c r="BM149" i="1" s="1"/>
  <c r="BP149" i="1" s="1"/>
  <c r="AU149" i="1"/>
  <c r="AS149" i="1"/>
  <c r="AL149" i="1"/>
  <c r="I149" i="1" s="1"/>
  <c r="H149" i="1" s="1"/>
  <c r="AG149" i="1"/>
  <c r="J149" i="1" s="1"/>
  <c r="BI149" i="1" s="1"/>
  <c r="Y149" i="1"/>
  <c r="W149" i="1" s="1"/>
  <c r="X149" i="1"/>
  <c r="P149" i="1"/>
  <c r="CS148" i="1"/>
  <c r="S148" i="1" s="1"/>
  <c r="CR148" i="1"/>
  <c r="CP148" i="1"/>
  <c r="BU148" i="1"/>
  <c r="BT148" i="1"/>
  <c r="BR148" i="1"/>
  <c r="BV148" i="1" s="1"/>
  <c r="BW148" i="1" s="1"/>
  <c r="BM148" i="1"/>
  <c r="BP148" i="1" s="1"/>
  <c r="BQ148" i="1" s="1"/>
  <c r="BL148" i="1"/>
  <c r="BF148" i="1"/>
  <c r="AZ148" i="1"/>
  <c r="AU148" i="1"/>
  <c r="AS148" i="1"/>
  <c r="AL148" i="1"/>
  <c r="I148" i="1" s="1"/>
  <c r="H148" i="1" s="1"/>
  <c r="AG148" i="1"/>
  <c r="J148" i="1" s="1"/>
  <c r="BI148" i="1" s="1"/>
  <c r="Y148" i="1"/>
  <c r="X148" i="1"/>
  <c r="P148" i="1"/>
  <c r="CS147" i="1"/>
  <c r="CR147" i="1"/>
  <c r="CP147" i="1"/>
  <c r="BU147" i="1"/>
  <c r="BT147" i="1"/>
  <c r="BL147" i="1"/>
  <c r="BF147" i="1"/>
  <c r="AZ147" i="1"/>
  <c r="BM147" i="1" s="1"/>
  <c r="BP147" i="1" s="1"/>
  <c r="AU147" i="1"/>
  <c r="AS147" i="1" s="1"/>
  <c r="K147" i="1" s="1"/>
  <c r="AL147" i="1"/>
  <c r="I147" i="1" s="1"/>
  <c r="H147" i="1" s="1"/>
  <c r="AG147" i="1"/>
  <c r="AA147" i="1"/>
  <c r="Y147" i="1"/>
  <c r="X147" i="1"/>
  <c r="W147" i="1" s="1"/>
  <c r="P147" i="1"/>
  <c r="J147" i="1"/>
  <c r="BI147" i="1" s="1"/>
  <c r="CS146" i="1"/>
  <c r="CR146" i="1"/>
  <c r="CP146" i="1"/>
  <c r="S146" i="1" s="1"/>
  <c r="T146" i="1" s="1"/>
  <c r="U146" i="1" s="1"/>
  <c r="BU146" i="1"/>
  <c r="BT146" i="1"/>
  <c r="BL146" i="1"/>
  <c r="BF146" i="1"/>
  <c r="AZ146" i="1"/>
  <c r="BM146" i="1" s="1"/>
  <c r="BP146" i="1" s="1"/>
  <c r="BR146" i="1" s="1"/>
  <c r="BV146" i="1" s="1"/>
  <c r="BW146" i="1" s="1"/>
  <c r="AU146" i="1"/>
  <c r="AS146" i="1" s="1"/>
  <c r="AL146" i="1"/>
  <c r="AG146" i="1"/>
  <c r="J146" i="1" s="1"/>
  <c r="BI146" i="1" s="1"/>
  <c r="Y146" i="1"/>
  <c r="X146" i="1"/>
  <c r="W146" i="1" s="1"/>
  <c r="P146" i="1"/>
  <c r="I146" i="1"/>
  <c r="H146" i="1"/>
  <c r="CS145" i="1"/>
  <c r="CR145" i="1"/>
  <c r="CP145" i="1"/>
  <c r="BU145" i="1"/>
  <c r="BT145" i="1"/>
  <c r="BP145" i="1"/>
  <c r="BL145" i="1"/>
  <c r="BF145" i="1"/>
  <c r="AZ145" i="1"/>
  <c r="BM145" i="1" s="1"/>
  <c r="AU145" i="1"/>
  <c r="AS145" i="1"/>
  <c r="AL145" i="1"/>
  <c r="I145" i="1" s="1"/>
  <c r="H145" i="1" s="1"/>
  <c r="AG145" i="1"/>
  <c r="J145" i="1" s="1"/>
  <c r="BI145" i="1" s="1"/>
  <c r="Y145" i="1"/>
  <c r="X145" i="1"/>
  <c r="P145" i="1"/>
  <c r="N145" i="1"/>
  <c r="CS144" i="1"/>
  <c r="S144" i="1" s="1"/>
  <c r="CR144" i="1"/>
  <c r="CP144" i="1"/>
  <c r="BU144" i="1"/>
  <c r="BT144" i="1"/>
  <c r="BM144" i="1"/>
  <c r="BP144" i="1" s="1"/>
  <c r="BL144" i="1"/>
  <c r="BF144" i="1"/>
  <c r="AZ144" i="1"/>
  <c r="AU144" i="1"/>
  <c r="AS144" i="1"/>
  <c r="AT144" i="1" s="1"/>
  <c r="AL144" i="1"/>
  <c r="I144" i="1" s="1"/>
  <c r="H144" i="1" s="1"/>
  <c r="AG144" i="1"/>
  <c r="J144" i="1" s="1"/>
  <c r="BI144" i="1" s="1"/>
  <c r="AF144" i="1"/>
  <c r="Y144" i="1"/>
  <c r="X144" i="1"/>
  <c r="P144" i="1"/>
  <c r="CS143" i="1"/>
  <c r="CR143" i="1"/>
  <c r="CP143" i="1"/>
  <c r="BU143" i="1"/>
  <c r="BT143" i="1"/>
  <c r="BL143" i="1"/>
  <c r="BF143" i="1"/>
  <c r="AZ143" i="1"/>
  <c r="BM143" i="1" s="1"/>
  <c r="BP143" i="1" s="1"/>
  <c r="AU143" i="1"/>
  <c r="AS143" i="1" s="1"/>
  <c r="K143" i="1" s="1"/>
  <c r="AL143" i="1"/>
  <c r="I143" i="1" s="1"/>
  <c r="H143" i="1" s="1"/>
  <c r="AG143" i="1"/>
  <c r="AA143" i="1"/>
  <c r="Y143" i="1"/>
  <c r="X143" i="1"/>
  <c r="W143" i="1"/>
  <c r="P143" i="1"/>
  <c r="J143" i="1"/>
  <c r="BI143" i="1" s="1"/>
  <c r="CS142" i="1"/>
  <c r="CR142" i="1"/>
  <c r="CP142" i="1"/>
  <c r="BU142" i="1"/>
  <c r="BT142" i="1"/>
  <c r="BL142" i="1"/>
  <c r="BF142" i="1"/>
  <c r="AZ142" i="1"/>
  <c r="BM142" i="1" s="1"/>
  <c r="BP142" i="1" s="1"/>
  <c r="AU142" i="1"/>
  <c r="AS142" i="1" s="1"/>
  <c r="AT142" i="1"/>
  <c r="AL142" i="1"/>
  <c r="AG142" i="1"/>
  <c r="J142" i="1" s="1"/>
  <c r="BI142" i="1" s="1"/>
  <c r="Y142" i="1"/>
  <c r="X142" i="1"/>
  <c r="P142" i="1"/>
  <c r="I142" i="1"/>
  <c r="H142" i="1" s="1"/>
  <c r="CS141" i="1"/>
  <c r="CR141" i="1"/>
  <c r="CP141" i="1"/>
  <c r="BU141" i="1"/>
  <c r="BT141" i="1"/>
  <c r="BP141" i="1"/>
  <c r="BL141" i="1"/>
  <c r="BF141" i="1"/>
  <c r="AZ141" i="1"/>
  <c r="BM141" i="1" s="1"/>
  <c r="AU141" i="1"/>
  <c r="AS141" i="1"/>
  <c r="AF141" i="1" s="1"/>
  <c r="AL141" i="1"/>
  <c r="I141" i="1" s="1"/>
  <c r="H141" i="1" s="1"/>
  <c r="AG141" i="1"/>
  <c r="Y141" i="1"/>
  <c r="X141" i="1"/>
  <c r="W141" i="1"/>
  <c r="P141" i="1"/>
  <c r="N141" i="1"/>
  <c r="K141" i="1"/>
  <c r="J141" i="1"/>
  <c r="BI141" i="1" s="1"/>
  <c r="CS140" i="1"/>
  <c r="CR140" i="1"/>
  <c r="CP140" i="1"/>
  <c r="CQ140" i="1" s="1"/>
  <c r="BH140" i="1" s="1"/>
  <c r="BJ140" i="1" s="1"/>
  <c r="BU140" i="1"/>
  <c r="BT140" i="1"/>
  <c r="BS140" i="1"/>
  <c r="BR140" i="1"/>
  <c r="BV140" i="1" s="1"/>
  <c r="BW140" i="1" s="1"/>
  <c r="BM140" i="1"/>
  <c r="BP140" i="1" s="1"/>
  <c r="BQ140" i="1" s="1"/>
  <c r="BL140" i="1"/>
  <c r="BF140" i="1"/>
  <c r="AZ140" i="1"/>
  <c r="AU140" i="1"/>
  <c r="AS140" i="1"/>
  <c r="K140" i="1" s="1"/>
  <c r="AL140" i="1"/>
  <c r="I140" i="1" s="1"/>
  <c r="H140" i="1" s="1"/>
  <c r="AG140" i="1"/>
  <c r="J140" i="1" s="1"/>
  <c r="BI140" i="1" s="1"/>
  <c r="BK140" i="1" s="1"/>
  <c r="Y140" i="1"/>
  <c r="X140" i="1"/>
  <c r="P140" i="1"/>
  <c r="CS139" i="1"/>
  <c r="CR139" i="1"/>
  <c r="CP139" i="1"/>
  <c r="BU139" i="1"/>
  <c r="BT139" i="1"/>
  <c r="BM139" i="1"/>
  <c r="BP139" i="1" s="1"/>
  <c r="BL139" i="1"/>
  <c r="BF139" i="1"/>
  <c r="AZ139" i="1"/>
  <c r="AU139" i="1"/>
  <c r="AS139" i="1" s="1"/>
  <c r="AT139" i="1"/>
  <c r="AL139" i="1"/>
  <c r="I139" i="1" s="1"/>
  <c r="H139" i="1" s="1"/>
  <c r="AG139" i="1"/>
  <c r="J139" i="1" s="1"/>
  <c r="BI139" i="1" s="1"/>
  <c r="Y139" i="1"/>
  <c r="X139" i="1"/>
  <c r="W139" i="1" s="1"/>
  <c r="P139" i="1"/>
  <c r="CS138" i="1"/>
  <c r="CR138" i="1"/>
  <c r="CP138" i="1"/>
  <c r="BU138" i="1"/>
  <c r="BT138" i="1"/>
  <c r="BL138" i="1"/>
  <c r="BF138" i="1"/>
  <c r="AZ138" i="1"/>
  <c r="BM138" i="1" s="1"/>
  <c r="BP138" i="1" s="1"/>
  <c r="AU138" i="1"/>
  <c r="AS138" i="1" s="1"/>
  <c r="AL138" i="1"/>
  <c r="I138" i="1" s="1"/>
  <c r="H138" i="1" s="1"/>
  <c r="AA138" i="1" s="1"/>
  <c r="AG138" i="1"/>
  <c r="J138" i="1" s="1"/>
  <c r="BI138" i="1" s="1"/>
  <c r="Y138" i="1"/>
  <c r="W138" i="1" s="1"/>
  <c r="X138" i="1"/>
  <c r="P138" i="1"/>
  <c r="CS137" i="1"/>
  <c r="CR137" i="1"/>
  <c r="CQ137" i="1" s="1"/>
  <c r="BH137" i="1" s="1"/>
  <c r="CP137" i="1"/>
  <c r="BU137" i="1"/>
  <c r="BT137" i="1"/>
  <c r="BL137" i="1"/>
  <c r="BF137" i="1"/>
  <c r="BJ137" i="1" s="1"/>
  <c r="AZ137" i="1"/>
  <c r="BM137" i="1" s="1"/>
  <c r="BP137" i="1" s="1"/>
  <c r="AU137" i="1"/>
  <c r="AS137" i="1"/>
  <c r="AL137" i="1"/>
  <c r="I137" i="1" s="1"/>
  <c r="H137" i="1" s="1"/>
  <c r="AG137" i="1"/>
  <c r="J137" i="1" s="1"/>
  <c r="BI137" i="1" s="1"/>
  <c r="AF137" i="1"/>
  <c r="Y137" i="1"/>
  <c r="X137" i="1"/>
  <c r="W137" i="1" s="1"/>
  <c r="P137" i="1"/>
  <c r="K137" i="1"/>
  <c r="CS136" i="1"/>
  <c r="CR136" i="1"/>
  <c r="CP136" i="1"/>
  <c r="CQ136" i="1" s="1"/>
  <c r="BH136" i="1" s="1"/>
  <c r="BU136" i="1"/>
  <c r="BT136" i="1"/>
  <c r="BM136" i="1"/>
  <c r="BP136" i="1" s="1"/>
  <c r="BL136" i="1"/>
  <c r="BF136" i="1"/>
  <c r="AZ136" i="1"/>
  <c r="AU136" i="1"/>
  <c r="AS136" i="1" s="1"/>
  <c r="AT136" i="1"/>
  <c r="AL136" i="1"/>
  <c r="I136" i="1" s="1"/>
  <c r="H136" i="1" s="1"/>
  <c r="AA136" i="1" s="1"/>
  <c r="AG136" i="1"/>
  <c r="J136" i="1" s="1"/>
  <c r="BI136" i="1" s="1"/>
  <c r="Y136" i="1"/>
  <c r="X136" i="1"/>
  <c r="W136" i="1" s="1"/>
  <c r="S136" i="1"/>
  <c r="P136" i="1"/>
  <c r="CS135" i="1"/>
  <c r="CR135" i="1"/>
  <c r="CP135" i="1"/>
  <c r="BU135" i="1"/>
  <c r="BT135" i="1"/>
  <c r="BM135" i="1"/>
  <c r="BP135" i="1" s="1"/>
  <c r="BL135" i="1"/>
  <c r="BF135" i="1"/>
  <c r="AZ135" i="1"/>
  <c r="AU135" i="1"/>
  <c r="AS135" i="1" s="1"/>
  <c r="AT135" i="1"/>
  <c r="AL135" i="1"/>
  <c r="I135" i="1" s="1"/>
  <c r="H135" i="1" s="1"/>
  <c r="AG135" i="1"/>
  <c r="J135" i="1" s="1"/>
  <c r="BI135" i="1" s="1"/>
  <c r="AA135" i="1"/>
  <c r="Y135" i="1"/>
  <c r="X135" i="1"/>
  <c r="W135" i="1"/>
  <c r="P135" i="1"/>
  <c r="K135" i="1"/>
  <c r="CS134" i="1"/>
  <c r="CR134" i="1"/>
  <c r="CP134" i="1"/>
  <c r="CQ134" i="1" s="1"/>
  <c r="BH134" i="1" s="1"/>
  <c r="BU134" i="1"/>
  <c r="BT134" i="1"/>
  <c r="BR134" i="1"/>
  <c r="BV134" i="1" s="1"/>
  <c r="BW134" i="1" s="1"/>
  <c r="BL134" i="1"/>
  <c r="BF134" i="1"/>
  <c r="AZ134" i="1"/>
  <c r="BM134" i="1" s="1"/>
  <c r="BP134" i="1" s="1"/>
  <c r="BS134" i="1" s="1"/>
  <c r="AU134" i="1"/>
  <c r="AS134" i="1" s="1"/>
  <c r="AL134" i="1"/>
  <c r="I134" i="1" s="1"/>
  <c r="H134" i="1" s="1"/>
  <c r="AA134" i="1" s="1"/>
  <c r="AG134" i="1"/>
  <c r="J134" i="1" s="1"/>
  <c r="BI134" i="1" s="1"/>
  <c r="AF134" i="1"/>
  <c r="Y134" i="1"/>
  <c r="X134" i="1"/>
  <c r="W134" i="1" s="1"/>
  <c r="P134" i="1"/>
  <c r="CS133" i="1"/>
  <c r="CR133" i="1"/>
  <c r="CP133" i="1"/>
  <c r="BU133" i="1"/>
  <c r="BT133" i="1"/>
  <c r="BL133" i="1"/>
  <c r="BF133" i="1"/>
  <c r="AZ133" i="1"/>
  <c r="BM133" i="1" s="1"/>
  <c r="BP133" i="1" s="1"/>
  <c r="AU133" i="1"/>
  <c r="AS133" i="1" s="1"/>
  <c r="AL133" i="1"/>
  <c r="I133" i="1" s="1"/>
  <c r="H133" i="1" s="1"/>
  <c r="AA133" i="1" s="1"/>
  <c r="AG133" i="1"/>
  <c r="J133" i="1" s="1"/>
  <c r="BI133" i="1" s="1"/>
  <c r="Y133" i="1"/>
  <c r="X133" i="1"/>
  <c r="W133" i="1" s="1"/>
  <c r="S133" i="1"/>
  <c r="P133" i="1"/>
  <c r="CS132" i="1"/>
  <c r="CR132" i="1"/>
  <c r="CP132" i="1"/>
  <c r="BU132" i="1"/>
  <c r="BT132" i="1"/>
  <c r="BL132" i="1"/>
  <c r="BF132" i="1"/>
  <c r="AZ132" i="1"/>
  <c r="BM132" i="1" s="1"/>
  <c r="BP132" i="1" s="1"/>
  <c r="BR132" i="1" s="1"/>
  <c r="BV132" i="1" s="1"/>
  <c r="BW132" i="1" s="1"/>
  <c r="AU132" i="1"/>
  <c r="AS132" i="1" s="1"/>
  <c r="AL132" i="1"/>
  <c r="I132" i="1" s="1"/>
  <c r="H132" i="1" s="1"/>
  <c r="AG132" i="1"/>
  <c r="Y132" i="1"/>
  <c r="X132" i="1"/>
  <c r="W132" i="1" s="1"/>
  <c r="P132" i="1"/>
  <c r="J132" i="1"/>
  <c r="BI132" i="1" s="1"/>
  <c r="CS131" i="1"/>
  <c r="S131" i="1" s="1"/>
  <c r="CR131" i="1"/>
  <c r="CP131" i="1"/>
  <c r="CQ131" i="1" s="1"/>
  <c r="BU131" i="1"/>
  <c r="BT131" i="1"/>
  <c r="BM131" i="1"/>
  <c r="BP131" i="1" s="1"/>
  <c r="BL131" i="1"/>
  <c r="BH131" i="1"/>
  <c r="BF131" i="1"/>
  <c r="BJ131" i="1" s="1"/>
  <c r="AZ131" i="1"/>
  <c r="AU131" i="1"/>
  <c r="AS131" i="1"/>
  <c r="AL131" i="1"/>
  <c r="I131" i="1" s="1"/>
  <c r="H131" i="1" s="1"/>
  <c r="AA131" i="1" s="1"/>
  <c r="AG131" i="1"/>
  <c r="Y131" i="1"/>
  <c r="X131" i="1"/>
  <c r="W131" i="1" s="1"/>
  <c r="P131" i="1"/>
  <c r="J131" i="1"/>
  <c r="BI131" i="1" s="1"/>
  <c r="BK131" i="1" s="1"/>
  <c r="CS130" i="1"/>
  <c r="CR130" i="1"/>
  <c r="CQ130" i="1"/>
  <c r="BH130" i="1" s="1"/>
  <c r="CP130" i="1"/>
  <c r="BU130" i="1"/>
  <c r="BT130" i="1"/>
  <c r="BL130" i="1"/>
  <c r="BF130" i="1"/>
  <c r="BJ130" i="1" s="1"/>
  <c r="AZ130" i="1"/>
  <c r="BM130" i="1" s="1"/>
  <c r="BP130" i="1" s="1"/>
  <c r="BS130" i="1" s="1"/>
  <c r="AU130" i="1"/>
  <c r="AS130" i="1" s="1"/>
  <c r="K130" i="1" s="1"/>
  <c r="AT130" i="1"/>
  <c r="AL130" i="1"/>
  <c r="I130" i="1" s="1"/>
  <c r="H130" i="1" s="1"/>
  <c r="AG130" i="1"/>
  <c r="J130" i="1" s="1"/>
  <c r="BI130" i="1" s="1"/>
  <c r="AE130" i="1"/>
  <c r="Y130" i="1"/>
  <c r="W130" i="1" s="1"/>
  <c r="X130" i="1"/>
  <c r="P130" i="1"/>
  <c r="CS129" i="1"/>
  <c r="CR129" i="1"/>
  <c r="CP129" i="1"/>
  <c r="S129" i="1" s="1"/>
  <c r="BU129" i="1"/>
  <c r="BT129" i="1"/>
  <c r="BL129" i="1"/>
  <c r="BF129" i="1"/>
  <c r="AZ129" i="1"/>
  <c r="BM129" i="1" s="1"/>
  <c r="BP129" i="1" s="1"/>
  <c r="AU129" i="1"/>
  <c r="AS129" i="1"/>
  <c r="AL129" i="1"/>
  <c r="I129" i="1" s="1"/>
  <c r="H129" i="1" s="1"/>
  <c r="AG129" i="1"/>
  <c r="J129" i="1" s="1"/>
  <c r="BI129" i="1" s="1"/>
  <c r="Y129" i="1"/>
  <c r="X129" i="1"/>
  <c r="P129" i="1"/>
  <c r="CS128" i="1"/>
  <c r="S128" i="1" s="1"/>
  <c r="CR128" i="1"/>
  <c r="CP128" i="1"/>
  <c r="BU128" i="1"/>
  <c r="BT128" i="1"/>
  <c r="BL128" i="1"/>
  <c r="BF128" i="1"/>
  <c r="AZ128" i="1"/>
  <c r="BM128" i="1" s="1"/>
  <c r="BP128" i="1" s="1"/>
  <c r="BS128" i="1" s="1"/>
  <c r="AU128" i="1"/>
  <c r="AS128" i="1" s="1"/>
  <c r="AT128" i="1"/>
  <c r="AL128" i="1"/>
  <c r="AG128" i="1"/>
  <c r="J128" i="1" s="1"/>
  <c r="BI128" i="1" s="1"/>
  <c r="Y128" i="1"/>
  <c r="X128" i="1"/>
  <c r="P128" i="1"/>
  <c r="I128" i="1"/>
  <c r="H128" i="1" s="1"/>
  <c r="CS127" i="1"/>
  <c r="CR127" i="1"/>
  <c r="CP127" i="1"/>
  <c r="CQ127" i="1" s="1"/>
  <c r="BH127" i="1" s="1"/>
  <c r="BK127" i="1" s="1"/>
  <c r="BU127" i="1"/>
  <c r="BT127" i="1"/>
  <c r="BP127" i="1"/>
  <c r="BQ127" i="1" s="1"/>
  <c r="BL127" i="1"/>
  <c r="BF127" i="1"/>
  <c r="AZ127" i="1"/>
  <c r="BM127" i="1" s="1"/>
  <c r="AU127" i="1"/>
  <c r="AS127" i="1" s="1"/>
  <c r="AE127" i="1" s="1"/>
  <c r="AL127" i="1"/>
  <c r="AG127" i="1"/>
  <c r="J127" i="1" s="1"/>
  <c r="BI127" i="1" s="1"/>
  <c r="Y127" i="1"/>
  <c r="X127" i="1"/>
  <c r="W127" i="1"/>
  <c r="P127" i="1"/>
  <c r="I127" i="1"/>
  <c r="H127" i="1"/>
  <c r="AA127" i="1" s="1"/>
  <c r="CS126" i="1"/>
  <c r="CR126" i="1"/>
  <c r="CP126" i="1"/>
  <c r="BU126" i="1"/>
  <c r="BT126" i="1"/>
  <c r="BL126" i="1"/>
  <c r="BF126" i="1"/>
  <c r="AZ126" i="1"/>
  <c r="BM126" i="1" s="1"/>
  <c r="BP126" i="1" s="1"/>
  <c r="AU126" i="1"/>
  <c r="AS126" i="1" s="1"/>
  <c r="AL126" i="1"/>
  <c r="AG126" i="1"/>
  <c r="J126" i="1" s="1"/>
  <c r="BI126" i="1" s="1"/>
  <c r="Y126" i="1"/>
  <c r="X126" i="1"/>
  <c r="W126" i="1" s="1"/>
  <c r="P126" i="1"/>
  <c r="I126" i="1"/>
  <c r="H126" i="1" s="1"/>
  <c r="CS125" i="1"/>
  <c r="CR125" i="1"/>
  <c r="CP125" i="1"/>
  <c r="BU125" i="1"/>
  <c r="BT125" i="1"/>
  <c r="BL125" i="1"/>
  <c r="BF125" i="1"/>
  <c r="AZ125" i="1"/>
  <c r="BM125" i="1" s="1"/>
  <c r="BP125" i="1" s="1"/>
  <c r="AU125" i="1"/>
  <c r="AS125" i="1"/>
  <c r="AL125" i="1"/>
  <c r="I125" i="1" s="1"/>
  <c r="AG125" i="1"/>
  <c r="Y125" i="1"/>
  <c r="X125" i="1"/>
  <c r="W125" i="1" s="1"/>
  <c r="S125" i="1"/>
  <c r="P125" i="1"/>
  <c r="J125" i="1"/>
  <c r="BI125" i="1" s="1"/>
  <c r="H125" i="1"/>
  <c r="CS124" i="1"/>
  <c r="CR124" i="1"/>
  <c r="CP124" i="1"/>
  <c r="CQ124" i="1" s="1"/>
  <c r="BH124" i="1" s="1"/>
  <c r="BU124" i="1"/>
  <c r="BT124" i="1"/>
  <c r="BM124" i="1"/>
  <c r="BP124" i="1" s="1"/>
  <c r="BL124" i="1"/>
  <c r="BJ124" i="1"/>
  <c r="BF124" i="1"/>
  <c r="AZ124" i="1"/>
  <c r="AU124" i="1"/>
  <c r="AS124" i="1" s="1"/>
  <c r="AL124" i="1"/>
  <c r="I124" i="1" s="1"/>
  <c r="H124" i="1" s="1"/>
  <c r="AG124" i="1"/>
  <c r="J124" i="1" s="1"/>
  <c r="BI124" i="1" s="1"/>
  <c r="BK124" i="1" s="1"/>
  <c r="Y124" i="1"/>
  <c r="X124" i="1"/>
  <c r="P124" i="1"/>
  <c r="CS123" i="1"/>
  <c r="CR123" i="1"/>
  <c r="CP123" i="1"/>
  <c r="BU123" i="1"/>
  <c r="BT123" i="1"/>
  <c r="BL123" i="1"/>
  <c r="BF123" i="1"/>
  <c r="AZ123" i="1"/>
  <c r="BM123" i="1" s="1"/>
  <c r="BP123" i="1" s="1"/>
  <c r="AU123" i="1"/>
  <c r="AS123" i="1"/>
  <c r="AL123" i="1"/>
  <c r="AG123" i="1"/>
  <c r="J123" i="1" s="1"/>
  <c r="BI123" i="1" s="1"/>
  <c r="Y123" i="1"/>
  <c r="X123" i="1"/>
  <c r="W123" i="1"/>
  <c r="S123" i="1"/>
  <c r="P123" i="1"/>
  <c r="I123" i="1"/>
  <c r="H123" i="1" s="1"/>
  <c r="AA123" i="1" s="1"/>
  <c r="CS122" i="1"/>
  <c r="CR122" i="1"/>
  <c r="CP122" i="1"/>
  <c r="BU122" i="1"/>
  <c r="BT122" i="1"/>
  <c r="BM122" i="1"/>
  <c r="BP122" i="1" s="1"/>
  <c r="BL122" i="1"/>
  <c r="BF122" i="1"/>
  <c r="AZ122" i="1"/>
  <c r="AU122" i="1"/>
  <c r="AS122" i="1" s="1"/>
  <c r="N122" i="1" s="1"/>
  <c r="AL122" i="1"/>
  <c r="I122" i="1" s="1"/>
  <c r="H122" i="1" s="1"/>
  <c r="AA122" i="1" s="1"/>
  <c r="AG122" i="1"/>
  <c r="J122" i="1" s="1"/>
  <c r="BI122" i="1" s="1"/>
  <c r="AF122" i="1"/>
  <c r="Y122" i="1"/>
  <c r="X122" i="1"/>
  <c r="P122" i="1"/>
  <c r="CS121" i="1"/>
  <c r="CR121" i="1"/>
  <c r="CP121" i="1"/>
  <c r="S121" i="1" s="1"/>
  <c r="BU121" i="1"/>
  <c r="BT121" i="1"/>
  <c r="BL121" i="1"/>
  <c r="BF121" i="1"/>
  <c r="AZ121" i="1"/>
  <c r="BM121" i="1" s="1"/>
  <c r="BP121" i="1" s="1"/>
  <c r="AU121" i="1"/>
  <c r="AS121" i="1" s="1"/>
  <c r="AF121" i="1" s="1"/>
  <c r="AL121" i="1"/>
  <c r="I121" i="1" s="1"/>
  <c r="H121" i="1" s="1"/>
  <c r="AG121" i="1"/>
  <c r="AA121" i="1"/>
  <c r="Y121" i="1"/>
  <c r="X121" i="1"/>
  <c r="W121" i="1" s="1"/>
  <c r="P121" i="1"/>
  <c r="J121" i="1"/>
  <c r="BI121" i="1" s="1"/>
  <c r="CS120" i="1"/>
  <c r="CR120" i="1"/>
  <c r="CP120" i="1"/>
  <c r="CQ120" i="1" s="1"/>
  <c r="BH120" i="1" s="1"/>
  <c r="BU120" i="1"/>
  <c r="BT120" i="1"/>
  <c r="BL120" i="1"/>
  <c r="BJ120" i="1"/>
  <c r="BF120" i="1"/>
  <c r="AZ120" i="1"/>
  <c r="BM120" i="1" s="1"/>
  <c r="BP120" i="1" s="1"/>
  <c r="AU120" i="1"/>
  <c r="AS120" i="1" s="1"/>
  <c r="AT120" i="1" s="1"/>
  <c r="AL120" i="1"/>
  <c r="I120" i="1" s="1"/>
  <c r="H120" i="1" s="1"/>
  <c r="AG120" i="1"/>
  <c r="J120" i="1" s="1"/>
  <c r="BI120" i="1" s="1"/>
  <c r="Y120" i="1"/>
  <c r="X120" i="1"/>
  <c r="P120" i="1"/>
  <c r="CS119" i="1"/>
  <c r="CR119" i="1"/>
  <c r="CP119" i="1"/>
  <c r="BU119" i="1"/>
  <c r="BT119" i="1"/>
  <c r="BL119" i="1"/>
  <c r="BF119" i="1"/>
  <c r="AZ119" i="1"/>
  <c r="BM119" i="1" s="1"/>
  <c r="BP119" i="1" s="1"/>
  <c r="AU119" i="1"/>
  <c r="AS119" i="1" s="1"/>
  <c r="AL119" i="1"/>
  <c r="AG119" i="1"/>
  <c r="J119" i="1" s="1"/>
  <c r="BI119" i="1" s="1"/>
  <c r="AA119" i="1"/>
  <c r="Y119" i="1"/>
  <c r="W119" i="1" s="1"/>
  <c r="X119" i="1"/>
  <c r="S119" i="1"/>
  <c r="P119" i="1"/>
  <c r="I119" i="1"/>
  <c r="H119" i="1"/>
  <c r="CS118" i="1"/>
  <c r="CR118" i="1"/>
  <c r="CP118" i="1"/>
  <c r="BU118" i="1"/>
  <c r="BT118" i="1"/>
  <c r="BL118" i="1"/>
  <c r="BF118" i="1"/>
  <c r="AZ118" i="1"/>
  <c r="BM118" i="1" s="1"/>
  <c r="BP118" i="1" s="1"/>
  <c r="AU118" i="1"/>
  <c r="AS118" i="1" s="1"/>
  <c r="AF118" i="1" s="1"/>
  <c r="AL118" i="1"/>
  <c r="AG118" i="1"/>
  <c r="J118" i="1" s="1"/>
  <c r="BI118" i="1" s="1"/>
  <c r="Y118" i="1"/>
  <c r="X118" i="1"/>
  <c r="W118" i="1" s="1"/>
  <c r="P118" i="1"/>
  <c r="I118" i="1"/>
  <c r="H118" i="1"/>
  <c r="CS117" i="1"/>
  <c r="S117" i="1" s="1"/>
  <c r="CR117" i="1"/>
  <c r="CQ117" i="1" s="1"/>
  <c r="BH117" i="1" s="1"/>
  <c r="CP117" i="1"/>
  <c r="BU117" i="1"/>
  <c r="BT117" i="1"/>
  <c r="BR117" i="1"/>
  <c r="BV117" i="1" s="1"/>
  <c r="BW117" i="1" s="1"/>
  <c r="BQ117" i="1"/>
  <c r="BL117" i="1"/>
  <c r="BF117" i="1"/>
  <c r="AZ117" i="1"/>
  <c r="BM117" i="1" s="1"/>
  <c r="BP117" i="1" s="1"/>
  <c r="BS117" i="1" s="1"/>
  <c r="AU117" i="1"/>
  <c r="AS117" i="1"/>
  <c r="AL117" i="1"/>
  <c r="I117" i="1" s="1"/>
  <c r="H117" i="1" s="1"/>
  <c r="AG117" i="1"/>
  <c r="J117" i="1" s="1"/>
  <c r="BI117" i="1" s="1"/>
  <c r="AE117" i="1"/>
  <c r="Y117" i="1"/>
  <c r="X117" i="1"/>
  <c r="P117" i="1"/>
  <c r="CS116" i="1"/>
  <c r="CR116" i="1"/>
  <c r="CP116" i="1"/>
  <c r="CQ116" i="1" s="1"/>
  <c r="BH116" i="1" s="1"/>
  <c r="BJ116" i="1" s="1"/>
  <c r="BU116" i="1"/>
  <c r="BT116" i="1"/>
  <c r="BL116" i="1"/>
  <c r="BF116" i="1"/>
  <c r="AZ116" i="1"/>
  <c r="BM116" i="1" s="1"/>
  <c r="BP116" i="1" s="1"/>
  <c r="BS116" i="1" s="1"/>
  <c r="AU116" i="1"/>
  <c r="AS116" i="1" s="1"/>
  <c r="AT116" i="1" s="1"/>
  <c r="AL116" i="1"/>
  <c r="AG116" i="1"/>
  <c r="J116" i="1" s="1"/>
  <c r="BI116" i="1" s="1"/>
  <c r="Y116" i="1"/>
  <c r="X116" i="1"/>
  <c r="P116" i="1"/>
  <c r="I116" i="1"/>
  <c r="H116" i="1" s="1"/>
  <c r="CS115" i="1"/>
  <c r="CR115" i="1"/>
  <c r="CP115" i="1"/>
  <c r="CQ115" i="1" s="1"/>
  <c r="BH115" i="1" s="1"/>
  <c r="BU115" i="1"/>
  <c r="BT115" i="1"/>
  <c r="BQ115" i="1"/>
  <c r="BP115" i="1"/>
  <c r="BL115" i="1"/>
  <c r="BF115" i="1"/>
  <c r="AZ115" i="1"/>
  <c r="BM115" i="1" s="1"/>
  <c r="AU115" i="1"/>
  <c r="AS115" i="1"/>
  <c r="AE115" i="1" s="1"/>
  <c r="AL115" i="1"/>
  <c r="I115" i="1" s="1"/>
  <c r="H115" i="1" s="1"/>
  <c r="AA115" i="1" s="1"/>
  <c r="AG115" i="1"/>
  <c r="J115" i="1" s="1"/>
  <c r="BI115" i="1" s="1"/>
  <c r="Y115" i="1"/>
  <c r="X115" i="1"/>
  <c r="W115" i="1"/>
  <c r="S115" i="1"/>
  <c r="T115" i="1" s="1"/>
  <c r="U115" i="1" s="1"/>
  <c r="P115" i="1"/>
  <c r="CS114" i="1"/>
  <c r="CR114" i="1"/>
  <c r="CP114" i="1"/>
  <c r="BU114" i="1"/>
  <c r="BT114" i="1"/>
  <c r="BL114" i="1"/>
  <c r="BF114" i="1"/>
  <c r="AZ114" i="1"/>
  <c r="BM114" i="1" s="1"/>
  <c r="BP114" i="1" s="1"/>
  <c r="AU114" i="1"/>
  <c r="AS114" i="1" s="1"/>
  <c r="AL114" i="1"/>
  <c r="I114" i="1" s="1"/>
  <c r="H114" i="1" s="1"/>
  <c r="AG114" i="1"/>
  <c r="J114" i="1" s="1"/>
  <c r="BI114" i="1" s="1"/>
  <c r="Y114" i="1"/>
  <c r="X114" i="1"/>
  <c r="P114" i="1"/>
  <c r="CS113" i="1"/>
  <c r="CR113" i="1"/>
  <c r="CP113" i="1"/>
  <c r="S113" i="1" s="1"/>
  <c r="BU113" i="1"/>
  <c r="BT113" i="1"/>
  <c r="BL113" i="1"/>
  <c r="BF113" i="1"/>
  <c r="AZ113" i="1"/>
  <c r="BM113" i="1" s="1"/>
  <c r="BP113" i="1" s="1"/>
  <c r="AU113" i="1"/>
  <c r="AS113" i="1" s="1"/>
  <c r="AT113" i="1"/>
  <c r="AL113" i="1"/>
  <c r="AG113" i="1"/>
  <c r="AE113" i="1"/>
  <c r="Y113" i="1"/>
  <c r="X113" i="1"/>
  <c r="W113" i="1" s="1"/>
  <c r="P113" i="1"/>
  <c r="J113" i="1"/>
  <c r="BI113" i="1" s="1"/>
  <c r="I113" i="1"/>
  <c r="H113" i="1"/>
  <c r="AA113" i="1" s="1"/>
  <c r="CS112" i="1"/>
  <c r="CR112" i="1"/>
  <c r="CP112" i="1"/>
  <c r="CQ112" i="1" s="1"/>
  <c r="BH112" i="1" s="1"/>
  <c r="BU112" i="1"/>
  <c r="BT112" i="1"/>
  <c r="BL112" i="1"/>
  <c r="BF112" i="1"/>
  <c r="AZ112" i="1"/>
  <c r="BM112" i="1" s="1"/>
  <c r="BP112" i="1" s="1"/>
  <c r="AU112" i="1"/>
  <c r="AS112" i="1" s="1"/>
  <c r="AL112" i="1"/>
  <c r="I112" i="1" s="1"/>
  <c r="H112" i="1" s="1"/>
  <c r="AG112" i="1"/>
  <c r="Y112" i="1"/>
  <c r="X112" i="1"/>
  <c r="W112" i="1" s="1"/>
  <c r="P112" i="1"/>
  <c r="J112" i="1"/>
  <c r="BI112" i="1" s="1"/>
  <c r="BK112" i="1" s="1"/>
  <c r="CS111" i="1"/>
  <c r="CR111" i="1"/>
  <c r="CP111" i="1"/>
  <c r="BU111" i="1"/>
  <c r="BT111" i="1"/>
  <c r="BL111" i="1"/>
  <c r="BI111" i="1"/>
  <c r="BF111" i="1"/>
  <c r="AZ111" i="1"/>
  <c r="BM111" i="1" s="1"/>
  <c r="BP111" i="1" s="1"/>
  <c r="AU111" i="1"/>
  <c r="AS111" i="1" s="1"/>
  <c r="AL111" i="1"/>
  <c r="AG111" i="1"/>
  <c r="J111" i="1" s="1"/>
  <c r="AF111" i="1"/>
  <c r="AE111" i="1"/>
  <c r="Y111" i="1"/>
  <c r="X111" i="1"/>
  <c r="W111" i="1" s="1"/>
  <c r="P111" i="1"/>
  <c r="I111" i="1"/>
  <c r="H111" i="1"/>
  <c r="AA111" i="1" s="1"/>
  <c r="CS110" i="1"/>
  <c r="CR110" i="1"/>
  <c r="CP110" i="1"/>
  <c r="CQ110" i="1" s="1"/>
  <c r="BH110" i="1" s="1"/>
  <c r="BJ110" i="1" s="1"/>
  <c r="BU110" i="1"/>
  <c r="BT110" i="1"/>
  <c r="BL110" i="1"/>
  <c r="BF110" i="1"/>
  <c r="AZ110" i="1"/>
  <c r="BM110" i="1" s="1"/>
  <c r="BP110" i="1" s="1"/>
  <c r="AU110" i="1"/>
  <c r="AS110" i="1"/>
  <c r="AL110" i="1"/>
  <c r="I110" i="1" s="1"/>
  <c r="H110" i="1" s="1"/>
  <c r="AG110" i="1"/>
  <c r="J110" i="1" s="1"/>
  <c r="BI110" i="1" s="1"/>
  <c r="Y110" i="1"/>
  <c r="X110" i="1"/>
  <c r="P110" i="1"/>
  <c r="CS109" i="1"/>
  <c r="S109" i="1" s="1"/>
  <c r="CR109" i="1"/>
  <c r="CP109" i="1"/>
  <c r="BU109" i="1"/>
  <c r="BT109" i="1"/>
  <c r="BQ109" i="1"/>
  <c r="BM109" i="1"/>
  <c r="BP109" i="1" s="1"/>
  <c r="BL109" i="1"/>
  <c r="BF109" i="1"/>
  <c r="AZ109" i="1"/>
  <c r="AU109" i="1"/>
  <c r="AS109" i="1"/>
  <c r="AL109" i="1"/>
  <c r="AG109" i="1"/>
  <c r="J109" i="1" s="1"/>
  <c r="BI109" i="1" s="1"/>
  <c r="Y109" i="1"/>
  <c r="X109" i="1"/>
  <c r="P109" i="1"/>
  <c r="I109" i="1"/>
  <c r="H109" i="1" s="1"/>
  <c r="CS108" i="1"/>
  <c r="CR108" i="1"/>
  <c r="CP108" i="1"/>
  <c r="BU108" i="1"/>
  <c r="BT108" i="1"/>
  <c r="BM108" i="1"/>
  <c r="BP108" i="1" s="1"/>
  <c r="BL108" i="1"/>
  <c r="BF108" i="1"/>
  <c r="AZ108" i="1"/>
  <c r="AU108" i="1"/>
  <c r="AS108" i="1" s="1"/>
  <c r="AL108" i="1"/>
  <c r="I108" i="1" s="1"/>
  <c r="AG108" i="1"/>
  <c r="J108" i="1" s="1"/>
  <c r="BI108" i="1" s="1"/>
  <c r="AE108" i="1"/>
  <c r="Y108" i="1"/>
  <c r="X108" i="1"/>
  <c r="W108" i="1" s="1"/>
  <c r="P108" i="1"/>
  <c r="H108" i="1"/>
  <c r="AA108" i="1" s="1"/>
  <c r="CS107" i="1"/>
  <c r="CR107" i="1"/>
  <c r="CP107" i="1"/>
  <c r="CQ107" i="1" s="1"/>
  <c r="BH107" i="1" s="1"/>
  <c r="BU107" i="1"/>
  <c r="BT107" i="1"/>
  <c r="BL107" i="1"/>
  <c r="BF107" i="1"/>
  <c r="AZ107" i="1"/>
  <c r="BM107" i="1" s="1"/>
  <c r="BP107" i="1" s="1"/>
  <c r="AU107" i="1"/>
  <c r="AS107" i="1" s="1"/>
  <c r="AL107" i="1"/>
  <c r="AG107" i="1"/>
  <c r="Y107" i="1"/>
  <c r="X107" i="1"/>
  <c r="P107" i="1"/>
  <c r="J107" i="1"/>
  <c r="BI107" i="1" s="1"/>
  <c r="I107" i="1"/>
  <c r="H107" i="1" s="1"/>
  <c r="CS106" i="1"/>
  <c r="CR106" i="1"/>
  <c r="CP106" i="1"/>
  <c r="BU106" i="1"/>
  <c r="BT106" i="1"/>
  <c r="BM106" i="1"/>
  <c r="BP106" i="1" s="1"/>
  <c r="BL106" i="1"/>
  <c r="BI106" i="1"/>
  <c r="BF106" i="1"/>
  <c r="AZ106" i="1"/>
  <c r="AU106" i="1"/>
  <c r="AS106" i="1"/>
  <c r="AL106" i="1"/>
  <c r="I106" i="1" s="1"/>
  <c r="H106" i="1" s="1"/>
  <c r="AG106" i="1"/>
  <c r="J106" i="1" s="1"/>
  <c r="Y106" i="1"/>
  <c r="X106" i="1"/>
  <c r="P106" i="1"/>
  <c r="CS105" i="1"/>
  <c r="CR105" i="1"/>
  <c r="CQ105" i="1" s="1"/>
  <c r="BH105" i="1" s="1"/>
  <c r="CP105" i="1"/>
  <c r="BU105" i="1"/>
  <c r="BT105" i="1"/>
  <c r="BL105" i="1"/>
  <c r="BF105" i="1"/>
  <c r="AZ105" i="1"/>
  <c r="BM105" i="1" s="1"/>
  <c r="BP105" i="1" s="1"/>
  <c r="BQ105" i="1" s="1"/>
  <c r="AU105" i="1"/>
  <c r="AS105" i="1" s="1"/>
  <c r="AT105" i="1" s="1"/>
  <c r="AL105" i="1"/>
  <c r="AG105" i="1"/>
  <c r="J105" i="1" s="1"/>
  <c r="BI105" i="1" s="1"/>
  <c r="Y105" i="1"/>
  <c r="X105" i="1"/>
  <c r="W105" i="1" s="1"/>
  <c r="P105" i="1"/>
  <c r="I105" i="1"/>
  <c r="H105" i="1"/>
  <c r="CS104" i="1"/>
  <c r="S104" i="1" s="1"/>
  <c r="CR104" i="1"/>
  <c r="CP104" i="1"/>
  <c r="BU104" i="1"/>
  <c r="BT104" i="1"/>
  <c r="BP104" i="1"/>
  <c r="BL104" i="1"/>
  <c r="BF104" i="1"/>
  <c r="AZ104" i="1"/>
  <c r="BM104" i="1" s="1"/>
  <c r="AU104" i="1"/>
  <c r="AS104" i="1"/>
  <c r="AT104" i="1" s="1"/>
  <c r="AL104" i="1"/>
  <c r="I104" i="1" s="1"/>
  <c r="H104" i="1" s="1"/>
  <c r="AG104" i="1"/>
  <c r="AF104" i="1"/>
  <c r="AE104" i="1"/>
  <c r="Y104" i="1"/>
  <c r="W104" i="1" s="1"/>
  <c r="X104" i="1"/>
  <c r="P104" i="1"/>
  <c r="N104" i="1"/>
  <c r="K104" i="1"/>
  <c r="J104" i="1"/>
  <c r="BI104" i="1" s="1"/>
  <c r="CS103" i="1"/>
  <c r="CR103" i="1"/>
  <c r="CP103" i="1"/>
  <c r="CQ103" i="1" s="1"/>
  <c r="BH103" i="1" s="1"/>
  <c r="BU103" i="1"/>
  <c r="BT103" i="1"/>
  <c r="BL103" i="1"/>
  <c r="BF103" i="1"/>
  <c r="AZ103" i="1"/>
  <c r="BM103" i="1" s="1"/>
  <c r="BP103" i="1" s="1"/>
  <c r="BS103" i="1" s="1"/>
  <c r="AU103" i="1"/>
  <c r="AS103" i="1" s="1"/>
  <c r="AL103" i="1"/>
  <c r="AG103" i="1"/>
  <c r="J103" i="1" s="1"/>
  <c r="BI103" i="1" s="1"/>
  <c r="BK103" i="1" s="1"/>
  <c r="Y103" i="1"/>
  <c r="X103" i="1"/>
  <c r="W103" i="1"/>
  <c r="S103" i="1"/>
  <c r="P103" i="1"/>
  <c r="I103" i="1"/>
  <c r="H103" i="1" s="1"/>
  <c r="CS102" i="1"/>
  <c r="CR102" i="1"/>
  <c r="CP102" i="1"/>
  <c r="CQ102" i="1" s="1"/>
  <c r="BH102" i="1" s="1"/>
  <c r="BU102" i="1"/>
  <c r="BT102" i="1"/>
  <c r="BL102" i="1"/>
  <c r="BF102" i="1"/>
  <c r="AZ102" i="1"/>
  <c r="BM102" i="1" s="1"/>
  <c r="BP102" i="1" s="1"/>
  <c r="AU102" i="1"/>
  <c r="AS102" i="1" s="1"/>
  <c r="AL102" i="1"/>
  <c r="I102" i="1" s="1"/>
  <c r="H102" i="1" s="1"/>
  <c r="AA102" i="1" s="1"/>
  <c r="AG102" i="1"/>
  <c r="Y102" i="1"/>
  <c r="W102" i="1" s="1"/>
  <c r="X102" i="1"/>
  <c r="P102" i="1"/>
  <c r="J102" i="1"/>
  <c r="BI102" i="1" s="1"/>
  <c r="BK102" i="1" s="1"/>
  <c r="CS101" i="1"/>
  <c r="CR101" i="1"/>
  <c r="CP101" i="1"/>
  <c r="BU101" i="1"/>
  <c r="BT101" i="1"/>
  <c r="BR101" i="1"/>
  <c r="BV101" i="1" s="1"/>
  <c r="BW101" i="1" s="1"/>
  <c r="BM101" i="1"/>
  <c r="BP101" i="1" s="1"/>
  <c r="BL101" i="1"/>
  <c r="BF101" i="1"/>
  <c r="AZ101" i="1"/>
  <c r="AU101" i="1"/>
  <c r="AS101" i="1" s="1"/>
  <c r="AT101" i="1"/>
  <c r="AL101" i="1"/>
  <c r="AG101" i="1"/>
  <c r="J101" i="1" s="1"/>
  <c r="BI101" i="1" s="1"/>
  <c r="AF101" i="1"/>
  <c r="Y101" i="1"/>
  <c r="X101" i="1"/>
  <c r="W101" i="1" s="1"/>
  <c r="P101" i="1"/>
  <c r="I101" i="1"/>
  <c r="H101" i="1" s="1"/>
  <c r="CS100" i="1"/>
  <c r="CR100" i="1"/>
  <c r="CQ100" i="1" s="1"/>
  <c r="BH100" i="1" s="1"/>
  <c r="CP100" i="1"/>
  <c r="BU100" i="1"/>
  <c r="BT100" i="1"/>
  <c r="BP100" i="1"/>
  <c r="BL100" i="1"/>
  <c r="BF100" i="1"/>
  <c r="BJ100" i="1" s="1"/>
  <c r="AZ100" i="1"/>
  <c r="BM100" i="1" s="1"/>
  <c r="AU100" i="1"/>
  <c r="AS100" i="1"/>
  <c r="AT100" i="1" s="1"/>
  <c r="AL100" i="1"/>
  <c r="I100" i="1" s="1"/>
  <c r="H100" i="1" s="1"/>
  <c r="AG100" i="1"/>
  <c r="J100" i="1" s="1"/>
  <c r="BI100" i="1" s="1"/>
  <c r="AE100" i="1"/>
  <c r="Y100" i="1"/>
  <c r="X100" i="1"/>
  <c r="P100" i="1"/>
  <c r="K100" i="1"/>
  <c r="CS99" i="1"/>
  <c r="CR99" i="1"/>
  <c r="CP99" i="1"/>
  <c r="BU99" i="1"/>
  <c r="BT99" i="1"/>
  <c r="BM99" i="1"/>
  <c r="BP99" i="1" s="1"/>
  <c r="BR99" i="1" s="1"/>
  <c r="BV99" i="1" s="1"/>
  <c r="BW99" i="1" s="1"/>
  <c r="BL99" i="1"/>
  <c r="BF99" i="1"/>
  <c r="AZ99" i="1"/>
  <c r="AU99" i="1"/>
  <c r="AS99" i="1" s="1"/>
  <c r="AL99" i="1"/>
  <c r="AG99" i="1"/>
  <c r="J99" i="1" s="1"/>
  <c r="BI99" i="1" s="1"/>
  <c r="Y99" i="1"/>
  <c r="X99" i="1"/>
  <c r="P99" i="1"/>
  <c r="I99" i="1"/>
  <c r="H99" i="1" s="1"/>
  <c r="CS98" i="1"/>
  <c r="S98" i="1" s="1"/>
  <c r="CR98" i="1"/>
  <c r="CP98" i="1"/>
  <c r="BU98" i="1"/>
  <c r="BT98" i="1"/>
  <c r="BM98" i="1"/>
  <c r="BP98" i="1" s="1"/>
  <c r="BL98" i="1"/>
  <c r="BF98" i="1"/>
  <c r="AZ98" i="1"/>
  <c r="AU98" i="1"/>
  <c r="AS98" i="1"/>
  <c r="AL98" i="1"/>
  <c r="I98" i="1" s="1"/>
  <c r="H98" i="1" s="1"/>
  <c r="AG98" i="1"/>
  <c r="J98" i="1" s="1"/>
  <c r="BI98" i="1" s="1"/>
  <c r="Y98" i="1"/>
  <c r="X98" i="1"/>
  <c r="W98" i="1" s="1"/>
  <c r="P98" i="1"/>
  <c r="K98" i="1"/>
  <c r="CS97" i="1"/>
  <c r="CR97" i="1"/>
  <c r="CP97" i="1"/>
  <c r="S97" i="1" s="1"/>
  <c r="T97" i="1" s="1"/>
  <c r="U97" i="1" s="1"/>
  <c r="BU97" i="1"/>
  <c r="BT97" i="1"/>
  <c r="BL97" i="1"/>
  <c r="BF97" i="1"/>
  <c r="AZ97" i="1"/>
  <c r="BM97" i="1" s="1"/>
  <c r="BP97" i="1" s="1"/>
  <c r="BS97" i="1" s="1"/>
  <c r="AU97" i="1"/>
  <c r="AS97" i="1" s="1"/>
  <c r="AL97" i="1"/>
  <c r="I97" i="1" s="1"/>
  <c r="H97" i="1" s="1"/>
  <c r="AG97" i="1"/>
  <c r="J97" i="1" s="1"/>
  <c r="BI97" i="1" s="1"/>
  <c r="Y97" i="1"/>
  <c r="X97" i="1"/>
  <c r="W97" i="1" s="1"/>
  <c r="P97" i="1"/>
  <c r="CS96" i="1"/>
  <c r="CR96" i="1"/>
  <c r="CP96" i="1"/>
  <c r="BU96" i="1"/>
  <c r="BT96" i="1"/>
  <c r="BL96" i="1"/>
  <c r="BF96" i="1"/>
  <c r="AZ96" i="1"/>
  <c r="BM96" i="1" s="1"/>
  <c r="BP96" i="1" s="1"/>
  <c r="BR96" i="1" s="1"/>
  <c r="BV96" i="1" s="1"/>
  <c r="BW96" i="1" s="1"/>
  <c r="AU96" i="1"/>
  <c r="AS96" i="1"/>
  <c r="AL96" i="1"/>
  <c r="AG96" i="1"/>
  <c r="J96" i="1" s="1"/>
  <c r="BI96" i="1" s="1"/>
  <c r="Y96" i="1"/>
  <c r="X96" i="1"/>
  <c r="P96" i="1"/>
  <c r="N96" i="1"/>
  <c r="I96" i="1"/>
  <c r="H96" i="1" s="1"/>
  <c r="AA96" i="1" s="1"/>
  <c r="CS95" i="1"/>
  <c r="S95" i="1" s="1"/>
  <c r="CR95" i="1"/>
  <c r="CP95" i="1"/>
  <c r="CQ95" i="1" s="1"/>
  <c r="BH95" i="1" s="1"/>
  <c r="BU95" i="1"/>
  <c r="BT95" i="1"/>
  <c r="BM95" i="1"/>
  <c r="BP95" i="1" s="1"/>
  <c r="BL95" i="1"/>
  <c r="BF95" i="1"/>
  <c r="AZ95" i="1"/>
  <c r="AU95" i="1"/>
  <c r="AS95" i="1"/>
  <c r="AT95" i="1" s="1"/>
  <c r="AL95" i="1"/>
  <c r="I95" i="1" s="1"/>
  <c r="H95" i="1" s="1"/>
  <c r="AA95" i="1" s="1"/>
  <c r="AG95" i="1"/>
  <c r="J95" i="1" s="1"/>
  <c r="BI95" i="1" s="1"/>
  <c r="BK95" i="1" s="1"/>
  <c r="Y95" i="1"/>
  <c r="X95" i="1"/>
  <c r="W95" i="1" s="1"/>
  <c r="P95" i="1"/>
  <c r="CS94" i="1"/>
  <c r="CR94" i="1"/>
  <c r="CP94" i="1"/>
  <c r="BU94" i="1"/>
  <c r="BT94" i="1"/>
  <c r="BL94" i="1"/>
  <c r="BF94" i="1"/>
  <c r="AZ94" i="1"/>
  <c r="BM94" i="1" s="1"/>
  <c r="BP94" i="1" s="1"/>
  <c r="AU94" i="1"/>
  <c r="AS94" i="1"/>
  <c r="AL94" i="1"/>
  <c r="I94" i="1" s="1"/>
  <c r="H94" i="1" s="1"/>
  <c r="AG94" i="1"/>
  <c r="J94" i="1" s="1"/>
  <c r="BI94" i="1" s="1"/>
  <c r="Y94" i="1"/>
  <c r="X94" i="1"/>
  <c r="W94" i="1"/>
  <c r="S94" i="1"/>
  <c r="T94" i="1" s="1"/>
  <c r="U94" i="1" s="1"/>
  <c r="P94" i="1"/>
  <c r="K94" i="1"/>
  <c r="CS93" i="1"/>
  <c r="CR93" i="1"/>
  <c r="CQ93" i="1" s="1"/>
  <c r="BH93" i="1" s="1"/>
  <c r="CP93" i="1"/>
  <c r="BU93" i="1"/>
  <c r="BT93" i="1"/>
  <c r="BQ93" i="1"/>
  <c r="BM93" i="1"/>
  <c r="BP93" i="1" s="1"/>
  <c r="BS93" i="1" s="1"/>
  <c r="BL93" i="1"/>
  <c r="BF93" i="1"/>
  <c r="AZ93" i="1"/>
  <c r="AU93" i="1"/>
  <c r="AS93" i="1" s="1"/>
  <c r="AT93" i="1"/>
  <c r="AL93" i="1"/>
  <c r="I93" i="1" s="1"/>
  <c r="AG93" i="1"/>
  <c r="J93" i="1" s="1"/>
  <c r="BI93" i="1" s="1"/>
  <c r="Y93" i="1"/>
  <c r="X93" i="1"/>
  <c r="W93" i="1" s="1"/>
  <c r="P93" i="1"/>
  <c r="H93" i="1"/>
  <c r="CS92" i="1"/>
  <c r="CR92" i="1"/>
  <c r="CP92" i="1"/>
  <c r="BU92" i="1"/>
  <c r="BT92" i="1"/>
  <c r="BL92" i="1"/>
  <c r="BI92" i="1"/>
  <c r="BF92" i="1"/>
  <c r="AZ92" i="1"/>
  <c r="BM92" i="1" s="1"/>
  <c r="BP92" i="1" s="1"/>
  <c r="BR92" i="1" s="1"/>
  <c r="BV92" i="1" s="1"/>
  <c r="BW92" i="1" s="1"/>
  <c r="AU92" i="1"/>
  <c r="AS92" i="1" s="1"/>
  <c r="AL92" i="1"/>
  <c r="I92" i="1" s="1"/>
  <c r="H92" i="1" s="1"/>
  <c r="AA92" i="1" s="1"/>
  <c r="AG92" i="1"/>
  <c r="Y92" i="1"/>
  <c r="W92" i="1" s="1"/>
  <c r="X92" i="1"/>
  <c r="P92" i="1"/>
  <c r="J92" i="1"/>
  <c r="CS91" i="1"/>
  <c r="CR91" i="1"/>
  <c r="CP91" i="1"/>
  <c r="BU91" i="1"/>
  <c r="BT91" i="1"/>
  <c r="BS91" i="1"/>
  <c r="BM91" i="1"/>
  <c r="BP91" i="1" s="1"/>
  <c r="BQ91" i="1" s="1"/>
  <c r="BL91" i="1"/>
  <c r="BF91" i="1"/>
  <c r="AZ91" i="1"/>
  <c r="AU91" i="1"/>
  <c r="AS91" i="1" s="1"/>
  <c r="AF91" i="1" s="1"/>
  <c r="AL91" i="1"/>
  <c r="AG91" i="1"/>
  <c r="J91" i="1" s="1"/>
  <c r="BI91" i="1" s="1"/>
  <c r="Y91" i="1"/>
  <c r="X91" i="1"/>
  <c r="W91" i="1" s="1"/>
  <c r="P91" i="1"/>
  <c r="I91" i="1"/>
  <c r="H91" i="1" s="1"/>
  <c r="AA91" i="1" s="1"/>
  <c r="CS90" i="1"/>
  <c r="S90" i="1" s="1"/>
  <c r="T90" i="1" s="1"/>
  <c r="U90" i="1" s="1"/>
  <c r="V90" i="1" s="1"/>
  <c r="Z90" i="1" s="1"/>
  <c r="CR90" i="1"/>
  <c r="CP90" i="1"/>
  <c r="BU90" i="1"/>
  <c r="BT90" i="1"/>
  <c r="BL90" i="1"/>
  <c r="BF90" i="1"/>
  <c r="AZ90" i="1"/>
  <c r="BM90" i="1" s="1"/>
  <c r="BP90" i="1" s="1"/>
  <c r="AU90" i="1"/>
  <c r="AS90" i="1" s="1"/>
  <c r="AL90" i="1"/>
  <c r="I90" i="1" s="1"/>
  <c r="H90" i="1" s="1"/>
  <c r="AG90" i="1"/>
  <c r="AA90" i="1"/>
  <c r="Y90" i="1"/>
  <c r="X90" i="1"/>
  <c r="W90" i="1"/>
  <c r="P90" i="1"/>
  <c r="J90" i="1"/>
  <c r="BI90" i="1" s="1"/>
  <c r="CS89" i="1"/>
  <c r="CR89" i="1"/>
  <c r="CQ89" i="1"/>
  <c r="BH89" i="1" s="1"/>
  <c r="CP89" i="1"/>
  <c r="S89" i="1" s="1"/>
  <c r="T89" i="1" s="1"/>
  <c r="U89" i="1" s="1"/>
  <c r="BU89" i="1"/>
  <c r="BT89" i="1"/>
  <c r="BL89" i="1"/>
  <c r="BF89" i="1"/>
  <c r="AZ89" i="1"/>
  <c r="BM89" i="1" s="1"/>
  <c r="BP89" i="1" s="1"/>
  <c r="BR89" i="1" s="1"/>
  <c r="BV89" i="1" s="1"/>
  <c r="BW89" i="1" s="1"/>
  <c r="AU89" i="1"/>
  <c r="AS89" i="1" s="1"/>
  <c r="AT89" i="1" s="1"/>
  <c r="AL89" i="1"/>
  <c r="I89" i="1" s="1"/>
  <c r="H89" i="1" s="1"/>
  <c r="AG89" i="1"/>
  <c r="J89" i="1" s="1"/>
  <c r="BI89" i="1" s="1"/>
  <c r="Y89" i="1"/>
  <c r="X89" i="1"/>
  <c r="P89" i="1"/>
  <c r="CS88" i="1"/>
  <c r="CR88" i="1"/>
  <c r="CQ88" i="1" s="1"/>
  <c r="BH88" i="1" s="1"/>
  <c r="CP88" i="1"/>
  <c r="BU88" i="1"/>
  <c r="BT88" i="1"/>
  <c r="BL88" i="1"/>
  <c r="BF88" i="1"/>
  <c r="AZ88" i="1"/>
  <c r="BM88" i="1" s="1"/>
  <c r="BP88" i="1" s="1"/>
  <c r="AU88" i="1"/>
  <c r="AS88" i="1" s="1"/>
  <c r="AL88" i="1"/>
  <c r="I88" i="1" s="1"/>
  <c r="H88" i="1" s="1"/>
  <c r="AG88" i="1"/>
  <c r="Y88" i="1"/>
  <c r="X88" i="1"/>
  <c r="W88" i="1"/>
  <c r="P88" i="1"/>
  <c r="J88" i="1"/>
  <c r="BI88" i="1" s="1"/>
  <c r="CS87" i="1"/>
  <c r="CR87" i="1"/>
  <c r="CP87" i="1"/>
  <c r="CQ87" i="1" s="1"/>
  <c r="BH87" i="1" s="1"/>
  <c r="BJ87" i="1" s="1"/>
  <c r="BU87" i="1"/>
  <c r="BT87" i="1"/>
  <c r="BL87" i="1"/>
  <c r="BF87" i="1"/>
  <c r="AZ87" i="1"/>
  <c r="BM87" i="1" s="1"/>
  <c r="BP87" i="1" s="1"/>
  <c r="AU87" i="1"/>
  <c r="AS87" i="1" s="1"/>
  <c r="AL87" i="1"/>
  <c r="AG87" i="1"/>
  <c r="J87" i="1" s="1"/>
  <c r="BI87" i="1" s="1"/>
  <c r="AA87" i="1"/>
  <c r="Y87" i="1"/>
  <c r="X87" i="1"/>
  <c r="P87" i="1"/>
  <c r="I87" i="1"/>
  <c r="H87" i="1" s="1"/>
  <c r="CS86" i="1"/>
  <c r="CR86" i="1"/>
  <c r="CP86" i="1"/>
  <c r="CQ86" i="1" s="1"/>
  <c r="BH86" i="1" s="1"/>
  <c r="BU86" i="1"/>
  <c r="BT86" i="1"/>
  <c r="BP86" i="1"/>
  <c r="BM86" i="1"/>
  <c r="BL86" i="1"/>
  <c r="BF86" i="1"/>
  <c r="AZ86" i="1"/>
  <c r="AU86" i="1"/>
  <c r="AS86" i="1" s="1"/>
  <c r="AL86" i="1"/>
  <c r="I86" i="1" s="1"/>
  <c r="H86" i="1" s="1"/>
  <c r="AA86" i="1" s="1"/>
  <c r="AG86" i="1"/>
  <c r="J86" i="1" s="1"/>
  <c r="BI86" i="1" s="1"/>
  <c r="Y86" i="1"/>
  <c r="X86" i="1"/>
  <c r="W86" i="1" s="1"/>
  <c r="S86" i="1"/>
  <c r="P86" i="1"/>
  <c r="CS85" i="1"/>
  <c r="CR85" i="1"/>
  <c r="CP85" i="1"/>
  <c r="BU85" i="1"/>
  <c r="BT85" i="1"/>
  <c r="BM85" i="1"/>
  <c r="BP85" i="1" s="1"/>
  <c r="BL85" i="1"/>
  <c r="BF85" i="1"/>
  <c r="AZ85" i="1"/>
  <c r="AU85" i="1"/>
  <c r="AS85" i="1" s="1"/>
  <c r="AT85" i="1"/>
  <c r="AL85" i="1"/>
  <c r="AG85" i="1"/>
  <c r="J85" i="1" s="1"/>
  <c r="BI85" i="1" s="1"/>
  <c r="AF85" i="1"/>
  <c r="AE85" i="1"/>
  <c r="Y85" i="1"/>
  <c r="X85" i="1"/>
  <c r="W85" i="1" s="1"/>
  <c r="P85" i="1"/>
  <c r="I85" i="1"/>
  <c r="H85" i="1"/>
  <c r="CS84" i="1"/>
  <c r="CR84" i="1"/>
  <c r="CQ84" i="1"/>
  <c r="BH84" i="1" s="1"/>
  <c r="CP84" i="1"/>
  <c r="BU84" i="1"/>
  <c r="BT84" i="1"/>
  <c r="BP84" i="1"/>
  <c r="BQ84" i="1" s="1"/>
  <c r="BL84" i="1"/>
  <c r="BF84" i="1"/>
  <c r="AZ84" i="1"/>
  <c r="BM84" i="1" s="1"/>
  <c r="AU84" i="1"/>
  <c r="AS84" i="1"/>
  <c r="AT84" i="1" s="1"/>
  <c r="AL84" i="1"/>
  <c r="I84" i="1" s="1"/>
  <c r="H84" i="1" s="1"/>
  <c r="AA84" i="1" s="1"/>
  <c r="AG84" i="1"/>
  <c r="AF84" i="1"/>
  <c r="AE84" i="1"/>
  <c r="Y84" i="1"/>
  <c r="X84" i="1"/>
  <c r="W84" i="1" s="1"/>
  <c r="P84" i="1"/>
  <c r="K84" i="1"/>
  <c r="J84" i="1"/>
  <c r="BI84" i="1" s="1"/>
  <c r="BK84" i="1" s="1"/>
  <c r="CS83" i="1"/>
  <c r="S83" i="1" s="1"/>
  <c r="CR83" i="1"/>
  <c r="CP83" i="1"/>
  <c r="BU83" i="1"/>
  <c r="BT83" i="1"/>
  <c r="BL83" i="1"/>
  <c r="BF83" i="1"/>
  <c r="AZ83" i="1"/>
  <c r="BM83" i="1" s="1"/>
  <c r="BP83" i="1" s="1"/>
  <c r="BS83" i="1" s="1"/>
  <c r="AU83" i="1"/>
  <c r="AS83" i="1" s="1"/>
  <c r="K83" i="1" s="1"/>
  <c r="AL83" i="1"/>
  <c r="AG83" i="1"/>
  <c r="J83" i="1" s="1"/>
  <c r="BI83" i="1" s="1"/>
  <c r="Y83" i="1"/>
  <c r="X83" i="1"/>
  <c r="W83" i="1" s="1"/>
  <c r="P83" i="1"/>
  <c r="I83" i="1"/>
  <c r="H83" i="1" s="1"/>
  <c r="CS82" i="1"/>
  <c r="CR82" i="1"/>
  <c r="CP82" i="1"/>
  <c r="BU82" i="1"/>
  <c r="BT82" i="1"/>
  <c r="BM82" i="1"/>
  <c r="BP82" i="1" s="1"/>
  <c r="BL82" i="1"/>
  <c r="BF82" i="1"/>
  <c r="AZ82" i="1"/>
  <c r="AU82" i="1"/>
  <c r="AS82" i="1" s="1"/>
  <c r="AL82" i="1"/>
  <c r="I82" i="1" s="1"/>
  <c r="H82" i="1" s="1"/>
  <c r="AG82" i="1"/>
  <c r="Y82" i="1"/>
  <c r="X82" i="1"/>
  <c r="W82" i="1" s="1"/>
  <c r="P82" i="1"/>
  <c r="N82" i="1"/>
  <c r="K82" i="1"/>
  <c r="J82" i="1"/>
  <c r="BI82" i="1" s="1"/>
  <c r="CS81" i="1"/>
  <c r="CR81" i="1"/>
  <c r="CQ81" i="1" s="1"/>
  <c r="BH81" i="1" s="1"/>
  <c r="CP81" i="1"/>
  <c r="BU81" i="1"/>
  <c r="BT81" i="1"/>
  <c r="BM81" i="1"/>
  <c r="BP81" i="1" s="1"/>
  <c r="BS81" i="1" s="1"/>
  <c r="BL81" i="1"/>
  <c r="BF81" i="1"/>
  <c r="AZ81" i="1"/>
  <c r="AU81" i="1"/>
  <c r="AS81" i="1" s="1"/>
  <c r="AL81" i="1"/>
  <c r="I81" i="1" s="1"/>
  <c r="H81" i="1" s="1"/>
  <c r="AG81" i="1"/>
  <c r="J81" i="1" s="1"/>
  <c r="BI81" i="1" s="1"/>
  <c r="AF81" i="1"/>
  <c r="AE81" i="1"/>
  <c r="Y81" i="1"/>
  <c r="X81" i="1"/>
  <c r="P81" i="1"/>
  <c r="CS80" i="1"/>
  <c r="CR80" i="1"/>
  <c r="CQ80" i="1" s="1"/>
  <c r="BH80" i="1" s="1"/>
  <c r="BJ80" i="1" s="1"/>
  <c r="CP80" i="1"/>
  <c r="BU80" i="1"/>
  <c r="BT80" i="1"/>
  <c r="BL80" i="1"/>
  <c r="BF80" i="1"/>
  <c r="AZ80" i="1"/>
  <c r="BM80" i="1" s="1"/>
  <c r="BP80" i="1" s="1"/>
  <c r="AU80" i="1"/>
  <c r="AS80" i="1" s="1"/>
  <c r="AL80" i="1"/>
  <c r="I80" i="1" s="1"/>
  <c r="H80" i="1" s="1"/>
  <c r="AG80" i="1"/>
  <c r="J80" i="1" s="1"/>
  <c r="BI80" i="1" s="1"/>
  <c r="Y80" i="1"/>
  <c r="X80" i="1"/>
  <c r="P80" i="1"/>
  <c r="CS79" i="1"/>
  <c r="CR79" i="1"/>
  <c r="CP79" i="1"/>
  <c r="CQ79" i="1" s="1"/>
  <c r="BH79" i="1" s="1"/>
  <c r="BJ79" i="1" s="1"/>
  <c r="BU79" i="1"/>
  <c r="BT79" i="1"/>
  <c r="BM79" i="1"/>
  <c r="BP79" i="1" s="1"/>
  <c r="BR79" i="1" s="1"/>
  <c r="BV79" i="1" s="1"/>
  <c r="BW79" i="1" s="1"/>
  <c r="BL79" i="1"/>
  <c r="BF79" i="1"/>
  <c r="AZ79" i="1"/>
  <c r="AU79" i="1"/>
  <c r="AS79" i="1"/>
  <c r="K79" i="1" s="1"/>
  <c r="AL79" i="1"/>
  <c r="I79" i="1" s="1"/>
  <c r="H79" i="1" s="1"/>
  <c r="AG79" i="1"/>
  <c r="J79" i="1" s="1"/>
  <c r="BI79" i="1" s="1"/>
  <c r="BK79" i="1" s="1"/>
  <c r="Y79" i="1"/>
  <c r="X79" i="1"/>
  <c r="P79" i="1"/>
  <c r="CS78" i="1"/>
  <c r="S78" i="1" s="1"/>
  <c r="T78" i="1" s="1"/>
  <c r="U78" i="1" s="1"/>
  <c r="CR78" i="1"/>
  <c r="CP78" i="1"/>
  <c r="BU78" i="1"/>
  <c r="BT78" i="1"/>
  <c r="BP78" i="1"/>
  <c r="BL78" i="1"/>
  <c r="BF78" i="1"/>
  <c r="AZ78" i="1"/>
  <c r="BM78" i="1" s="1"/>
  <c r="AU78" i="1"/>
  <c r="AS78" i="1" s="1"/>
  <c r="AT78" i="1" s="1"/>
  <c r="AL78" i="1"/>
  <c r="I78" i="1" s="1"/>
  <c r="H78" i="1" s="1"/>
  <c r="AG78" i="1"/>
  <c r="AA78" i="1"/>
  <c r="Y78" i="1"/>
  <c r="X78" i="1"/>
  <c r="W78" i="1" s="1"/>
  <c r="P78" i="1"/>
  <c r="J78" i="1"/>
  <c r="BI78" i="1" s="1"/>
  <c r="CS77" i="1"/>
  <c r="CR77" i="1"/>
  <c r="CQ77" i="1" s="1"/>
  <c r="BH77" i="1" s="1"/>
  <c r="CP77" i="1"/>
  <c r="S77" i="1" s="1"/>
  <c r="BU77" i="1"/>
  <c r="BT77" i="1"/>
  <c r="BL77" i="1"/>
  <c r="BF77" i="1"/>
  <c r="AZ77" i="1"/>
  <c r="BM77" i="1" s="1"/>
  <c r="BP77" i="1" s="1"/>
  <c r="BS77" i="1" s="1"/>
  <c r="AU77" i="1"/>
  <c r="AS77" i="1" s="1"/>
  <c r="AE77" i="1" s="1"/>
  <c r="AL77" i="1"/>
  <c r="AG77" i="1"/>
  <c r="J77" i="1" s="1"/>
  <c r="BI77" i="1" s="1"/>
  <c r="Y77" i="1"/>
  <c r="X77" i="1"/>
  <c r="P77" i="1"/>
  <c r="I77" i="1"/>
  <c r="H77" i="1" s="1"/>
  <c r="T77" i="1" s="1"/>
  <c r="U77" i="1" s="1"/>
  <c r="CS76" i="1"/>
  <c r="CR76" i="1"/>
  <c r="CP76" i="1"/>
  <c r="S76" i="1" s="1"/>
  <c r="BU76" i="1"/>
  <c r="BT76" i="1"/>
  <c r="BL76" i="1"/>
  <c r="BF76" i="1"/>
  <c r="AZ76" i="1"/>
  <c r="BM76" i="1" s="1"/>
  <c r="BP76" i="1" s="1"/>
  <c r="BS76" i="1" s="1"/>
  <c r="AU76" i="1"/>
  <c r="AS76" i="1"/>
  <c r="AT76" i="1" s="1"/>
  <c r="AL76" i="1"/>
  <c r="AG76" i="1"/>
  <c r="AF76" i="1"/>
  <c r="AE76" i="1"/>
  <c r="Y76" i="1"/>
  <c r="W76" i="1" s="1"/>
  <c r="X76" i="1"/>
  <c r="P76" i="1"/>
  <c r="N76" i="1"/>
  <c r="J76" i="1"/>
  <c r="BI76" i="1" s="1"/>
  <c r="I76" i="1"/>
  <c r="H76" i="1" s="1"/>
  <c r="CS75" i="1"/>
  <c r="CR75" i="1"/>
  <c r="CP75" i="1"/>
  <c r="BU75" i="1"/>
  <c r="BT75" i="1"/>
  <c r="BM75" i="1"/>
  <c r="BP75" i="1" s="1"/>
  <c r="BQ75" i="1" s="1"/>
  <c r="BL75" i="1"/>
  <c r="BF75" i="1"/>
  <c r="AZ75" i="1"/>
  <c r="AU75" i="1"/>
  <c r="AS75" i="1"/>
  <c r="AL75" i="1"/>
  <c r="AG75" i="1"/>
  <c r="J75" i="1" s="1"/>
  <c r="BI75" i="1" s="1"/>
  <c r="AF75" i="1"/>
  <c r="Y75" i="1"/>
  <c r="X75" i="1"/>
  <c r="P75" i="1"/>
  <c r="I75" i="1"/>
  <c r="H75" i="1" s="1"/>
  <c r="AA75" i="1" s="1"/>
  <c r="CS74" i="1"/>
  <c r="S74" i="1" s="1"/>
  <c r="T74" i="1" s="1"/>
  <c r="U74" i="1" s="1"/>
  <c r="AB74" i="1" s="1"/>
  <c r="CR74" i="1"/>
  <c r="CP74" i="1"/>
  <c r="BU74" i="1"/>
  <c r="BT74" i="1"/>
  <c r="BL74" i="1"/>
  <c r="BF74" i="1"/>
  <c r="AZ74" i="1"/>
  <c r="BM74" i="1" s="1"/>
  <c r="BP74" i="1" s="1"/>
  <c r="AU74" i="1"/>
  <c r="AS74" i="1" s="1"/>
  <c r="AL74" i="1"/>
  <c r="I74" i="1" s="1"/>
  <c r="H74" i="1" s="1"/>
  <c r="AA74" i="1" s="1"/>
  <c r="AG74" i="1"/>
  <c r="Y74" i="1"/>
  <c r="X74" i="1"/>
  <c r="W74" i="1"/>
  <c r="P74" i="1"/>
  <c r="J74" i="1"/>
  <c r="BI74" i="1" s="1"/>
  <c r="CS73" i="1"/>
  <c r="CR73" i="1"/>
  <c r="CP73" i="1"/>
  <c r="CQ73" i="1" s="1"/>
  <c r="BH73" i="1" s="1"/>
  <c r="BU73" i="1"/>
  <c r="BT73" i="1"/>
  <c r="BL73" i="1"/>
  <c r="BF73" i="1"/>
  <c r="AZ73" i="1"/>
  <c r="BM73" i="1" s="1"/>
  <c r="BP73" i="1" s="1"/>
  <c r="AU73" i="1"/>
  <c r="AS73" i="1" s="1"/>
  <c r="AE73" i="1" s="1"/>
  <c r="AT73" i="1"/>
  <c r="AL73" i="1"/>
  <c r="I73" i="1" s="1"/>
  <c r="H73" i="1" s="1"/>
  <c r="AG73" i="1"/>
  <c r="J73" i="1" s="1"/>
  <c r="BI73" i="1" s="1"/>
  <c r="Y73" i="1"/>
  <c r="X73" i="1"/>
  <c r="P73" i="1"/>
  <c r="CS72" i="1"/>
  <c r="S72" i="1" s="1"/>
  <c r="CR72" i="1"/>
  <c r="CQ72" i="1" s="1"/>
  <c r="BH72" i="1" s="1"/>
  <c r="CP72" i="1"/>
  <c r="BU72" i="1"/>
  <c r="BT72" i="1"/>
  <c r="BP72" i="1"/>
  <c r="BQ72" i="1" s="1"/>
  <c r="BL72" i="1"/>
  <c r="BF72" i="1"/>
  <c r="AZ72" i="1"/>
  <c r="BM72" i="1" s="1"/>
  <c r="AU72" i="1"/>
  <c r="AS72" i="1"/>
  <c r="AL72" i="1"/>
  <c r="AG72" i="1"/>
  <c r="J72" i="1" s="1"/>
  <c r="BI72" i="1" s="1"/>
  <c r="AE72" i="1"/>
  <c r="Y72" i="1"/>
  <c r="X72" i="1"/>
  <c r="P72" i="1"/>
  <c r="I72" i="1"/>
  <c r="H72" i="1"/>
  <c r="CS71" i="1"/>
  <c r="CR71" i="1"/>
  <c r="CP71" i="1"/>
  <c r="BU71" i="1"/>
  <c r="BT71" i="1"/>
  <c r="BL71" i="1"/>
  <c r="BF71" i="1"/>
  <c r="AZ71" i="1"/>
  <c r="BM71" i="1" s="1"/>
  <c r="BP71" i="1" s="1"/>
  <c r="BS71" i="1" s="1"/>
  <c r="AU71" i="1"/>
  <c r="AS71" i="1" s="1"/>
  <c r="AF71" i="1" s="1"/>
  <c r="AL71" i="1"/>
  <c r="AG71" i="1"/>
  <c r="Y71" i="1"/>
  <c r="X71" i="1"/>
  <c r="S71" i="1"/>
  <c r="P71" i="1"/>
  <c r="J71" i="1"/>
  <c r="BI71" i="1" s="1"/>
  <c r="I71" i="1"/>
  <c r="H71" i="1" s="1"/>
  <c r="AA71" i="1" s="1"/>
  <c r="CS70" i="1"/>
  <c r="CR70" i="1"/>
  <c r="CQ70" i="1"/>
  <c r="BH70" i="1" s="1"/>
  <c r="CP70" i="1"/>
  <c r="S70" i="1" s="1"/>
  <c r="BU70" i="1"/>
  <c r="BT70" i="1"/>
  <c r="BL70" i="1"/>
  <c r="BF70" i="1"/>
  <c r="AZ70" i="1"/>
  <c r="BM70" i="1" s="1"/>
  <c r="BP70" i="1" s="1"/>
  <c r="AU70" i="1"/>
  <c r="AS70" i="1" s="1"/>
  <c r="AT70" i="1" s="1"/>
  <c r="AL70" i="1"/>
  <c r="I70" i="1" s="1"/>
  <c r="AG70" i="1"/>
  <c r="Y70" i="1"/>
  <c r="X70" i="1"/>
  <c r="P70" i="1"/>
  <c r="J70" i="1"/>
  <c r="BI70" i="1" s="1"/>
  <c r="BK70" i="1" s="1"/>
  <c r="H70" i="1"/>
  <c r="CS69" i="1"/>
  <c r="CR69" i="1"/>
  <c r="CP69" i="1"/>
  <c r="BU69" i="1"/>
  <c r="BT69" i="1"/>
  <c r="BM69" i="1"/>
  <c r="BP69" i="1" s="1"/>
  <c r="BL69" i="1"/>
  <c r="BF69" i="1"/>
  <c r="AZ69" i="1"/>
  <c r="AU69" i="1"/>
  <c r="AS69" i="1" s="1"/>
  <c r="K69" i="1" s="1"/>
  <c r="AT69" i="1"/>
  <c r="AL69" i="1"/>
  <c r="I69" i="1" s="1"/>
  <c r="H69" i="1" s="1"/>
  <c r="AG69" i="1"/>
  <c r="J69" i="1" s="1"/>
  <c r="BI69" i="1" s="1"/>
  <c r="AF69" i="1"/>
  <c r="AE69" i="1"/>
  <c r="Y69" i="1"/>
  <c r="X69" i="1"/>
  <c r="W69" i="1" s="1"/>
  <c r="P69" i="1"/>
  <c r="N69" i="1"/>
  <c r="CS68" i="1"/>
  <c r="CR68" i="1"/>
  <c r="CQ68" i="1"/>
  <c r="BH68" i="1" s="1"/>
  <c r="CP68" i="1"/>
  <c r="S68" i="1" s="1"/>
  <c r="BU68" i="1"/>
  <c r="BT68" i="1"/>
  <c r="BL68" i="1"/>
  <c r="BF68" i="1"/>
  <c r="AZ68" i="1"/>
  <c r="BM68" i="1" s="1"/>
  <c r="BP68" i="1" s="1"/>
  <c r="BQ68" i="1" s="1"/>
  <c r="AU68" i="1"/>
  <c r="AS68" i="1" s="1"/>
  <c r="AL68" i="1"/>
  <c r="AG68" i="1"/>
  <c r="Y68" i="1"/>
  <c r="X68" i="1"/>
  <c r="W68" i="1" s="1"/>
  <c r="P68" i="1"/>
  <c r="J68" i="1"/>
  <c r="BI68" i="1" s="1"/>
  <c r="I68" i="1"/>
  <c r="H68" i="1" s="1"/>
  <c r="AA68" i="1" s="1"/>
  <c r="CS67" i="1"/>
  <c r="CR67" i="1"/>
  <c r="CP67" i="1"/>
  <c r="BU67" i="1"/>
  <c r="BT67" i="1"/>
  <c r="BM67" i="1"/>
  <c r="BP67" i="1" s="1"/>
  <c r="BL67" i="1"/>
  <c r="BF67" i="1"/>
  <c r="AZ67" i="1"/>
  <c r="AU67" i="1"/>
  <c r="AS67" i="1" s="1"/>
  <c r="AT67" i="1" s="1"/>
  <c r="AL67" i="1"/>
  <c r="I67" i="1" s="1"/>
  <c r="H67" i="1" s="1"/>
  <c r="AG67" i="1"/>
  <c r="Y67" i="1"/>
  <c r="X67" i="1"/>
  <c r="P67" i="1"/>
  <c r="N67" i="1"/>
  <c r="J67" i="1"/>
  <c r="BI67" i="1" s="1"/>
  <c r="CS66" i="1"/>
  <c r="S66" i="1" s="1"/>
  <c r="T66" i="1" s="1"/>
  <c r="U66" i="1" s="1"/>
  <c r="CR66" i="1"/>
  <c r="CQ66" i="1" s="1"/>
  <c r="BH66" i="1" s="1"/>
  <c r="BJ66" i="1" s="1"/>
  <c r="CP66" i="1"/>
  <c r="BU66" i="1"/>
  <c r="BT66" i="1"/>
  <c r="BS66" i="1"/>
  <c r="BM66" i="1"/>
  <c r="BP66" i="1" s="1"/>
  <c r="BQ66" i="1" s="1"/>
  <c r="BL66" i="1"/>
  <c r="BF66" i="1"/>
  <c r="AZ66" i="1"/>
  <c r="AU66" i="1"/>
  <c r="AS66" i="1"/>
  <c r="AT66" i="1" s="1"/>
  <c r="AL66" i="1"/>
  <c r="AG66" i="1"/>
  <c r="J66" i="1" s="1"/>
  <c r="BI66" i="1" s="1"/>
  <c r="Y66" i="1"/>
  <c r="X66" i="1"/>
  <c r="P66" i="1"/>
  <c r="I66" i="1"/>
  <c r="H66" i="1"/>
  <c r="AA66" i="1" s="1"/>
  <c r="CS65" i="1"/>
  <c r="CR65" i="1"/>
  <c r="CP65" i="1"/>
  <c r="BU65" i="1"/>
  <c r="BT65" i="1"/>
  <c r="BM65" i="1"/>
  <c r="BP65" i="1" s="1"/>
  <c r="BL65" i="1"/>
  <c r="BF65" i="1"/>
  <c r="AZ65" i="1"/>
  <c r="AU65" i="1"/>
  <c r="AS65" i="1" s="1"/>
  <c r="AL65" i="1"/>
  <c r="I65" i="1" s="1"/>
  <c r="H65" i="1" s="1"/>
  <c r="AG65" i="1"/>
  <c r="Y65" i="1"/>
  <c r="W65" i="1" s="1"/>
  <c r="X65" i="1"/>
  <c r="S65" i="1"/>
  <c r="P65" i="1"/>
  <c r="J65" i="1"/>
  <c r="BI65" i="1" s="1"/>
  <c r="CS64" i="1"/>
  <c r="CR64" i="1"/>
  <c r="CQ64" i="1"/>
  <c r="BH64" i="1" s="1"/>
  <c r="CP64" i="1"/>
  <c r="S64" i="1" s="1"/>
  <c r="BU64" i="1"/>
  <c r="BT64" i="1"/>
  <c r="BL64" i="1"/>
  <c r="BF64" i="1"/>
  <c r="AZ64" i="1"/>
  <c r="BM64" i="1" s="1"/>
  <c r="BP64" i="1" s="1"/>
  <c r="BS64" i="1" s="1"/>
  <c r="AU64" i="1"/>
  <c r="AS64" i="1" s="1"/>
  <c r="AL64" i="1"/>
  <c r="I64" i="1" s="1"/>
  <c r="H64" i="1" s="1"/>
  <c r="AG64" i="1"/>
  <c r="J64" i="1" s="1"/>
  <c r="BI64" i="1" s="1"/>
  <c r="Y64" i="1"/>
  <c r="X64" i="1"/>
  <c r="P64" i="1"/>
  <c r="CS63" i="1"/>
  <c r="CR63" i="1"/>
  <c r="CQ63" i="1" s="1"/>
  <c r="BH63" i="1" s="1"/>
  <c r="BJ63" i="1" s="1"/>
  <c r="CP63" i="1"/>
  <c r="BU63" i="1"/>
  <c r="BT63" i="1"/>
  <c r="BL63" i="1"/>
  <c r="BF63" i="1"/>
  <c r="AZ63" i="1"/>
  <c r="BM63" i="1" s="1"/>
  <c r="BP63" i="1" s="1"/>
  <c r="AU63" i="1"/>
  <c r="AS63" i="1" s="1"/>
  <c r="AL63" i="1"/>
  <c r="I63" i="1" s="1"/>
  <c r="H63" i="1" s="1"/>
  <c r="AA63" i="1" s="1"/>
  <c r="AG63" i="1"/>
  <c r="J63" i="1" s="1"/>
  <c r="BI63" i="1" s="1"/>
  <c r="Y63" i="1"/>
  <c r="W63" i="1" s="1"/>
  <c r="X63" i="1"/>
  <c r="P63" i="1"/>
  <c r="CS62" i="1"/>
  <c r="CR62" i="1"/>
  <c r="CQ62" i="1" s="1"/>
  <c r="BH62" i="1" s="1"/>
  <c r="BJ62" i="1" s="1"/>
  <c r="CP62" i="1"/>
  <c r="BU62" i="1"/>
  <c r="BT62" i="1"/>
  <c r="BM62" i="1"/>
  <c r="BP62" i="1" s="1"/>
  <c r="BQ62" i="1" s="1"/>
  <c r="BL62" i="1"/>
  <c r="BF62" i="1"/>
  <c r="AZ62" i="1"/>
  <c r="AU62" i="1"/>
  <c r="AS62" i="1" s="1"/>
  <c r="AL62" i="1"/>
  <c r="I62" i="1" s="1"/>
  <c r="H62" i="1" s="1"/>
  <c r="AA62" i="1" s="1"/>
  <c r="AG62" i="1"/>
  <c r="J62" i="1" s="1"/>
  <c r="BI62" i="1" s="1"/>
  <c r="Y62" i="1"/>
  <c r="X62" i="1"/>
  <c r="W62" i="1" s="1"/>
  <c r="P62" i="1"/>
  <c r="CS61" i="1"/>
  <c r="CR61" i="1"/>
  <c r="CP61" i="1"/>
  <c r="BU61" i="1"/>
  <c r="BT61" i="1"/>
  <c r="BM61" i="1"/>
  <c r="BP61" i="1" s="1"/>
  <c r="BL61" i="1"/>
  <c r="BF61" i="1"/>
  <c r="AZ61" i="1"/>
  <c r="AU61" i="1"/>
  <c r="AS61" i="1" s="1"/>
  <c r="K61" i="1" s="1"/>
  <c r="AL61" i="1"/>
  <c r="I61" i="1" s="1"/>
  <c r="H61" i="1" s="1"/>
  <c r="AG61" i="1"/>
  <c r="Y61" i="1"/>
  <c r="W61" i="1" s="1"/>
  <c r="X61" i="1"/>
  <c r="P61" i="1"/>
  <c r="J61" i="1"/>
  <c r="BI61" i="1" s="1"/>
  <c r="CS60" i="1"/>
  <c r="CR60" i="1"/>
  <c r="CP60" i="1"/>
  <c r="S60" i="1" s="1"/>
  <c r="BU60" i="1"/>
  <c r="BT60" i="1"/>
  <c r="BM60" i="1"/>
  <c r="BP60" i="1" s="1"/>
  <c r="BS60" i="1" s="1"/>
  <c r="BL60" i="1"/>
  <c r="BF60" i="1"/>
  <c r="AZ60" i="1"/>
  <c r="AU60" i="1"/>
  <c r="AS60" i="1" s="1"/>
  <c r="AE60" i="1" s="1"/>
  <c r="AL60" i="1"/>
  <c r="I60" i="1" s="1"/>
  <c r="H60" i="1" s="1"/>
  <c r="AG60" i="1"/>
  <c r="J60" i="1" s="1"/>
  <c r="BI60" i="1" s="1"/>
  <c r="Y60" i="1"/>
  <c r="X60" i="1"/>
  <c r="W60" i="1" s="1"/>
  <c r="P60" i="1"/>
  <c r="CS59" i="1"/>
  <c r="CR59" i="1"/>
  <c r="CP59" i="1"/>
  <c r="BU59" i="1"/>
  <c r="BT59" i="1"/>
  <c r="BL59" i="1"/>
  <c r="BF59" i="1"/>
  <c r="AZ59" i="1"/>
  <c r="BM59" i="1" s="1"/>
  <c r="BP59" i="1" s="1"/>
  <c r="BR59" i="1" s="1"/>
  <c r="BV59" i="1" s="1"/>
  <c r="BW59" i="1" s="1"/>
  <c r="AU59" i="1"/>
  <c r="AS59" i="1" s="1"/>
  <c r="AL59" i="1"/>
  <c r="I59" i="1" s="1"/>
  <c r="H59" i="1" s="1"/>
  <c r="AG59" i="1"/>
  <c r="J59" i="1" s="1"/>
  <c r="BI59" i="1" s="1"/>
  <c r="Y59" i="1"/>
  <c r="X59" i="1"/>
  <c r="W59" i="1" s="1"/>
  <c r="P59" i="1"/>
  <c r="CS58" i="1"/>
  <c r="CR58" i="1"/>
  <c r="CP58" i="1"/>
  <c r="BU58" i="1"/>
  <c r="BT58" i="1"/>
  <c r="BL58" i="1"/>
  <c r="BF58" i="1"/>
  <c r="AZ58" i="1"/>
  <c r="BM58" i="1" s="1"/>
  <c r="BP58" i="1" s="1"/>
  <c r="AU58" i="1"/>
  <c r="AS58" i="1" s="1"/>
  <c r="AL58" i="1"/>
  <c r="AG58" i="1"/>
  <c r="J58" i="1" s="1"/>
  <c r="BI58" i="1" s="1"/>
  <c r="Y58" i="1"/>
  <c r="X58" i="1"/>
  <c r="S58" i="1"/>
  <c r="T58" i="1" s="1"/>
  <c r="U58" i="1" s="1"/>
  <c r="P58" i="1"/>
  <c r="I58" i="1"/>
  <c r="H58" i="1" s="1"/>
  <c r="CS57" i="1"/>
  <c r="CR57" i="1"/>
  <c r="CP57" i="1"/>
  <c r="CQ57" i="1" s="1"/>
  <c r="BH57" i="1" s="1"/>
  <c r="BU57" i="1"/>
  <c r="BT57" i="1"/>
  <c r="BL57" i="1"/>
  <c r="BF57" i="1"/>
  <c r="AZ57" i="1"/>
  <c r="BM57" i="1" s="1"/>
  <c r="BP57" i="1" s="1"/>
  <c r="AU57" i="1"/>
  <c r="AS57" i="1" s="1"/>
  <c r="AL57" i="1"/>
  <c r="I57" i="1" s="1"/>
  <c r="H57" i="1" s="1"/>
  <c r="AA57" i="1" s="1"/>
  <c r="AG57" i="1"/>
  <c r="J57" i="1" s="1"/>
  <c r="BI57" i="1" s="1"/>
  <c r="Y57" i="1"/>
  <c r="X57" i="1"/>
  <c r="W57" i="1" s="1"/>
  <c r="S57" i="1"/>
  <c r="T57" i="1" s="1"/>
  <c r="U57" i="1" s="1"/>
  <c r="P57" i="1"/>
  <c r="CS56" i="1"/>
  <c r="CR56" i="1"/>
  <c r="CP56" i="1"/>
  <c r="S56" i="1" s="1"/>
  <c r="BU56" i="1"/>
  <c r="BT56" i="1"/>
  <c r="BL56" i="1"/>
  <c r="BF56" i="1"/>
  <c r="AZ56" i="1"/>
  <c r="BM56" i="1" s="1"/>
  <c r="BP56" i="1" s="1"/>
  <c r="AU56" i="1"/>
  <c r="AS56" i="1" s="1"/>
  <c r="AF56" i="1" s="1"/>
  <c r="AL56" i="1"/>
  <c r="AG56" i="1"/>
  <c r="J56" i="1" s="1"/>
  <c r="BI56" i="1" s="1"/>
  <c r="Y56" i="1"/>
  <c r="X56" i="1"/>
  <c r="W56" i="1" s="1"/>
  <c r="P56" i="1"/>
  <c r="I56" i="1"/>
  <c r="H56" i="1" s="1"/>
  <c r="T56" i="1" s="1"/>
  <c r="U56" i="1" s="1"/>
  <c r="CS55" i="1"/>
  <c r="CR55" i="1"/>
  <c r="CP55" i="1"/>
  <c r="CQ55" i="1" s="1"/>
  <c r="BH55" i="1" s="1"/>
  <c r="BJ55" i="1" s="1"/>
  <c r="BU55" i="1"/>
  <c r="BT55" i="1"/>
  <c r="BL55" i="1"/>
  <c r="BF55" i="1"/>
  <c r="AZ55" i="1"/>
  <c r="BM55" i="1" s="1"/>
  <c r="BP55" i="1" s="1"/>
  <c r="AU55" i="1"/>
  <c r="AS55" i="1"/>
  <c r="AT55" i="1" s="1"/>
  <c r="AL55" i="1"/>
  <c r="AG55" i="1"/>
  <c r="J55" i="1" s="1"/>
  <c r="BI55" i="1" s="1"/>
  <c r="Y55" i="1"/>
  <c r="X55" i="1"/>
  <c r="P55" i="1"/>
  <c r="N55" i="1"/>
  <c r="I55" i="1"/>
  <c r="H55" i="1" s="1"/>
  <c r="AA55" i="1" s="1"/>
  <c r="CS54" i="1"/>
  <c r="S54" i="1" s="1"/>
  <c r="CR54" i="1"/>
  <c r="CQ54" i="1" s="1"/>
  <c r="CP54" i="1"/>
  <c r="BU54" i="1"/>
  <c r="BT54" i="1"/>
  <c r="BM54" i="1"/>
  <c r="BP54" i="1" s="1"/>
  <c r="BQ54" i="1" s="1"/>
  <c r="BL54" i="1"/>
  <c r="BH54" i="1"/>
  <c r="BJ54" i="1" s="1"/>
  <c r="BF54" i="1"/>
  <c r="AZ54" i="1"/>
  <c r="AU54" i="1"/>
  <c r="AS54" i="1" s="1"/>
  <c r="AL54" i="1"/>
  <c r="I54" i="1" s="1"/>
  <c r="H54" i="1" s="1"/>
  <c r="AG54" i="1"/>
  <c r="J54" i="1" s="1"/>
  <c r="BI54" i="1" s="1"/>
  <c r="Y54" i="1"/>
  <c r="X54" i="1"/>
  <c r="P54" i="1"/>
  <c r="CS53" i="1"/>
  <c r="CR53" i="1"/>
  <c r="CP53" i="1"/>
  <c r="BU53" i="1"/>
  <c r="BT53" i="1"/>
  <c r="BL53" i="1"/>
  <c r="BF53" i="1"/>
  <c r="AZ53" i="1"/>
  <c r="BM53" i="1" s="1"/>
  <c r="BP53" i="1" s="1"/>
  <c r="AU53" i="1"/>
  <c r="AS53" i="1" s="1"/>
  <c r="K53" i="1" s="1"/>
  <c r="AL53" i="1"/>
  <c r="I53" i="1" s="1"/>
  <c r="H53" i="1" s="1"/>
  <c r="AA53" i="1" s="1"/>
  <c r="AG53" i="1"/>
  <c r="Y53" i="1"/>
  <c r="X53" i="1"/>
  <c r="W53" i="1"/>
  <c r="S53" i="1"/>
  <c r="P53" i="1"/>
  <c r="J53" i="1"/>
  <c r="BI53" i="1" s="1"/>
  <c r="CS52" i="1"/>
  <c r="CR52" i="1"/>
  <c r="CP52" i="1"/>
  <c r="S52" i="1" s="1"/>
  <c r="BU52" i="1"/>
  <c r="BT52" i="1"/>
  <c r="BM52" i="1"/>
  <c r="BP52" i="1" s="1"/>
  <c r="BS52" i="1" s="1"/>
  <c r="BL52" i="1"/>
  <c r="BF52" i="1"/>
  <c r="AZ52" i="1"/>
  <c r="AU52" i="1"/>
  <c r="AS52" i="1" s="1"/>
  <c r="AT52" i="1" s="1"/>
  <c r="AL52" i="1"/>
  <c r="AG52" i="1"/>
  <c r="J52" i="1" s="1"/>
  <c r="BI52" i="1" s="1"/>
  <c r="AF52" i="1"/>
  <c r="Y52" i="1"/>
  <c r="X52" i="1"/>
  <c r="W52" i="1" s="1"/>
  <c r="T52" i="1"/>
  <c r="U52" i="1" s="1"/>
  <c r="P52" i="1"/>
  <c r="I52" i="1"/>
  <c r="H52" i="1"/>
  <c r="CS51" i="1"/>
  <c r="CR51" i="1"/>
  <c r="CP51" i="1"/>
  <c r="BU51" i="1"/>
  <c r="BT51" i="1"/>
  <c r="BP51" i="1"/>
  <c r="BR51" i="1" s="1"/>
  <c r="BV51" i="1" s="1"/>
  <c r="BW51" i="1" s="1"/>
  <c r="BL51" i="1"/>
  <c r="BF51" i="1"/>
  <c r="AZ51" i="1"/>
  <c r="BM51" i="1" s="1"/>
  <c r="AU51" i="1"/>
  <c r="AS51" i="1" s="1"/>
  <c r="AL51" i="1"/>
  <c r="AG51" i="1"/>
  <c r="J51" i="1" s="1"/>
  <c r="BI51" i="1" s="1"/>
  <c r="Y51" i="1"/>
  <c r="X51" i="1"/>
  <c r="W51" i="1" s="1"/>
  <c r="P51" i="1"/>
  <c r="I51" i="1"/>
  <c r="H51" i="1" s="1"/>
  <c r="AA51" i="1" s="1"/>
  <c r="CS50" i="1"/>
  <c r="CR50" i="1"/>
  <c r="CQ50" i="1" s="1"/>
  <c r="BH50" i="1" s="1"/>
  <c r="CP50" i="1"/>
  <c r="BU50" i="1"/>
  <c r="BT50" i="1"/>
  <c r="BR50" i="1"/>
  <c r="BV50" i="1" s="1"/>
  <c r="BW50" i="1" s="1"/>
  <c r="BM50" i="1"/>
  <c r="BP50" i="1" s="1"/>
  <c r="BQ50" i="1" s="1"/>
  <c r="BL50" i="1"/>
  <c r="BF50" i="1"/>
  <c r="AZ50" i="1"/>
  <c r="AU50" i="1"/>
  <c r="AS50" i="1" s="1"/>
  <c r="AL50" i="1"/>
  <c r="AG50" i="1"/>
  <c r="J50" i="1" s="1"/>
  <c r="BI50" i="1" s="1"/>
  <c r="BK50" i="1" s="1"/>
  <c r="Y50" i="1"/>
  <c r="X50" i="1"/>
  <c r="S50" i="1"/>
  <c r="P50" i="1"/>
  <c r="I50" i="1"/>
  <c r="H50" i="1" s="1"/>
  <c r="CS49" i="1"/>
  <c r="CR49" i="1"/>
  <c r="CP49" i="1"/>
  <c r="CQ49" i="1" s="1"/>
  <c r="BH49" i="1" s="1"/>
  <c r="BU49" i="1"/>
  <c r="BT49" i="1"/>
  <c r="BL49" i="1"/>
  <c r="BF49" i="1"/>
  <c r="BJ49" i="1" s="1"/>
  <c r="AZ49" i="1"/>
  <c r="BM49" i="1" s="1"/>
  <c r="BP49" i="1" s="1"/>
  <c r="AU49" i="1"/>
  <c r="AS49" i="1"/>
  <c r="K49" i="1" s="1"/>
  <c r="AL49" i="1"/>
  <c r="I49" i="1" s="1"/>
  <c r="H49" i="1" s="1"/>
  <c r="AG49" i="1"/>
  <c r="Y49" i="1"/>
  <c r="W49" i="1" s="1"/>
  <c r="X49" i="1"/>
  <c r="P49" i="1"/>
  <c r="J49" i="1"/>
  <c r="BI49" i="1" s="1"/>
  <c r="BK49" i="1" s="1"/>
  <c r="CS48" i="1"/>
  <c r="CR48" i="1"/>
  <c r="CQ48" i="1" s="1"/>
  <c r="BH48" i="1" s="1"/>
  <c r="CP48" i="1"/>
  <c r="BU48" i="1"/>
  <c r="BT48" i="1"/>
  <c r="BQ48" i="1"/>
  <c r="BM48" i="1"/>
  <c r="BP48" i="1" s="1"/>
  <c r="BS48" i="1" s="1"/>
  <c r="BL48" i="1"/>
  <c r="BF48" i="1"/>
  <c r="AZ48" i="1"/>
  <c r="AU48" i="1"/>
  <c r="AS48" i="1" s="1"/>
  <c r="AT48" i="1" s="1"/>
  <c r="AL48" i="1"/>
  <c r="AG48" i="1"/>
  <c r="J48" i="1" s="1"/>
  <c r="BI48" i="1" s="1"/>
  <c r="Y48" i="1"/>
  <c r="X48" i="1"/>
  <c r="P48" i="1"/>
  <c r="I48" i="1"/>
  <c r="H48" i="1" s="1"/>
  <c r="CS47" i="1"/>
  <c r="CR47" i="1"/>
  <c r="CP47" i="1"/>
  <c r="S47" i="1" s="1"/>
  <c r="T47" i="1" s="1"/>
  <c r="U47" i="1" s="1"/>
  <c r="AC47" i="1" s="1"/>
  <c r="BU47" i="1"/>
  <c r="BT47" i="1"/>
  <c r="BL47" i="1"/>
  <c r="BF47" i="1"/>
  <c r="AZ47" i="1"/>
  <c r="BM47" i="1" s="1"/>
  <c r="BP47" i="1" s="1"/>
  <c r="AU47" i="1"/>
  <c r="AS47" i="1" s="1"/>
  <c r="AL47" i="1"/>
  <c r="AG47" i="1"/>
  <c r="J47" i="1" s="1"/>
  <c r="BI47" i="1" s="1"/>
  <c r="AE47" i="1"/>
  <c r="Y47" i="1"/>
  <c r="W47" i="1" s="1"/>
  <c r="X47" i="1"/>
  <c r="P47" i="1"/>
  <c r="I47" i="1"/>
  <c r="H47" i="1" s="1"/>
  <c r="AA47" i="1" s="1"/>
  <c r="CS46" i="1"/>
  <c r="S46" i="1" s="1"/>
  <c r="CR46" i="1"/>
  <c r="CQ46" i="1" s="1"/>
  <c r="CP46" i="1"/>
  <c r="BU46" i="1"/>
  <c r="BT46" i="1"/>
  <c r="BL46" i="1"/>
  <c r="BH46" i="1"/>
  <c r="BJ46" i="1" s="1"/>
  <c r="BF46" i="1"/>
  <c r="AZ46" i="1"/>
  <c r="BM46" i="1" s="1"/>
  <c r="BP46" i="1" s="1"/>
  <c r="BQ46" i="1" s="1"/>
  <c r="AU46" i="1"/>
  <c r="AS46" i="1" s="1"/>
  <c r="AL46" i="1"/>
  <c r="AG46" i="1"/>
  <c r="J46" i="1" s="1"/>
  <c r="BI46" i="1" s="1"/>
  <c r="AF46" i="1"/>
  <c r="Y46" i="1"/>
  <c r="X46" i="1"/>
  <c r="P46" i="1"/>
  <c r="I46" i="1"/>
  <c r="H46" i="1" s="1"/>
  <c r="AA46" i="1" s="1"/>
  <c r="CS45" i="1"/>
  <c r="CR45" i="1"/>
  <c r="CP45" i="1"/>
  <c r="CQ45" i="1" s="1"/>
  <c r="BH45" i="1" s="1"/>
  <c r="BU45" i="1"/>
  <c r="BT45" i="1"/>
  <c r="BM45" i="1"/>
  <c r="BP45" i="1" s="1"/>
  <c r="BL45" i="1"/>
  <c r="BF45" i="1"/>
  <c r="AZ45" i="1"/>
  <c r="AU45" i="1"/>
  <c r="AS45" i="1"/>
  <c r="K45" i="1" s="1"/>
  <c r="AL45" i="1"/>
  <c r="I45" i="1" s="1"/>
  <c r="H45" i="1" s="1"/>
  <c r="AA45" i="1" s="1"/>
  <c r="AG45" i="1"/>
  <c r="J45" i="1" s="1"/>
  <c r="BI45" i="1" s="1"/>
  <c r="BK45" i="1" s="1"/>
  <c r="Y45" i="1"/>
  <c r="X45" i="1"/>
  <c r="W45" i="1" s="1"/>
  <c r="P45" i="1"/>
  <c r="CS44" i="1"/>
  <c r="CR44" i="1"/>
  <c r="CQ44" i="1"/>
  <c r="BH44" i="1" s="1"/>
  <c r="CP44" i="1"/>
  <c r="BU44" i="1"/>
  <c r="BT44" i="1"/>
  <c r="BM44" i="1"/>
  <c r="BP44" i="1" s="1"/>
  <c r="BS44" i="1" s="1"/>
  <c r="BL44" i="1"/>
  <c r="BF44" i="1"/>
  <c r="AZ44" i="1"/>
  <c r="AU44" i="1"/>
  <c r="AS44" i="1" s="1"/>
  <c r="AE44" i="1" s="1"/>
  <c r="AL44" i="1"/>
  <c r="I44" i="1" s="1"/>
  <c r="H44" i="1" s="1"/>
  <c r="AG44" i="1"/>
  <c r="J44" i="1" s="1"/>
  <c r="BI44" i="1" s="1"/>
  <c r="Y44" i="1"/>
  <c r="X44" i="1"/>
  <c r="W44" i="1"/>
  <c r="P44" i="1"/>
  <c r="CS43" i="1"/>
  <c r="CR43" i="1"/>
  <c r="CP43" i="1"/>
  <c r="BU43" i="1"/>
  <c r="BT43" i="1"/>
  <c r="BP43" i="1"/>
  <c r="BR43" i="1" s="1"/>
  <c r="BV43" i="1" s="1"/>
  <c r="BW43" i="1" s="1"/>
  <c r="BL43" i="1"/>
  <c r="BF43" i="1"/>
  <c r="AZ43" i="1"/>
  <c r="BM43" i="1" s="1"/>
  <c r="AU43" i="1"/>
  <c r="AS43" i="1" s="1"/>
  <c r="AL43" i="1"/>
  <c r="I43" i="1" s="1"/>
  <c r="H43" i="1" s="1"/>
  <c r="AG43" i="1"/>
  <c r="J43" i="1" s="1"/>
  <c r="BI43" i="1" s="1"/>
  <c r="Y43" i="1"/>
  <c r="X43" i="1"/>
  <c r="W43" i="1"/>
  <c r="P43" i="1"/>
  <c r="CS42" i="1"/>
  <c r="CR42" i="1"/>
  <c r="CP42" i="1"/>
  <c r="BU42" i="1"/>
  <c r="BT42" i="1"/>
  <c r="BS42" i="1"/>
  <c r="BL42" i="1"/>
  <c r="BF42" i="1"/>
  <c r="AZ42" i="1"/>
  <c r="BM42" i="1" s="1"/>
  <c r="BP42" i="1" s="1"/>
  <c r="BQ42" i="1" s="1"/>
  <c r="AU42" i="1"/>
  <c r="AS42" i="1"/>
  <c r="AF42" i="1" s="1"/>
  <c r="AL42" i="1"/>
  <c r="AG42" i="1"/>
  <c r="J42" i="1" s="1"/>
  <c r="BI42" i="1" s="1"/>
  <c r="Y42" i="1"/>
  <c r="X42" i="1"/>
  <c r="S42" i="1"/>
  <c r="P42" i="1"/>
  <c r="I42" i="1"/>
  <c r="H42" i="1" s="1"/>
  <c r="CS41" i="1"/>
  <c r="CR41" i="1"/>
  <c r="CP41" i="1"/>
  <c r="BU41" i="1"/>
  <c r="BT41" i="1"/>
  <c r="BL41" i="1"/>
  <c r="BF41" i="1"/>
  <c r="AZ41" i="1"/>
  <c r="BM41" i="1" s="1"/>
  <c r="BP41" i="1" s="1"/>
  <c r="AU41" i="1"/>
  <c r="AS41" i="1" s="1"/>
  <c r="N41" i="1" s="1"/>
  <c r="AL41" i="1"/>
  <c r="I41" i="1" s="1"/>
  <c r="H41" i="1" s="1"/>
  <c r="AG41" i="1"/>
  <c r="AA41" i="1"/>
  <c r="Y41" i="1"/>
  <c r="X41" i="1"/>
  <c r="W41" i="1" s="1"/>
  <c r="P41" i="1"/>
  <c r="J41" i="1"/>
  <c r="BI41" i="1" s="1"/>
  <c r="CS40" i="1"/>
  <c r="CR40" i="1"/>
  <c r="CP40" i="1"/>
  <c r="BU40" i="1"/>
  <c r="BT40" i="1"/>
  <c r="BM40" i="1"/>
  <c r="BP40" i="1" s="1"/>
  <c r="BS40" i="1" s="1"/>
  <c r="BL40" i="1"/>
  <c r="BF40" i="1"/>
  <c r="AZ40" i="1"/>
  <c r="AU40" i="1"/>
  <c r="AS40" i="1" s="1"/>
  <c r="AT40" i="1" s="1"/>
  <c r="AL40" i="1"/>
  <c r="AG40" i="1"/>
  <c r="AF40" i="1"/>
  <c r="AE40" i="1"/>
  <c r="Y40" i="1"/>
  <c r="W40" i="1" s="1"/>
  <c r="X40" i="1"/>
  <c r="P40" i="1"/>
  <c r="J40" i="1"/>
  <c r="BI40" i="1" s="1"/>
  <c r="I40" i="1"/>
  <c r="H40" i="1" s="1"/>
  <c r="CS39" i="1"/>
  <c r="CR39" i="1"/>
  <c r="CP39" i="1"/>
  <c r="BU39" i="1"/>
  <c r="BT39" i="1"/>
  <c r="BP39" i="1"/>
  <c r="BR39" i="1" s="1"/>
  <c r="BV39" i="1" s="1"/>
  <c r="BW39" i="1" s="1"/>
  <c r="BL39" i="1"/>
  <c r="BF39" i="1"/>
  <c r="AZ39" i="1"/>
  <c r="BM39" i="1" s="1"/>
  <c r="AU39" i="1"/>
  <c r="AS39" i="1" s="1"/>
  <c r="AE39" i="1" s="1"/>
  <c r="AL39" i="1"/>
  <c r="I39" i="1" s="1"/>
  <c r="H39" i="1" s="1"/>
  <c r="AG39" i="1"/>
  <c r="J39" i="1" s="1"/>
  <c r="BI39" i="1" s="1"/>
  <c r="Y39" i="1"/>
  <c r="X39" i="1"/>
  <c r="W39" i="1" s="1"/>
  <c r="P39" i="1"/>
  <c r="CS38" i="1"/>
  <c r="S38" i="1" s="1"/>
  <c r="CR38" i="1"/>
  <c r="CP38" i="1"/>
  <c r="BU38" i="1"/>
  <c r="BT38" i="1"/>
  <c r="BR38" i="1"/>
  <c r="BV38" i="1" s="1"/>
  <c r="BW38" i="1" s="1"/>
  <c r="BL38" i="1"/>
  <c r="BF38" i="1"/>
  <c r="AZ38" i="1"/>
  <c r="BM38" i="1" s="1"/>
  <c r="BP38" i="1" s="1"/>
  <c r="BQ38" i="1" s="1"/>
  <c r="AU38" i="1"/>
  <c r="AS38" i="1" s="1"/>
  <c r="AT38" i="1" s="1"/>
  <c r="AL38" i="1"/>
  <c r="I38" i="1" s="1"/>
  <c r="H38" i="1" s="1"/>
  <c r="AA38" i="1" s="1"/>
  <c r="AG38" i="1"/>
  <c r="J38" i="1" s="1"/>
  <c r="BI38" i="1" s="1"/>
  <c r="AF38" i="1"/>
  <c r="Y38" i="1"/>
  <c r="X38" i="1"/>
  <c r="P38" i="1"/>
  <c r="CS37" i="1"/>
  <c r="CR37" i="1"/>
  <c r="CP37" i="1"/>
  <c r="CQ37" i="1" s="1"/>
  <c r="BH37" i="1" s="1"/>
  <c r="BU37" i="1"/>
  <c r="BT37" i="1"/>
  <c r="BL37" i="1"/>
  <c r="BF37" i="1"/>
  <c r="BJ37" i="1" s="1"/>
  <c r="AZ37" i="1"/>
  <c r="BM37" i="1" s="1"/>
  <c r="BP37" i="1" s="1"/>
  <c r="AU37" i="1"/>
  <c r="AS37" i="1" s="1"/>
  <c r="AL37" i="1"/>
  <c r="I37" i="1" s="1"/>
  <c r="H37" i="1" s="1"/>
  <c r="AA37" i="1" s="1"/>
  <c r="AG37" i="1"/>
  <c r="Y37" i="1"/>
  <c r="X37" i="1"/>
  <c r="W37" i="1" s="1"/>
  <c r="P37" i="1"/>
  <c r="J37" i="1"/>
  <c r="BI37" i="1" s="1"/>
  <c r="CS36" i="1"/>
  <c r="CR36" i="1"/>
  <c r="CQ36" i="1" s="1"/>
  <c r="BH36" i="1" s="1"/>
  <c r="CP36" i="1"/>
  <c r="BU36" i="1"/>
  <c r="BT36" i="1"/>
  <c r="BM36" i="1"/>
  <c r="BP36" i="1" s="1"/>
  <c r="BS36" i="1" s="1"/>
  <c r="BL36" i="1"/>
  <c r="BF36" i="1"/>
  <c r="AZ36" i="1"/>
  <c r="AU36" i="1"/>
  <c r="AS36" i="1" s="1"/>
  <c r="AT36" i="1"/>
  <c r="AL36" i="1"/>
  <c r="AG36" i="1"/>
  <c r="J36" i="1" s="1"/>
  <c r="BI36" i="1" s="1"/>
  <c r="AF36" i="1"/>
  <c r="AE36" i="1"/>
  <c r="Y36" i="1"/>
  <c r="X36" i="1"/>
  <c r="W36" i="1" s="1"/>
  <c r="P36" i="1"/>
  <c r="I36" i="1"/>
  <c r="H36" i="1"/>
  <c r="CS35" i="1"/>
  <c r="CR35" i="1"/>
  <c r="CQ35" i="1" s="1"/>
  <c r="BH35" i="1" s="1"/>
  <c r="CP35" i="1"/>
  <c r="BU35" i="1"/>
  <c r="BT35" i="1"/>
  <c r="BS35" i="1"/>
  <c r="BP35" i="1"/>
  <c r="BR35" i="1" s="1"/>
  <c r="BV35" i="1" s="1"/>
  <c r="BW35" i="1" s="1"/>
  <c r="BL35" i="1"/>
  <c r="BF35" i="1"/>
  <c r="AZ35" i="1"/>
  <c r="BM35" i="1" s="1"/>
  <c r="AU35" i="1"/>
  <c r="AS35" i="1"/>
  <c r="AL35" i="1"/>
  <c r="AG35" i="1"/>
  <c r="J35" i="1" s="1"/>
  <c r="BI35" i="1" s="1"/>
  <c r="Y35" i="1"/>
  <c r="W35" i="1" s="1"/>
  <c r="X35" i="1"/>
  <c r="P35" i="1"/>
  <c r="K35" i="1"/>
  <c r="I35" i="1"/>
  <c r="H35" i="1" s="1"/>
  <c r="AA35" i="1" s="1"/>
  <c r="CS34" i="1"/>
  <c r="S34" i="1" s="1"/>
  <c r="CR34" i="1"/>
  <c r="CP34" i="1"/>
  <c r="BU34" i="1"/>
  <c r="BT34" i="1"/>
  <c r="BS34" i="1"/>
  <c r="BR34" i="1"/>
  <c r="BV34" i="1" s="1"/>
  <c r="BW34" i="1" s="1"/>
  <c r="BL34" i="1"/>
  <c r="BF34" i="1"/>
  <c r="AZ34" i="1"/>
  <c r="BM34" i="1" s="1"/>
  <c r="BP34" i="1" s="1"/>
  <c r="BQ34" i="1" s="1"/>
  <c r="AU34" i="1"/>
  <c r="AS34" i="1"/>
  <c r="AF34" i="1" s="1"/>
  <c r="AL34" i="1"/>
  <c r="I34" i="1" s="1"/>
  <c r="H34" i="1" s="1"/>
  <c r="AG34" i="1"/>
  <c r="J34" i="1" s="1"/>
  <c r="BI34" i="1" s="1"/>
  <c r="Y34" i="1"/>
  <c r="X34" i="1"/>
  <c r="P34" i="1"/>
  <c r="CS33" i="1"/>
  <c r="CR33" i="1"/>
  <c r="CP33" i="1"/>
  <c r="BU33" i="1"/>
  <c r="BT33" i="1"/>
  <c r="BL33" i="1"/>
  <c r="BF33" i="1"/>
  <c r="AZ33" i="1"/>
  <c r="BM33" i="1" s="1"/>
  <c r="BP33" i="1" s="1"/>
  <c r="AU33" i="1"/>
  <c r="AS33" i="1" s="1"/>
  <c r="K33" i="1" s="1"/>
  <c r="AL33" i="1"/>
  <c r="I33" i="1" s="1"/>
  <c r="H33" i="1" s="1"/>
  <c r="AG33" i="1"/>
  <c r="Y33" i="1"/>
  <c r="X33" i="1"/>
  <c r="W33" i="1" s="1"/>
  <c r="P33" i="1"/>
  <c r="J33" i="1"/>
  <c r="BI33" i="1" s="1"/>
  <c r="CS32" i="1"/>
  <c r="CR32" i="1"/>
  <c r="CQ32" i="1"/>
  <c r="BH32" i="1" s="1"/>
  <c r="CP32" i="1"/>
  <c r="S32" i="1" s="1"/>
  <c r="BU32" i="1"/>
  <c r="BT32" i="1"/>
  <c r="BL32" i="1"/>
  <c r="BF32" i="1"/>
  <c r="AZ32" i="1"/>
  <c r="BM32" i="1" s="1"/>
  <c r="BP32" i="1" s="1"/>
  <c r="BS32" i="1" s="1"/>
  <c r="AU32" i="1"/>
  <c r="AS32" i="1" s="1"/>
  <c r="AL32" i="1"/>
  <c r="AG32" i="1"/>
  <c r="J32" i="1" s="1"/>
  <c r="BI32" i="1" s="1"/>
  <c r="Y32" i="1"/>
  <c r="X32" i="1"/>
  <c r="P32" i="1"/>
  <c r="I32" i="1"/>
  <c r="H32" i="1"/>
  <c r="CS31" i="1"/>
  <c r="CR31" i="1"/>
  <c r="CP31" i="1"/>
  <c r="BU31" i="1"/>
  <c r="BT31" i="1"/>
  <c r="BL31" i="1"/>
  <c r="BF31" i="1"/>
  <c r="AZ31" i="1"/>
  <c r="BM31" i="1" s="1"/>
  <c r="BP31" i="1" s="1"/>
  <c r="BR31" i="1" s="1"/>
  <c r="BV31" i="1" s="1"/>
  <c r="BW31" i="1" s="1"/>
  <c r="AU31" i="1"/>
  <c r="AS31" i="1" s="1"/>
  <c r="AL31" i="1"/>
  <c r="AG31" i="1"/>
  <c r="J31" i="1" s="1"/>
  <c r="BI31" i="1" s="1"/>
  <c r="Y31" i="1"/>
  <c r="X31" i="1"/>
  <c r="W31" i="1"/>
  <c r="P31" i="1"/>
  <c r="I31" i="1"/>
  <c r="H31" i="1" s="1"/>
  <c r="AA31" i="1" s="1"/>
  <c r="CS30" i="1"/>
  <c r="CR30" i="1"/>
  <c r="CP30" i="1"/>
  <c r="CQ30" i="1" s="1"/>
  <c r="BH30" i="1" s="1"/>
  <c r="BU30" i="1"/>
  <c r="BT30" i="1"/>
  <c r="BL30" i="1"/>
  <c r="BF30" i="1"/>
  <c r="AZ30" i="1"/>
  <c r="BM30" i="1" s="1"/>
  <c r="BP30" i="1" s="1"/>
  <c r="AU30" i="1"/>
  <c r="AS30" i="1" s="1"/>
  <c r="AT30" i="1" s="1"/>
  <c r="AL30" i="1"/>
  <c r="AG30" i="1"/>
  <c r="J30" i="1" s="1"/>
  <c r="BI30" i="1" s="1"/>
  <c r="Y30" i="1"/>
  <c r="X30" i="1"/>
  <c r="W30" i="1" s="1"/>
  <c r="S30" i="1"/>
  <c r="P30" i="1"/>
  <c r="K30" i="1"/>
  <c r="I30" i="1"/>
  <c r="H30" i="1" s="1"/>
  <c r="AA30" i="1" s="1"/>
  <c r="CS29" i="1"/>
  <c r="CR29" i="1"/>
  <c r="CP29" i="1"/>
  <c r="CQ29" i="1" s="1"/>
  <c r="BH29" i="1" s="1"/>
  <c r="BJ29" i="1" s="1"/>
  <c r="BU29" i="1"/>
  <c r="BT29" i="1"/>
  <c r="BM29" i="1"/>
  <c r="BP29" i="1" s="1"/>
  <c r="BL29" i="1"/>
  <c r="BF29" i="1"/>
  <c r="AZ29" i="1"/>
  <c r="AU29" i="1"/>
  <c r="AS29" i="1"/>
  <c r="K29" i="1" s="1"/>
  <c r="AL29" i="1"/>
  <c r="I29" i="1" s="1"/>
  <c r="H29" i="1" s="1"/>
  <c r="AG29" i="1"/>
  <c r="J29" i="1" s="1"/>
  <c r="BI29" i="1" s="1"/>
  <c r="BK29" i="1" s="1"/>
  <c r="Y29" i="1"/>
  <c r="X29" i="1"/>
  <c r="P29" i="1"/>
  <c r="CS28" i="1"/>
  <c r="CR28" i="1"/>
  <c r="CP28" i="1"/>
  <c r="S28" i="1" s="1"/>
  <c r="BU28" i="1"/>
  <c r="BT28" i="1"/>
  <c r="BL28" i="1"/>
  <c r="BF28" i="1"/>
  <c r="AZ28" i="1"/>
  <c r="BM28" i="1" s="1"/>
  <c r="BP28" i="1" s="1"/>
  <c r="BS28" i="1" s="1"/>
  <c r="AU28" i="1"/>
  <c r="AS28" i="1" s="1"/>
  <c r="AT28" i="1" s="1"/>
  <c r="AL28" i="1"/>
  <c r="I28" i="1" s="1"/>
  <c r="H28" i="1" s="1"/>
  <c r="AG28" i="1"/>
  <c r="Y28" i="1"/>
  <c r="X28" i="1"/>
  <c r="W28" i="1" s="1"/>
  <c r="P28" i="1"/>
  <c r="J28" i="1"/>
  <c r="BI28" i="1" s="1"/>
  <c r="CS27" i="1"/>
  <c r="CR27" i="1"/>
  <c r="CP27" i="1"/>
  <c r="BU27" i="1"/>
  <c r="BT27" i="1"/>
  <c r="BL27" i="1"/>
  <c r="BF27" i="1"/>
  <c r="AZ27" i="1"/>
  <c r="BM27" i="1" s="1"/>
  <c r="BP27" i="1" s="1"/>
  <c r="BR27" i="1" s="1"/>
  <c r="BV27" i="1" s="1"/>
  <c r="BW27" i="1" s="1"/>
  <c r="AU27" i="1"/>
  <c r="AS27" i="1" s="1"/>
  <c r="AF27" i="1" s="1"/>
  <c r="AL27" i="1"/>
  <c r="I27" i="1" s="1"/>
  <c r="H27" i="1" s="1"/>
  <c r="AG27" i="1"/>
  <c r="Y27" i="1"/>
  <c r="X27" i="1"/>
  <c r="W27" i="1" s="1"/>
  <c r="P27" i="1"/>
  <c r="J27" i="1"/>
  <c r="BI27" i="1" s="1"/>
  <c r="CS26" i="1"/>
  <c r="S26" i="1" s="1"/>
  <c r="CR26" i="1"/>
  <c r="CP26" i="1"/>
  <c r="BU26" i="1"/>
  <c r="BT26" i="1"/>
  <c r="BL26" i="1"/>
  <c r="BF26" i="1"/>
  <c r="AZ26" i="1"/>
  <c r="BM26" i="1" s="1"/>
  <c r="BP26" i="1" s="1"/>
  <c r="AU26" i="1"/>
  <c r="AS26" i="1" s="1"/>
  <c r="AF26" i="1" s="1"/>
  <c r="AL26" i="1"/>
  <c r="AG26" i="1"/>
  <c r="J26" i="1" s="1"/>
  <c r="BI26" i="1" s="1"/>
  <c r="Y26" i="1"/>
  <c r="X26" i="1"/>
  <c r="P26" i="1"/>
  <c r="I26" i="1"/>
  <c r="H26" i="1" s="1"/>
  <c r="CS25" i="1"/>
  <c r="CR25" i="1"/>
  <c r="CP25" i="1"/>
  <c r="BU25" i="1"/>
  <c r="BT25" i="1"/>
  <c r="BL25" i="1"/>
  <c r="BF25" i="1"/>
  <c r="AZ25" i="1"/>
  <c r="BM25" i="1" s="1"/>
  <c r="BP25" i="1" s="1"/>
  <c r="AU25" i="1"/>
  <c r="AS25" i="1"/>
  <c r="N25" i="1" s="1"/>
  <c r="AL25" i="1"/>
  <c r="I25" i="1" s="1"/>
  <c r="H25" i="1" s="1"/>
  <c r="AG25" i="1"/>
  <c r="J25" i="1" s="1"/>
  <c r="BI25" i="1" s="1"/>
  <c r="AA25" i="1"/>
  <c r="Y25" i="1"/>
  <c r="X25" i="1"/>
  <c r="P25" i="1"/>
  <c r="CS24" i="1"/>
  <c r="CR24" i="1"/>
  <c r="CP24" i="1"/>
  <c r="BU24" i="1"/>
  <c r="BT24" i="1"/>
  <c r="BL24" i="1"/>
  <c r="BF24" i="1"/>
  <c r="AZ24" i="1"/>
  <c r="BM24" i="1" s="1"/>
  <c r="BP24" i="1" s="1"/>
  <c r="BS24" i="1" s="1"/>
  <c r="AU24" i="1"/>
  <c r="AS24" i="1" s="1"/>
  <c r="AL24" i="1"/>
  <c r="I24" i="1" s="1"/>
  <c r="H24" i="1" s="1"/>
  <c r="AG24" i="1"/>
  <c r="Y24" i="1"/>
  <c r="X24" i="1"/>
  <c r="W24" i="1"/>
  <c r="P24" i="1"/>
  <c r="J24" i="1"/>
  <c r="BI24" i="1" s="1"/>
  <c r="CS23" i="1"/>
  <c r="CR23" i="1"/>
  <c r="CP23" i="1"/>
  <c r="S23" i="1" s="1"/>
  <c r="BU23" i="1"/>
  <c r="BT23" i="1"/>
  <c r="BL23" i="1"/>
  <c r="BF23" i="1"/>
  <c r="AZ23" i="1"/>
  <c r="BM23" i="1" s="1"/>
  <c r="BP23" i="1" s="1"/>
  <c r="BR23" i="1" s="1"/>
  <c r="BV23" i="1" s="1"/>
  <c r="BW23" i="1" s="1"/>
  <c r="AU23" i="1"/>
  <c r="AS23" i="1"/>
  <c r="AL23" i="1"/>
  <c r="I23" i="1" s="1"/>
  <c r="H23" i="1" s="1"/>
  <c r="AG23" i="1"/>
  <c r="J23" i="1" s="1"/>
  <c r="BI23" i="1" s="1"/>
  <c r="Y23" i="1"/>
  <c r="X23" i="1"/>
  <c r="W23" i="1" s="1"/>
  <c r="P23" i="1"/>
  <c r="CS22" i="1"/>
  <c r="CR22" i="1"/>
  <c r="CP22" i="1"/>
  <c r="S22" i="1" s="1"/>
  <c r="BU22" i="1"/>
  <c r="BT22" i="1"/>
  <c r="BS22" i="1"/>
  <c r="BL22" i="1"/>
  <c r="BF22" i="1"/>
  <c r="AZ22" i="1"/>
  <c r="BM22" i="1" s="1"/>
  <c r="BP22" i="1" s="1"/>
  <c r="BQ22" i="1" s="1"/>
  <c r="AU22" i="1"/>
  <c r="AS22" i="1"/>
  <c r="AL22" i="1"/>
  <c r="I22" i="1" s="1"/>
  <c r="H22" i="1" s="1"/>
  <c r="AG22" i="1"/>
  <c r="J22" i="1" s="1"/>
  <c r="BI22" i="1" s="1"/>
  <c r="Y22" i="1"/>
  <c r="X22" i="1"/>
  <c r="P22" i="1"/>
  <c r="CS21" i="1"/>
  <c r="CR21" i="1"/>
  <c r="CP21" i="1"/>
  <c r="CQ21" i="1" s="1"/>
  <c r="BH21" i="1" s="1"/>
  <c r="BU21" i="1"/>
  <c r="BT21" i="1"/>
  <c r="BL21" i="1"/>
  <c r="BF21" i="1"/>
  <c r="AZ21" i="1"/>
  <c r="BM21" i="1" s="1"/>
  <c r="BP21" i="1" s="1"/>
  <c r="AU21" i="1"/>
  <c r="AS21" i="1"/>
  <c r="N21" i="1" s="1"/>
  <c r="AL21" i="1"/>
  <c r="I21" i="1" s="1"/>
  <c r="H21" i="1" s="1"/>
  <c r="AG21" i="1"/>
  <c r="Y21" i="1"/>
  <c r="X21" i="1"/>
  <c r="P21" i="1"/>
  <c r="J21" i="1"/>
  <c r="BI21" i="1" s="1"/>
  <c r="CS20" i="1"/>
  <c r="CR20" i="1"/>
  <c r="CP20" i="1"/>
  <c r="BU20" i="1"/>
  <c r="BT20" i="1"/>
  <c r="BM20" i="1"/>
  <c r="BP20" i="1" s="1"/>
  <c r="BS20" i="1" s="1"/>
  <c r="BL20" i="1"/>
  <c r="BF20" i="1"/>
  <c r="AZ20" i="1"/>
  <c r="AU20" i="1"/>
  <c r="AS20" i="1" s="1"/>
  <c r="K20" i="1" s="1"/>
  <c r="AT20" i="1"/>
  <c r="AL20" i="1"/>
  <c r="AG20" i="1"/>
  <c r="AE20" i="1"/>
  <c r="Y20" i="1"/>
  <c r="X20" i="1"/>
  <c r="P20" i="1"/>
  <c r="N20" i="1"/>
  <c r="J20" i="1"/>
  <c r="BI20" i="1" s="1"/>
  <c r="I20" i="1"/>
  <c r="H20" i="1"/>
  <c r="CS19" i="1"/>
  <c r="CR19" i="1"/>
  <c r="CP19" i="1"/>
  <c r="BU19" i="1"/>
  <c r="BT19" i="1"/>
  <c r="BL19" i="1"/>
  <c r="BF19" i="1"/>
  <c r="AZ19" i="1"/>
  <c r="BM19" i="1" s="1"/>
  <c r="BP19" i="1" s="1"/>
  <c r="AU19" i="1"/>
  <c r="AS19" i="1" s="1"/>
  <c r="AL19" i="1"/>
  <c r="AG19" i="1"/>
  <c r="J19" i="1" s="1"/>
  <c r="BI19" i="1" s="1"/>
  <c r="AE19" i="1"/>
  <c r="Y19" i="1"/>
  <c r="W19" i="1" s="1"/>
  <c r="X19" i="1"/>
  <c r="P19" i="1"/>
  <c r="I19" i="1"/>
  <c r="H19" i="1" s="1"/>
  <c r="CS18" i="1"/>
  <c r="CR18" i="1"/>
  <c r="CP18" i="1"/>
  <c r="CQ18" i="1" s="1"/>
  <c r="BH18" i="1" s="1"/>
  <c r="BU18" i="1"/>
  <c r="BT18" i="1"/>
  <c r="BL18" i="1"/>
  <c r="BF18" i="1"/>
  <c r="AZ18" i="1"/>
  <c r="BM18" i="1" s="1"/>
  <c r="BP18" i="1" s="1"/>
  <c r="AU18" i="1"/>
  <c r="AS18" i="1"/>
  <c r="N18" i="1" s="1"/>
  <c r="AL18" i="1"/>
  <c r="I18" i="1" s="1"/>
  <c r="H18" i="1" s="1"/>
  <c r="AG18" i="1"/>
  <c r="Y18" i="1"/>
  <c r="W18" i="1" s="1"/>
  <c r="X18" i="1"/>
  <c r="P18" i="1"/>
  <c r="J18" i="1"/>
  <c r="BI18" i="1" s="1"/>
  <c r="CS17" i="1"/>
  <c r="CR17" i="1"/>
  <c r="CP17" i="1"/>
  <c r="BU17" i="1"/>
  <c r="BT17" i="1"/>
  <c r="BM17" i="1"/>
  <c r="BP17" i="1" s="1"/>
  <c r="BL17" i="1"/>
  <c r="BF17" i="1"/>
  <c r="AZ17" i="1"/>
  <c r="AU17" i="1"/>
  <c r="AS17" i="1"/>
  <c r="AE17" i="1" s="1"/>
  <c r="AL17" i="1"/>
  <c r="AG17" i="1"/>
  <c r="J17" i="1" s="1"/>
  <c r="BI17" i="1" s="1"/>
  <c r="AF17" i="1"/>
  <c r="Y17" i="1"/>
  <c r="X17" i="1"/>
  <c r="W17" i="1" s="1"/>
  <c r="S17" i="1"/>
  <c r="P17" i="1"/>
  <c r="K17" i="1"/>
  <c r="I17" i="1"/>
  <c r="H17" i="1"/>
  <c r="AA17" i="1" s="1"/>
  <c r="CS16" i="1"/>
  <c r="CR16" i="1"/>
  <c r="CP16" i="1"/>
  <c r="CQ16" i="1" s="1"/>
  <c r="BH16" i="1" s="1"/>
  <c r="BJ16" i="1" s="1"/>
  <c r="BU16" i="1"/>
  <c r="BT16" i="1"/>
  <c r="BL16" i="1"/>
  <c r="BF16" i="1"/>
  <c r="AZ16" i="1"/>
  <c r="BM16" i="1" s="1"/>
  <c r="BP16" i="1" s="1"/>
  <c r="AU16" i="1"/>
  <c r="AS16" i="1" s="1"/>
  <c r="AL16" i="1"/>
  <c r="I16" i="1" s="1"/>
  <c r="H16" i="1" s="1"/>
  <c r="AG16" i="1"/>
  <c r="Y16" i="1"/>
  <c r="X16" i="1"/>
  <c r="W16" i="1" s="1"/>
  <c r="P16" i="1"/>
  <c r="J16" i="1"/>
  <c r="BI16" i="1" s="1"/>
  <c r="AT43" i="1" l="1"/>
  <c r="AE43" i="1"/>
  <c r="AF43" i="1"/>
  <c r="K43" i="1"/>
  <c r="N43" i="1"/>
  <c r="BK18" i="1"/>
  <c r="K42" i="1"/>
  <c r="S16" i="1"/>
  <c r="CQ26" i="1"/>
  <c r="BH26" i="1" s="1"/>
  <c r="BJ26" i="1" s="1"/>
  <c r="BQ30" i="1"/>
  <c r="BS30" i="1"/>
  <c r="BR30" i="1"/>
  <c r="BV30" i="1" s="1"/>
  <c r="BW30" i="1" s="1"/>
  <c r="AT31" i="1"/>
  <c r="N31" i="1"/>
  <c r="K31" i="1"/>
  <c r="AF31" i="1"/>
  <c r="W46" i="1"/>
  <c r="AT51" i="1"/>
  <c r="N51" i="1"/>
  <c r="K51" i="1"/>
  <c r="AF51" i="1"/>
  <c r="AE51" i="1"/>
  <c r="BK75" i="1"/>
  <c r="AB78" i="1"/>
  <c r="V78" i="1"/>
  <c r="Z78" i="1" s="1"/>
  <c r="AT35" i="1"/>
  <c r="AE35" i="1"/>
  <c r="BQ26" i="1"/>
  <c r="BS26" i="1"/>
  <c r="N35" i="1"/>
  <c r="AT59" i="1"/>
  <c r="AF59" i="1"/>
  <c r="AE59" i="1"/>
  <c r="N59" i="1"/>
  <c r="K59" i="1"/>
  <c r="AF68" i="1"/>
  <c r="N68" i="1"/>
  <c r="AE68" i="1"/>
  <c r="K68" i="1"/>
  <c r="AT68" i="1"/>
  <c r="AF87" i="1"/>
  <c r="AT87" i="1"/>
  <c r="K87" i="1"/>
  <c r="AT88" i="1"/>
  <c r="AF88" i="1"/>
  <c r="AE88" i="1"/>
  <c r="N88" i="1"/>
  <c r="K88" i="1"/>
  <c r="AT92" i="1"/>
  <c r="AF92" i="1"/>
  <c r="AE92" i="1"/>
  <c r="N92" i="1"/>
  <c r="K92" i="1"/>
  <c r="AT34" i="1"/>
  <c r="K34" i="1"/>
  <c r="K41" i="1"/>
  <c r="AT54" i="1"/>
  <c r="K54" i="1"/>
  <c r="AF54" i="1"/>
  <c r="BQ87" i="1"/>
  <c r="BS87" i="1"/>
  <c r="BR87" i="1"/>
  <c r="BV87" i="1" s="1"/>
  <c r="BW87" i="1" s="1"/>
  <c r="AF58" i="1"/>
  <c r="K58" i="1"/>
  <c r="V97" i="1"/>
  <c r="Z97" i="1" s="1"/>
  <c r="AC97" i="1"/>
  <c r="AB97" i="1"/>
  <c r="BK21" i="1"/>
  <c r="BK37" i="1"/>
  <c r="AT23" i="1"/>
  <c r="AF23" i="1"/>
  <c r="AE23" i="1"/>
  <c r="K23" i="1"/>
  <c r="BJ30" i="1"/>
  <c r="AE31" i="1"/>
  <c r="BQ36" i="1"/>
  <c r="BQ58" i="1"/>
  <c r="BR58" i="1"/>
  <c r="BV58" i="1" s="1"/>
  <c r="BW58" i="1" s="1"/>
  <c r="BS58" i="1"/>
  <c r="AF119" i="1"/>
  <c r="K119" i="1"/>
  <c r="AE119" i="1"/>
  <c r="BQ20" i="1"/>
  <c r="K21" i="1"/>
  <c r="S24" i="1"/>
  <c r="T24" i="1" s="1"/>
  <c r="U24" i="1" s="1"/>
  <c r="S18" i="1"/>
  <c r="T18" i="1" s="1"/>
  <c r="U18" i="1" s="1"/>
  <c r="BJ18" i="1"/>
  <c r="BR20" i="1"/>
  <c r="BV20" i="1" s="1"/>
  <c r="BW20" i="1" s="1"/>
  <c r="N23" i="1"/>
  <c r="CQ24" i="1"/>
  <c r="BH24" i="1" s="1"/>
  <c r="CQ25" i="1"/>
  <c r="BH25" i="1" s="1"/>
  <c r="BJ25" i="1" s="1"/>
  <c r="AF35" i="1"/>
  <c r="BR36" i="1"/>
  <c r="BV36" i="1" s="1"/>
  <c r="BW36" i="1" s="1"/>
  <c r="S37" i="1"/>
  <c r="T37" i="1" s="1"/>
  <c r="U37" i="1" s="1"/>
  <c r="S45" i="1"/>
  <c r="T45" i="1" s="1"/>
  <c r="U45" i="1" s="1"/>
  <c r="BJ45" i="1"/>
  <c r="AT47" i="1"/>
  <c r="N47" i="1"/>
  <c r="K47" i="1"/>
  <c r="AF47" i="1"/>
  <c r="BS56" i="1"/>
  <c r="BR56" i="1"/>
  <c r="BV56" i="1" s="1"/>
  <c r="BW56" i="1" s="1"/>
  <c r="BQ56" i="1"/>
  <c r="AT63" i="1"/>
  <c r="K63" i="1"/>
  <c r="AF63" i="1"/>
  <c r="AE63" i="1"/>
  <c r="N63" i="1"/>
  <c r="AT80" i="1"/>
  <c r="AF80" i="1"/>
  <c r="AE80" i="1"/>
  <c r="N80" i="1"/>
  <c r="K80" i="1"/>
  <c r="AF99" i="1"/>
  <c r="K99" i="1"/>
  <c r="AT99" i="1"/>
  <c r="K26" i="1"/>
  <c r="AT26" i="1"/>
  <c r="AE18" i="1"/>
  <c r="AF18" i="1"/>
  <c r="AT27" i="1"/>
  <c r="N27" i="1"/>
  <c r="K27" i="1"/>
  <c r="CQ28" i="1"/>
  <c r="BH28" i="1" s="1"/>
  <c r="N33" i="1"/>
  <c r="AT19" i="1"/>
  <c r="K19" i="1"/>
  <c r="AF19" i="1"/>
  <c r="N19" i="1"/>
  <c r="AT42" i="1"/>
  <c r="S21" i="1"/>
  <c r="T21" i="1" s="1"/>
  <c r="U21" i="1" s="1"/>
  <c r="BJ21" i="1"/>
  <c r="AT24" i="1"/>
  <c r="AF24" i="1"/>
  <c r="AE24" i="1"/>
  <c r="AE27" i="1"/>
  <c r="BK35" i="1"/>
  <c r="S40" i="1"/>
  <c r="T40" i="1" s="1"/>
  <c r="U40" i="1" s="1"/>
  <c r="CQ40" i="1"/>
  <c r="BH40" i="1" s="1"/>
  <c r="K62" i="1"/>
  <c r="AT62" i="1"/>
  <c r="BK72" i="1"/>
  <c r="W29" i="1"/>
  <c r="S31" i="1"/>
  <c r="CQ33" i="1"/>
  <c r="BH33" i="1" s="1"/>
  <c r="BJ33" i="1" s="1"/>
  <c r="W38" i="1"/>
  <c r="S48" i="1"/>
  <c r="T48" i="1" s="1"/>
  <c r="U48" i="1" s="1"/>
  <c r="AE52" i="1"/>
  <c r="W54" i="1"/>
  <c r="AE55" i="1"/>
  <c r="AT71" i="1"/>
  <c r="CQ75" i="1"/>
  <c r="BH75" i="1" s="1"/>
  <c r="BJ75" i="1" s="1"/>
  <c r="AT77" i="1"/>
  <c r="S80" i="1"/>
  <c r="BK88" i="1"/>
  <c r="S105" i="1"/>
  <c r="N106" i="1"/>
  <c r="K106" i="1"/>
  <c r="BJ50" i="1"/>
  <c r="CQ53" i="1"/>
  <c r="BH53" i="1" s="1"/>
  <c r="BJ53" i="1" s="1"/>
  <c r="AF55" i="1"/>
  <c r="W72" i="1"/>
  <c r="BJ84" i="1"/>
  <c r="AT96" i="1"/>
  <c r="AE96" i="1"/>
  <c r="BK100" i="1"/>
  <c r="CQ109" i="1"/>
  <c r="BH109" i="1" s="1"/>
  <c r="BK109" i="1" s="1"/>
  <c r="W116" i="1"/>
  <c r="W117" i="1"/>
  <c r="K121" i="1"/>
  <c r="AT133" i="1"/>
  <c r="AE133" i="1"/>
  <c r="N133" i="1"/>
  <c r="AF133" i="1"/>
  <c r="K133" i="1"/>
  <c r="W48" i="1"/>
  <c r="BK55" i="1"/>
  <c r="AT56" i="1"/>
  <c r="Q66" i="1"/>
  <c r="O66" i="1" s="1"/>
  <c r="R66" i="1" s="1"/>
  <c r="T70" i="1"/>
  <c r="U70" i="1" s="1"/>
  <c r="K96" i="1"/>
  <c r="CQ97" i="1"/>
  <c r="BH97" i="1" s="1"/>
  <c r="AT171" i="1"/>
  <c r="K171" i="1"/>
  <c r="AF171" i="1"/>
  <c r="AE171" i="1"/>
  <c r="N171" i="1"/>
  <c r="BK54" i="1"/>
  <c r="K55" i="1"/>
  <c r="W67" i="1"/>
  <c r="W71" i="1"/>
  <c r="BR75" i="1"/>
  <c r="BV75" i="1" s="1"/>
  <c r="BW75" i="1" s="1"/>
  <c r="W77" i="1"/>
  <c r="AT79" i="1"/>
  <c r="BR81" i="1"/>
  <c r="BV81" i="1" s="1"/>
  <c r="BW81" i="1" s="1"/>
  <c r="AT97" i="1"/>
  <c r="AF97" i="1"/>
  <c r="AE97" i="1"/>
  <c r="W109" i="1"/>
  <c r="T109" i="1"/>
  <c r="U109" i="1" s="1"/>
  <c r="W120" i="1"/>
  <c r="BS121" i="1"/>
  <c r="BR121" i="1"/>
  <c r="BV121" i="1" s="1"/>
  <c r="BW121" i="1" s="1"/>
  <c r="AA149" i="1"/>
  <c r="CQ52" i="1"/>
  <c r="BH52" i="1" s="1"/>
  <c r="AB70" i="1"/>
  <c r="BJ70" i="1"/>
  <c r="BS75" i="1"/>
  <c r="W80" i="1"/>
  <c r="BK86" i="1"/>
  <c r="BJ88" i="1"/>
  <c r="CQ91" i="1"/>
  <c r="BH91" i="1" s="1"/>
  <c r="BJ91" i="1" s="1"/>
  <c r="S91" i="1"/>
  <c r="T91" i="1" s="1"/>
  <c r="U91" i="1" s="1"/>
  <c r="AB91" i="1" s="1"/>
  <c r="BQ103" i="1"/>
  <c r="BQ107" i="1"/>
  <c r="BS107" i="1"/>
  <c r="BR107" i="1"/>
  <c r="BV107" i="1" s="1"/>
  <c r="BW107" i="1" s="1"/>
  <c r="BK115" i="1"/>
  <c r="W21" i="1"/>
  <c r="BK26" i="1"/>
  <c r="CQ42" i="1"/>
  <c r="BH42" i="1" s="1"/>
  <c r="BJ42" i="1" s="1"/>
  <c r="S44" i="1"/>
  <c r="BK46" i="1"/>
  <c r="BR48" i="1"/>
  <c r="BV48" i="1" s="1"/>
  <c r="BW48" i="1" s="1"/>
  <c r="S49" i="1"/>
  <c r="BS50" i="1"/>
  <c r="CQ56" i="1"/>
  <c r="BH56" i="1" s="1"/>
  <c r="CQ58" i="1"/>
  <c r="BH58" i="1" s="1"/>
  <c r="BJ58" i="1" s="1"/>
  <c r="CQ60" i="1"/>
  <c r="BH60" i="1" s="1"/>
  <c r="S62" i="1"/>
  <c r="W70" i="1"/>
  <c r="W73" i="1"/>
  <c r="S75" i="1"/>
  <c r="T75" i="1" s="1"/>
  <c r="U75" i="1" s="1"/>
  <c r="K76" i="1"/>
  <c r="CQ82" i="1"/>
  <c r="BH82" i="1" s="1"/>
  <c r="BJ82" i="1" s="1"/>
  <c r="N84" i="1"/>
  <c r="CQ94" i="1"/>
  <c r="BH94" i="1" s="1"/>
  <c r="BK94" i="1" s="1"/>
  <c r="BJ97" i="1"/>
  <c r="BR103" i="1"/>
  <c r="BV103" i="1" s="1"/>
  <c r="BW103" i="1" s="1"/>
  <c r="W106" i="1"/>
  <c r="BK107" i="1"/>
  <c r="BJ107" i="1"/>
  <c r="S110" i="1"/>
  <c r="CQ113" i="1"/>
  <c r="BH113" i="1" s="1"/>
  <c r="N123" i="1"/>
  <c r="K123" i="1"/>
  <c r="T191" i="1"/>
  <c r="U191" i="1" s="1"/>
  <c r="AA191" i="1"/>
  <c r="S20" i="1"/>
  <c r="T20" i="1" s="1"/>
  <c r="U20" i="1" s="1"/>
  <c r="BK30" i="1"/>
  <c r="T32" i="1"/>
  <c r="U32" i="1" s="1"/>
  <c r="S36" i="1"/>
  <c r="S39" i="1"/>
  <c r="S51" i="1"/>
  <c r="AE56" i="1"/>
  <c r="BK57" i="1"/>
  <c r="T64" i="1"/>
  <c r="U64" i="1" s="1"/>
  <c r="BK74" i="1"/>
  <c r="BQ77" i="1"/>
  <c r="S79" i="1"/>
  <c r="S85" i="1"/>
  <c r="BK87" i="1"/>
  <c r="S87" i="1"/>
  <c r="BK101" i="1"/>
  <c r="S102" i="1"/>
  <c r="T102" i="1" s="1"/>
  <c r="U102" i="1" s="1"/>
  <c r="BJ102" i="1"/>
  <c r="T103" i="1"/>
  <c r="U103" i="1" s="1"/>
  <c r="Q103" i="1" s="1"/>
  <c r="O103" i="1" s="1"/>
  <c r="R103" i="1" s="1"/>
  <c r="AA103" i="1"/>
  <c r="N108" i="1"/>
  <c r="AF108" i="1"/>
  <c r="S111" i="1"/>
  <c r="BJ112" i="1"/>
  <c r="BS113" i="1"/>
  <c r="BR113" i="1"/>
  <c r="BV113" i="1" s="1"/>
  <c r="BW113" i="1" s="1"/>
  <c r="BQ113" i="1"/>
  <c r="S116" i="1"/>
  <c r="AE121" i="1"/>
  <c r="T123" i="1"/>
  <c r="U123" i="1" s="1"/>
  <c r="AB123" i="1" s="1"/>
  <c r="CQ17" i="1"/>
  <c r="BH17" i="1" s="1"/>
  <c r="BJ17" i="1" s="1"/>
  <c r="S19" i="1"/>
  <c r="W20" i="1"/>
  <c r="CQ20" i="1"/>
  <c r="BH20" i="1" s="1"/>
  <c r="W25" i="1"/>
  <c r="W32" i="1"/>
  <c r="BK33" i="1"/>
  <c r="W34" i="1"/>
  <c r="CQ34" i="1"/>
  <c r="BH34" i="1" s="1"/>
  <c r="BJ34" i="1" s="1"/>
  <c r="BJ35" i="1"/>
  <c r="CQ41" i="1"/>
  <c r="BH41" i="1" s="1"/>
  <c r="BJ41" i="1" s="1"/>
  <c r="BK53" i="1"/>
  <c r="W55" i="1"/>
  <c r="CQ61" i="1"/>
  <c r="BH61" i="1" s="1"/>
  <c r="BJ61" i="1" s="1"/>
  <c r="BK63" i="1"/>
  <c r="W64" i="1"/>
  <c r="CQ65" i="1"/>
  <c r="BH65" i="1" s="1"/>
  <c r="BJ65" i="1" s="1"/>
  <c r="W66" i="1"/>
  <c r="CQ67" i="1"/>
  <c r="BH67" i="1" s="1"/>
  <c r="BJ67" i="1" s="1"/>
  <c r="CQ74" i="1"/>
  <c r="BH74" i="1" s="1"/>
  <c r="BJ74" i="1" s="1"/>
  <c r="W75" i="1"/>
  <c r="CQ78" i="1"/>
  <c r="BH78" i="1" s="1"/>
  <c r="BK78" i="1" s="1"/>
  <c r="BK80" i="1"/>
  <c r="W81" i="1"/>
  <c r="S81" i="1"/>
  <c r="S82" i="1"/>
  <c r="CQ85" i="1"/>
  <c r="BH85" i="1" s="1"/>
  <c r="W89" i="1"/>
  <c r="BR93" i="1"/>
  <c r="BV93" i="1" s="1"/>
  <c r="BW93" i="1" s="1"/>
  <c r="W100" i="1"/>
  <c r="CQ104" i="1"/>
  <c r="BH104" i="1" s="1"/>
  <c r="BJ104" i="1" s="1"/>
  <c r="BK105" i="1"/>
  <c r="BJ113" i="1"/>
  <c r="T148" i="1"/>
  <c r="U148" i="1" s="1"/>
  <c r="BQ158" i="1"/>
  <c r="BR158" i="1"/>
  <c r="BV158" i="1" s="1"/>
  <c r="BW158" i="1" s="1"/>
  <c r="BS158" i="1"/>
  <c r="AT170" i="1"/>
  <c r="BJ170" i="1"/>
  <c r="AE176" i="1"/>
  <c r="AF176" i="1"/>
  <c r="T183" i="1"/>
  <c r="U183" i="1" s="1"/>
  <c r="AE185" i="1"/>
  <c r="K219" i="1"/>
  <c r="AF219" i="1"/>
  <c r="AE219" i="1"/>
  <c r="AT219" i="1"/>
  <c r="N219" i="1"/>
  <c r="CQ125" i="1"/>
  <c r="BH125" i="1" s="1"/>
  <c r="BJ125" i="1" s="1"/>
  <c r="CQ143" i="1"/>
  <c r="BH143" i="1" s="1"/>
  <c r="BK143" i="1" s="1"/>
  <c r="S143" i="1"/>
  <c r="CQ146" i="1"/>
  <c r="BH146" i="1" s="1"/>
  <c r="AT149" i="1"/>
  <c r="AE149" i="1"/>
  <c r="T149" i="1"/>
  <c r="U149" i="1" s="1"/>
  <c r="Q149" i="1" s="1"/>
  <c r="O149" i="1" s="1"/>
  <c r="R149" i="1" s="1"/>
  <c r="L149" i="1" s="1"/>
  <c r="M149" i="1" s="1"/>
  <c r="CQ160" i="1"/>
  <c r="BH160" i="1" s="1"/>
  <c r="CQ183" i="1"/>
  <c r="BH183" i="1" s="1"/>
  <c r="BK183" i="1" s="1"/>
  <c r="AF226" i="1"/>
  <c r="K226" i="1"/>
  <c r="S120" i="1"/>
  <c r="CQ121" i="1"/>
  <c r="BH121" i="1" s="1"/>
  <c r="BK121" i="1" s="1"/>
  <c r="W124" i="1"/>
  <c r="CQ128" i="1"/>
  <c r="BH128" i="1" s="1"/>
  <c r="BJ128" i="1" s="1"/>
  <c r="W129" i="1"/>
  <c r="W142" i="1"/>
  <c r="AF146" i="1"/>
  <c r="AT146" i="1"/>
  <c r="K149" i="1"/>
  <c r="BQ152" i="1"/>
  <c r="BR152" i="1"/>
  <c r="BV152" i="1" s="1"/>
  <c r="BW152" i="1" s="1"/>
  <c r="N161" i="1"/>
  <c r="K161" i="1"/>
  <c r="BQ170" i="1"/>
  <c r="BS170" i="1"/>
  <c r="BR170" i="1"/>
  <c r="BV170" i="1" s="1"/>
  <c r="BW170" i="1" s="1"/>
  <c r="BS181" i="1"/>
  <c r="BR181" i="1"/>
  <c r="BV181" i="1" s="1"/>
  <c r="BW181" i="1" s="1"/>
  <c r="T197" i="1"/>
  <c r="U197" i="1" s="1"/>
  <c r="AB197" i="1" s="1"/>
  <c r="CQ123" i="1"/>
  <c r="BH123" i="1" s="1"/>
  <c r="BK123" i="1" s="1"/>
  <c r="CQ133" i="1"/>
  <c r="BH133" i="1" s="1"/>
  <c r="N149" i="1"/>
  <c r="AT153" i="1"/>
  <c r="AE153" i="1"/>
  <c r="K153" i="1"/>
  <c r="AT175" i="1"/>
  <c r="AE175" i="1"/>
  <c r="AF175" i="1"/>
  <c r="AF186" i="1"/>
  <c r="N186" i="1"/>
  <c r="CQ201" i="1"/>
  <c r="BH201" i="1" s="1"/>
  <c r="BK201" i="1" s="1"/>
  <c r="S201" i="1"/>
  <c r="T201" i="1" s="1"/>
  <c r="U201" i="1" s="1"/>
  <c r="N215" i="1"/>
  <c r="K215" i="1"/>
  <c r="AF215" i="1"/>
  <c r="AE215" i="1"/>
  <c r="AT215" i="1"/>
  <c r="AT141" i="1"/>
  <c r="AE141" i="1"/>
  <c r="N153" i="1"/>
  <c r="BS160" i="1"/>
  <c r="BR160" i="1"/>
  <c r="BV160" i="1" s="1"/>
  <c r="BW160" i="1" s="1"/>
  <c r="K175" i="1"/>
  <c r="CQ191" i="1"/>
  <c r="BH191" i="1" s="1"/>
  <c r="BK191" i="1" s="1"/>
  <c r="K202" i="1"/>
  <c r="AF202" i="1"/>
  <c r="AE202" i="1"/>
  <c r="S99" i="1"/>
  <c r="S107" i="1"/>
  <c r="W110" i="1"/>
  <c r="BK113" i="1"/>
  <c r="BK116" i="1"/>
  <c r="BK120" i="1"/>
  <c r="CQ129" i="1"/>
  <c r="BH129" i="1" s="1"/>
  <c r="BJ129" i="1" s="1"/>
  <c r="AF130" i="1"/>
  <c r="S132" i="1"/>
  <c r="T132" i="1" s="1"/>
  <c r="U132" i="1" s="1"/>
  <c r="BJ136" i="1"/>
  <c r="S142" i="1"/>
  <c r="T142" i="1" s="1"/>
  <c r="U142" i="1" s="1"/>
  <c r="BS152" i="1"/>
  <c r="AE155" i="1"/>
  <c r="BQ160" i="1"/>
  <c r="W161" i="1"/>
  <c r="BR164" i="1"/>
  <c r="BV164" i="1" s="1"/>
  <c r="BW164" i="1" s="1"/>
  <c r="S165" i="1"/>
  <c r="T165" i="1" s="1"/>
  <c r="U165" i="1" s="1"/>
  <c r="BJ165" i="1"/>
  <c r="CQ173" i="1"/>
  <c r="BH173" i="1" s="1"/>
  <c r="BJ173" i="1" s="1"/>
  <c r="BK174" i="1"/>
  <c r="N175" i="1"/>
  <c r="BQ176" i="1"/>
  <c r="W188" i="1"/>
  <c r="W191" i="1"/>
  <c r="BS191" i="1"/>
  <c r="BR191" i="1"/>
  <c r="BV191" i="1" s="1"/>
  <c r="BW191" i="1" s="1"/>
  <c r="BK195" i="1"/>
  <c r="BS195" i="1"/>
  <c r="BR195" i="1"/>
  <c r="BV195" i="1" s="1"/>
  <c r="BW195" i="1" s="1"/>
  <c r="BQ195" i="1"/>
  <c r="CQ199" i="1"/>
  <c r="BH199" i="1" s="1"/>
  <c r="S93" i="1"/>
  <c r="BJ95" i="1"/>
  <c r="W96" i="1"/>
  <c r="S101" i="1"/>
  <c r="T101" i="1" s="1"/>
  <c r="U101" i="1" s="1"/>
  <c r="AB101" i="1" s="1"/>
  <c r="BK110" i="1"/>
  <c r="W128" i="1"/>
  <c r="BK130" i="1"/>
  <c r="BK137" i="1"/>
  <c r="CQ142" i="1"/>
  <c r="BH142" i="1" s="1"/>
  <c r="AT145" i="1"/>
  <c r="AE145" i="1"/>
  <c r="AF155" i="1"/>
  <c r="BQ162" i="1"/>
  <c r="BR162" i="1"/>
  <c r="BV162" i="1" s="1"/>
  <c r="BW162" i="1" s="1"/>
  <c r="BS162" i="1"/>
  <c r="AT163" i="1"/>
  <c r="AF163" i="1"/>
  <c r="AE163" i="1"/>
  <c r="K163" i="1"/>
  <c r="BR176" i="1"/>
  <c r="BV176" i="1" s="1"/>
  <c r="BW176" i="1" s="1"/>
  <c r="BR180" i="1"/>
  <c r="BV180" i="1" s="1"/>
  <c r="BW180" i="1" s="1"/>
  <c r="BS180" i="1"/>
  <c r="BQ180" i="1"/>
  <c r="AF187" i="1"/>
  <c r="AE187" i="1"/>
  <c r="BK188" i="1"/>
  <c r="BJ191" i="1"/>
  <c r="BJ195" i="1"/>
  <c r="CQ90" i="1"/>
  <c r="BH90" i="1" s="1"/>
  <c r="BK90" i="1" s="1"/>
  <c r="CQ98" i="1"/>
  <c r="BH98" i="1" s="1"/>
  <c r="BJ98" i="1" s="1"/>
  <c r="N100" i="1"/>
  <c r="CQ101" i="1"/>
  <c r="BH101" i="1" s="1"/>
  <c r="BJ109" i="1"/>
  <c r="CQ119" i="1"/>
  <c r="BH119" i="1" s="1"/>
  <c r="BJ119" i="1" s="1"/>
  <c r="S124" i="1"/>
  <c r="S127" i="1"/>
  <c r="T127" i="1" s="1"/>
  <c r="U127" i="1" s="1"/>
  <c r="BK128" i="1"/>
  <c r="N130" i="1"/>
  <c r="AF142" i="1"/>
  <c r="AE142" i="1"/>
  <c r="K145" i="1"/>
  <c r="BS150" i="1"/>
  <c r="BR150" i="1"/>
  <c r="BV150" i="1" s="1"/>
  <c r="BW150" i="1" s="1"/>
  <c r="CQ158" i="1"/>
  <c r="BH158" i="1" s="1"/>
  <c r="BJ158" i="1" s="1"/>
  <c r="W167" i="1"/>
  <c r="AT174" i="1"/>
  <c r="K174" i="1"/>
  <c r="AT176" i="1"/>
  <c r="BJ178" i="1"/>
  <c r="BJ180" i="1"/>
  <c r="CQ181" i="1"/>
  <c r="BH181" i="1" s="1"/>
  <c r="BK181" i="1" s="1"/>
  <c r="BK184" i="1"/>
  <c r="N187" i="1"/>
  <c r="AT187" i="1"/>
  <c r="CQ197" i="1"/>
  <c r="BH197" i="1" s="1"/>
  <c r="BK197" i="1" s="1"/>
  <c r="N223" i="1"/>
  <c r="K223" i="1"/>
  <c r="AF223" i="1"/>
  <c r="AE223" i="1"/>
  <c r="AT223" i="1"/>
  <c r="T228" i="1"/>
  <c r="U228" i="1" s="1"/>
  <c r="CQ139" i="1"/>
  <c r="BH139" i="1" s="1"/>
  <c r="W144" i="1"/>
  <c r="CQ147" i="1"/>
  <c r="BH147" i="1" s="1"/>
  <c r="BJ147" i="1" s="1"/>
  <c r="S150" i="1"/>
  <c r="S161" i="1"/>
  <c r="W164" i="1"/>
  <c r="CQ164" i="1"/>
  <c r="BH164" i="1" s="1"/>
  <c r="BK164" i="1" s="1"/>
  <c r="W177" i="1"/>
  <c r="W186" i="1"/>
  <c r="S190" i="1"/>
  <c r="W198" i="1"/>
  <c r="W203" i="1"/>
  <c r="W210" i="1"/>
  <c r="BS218" i="1"/>
  <c r="CQ221" i="1"/>
  <c r="BH221" i="1" s="1"/>
  <c r="BJ221" i="1" s="1"/>
  <c r="S223" i="1"/>
  <c r="AE227" i="1"/>
  <c r="W229" i="1"/>
  <c r="BK206" i="1"/>
  <c r="BJ208" i="1"/>
  <c r="S219" i="1"/>
  <c r="BJ223" i="1"/>
  <c r="CQ204" i="1"/>
  <c r="BH204" i="1" s="1"/>
  <c r="BK204" i="1" s="1"/>
  <c r="CQ209" i="1"/>
  <c r="BH209" i="1" s="1"/>
  <c r="BK209" i="1" s="1"/>
  <c r="W217" i="1"/>
  <c r="BK221" i="1"/>
  <c r="CQ222" i="1"/>
  <c r="BH222" i="1" s="1"/>
  <c r="BJ222" i="1" s="1"/>
  <c r="W223" i="1"/>
  <c r="W225" i="1"/>
  <c r="T204" i="1"/>
  <c r="U204" i="1" s="1"/>
  <c r="S206" i="1"/>
  <c r="CQ216" i="1"/>
  <c r="BH216" i="1" s="1"/>
  <c r="S222" i="1"/>
  <c r="BK147" i="1"/>
  <c r="S170" i="1"/>
  <c r="T170" i="1" s="1"/>
  <c r="U170" i="1" s="1"/>
  <c r="Q170" i="1" s="1"/>
  <c r="O170" i="1" s="1"/>
  <c r="R170" i="1" s="1"/>
  <c r="W173" i="1"/>
  <c r="S180" i="1"/>
  <c r="S184" i="1"/>
  <c r="CQ189" i="1"/>
  <c r="BH189" i="1" s="1"/>
  <c r="CQ194" i="1"/>
  <c r="BH194" i="1" s="1"/>
  <c r="BJ194" i="1" s="1"/>
  <c r="CQ198" i="1"/>
  <c r="BH198" i="1" s="1"/>
  <c r="BJ198" i="1" s="1"/>
  <c r="CQ205" i="1"/>
  <c r="BH205" i="1" s="1"/>
  <c r="BK205" i="1" s="1"/>
  <c r="W206" i="1"/>
  <c r="BJ206" i="1"/>
  <c r="W209" i="1"/>
  <c r="W211" i="1"/>
  <c r="S218" i="1"/>
  <c r="BK223" i="1"/>
  <c r="S224" i="1"/>
  <c r="K229" i="1"/>
  <c r="CQ229" i="1"/>
  <c r="BH229" i="1" s="1"/>
  <c r="BJ229" i="1" s="1"/>
  <c r="S140" i="1"/>
  <c r="K144" i="1"/>
  <c r="BK146" i="1"/>
  <c r="CQ148" i="1"/>
  <c r="BH148" i="1" s="1"/>
  <c r="BJ148" i="1" s="1"/>
  <c r="CQ151" i="1"/>
  <c r="BH151" i="1" s="1"/>
  <c r="BJ151" i="1" s="1"/>
  <c r="CQ154" i="1"/>
  <c r="BH154" i="1" s="1"/>
  <c r="BJ154" i="1" s="1"/>
  <c r="S156" i="1"/>
  <c r="W157" i="1"/>
  <c r="W162" i="1"/>
  <c r="S162" i="1"/>
  <c r="T162" i="1" s="1"/>
  <c r="U162" i="1" s="1"/>
  <c r="S172" i="1"/>
  <c r="T172" i="1" s="1"/>
  <c r="U172" i="1" s="1"/>
  <c r="AB172" i="1" s="1"/>
  <c r="W175" i="1"/>
  <c r="W179" i="1"/>
  <c r="W180" i="1"/>
  <c r="N203" i="1"/>
  <c r="BK218" i="1"/>
  <c r="S220" i="1"/>
  <c r="CQ224" i="1"/>
  <c r="BH224" i="1" s="1"/>
  <c r="S137" i="1"/>
  <c r="S139" i="1"/>
  <c r="CQ144" i="1"/>
  <c r="BH144" i="1" s="1"/>
  <c r="BJ144" i="1" s="1"/>
  <c r="W145" i="1"/>
  <c r="S147" i="1"/>
  <c r="T147" i="1" s="1"/>
  <c r="U147" i="1" s="1"/>
  <c r="V147" i="1" s="1"/>
  <c r="Z147" i="1" s="1"/>
  <c r="S164" i="1"/>
  <c r="T164" i="1" s="1"/>
  <c r="U164" i="1" s="1"/>
  <c r="S168" i="1"/>
  <c r="W169" i="1"/>
  <c r="CQ172" i="1"/>
  <c r="BH172" i="1" s="1"/>
  <c r="S176" i="1"/>
  <c r="BK180" i="1"/>
  <c r="Q183" i="1"/>
  <c r="O183" i="1" s="1"/>
  <c r="R183" i="1" s="1"/>
  <c r="S210" i="1"/>
  <c r="W216" i="1"/>
  <c r="BR218" i="1"/>
  <c r="BV218" i="1" s="1"/>
  <c r="BW218" i="1" s="1"/>
  <c r="W220" i="1"/>
  <c r="CQ220" i="1"/>
  <c r="BH220" i="1" s="1"/>
  <c r="W222" i="1"/>
  <c r="BQ18" i="1"/>
  <c r="BR18" i="1"/>
  <c r="BV18" i="1" s="1"/>
  <c r="BW18" i="1" s="1"/>
  <c r="BS18" i="1"/>
  <c r="V52" i="1"/>
  <c r="Z52" i="1" s="1"/>
  <c r="AB52" i="1"/>
  <c r="AC52" i="1"/>
  <c r="V40" i="1"/>
  <c r="Z40" i="1" s="1"/>
  <c r="AC40" i="1"/>
  <c r="AB40" i="1"/>
  <c r="AA19" i="1"/>
  <c r="BS53" i="1"/>
  <c r="BR53" i="1"/>
  <c r="BV53" i="1" s="1"/>
  <c r="BW53" i="1" s="1"/>
  <c r="BQ53" i="1"/>
  <c r="BR55" i="1"/>
  <c r="BV55" i="1" s="1"/>
  <c r="BW55" i="1" s="1"/>
  <c r="BQ55" i="1"/>
  <c r="BS55" i="1"/>
  <c r="V64" i="1"/>
  <c r="Z64" i="1" s="1"/>
  <c r="AC64" i="1"/>
  <c r="AA67" i="1"/>
  <c r="T79" i="1"/>
  <c r="U79" i="1" s="1"/>
  <c r="V91" i="1"/>
  <c r="Z91" i="1" s="1"/>
  <c r="AC91" i="1"/>
  <c r="Q91" i="1"/>
  <c r="O91" i="1" s="1"/>
  <c r="R91" i="1" s="1"/>
  <c r="AA100" i="1"/>
  <c r="T107" i="1"/>
  <c r="U107" i="1" s="1"/>
  <c r="T22" i="1"/>
  <c r="U22" i="1" s="1"/>
  <c r="BR47" i="1"/>
  <c r="BV47" i="1" s="1"/>
  <c r="BW47" i="1" s="1"/>
  <c r="BQ47" i="1"/>
  <c r="BS47" i="1"/>
  <c r="AA50" i="1"/>
  <c r="BK58" i="1"/>
  <c r="AF65" i="1"/>
  <c r="AE65" i="1"/>
  <c r="AT65" i="1"/>
  <c r="N65" i="1"/>
  <c r="K65" i="1"/>
  <c r="BS33" i="1"/>
  <c r="BR33" i="1"/>
  <c r="BV33" i="1" s="1"/>
  <c r="BW33" i="1" s="1"/>
  <c r="BQ33" i="1"/>
  <c r="BS25" i="1"/>
  <c r="BR25" i="1"/>
  <c r="BV25" i="1" s="1"/>
  <c r="BW25" i="1" s="1"/>
  <c r="BQ25" i="1"/>
  <c r="BS29" i="1"/>
  <c r="BR29" i="1"/>
  <c r="BV29" i="1" s="1"/>
  <c r="BW29" i="1" s="1"/>
  <c r="BQ29" i="1"/>
  <c r="T34" i="1"/>
  <c r="U34" i="1" s="1"/>
  <c r="Q34" i="1" s="1"/>
  <c r="O34" i="1" s="1"/>
  <c r="R34" i="1" s="1"/>
  <c r="L34" i="1" s="1"/>
  <c r="M34" i="1" s="1"/>
  <c r="AF37" i="1"/>
  <c r="AE37" i="1"/>
  <c r="AT37" i="1"/>
  <c r="N37" i="1"/>
  <c r="K37" i="1"/>
  <c r="BS45" i="1"/>
  <c r="BR45" i="1"/>
  <c r="BV45" i="1" s="1"/>
  <c r="BW45" i="1" s="1"/>
  <c r="BQ45" i="1"/>
  <c r="T54" i="1"/>
  <c r="U54" i="1" s="1"/>
  <c r="AB57" i="1"/>
  <c r="AC57" i="1"/>
  <c r="AD57" i="1" s="1"/>
  <c r="V57" i="1"/>
  <c r="Z57" i="1" s="1"/>
  <c r="BS57" i="1"/>
  <c r="BR57" i="1"/>
  <c r="BV57" i="1" s="1"/>
  <c r="BW57" i="1" s="1"/>
  <c r="BQ57" i="1"/>
  <c r="AA58" i="1"/>
  <c r="Q58" i="1"/>
  <c r="O58" i="1" s="1"/>
  <c r="R58" i="1" s="1"/>
  <c r="L58" i="1" s="1"/>
  <c r="M58" i="1" s="1"/>
  <c r="AA59" i="1"/>
  <c r="AF74" i="1"/>
  <c r="AE74" i="1"/>
  <c r="K74" i="1"/>
  <c r="AT74" i="1"/>
  <c r="N74" i="1"/>
  <c r="T95" i="1"/>
  <c r="U95" i="1" s="1"/>
  <c r="AA22" i="1"/>
  <c r="AB62" i="1"/>
  <c r="AA69" i="1"/>
  <c r="BR88" i="1"/>
  <c r="BV88" i="1" s="1"/>
  <c r="BW88" i="1" s="1"/>
  <c r="BQ88" i="1"/>
  <c r="BS88" i="1"/>
  <c r="BS16" i="1"/>
  <c r="BR16" i="1"/>
  <c r="BV16" i="1" s="1"/>
  <c r="BW16" i="1" s="1"/>
  <c r="BQ16" i="1"/>
  <c r="V77" i="1"/>
  <c r="Z77" i="1" s="1"/>
  <c r="AC77" i="1"/>
  <c r="AB77" i="1"/>
  <c r="AA16" i="1"/>
  <c r="BR19" i="1"/>
  <c r="BV19" i="1" s="1"/>
  <c r="BW19" i="1" s="1"/>
  <c r="BS19" i="1"/>
  <c r="BQ19" i="1"/>
  <c r="BS41" i="1"/>
  <c r="BR41" i="1"/>
  <c r="BV41" i="1" s="1"/>
  <c r="BW41" i="1" s="1"/>
  <c r="BQ41" i="1"/>
  <c r="AA43" i="1"/>
  <c r="T46" i="1"/>
  <c r="U46" i="1" s="1"/>
  <c r="AB56" i="1"/>
  <c r="BK66" i="1"/>
  <c r="V70" i="1"/>
  <c r="Z70" i="1" s="1"/>
  <c r="AC70" i="1"/>
  <c r="BS74" i="1"/>
  <c r="BR74" i="1"/>
  <c r="BV74" i="1" s="1"/>
  <c r="BW74" i="1" s="1"/>
  <c r="BQ74" i="1"/>
  <c r="BK91" i="1"/>
  <c r="AC18" i="1"/>
  <c r="V18" i="1"/>
  <c r="Z18" i="1" s="1"/>
  <c r="AB21" i="1"/>
  <c r="AC21" i="1"/>
  <c r="V21" i="1"/>
  <c r="Z21" i="1" s="1"/>
  <c r="AB45" i="1"/>
  <c r="V45" i="1"/>
  <c r="Z45" i="1" s="1"/>
  <c r="AC45" i="1"/>
  <c r="V58" i="1"/>
  <c r="Z58" i="1" s="1"/>
  <c r="AC58" i="1"/>
  <c r="AB58" i="1"/>
  <c r="BS61" i="1"/>
  <c r="BR61" i="1"/>
  <c r="BV61" i="1" s="1"/>
  <c r="BW61" i="1" s="1"/>
  <c r="BQ61" i="1"/>
  <c r="BS65" i="1"/>
  <c r="BR65" i="1"/>
  <c r="BV65" i="1" s="1"/>
  <c r="BW65" i="1" s="1"/>
  <c r="BQ65" i="1"/>
  <c r="BR73" i="1"/>
  <c r="BV73" i="1" s="1"/>
  <c r="BW73" i="1" s="1"/>
  <c r="BS73" i="1"/>
  <c r="BQ73" i="1"/>
  <c r="BS49" i="1"/>
  <c r="BR49" i="1"/>
  <c r="BV49" i="1" s="1"/>
  <c r="BW49" i="1" s="1"/>
  <c r="BQ49" i="1"/>
  <c r="T62" i="1"/>
  <c r="U62" i="1" s="1"/>
  <c r="AB94" i="1"/>
  <c r="V94" i="1"/>
  <c r="Z94" i="1" s="1"/>
  <c r="AC94" i="1"/>
  <c r="BS98" i="1"/>
  <c r="BR98" i="1"/>
  <c r="BV98" i="1" s="1"/>
  <c r="BW98" i="1" s="1"/>
  <c r="BQ98" i="1"/>
  <c r="AA26" i="1"/>
  <c r="AA27" i="1"/>
  <c r="V32" i="1"/>
  <c r="Z32" i="1" s="1"/>
  <c r="AC32" i="1"/>
  <c r="AA39" i="1"/>
  <c r="V56" i="1"/>
  <c r="Z56" i="1" s="1"/>
  <c r="AC56" i="1"/>
  <c r="AF57" i="1"/>
  <c r="AE57" i="1"/>
  <c r="AT57" i="1"/>
  <c r="K57" i="1"/>
  <c r="N57" i="1"/>
  <c r="BK62" i="1"/>
  <c r="AA18" i="1"/>
  <c r="Q18" i="1"/>
  <c r="O18" i="1" s="1"/>
  <c r="R18" i="1" s="1"/>
  <c r="AA23" i="1"/>
  <c r="BK16" i="1"/>
  <c r="AE16" i="1"/>
  <c r="N16" i="1"/>
  <c r="AF16" i="1"/>
  <c r="AT16" i="1"/>
  <c r="K16" i="1"/>
  <c r="V24" i="1"/>
  <c r="Z24" i="1" s="1"/>
  <c r="AB24" i="1"/>
  <c r="AC24" i="1"/>
  <c r="BS37" i="1"/>
  <c r="BR37" i="1"/>
  <c r="BV37" i="1" s="1"/>
  <c r="BW37" i="1" s="1"/>
  <c r="BQ37" i="1"/>
  <c r="AA42" i="1"/>
  <c r="BQ17" i="1"/>
  <c r="BR17" i="1"/>
  <c r="BV17" i="1" s="1"/>
  <c r="BW17" i="1" s="1"/>
  <c r="BS17" i="1"/>
  <c r="AB18" i="1"/>
  <c r="BS21" i="1"/>
  <c r="BR21" i="1"/>
  <c r="BV21" i="1" s="1"/>
  <c r="BW21" i="1" s="1"/>
  <c r="BQ21" i="1"/>
  <c r="AB37" i="1"/>
  <c r="V37" i="1"/>
  <c r="Z37" i="1" s="1"/>
  <c r="AC37" i="1"/>
  <c r="BK47" i="1"/>
  <c r="BR63" i="1"/>
  <c r="BV63" i="1" s="1"/>
  <c r="BW63" i="1" s="1"/>
  <c r="BS63" i="1"/>
  <c r="BQ63" i="1"/>
  <c r="AA73" i="1"/>
  <c r="AA99" i="1"/>
  <c r="K25" i="1"/>
  <c r="K32" i="1"/>
  <c r="N32" i="1"/>
  <c r="BS78" i="1"/>
  <c r="BR78" i="1"/>
  <c r="BV78" i="1" s="1"/>
  <c r="BW78" i="1" s="1"/>
  <c r="BQ78" i="1"/>
  <c r="Q79" i="1"/>
  <c r="O79" i="1" s="1"/>
  <c r="R79" i="1" s="1"/>
  <c r="L79" i="1" s="1"/>
  <c r="M79" i="1" s="1"/>
  <c r="AA79" i="1"/>
  <c r="T86" i="1"/>
  <c r="U86" i="1" s="1"/>
  <c r="AF86" i="1"/>
  <c r="AE86" i="1"/>
  <c r="AT86" i="1"/>
  <c r="K86" i="1"/>
  <c r="AB87" i="1"/>
  <c r="T87" i="1"/>
  <c r="U87" i="1" s="1"/>
  <c r="Q94" i="1"/>
  <c r="O94" i="1" s="1"/>
  <c r="R94" i="1" s="1"/>
  <c r="L94" i="1" s="1"/>
  <c r="M94" i="1" s="1"/>
  <c r="AA94" i="1"/>
  <c r="BS94" i="1"/>
  <c r="BR94" i="1"/>
  <c r="BV94" i="1" s="1"/>
  <c r="BW94" i="1" s="1"/>
  <c r="BQ94" i="1"/>
  <c r="AB95" i="1"/>
  <c r="BS102" i="1"/>
  <c r="BR102" i="1"/>
  <c r="BV102" i="1" s="1"/>
  <c r="BW102" i="1" s="1"/>
  <c r="BQ102" i="1"/>
  <c r="CQ106" i="1"/>
  <c r="BH106" i="1" s="1"/>
  <c r="BJ106" i="1" s="1"/>
  <c r="S106" i="1"/>
  <c r="BS137" i="1"/>
  <c r="BR137" i="1"/>
  <c r="BV137" i="1" s="1"/>
  <c r="BW137" i="1" s="1"/>
  <c r="BQ137" i="1"/>
  <c r="CQ19" i="1"/>
  <c r="BH19" i="1" s="1"/>
  <c r="BJ19" i="1" s="1"/>
  <c r="AE22" i="1"/>
  <c r="N22" i="1"/>
  <c r="CQ23" i="1"/>
  <c r="BH23" i="1" s="1"/>
  <c r="BJ23" i="1" s="1"/>
  <c r="BJ24" i="1"/>
  <c r="BQ27" i="1"/>
  <c r="AA28" i="1"/>
  <c r="BQ28" i="1"/>
  <c r="S29" i="1"/>
  <c r="T31" i="1"/>
  <c r="U31" i="1" s="1"/>
  <c r="AB32" i="1"/>
  <c r="AF33" i="1"/>
  <c r="AE33" i="1"/>
  <c r="AT33" i="1"/>
  <c r="T36" i="1"/>
  <c r="U36" i="1" s="1"/>
  <c r="AB36" i="1" s="1"/>
  <c r="CQ39" i="1"/>
  <c r="BH39" i="1" s="1"/>
  <c r="BJ39" i="1" s="1"/>
  <c r="BJ40" i="1"/>
  <c r="BQ43" i="1"/>
  <c r="AA44" i="1"/>
  <c r="BQ44" i="1"/>
  <c r="K48" i="1"/>
  <c r="N48" i="1"/>
  <c r="T50" i="1"/>
  <c r="U50" i="1" s="1"/>
  <c r="AE50" i="1"/>
  <c r="N50" i="1"/>
  <c r="T51" i="1"/>
  <c r="U51" i="1" s="1"/>
  <c r="BJ52" i="1"/>
  <c r="AF53" i="1"/>
  <c r="AE53" i="1"/>
  <c r="AT53" i="1"/>
  <c r="BR54" i="1"/>
  <c r="BV54" i="1" s="1"/>
  <c r="BW54" i="1" s="1"/>
  <c r="BQ59" i="1"/>
  <c r="AA60" i="1"/>
  <c r="BQ60" i="1"/>
  <c r="S61" i="1"/>
  <c r="AB64" i="1"/>
  <c r="Q65" i="1"/>
  <c r="O65" i="1" s="1"/>
  <c r="R65" i="1" s="1"/>
  <c r="L65" i="1" s="1"/>
  <c r="M65" i="1" s="1"/>
  <c r="T71" i="1"/>
  <c r="U71" i="1" s="1"/>
  <c r="AA72" i="1"/>
  <c r="BK76" i="1"/>
  <c r="T76" i="1"/>
  <c r="U76" i="1" s="1"/>
  <c r="Q76" i="1" s="1"/>
  <c r="O76" i="1" s="1"/>
  <c r="R76" i="1" s="1"/>
  <c r="L76" i="1" s="1"/>
  <c r="M76" i="1" s="1"/>
  <c r="AA83" i="1"/>
  <c r="BK85" i="1"/>
  <c r="BS85" i="1"/>
  <c r="BR85" i="1"/>
  <c r="BV85" i="1" s="1"/>
  <c r="BW85" i="1" s="1"/>
  <c r="AA88" i="1"/>
  <c r="AB89" i="1"/>
  <c r="S92" i="1"/>
  <c r="CQ92" i="1"/>
  <c r="BH92" i="1" s="1"/>
  <c r="T99" i="1"/>
  <c r="U99" i="1" s="1"/>
  <c r="BK104" i="1"/>
  <c r="AA112" i="1"/>
  <c r="T124" i="1"/>
  <c r="U124" i="1" s="1"/>
  <c r="T16" i="1"/>
  <c r="U16" i="1" s="1"/>
  <c r="Q21" i="1"/>
  <c r="O21" i="1" s="1"/>
  <c r="R21" i="1" s="1"/>
  <c r="L21" i="1" s="1"/>
  <c r="M21" i="1" s="1"/>
  <c r="W22" i="1"/>
  <c r="AT22" i="1"/>
  <c r="BR22" i="1"/>
  <c r="BV22" i="1" s="1"/>
  <c r="BW22" i="1" s="1"/>
  <c r="BS27" i="1"/>
  <c r="BK28" i="1"/>
  <c r="BR28" i="1"/>
  <c r="BV28" i="1" s="1"/>
  <c r="BW28" i="1" s="1"/>
  <c r="T30" i="1"/>
  <c r="U30" i="1" s="1"/>
  <c r="AE30" i="1"/>
  <c r="N30" i="1"/>
  <c r="CQ31" i="1"/>
  <c r="BH31" i="1" s="1"/>
  <c r="BJ31" i="1" s="1"/>
  <c r="BJ32" i="1"/>
  <c r="AA34" i="1"/>
  <c r="BQ35" i="1"/>
  <c r="AA36" i="1"/>
  <c r="CQ38" i="1"/>
  <c r="BH38" i="1" s="1"/>
  <c r="BJ38" i="1" s="1"/>
  <c r="BS43" i="1"/>
  <c r="AT44" i="1"/>
  <c r="BR44" i="1"/>
  <c r="BV44" i="1" s="1"/>
  <c r="BW44" i="1" s="1"/>
  <c r="AB47" i="1"/>
  <c r="AD47" i="1" s="1"/>
  <c r="W50" i="1"/>
  <c r="AT50" i="1"/>
  <c r="CQ51" i="1"/>
  <c r="BH51" i="1" s="1"/>
  <c r="BK51" i="1" s="1"/>
  <c r="N53" i="1"/>
  <c r="AA54" i="1"/>
  <c r="BS54" i="1"/>
  <c r="BK56" i="1"/>
  <c r="BS59" i="1"/>
  <c r="AT60" i="1"/>
  <c r="BR60" i="1"/>
  <c r="BV60" i="1" s="1"/>
  <c r="BW60" i="1" s="1"/>
  <c r="AE62" i="1"/>
  <c r="N62" i="1"/>
  <c r="S63" i="1"/>
  <c r="BJ64" i="1"/>
  <c r="BR66" i="1"/>
  <c r="BV66" i="1" s="1"/>
  <c r="BW66" i="1" s="1"/>
  <c r="BJ68" i="1"/>
  <c r="BQ71" i="1"/>
  <c r="BR71" i="1"/>
  <c r="BV71" i="1" s="1"/>
  <c r="BW71" i="1" s="1"/>
  <c r="BJ72" i="1"/>
  <c r="CQ76" i="1"/>
  <c r="BH76" i="1" s="1"/>
  <c r="BJ76" i="1" s="1"/>
  <c r="BR77" i="1"/>
  <c r="BV77" i="1" s="1"/>
  <c r="BW77" i="1" s="1"/>
  <c r="K78" i="1"/>
  <c r="S84" i="1"/>
  <c r="BQ85" i="1"/>
  <c r="K89" i="1"/>
  <c r="N89" i="1"/>
  <c r="AE89" i="1"/>
  <c r="AB90" i="1"/>
  <c r="AC90" i="1"/>
  <c r="BJ92" i="1"/>
  <c r="BS101" i="1"/>
  <c r="BQ101" i="1"/>
  <c r="N103" i="1"/>
  <c r="AF103" i="1"/>
  <c r="AE103" i="1"/>
  <c r="AT103" i="1"/>
  <c r="AF112" i="1"/>
  <c r="AE112" i="1"/>
  <c r="K112" i="1"/>
  <c r="N112" i="1"/>
  <c r="AT112" i="1"/>
  <c r="BJ115" i="1"/>
  <c r="AA129" i="1"/>
  <c r="V148" i="1"/>
  <c r="Z148" i="1" s="1"/>
  <c r="AC148" i="1"/>
  <c r="V75" i="1"/>
  <c r="Z75" i="1" s="1"/>
  <c r="AC75" i="1"/>
  <c r="BK60" i="1"/>
  <c r="K64" i="1"/>
  <c r="N64" i="1"/>
  <c r="AE66" i="1"/>
  <c r="N66" i="1"/>
  <c r="AA76" i="1"/>
  <c r="K28" i="1"/>
  <c r="N28" i="1"/>
  <c r="AE32" i="1"/>
  <c r="BJ57" i="1"/>
  <c r="BR69" i="1"/>
  <c r="BV69" i="1" s="1"/>
  <c r="BW69" i="1" s="1"/>
  <c r="BQ69" i="1"/>
  <c r="BK92" i="1"/>
  <c r="BR100" i="1"/>
  <c r="BV100" i="1" s="1"/>
  <c r="BW100" i="1" s="1"/>
  <c r="BQ100" i="1"/>
  <c r="AA107" i="1"/>
  <c r="AA24" i="1"/>
  <c r="Q24" i="1"/>
  <c r="O24" i="1" s="1"/>
  <c r="R24" i="1" s="1"/>
  <c r="T38" i="1"/>
  <c r="U38" i="1" s="1"/>
  <c r="Q38" i="1" s="1"/>
  <c r="O38" i="1" s="1"/>
  <c r="R38" i="1" s="1"/>
  <c r="AF64" i="1"/>
  <c r="AF70" i="1"/>
  <c r="AE70" i="1"/>
  <c r="N70" i="1"/>
  <c r="K81" i="1"/>
  <c r="N81" i="1"/>
  <c r="AT81" i="1"/>
  <c r="AA93" i="1"/>
  <c r="Q93" i="1"/>
  <c r="O93" i="1" s="1"/>
  <c r="R93" i="1" s="1"/>
  <c r="T93" i="1"/>
  <c r="U93" i="1" s="1"/>
  <c r="AA98" i="1"/>
  <c r="BS100" i="1"/>
  <c r="BR104" i="1"/>
  <c r="BV104" i="1" s="1"/>
  <c r="BW104" i="1" s="1"/>
  <c r="BS104" i="1"/>
  <c r="BQ104" i="1"/>
  <c r="BS129" i="1"/>
  <c r="BR129" i="1"/>
  <c r="BV129" i="1" s="1"/>
  <c r="BW129" i="1" s="1"/>
  <c r="V132" i="1"/>
  <c r="Z132" i="1" s="1"/>
  <c r="AC132" i="1"/>
  <c r="AB132" i="1"/>
  <c r="BR145" i="1"/>
  <c r="BV145" i="1" s="1"/>
  <c r="BW145" i="1" s="1"/>
  <c r="BQ145" i="1"/>
  <c r="BS145" i="1"/>
  <c r="K18" i="1"/>
  <c r="AT18" i="1"/>
  <c r="BS23" i="1"/>
  <c r="BQ24" i="1"/>
  <c r="S25" i="1"/>
  <c r="BK25" i="1"/>
  <c r="BJ28" i="1"/>
  <c r="BQ31" i="1"/>
  <c r="AA32" i="1"/>
  <c r="Q32" i="1"/>
  <c r="O32" i="1" s="1"/>
  <c r="R32" i="1" s="1"/>
  <c r="K36" i="1"/>
  <c r="N36" i="1"/>
  <c r="Q37" i="1"/>
  <c r="O37" i="1" s="1"/>
  <c r="R37" i="1" s="1"/>
  <c r="L37" i="1" s="1"/>
  <c r="M37" i="1" s="1"/>
  <c r="AT39" i="1"/>
  <c r="K39" i="1"/>
  <c r="AF39" i="1"/>
  <c r="BS39" i="1"/>
  <c r="BQ40" i="1"/>
  <c r="S41" i="1"/>
  <c r="BK41" i="1"/>
  <c r="S43" i="1"/>
  <c r="BJ44" i="1"/>
  <c r="AF45" i="1"/>
  <c r="AE45" i="1"/>
  <c r="AT45" i="1"/>
  <c r="BR46" i="1"/>
  <c r="BV46" i="1" s="1"/>
  <c r="BW46" i="1" s="1"/>
  <c r="V47" i="1"/>
  <c r="Z47" i="1" s="1"/>
  <c r="AF48" i="1"/>
  <c r="BQ51" i="1"/>
  <c r="AA52" i="1"/>
  <c r="Q52" i="1"/>
  <c r="O52" i="1" s="1"/>
  <c r="R52" i="1" s="1"/>
  <c r="BQ52" i="1"/>
  <c r="T53" i="1"/>
  <c r="U53" i="1" s="1"/>
  <c r="K56" i="1"/>
  <c r="N56" i="1"/>
  <c r="AE58" i="1"/>
  <c r="N58" i="1"/>
  <c r="S59" i="1"/>
  <c r="BJ60" i="1"/>
  <c r="BS62" i="1"/>
  <c r="BK64" i="1"/>
  <c r="AA65" i="1"/>
  <c r="AF66" i="1"/>
  <c r="BQ67" i="1"/>
  <c r="BS67" i="1"/>
  <c r="BR67" i="1"/>
  <c r="BV67" i="1" s="1"/>
  <c r="BW67" i="1" s="1"/>
  <c r="BK68" i="1"/>
  <c r="AE71" i="1"/>
  <c r="N71" i="1"/>
  <c r="K71" i="1"/>
  <c r="Q75" i="1"/>
  <c r="O75" i="1" s="1"/>
  <c r="R75" i="1" s="1"/>
  <c r="L75" i="1" s="1"/>
  <c r="M75" i="1" s="1"/>
  <c r="BQ76" i="1"/>
  <c r="AA77" i="1"/>
  <c r="Q77" i="1"/>
  <c r="O77" i="1" s="1"/>
  <c r="R77" i="1" s="1"/>
  <c r="BR80" i="1"/>
  <c r="BV80" i="1" s="1"/>
  <c r="BW80" i="1" s="1"/>
  <c r="BS80" i="1"/>
  <c r="BQ80" i="1"/>
  <c r="AA82" i="1"/>
  <c r="AE83" i="1"/>
  <c r="N83" i="1"/>
  <c r="AF83" i="1"/>
  <c r="N86" i="1"/>
  <c r="BS90" i="1"/>
  <c r="BR90" i="1"/>
  <c r="BV90" i="1" s="1"/>
  <c r="BW90" i="1" s="1"/>
  <c r="BQ90" i="1"/>
  <c r="AE91" i="1"/>
  <c r="N91" i="1"/>
  <c r="K91" i="1"/>
  <c r="AT91" i="1"/>
  <c r="BQ92" i="1"/>
  <c r="BJ94" i="1"/>
  <c r="AF98" i="1"/>
  <c r="AE98" i="1"/>
  <c r="AT98" i="1"/>
  <c r="N98" i="1"/>
  <c r="T104" i="1"/>
  <c r="U104" i="1" s="1"/>
  <c r="BS105" i="1"/>
  <c r="BR105" i="1"/>
  <c r="BV105" i="1" s="1"/>
  <c r="BW105" i="1" s="1"/>
  <c r="V109" i="1"/>
  <c r="Z109" i="1" s="1"/>
  <c r="AC109" i="1"/>
  <c r="T19" i="1"/>
  <c r="U19" i="1" s="1"/>
  <c r="Q19" i="1" s="1"/>
  <c r="O19" i="1" s="1"/>
  <c r="R19" i="1" s="1"/>
  <c r="L19" i="1" s="1"/>
  <c r="M19" i="1" s="1"/>
  <c r="T23" i="1"/>
  <c r="U23" i="1" s="1"/>
  <c r="Q23" i="1" s="1"/>
  <c r="O23" i="1" s="1"/>
  <c r="R23" i="1" s="1"/>
  <c r="L23" i="1" s="1"/>
  <c r="M23" i="1" s="1"/>
  <c r="T39" i="1"/>
  <c r="U39" i="1" s="1"/>
  <c r="Q39" i="1" s="1"/>
  <c r="O39" i="1" s="1"/>
  <c r="R39" i="1" s="1"/>
  <c r="L39" i="1" s="1"/>
  <c r="M39" i="1" s="1"/>
  <c r="AF41" i="1"/>
  <c r="AE41" i="1"/>
  <c r="AT41" i="1"/>
  <c r="BK44" i="1"/>
  <c r="AB51" i="1"/>
  <c r="AF21" i="1"/>
  <c r="AE21" i="1"/>
  <c r="AT21" i="1"/>
  <c r="AD37" i="1"/>
  <c r="AE46" i="1"/>
  <c r="N46" i="1"/>
  <c r="BJ48" i="1"/>
  <c r="AF49" i="1"/>
  <c r="AE49" i="1"/>
  <c r="AT49" i="1"/>
  <c r="T68" i="1"/>
  <c r="U68" i="1" s="1"/>
  <c r="BS70" i="1"/>
  <c r="BR70" i="1"/>
  <c r="BV70" i="1" s="1"/>
  <c r="BW70" i="1" s="1"/>
  <c r="BQ70" i="1"/>
  <c r="AB75" i="1"/>
  <c r="BS82" i="1"/>
  <c r="BR82" i="1"/>
  <c r="BV82" i="1" s="1"/>
  <c r="BW82" i="1" s="1"/>
  <c r="BQ82" i="1"/>
  <c r="V89" i="1"/>
  <c r="Z89" i="1" s="1"/>
  <c r="AC89" i="1"/>
  <c r="BJ93" i="1"/>
  <c r="V103" i="1"/>
  <c r="Z103" i="1" s="1"/>
  <c r="AB103" i="1"/>
  <c r="AC103" i="1"/>
  <c r="T17" i="1"/>
  <c r="U17" i="1" s="1"/>
  <c r="AT17" i="1"/>
  <c r="AA20" i="1"/>
  <c r="BJ20" i="1"/>
  <c r="BQ23" i="1"/>
  <c r="AF29" i="1"/>
  <c r="AE29" i="1"/>
  <c r="AT29" i="1"/>
  <c r="BK36" i="1"/>
  <c r="Q45" i="1"/>
  <c r="O45" i="1" s="1"/>
  <c r="R45" i="1" s="1"/>
  <c r="L45" i="1" s="1"/>
  <c r="M45" i="1" s="1"/>
  <c r="AE48" i="1"/>
  <c r="N49" i="1"/>
  <c r="K50" i="1"/>
  <c r="BK52" i="1"/>
  <c r="AF61" i="1"/>
  <c r="AE61" i="1"/>
  <c r="AT61" i="1"/>
  <c r="BS69" i="1"/>
  <c r="K77" i="1"/>
  <c r="AF77" i="1"/>
  <c r="AA80" i="1"/>
  <c r="S27" i="1"/>
  <c r="N17" i="1"/>
  <c r="BK20" i="1"/>
  <c r="AF20" i="1"/>
  <c r="AA21" i="1"/>
  <c r="AF22" i="1"/>
  <c r="BK24" i="1"/>
  <c r="BR24" i="1"/>
  <c r="BV24" i="1" s="1"/>
  <c r="BW24" i="1" s="1"/>
  <c r="T26" i="1"/>
  <c r="U26" i="1" s="1"/>
  <c r="AB26" i="1" s="1"/>
  <c r="AE26" i="1"/>
  <c r="N26" i="1"/>
  <c r="CQ27" i="1"/>
  <c r="BH27" i="1" s="1"/>
  <c r="BK27" i="1" s="1"/>
  <c r="AE28" i="1"/>
  <c r="N29" i="1"/>
  <c r="BS31" i="1"/>
  <c r="BQ32" i="1"/>
  <c r="S33" i="1"/>
  <c r="S35" i="1"/>
  <c r="BS38" i="1"/>
  <c r="BK40" i="1"/>
  <c r="BR40" i="1"/>
  <c r="BV40" i="1" s="1"/>
  <c r="BW40" i="1" s="1"/>
  <c r="T42" i="1"/>
  <c r="U42" i="1" s="1"/>
  <c r="AE42" i="1"/>
  <c r="N42" i="1"/>
  <c r="CQ43" i="1"/>
  <c r="BH43" i="1" s="1"/>
  <c r="BK43" i="1" s="1"/>
  <c r="N45" i="1"/>
  <c r="K46" i="1"/>
  <c r="BS46" i="1"/>
  <c r="BK48" i="1"/>
  <c r="AA49" i="1"/>
  <c r="AF50" i="1"/>
  <c r="BS51" i="1"/>
  <c r="BR52" i="1"/>
  <c r="BV52" i="1" s="1"/>
  <c r="BW52" i="1" s="1"/>
  <c r="Q57" i="1"/>
  <c r="O57" i="1" s="1"/>
  <c r="R57" i="1" s="1"/>
  <c r="L57" i="1" s="1"/>
  <c r="M57" i="1" s="1"/>
  <c r="W58" i="1"/>
  <c r="AT58" i="1"/>
  <c r="CQ59" i="1"/>
  <c r="BH59" i="1" s="1"/>
  <c r="BK59" i="1" s="1"/>
  <c r="N61" i="1"/>
  <c r="AA64" i="1"/>
  <c r="Q64" i="1"/>
  <c r="O64" i="1" s="1"/>
  <c r="R64" i="1" s="1"/>
  <c r="BQ64" i="1"/>
  <c r="T65" i="1"/>
  <c r="U65" i="1" s="1"/>
  <c r="BR68" i="1"/>
  <c r="BV68" i="1" s="1"/>
  <c r="BW68" i="1" s="1"/>
  <c r="K70" i="1"/>
  <c r="CQ71" i="1"/>
  <c r="BH71" i="1" s="1"/>
  <c r="BJ71" i="1" s="1"/>
  <c r="BR72" i="1"/>
  <c r="BV72" i="1" s="1"/>
  <c r="BW72" i="1" s="1"/>
  <c r="BJ73" i="1"/>
  <c r="Q74" i="1"/>
  <c r="O74" i="1" s="1"/>
  <c r="R74" i="1" s="1"/>
  <c r="L74" i="1" s="1"/>
  <c r="M74" i="1" s="1"/>
  <c r="BR76" i="1"/>
  <c r="BV76" i="1" s="1"/>
  <c r="BW76" i="1" s="1"/>
  <c r="BJ77" i="1"/>
  <c r="AC78" i="1"/>
  <c r="AD78" i="1" s="1"/>
  <c r="AF82" i="1"/>
  <c r="AE82" i="1"/>
  <c r="AT82" i="1"/>
  <c r="T83" i="1"/>
  <c r="U83" i="1" s="1"/>
  <c r="AT83" i="1"/>
  <c r="BR84" i="1"/>
  <c r="BV84" i="1" s="1"/>
  <c r="BW84" i="1" s="1"/>
  <c r="BS84" i="1"/>
  <c r="AA85" i="1"/>
  <c r="T85" i="1"/>
  <c r="U85" i="1" s="1"/>
  <c r="AB85" i="1" s="1"/>
  <c r="BJ85" i="1"/>
  <c r="AF89" i="1"/>
  <c r="BS89" i="1"/>
  <c r="BQ89" i="1"/>
  <c r="BS92" i="1"/>
  <c r="AD94" i="1"/>
  <c r="AB102" i="1"/>
  <c r="V102" i="1"/>
  <c r="Z102" i="1" s="1"/>
  <c r="AC102" i="1"/>
  <c r="K103" i="1"/>
  <c r="L103" i="1" s="1"/>
  <c r="M103" i="1" s="1"/>
  <c r="T105" i="1"/>
  <c r="U105" i="1" s="1"/>
  <c r="BS123" i="1"/>
  <c r="BR123" i="1"/>
  <c r="BV123" i="1" s="1"/>
  <c r="BW123" i="1" s="1"/>
  <c r="BQ123" i="1"/>
  <c r="V142" i="1"/>
  <c r="Z142" i="1" s="1"/>
  <c r="AC142" i="1"/>
  <c r="AB142" i="1"/>
  <c r="BK23" i="1"/>
  <c r="AF25" i="1"/>
  <c r="AE25" i="1"/>
  <c r="AT25" i="1"/>
  <c r="Q53" i="1"/>
  <c r="O53" i="1" s="1"/>
  <c r="R53" i="1" s="1"/>
  <c r="L53" i="1" s="1"/>
  <c r="M53" i="1" s="1"/>
  <c r="V66" i="1"/>
  <c r="Z66" i="1" s="1"/>
  <c r="AC66" i="1"/>
  <c r="AD24" i="1"/>
  <c r="K44" i="1"/>
  <c r="N44" i="1"/>
  <c r="Q47" i="1"/>
  <c r="O47" i="1" s="1"/>
  <c r="R47" i="1" s="1"/>
  <c r="L47" i="1" s="1"/>
  <c r="M47" i="1" s="1"/>
  <c r="AA56" i="1"/>
  <c r="AD56" i="1" s="1"/>
  <c r="Q56" i="1"/>
  <c r="O56" i="1" s="1"/>
  <c r="R56" i="1" s="1"/>
  <c r="L56" i="1" s="1"/>
  <c r="M56" i="1" s="1"/>
  <c r="K60" i="1"/>
  <c r="N60" i="1"/>
  <c r="AE64" i="1"/>
  <c r="K66" i="1"/>
  <c r="L66" i="1" s="1"/>
  <c r="M66" i="1" s="1"/>
  <c r="Q71" i="1"/>
  <c r="O71" i="1" s="1"/>
  <c r="R71" i="1" s="1"/>
  <c r="AF78" i="1"/>
  <c r="AE78" i="1"/>
  <c r="N78" i="1"/>
  <c r="BQ83" i="1"/>
  <c r="BR83" i="1"/>
  <c r="BV83" i="1" s="1"/>
  <c r="BW83" i="1" s="1"/>
  <c r="BQ99" i="1"/>
  <c r="BS99" i="1"/>
  <c r="BQ108" i="1"/>
  <c r="BS108" i="1"/>
  <c r="BR108" i="1"/>
  <c r="BV108" i="1" s="1"/>
  <c r="BW108" i="1" s="1"/>
  <c r="AF109" i="1"/>
  <c r="N109" i="1"/>
  <c r="AT109" i="1"/>
  <c r="AE109" i="1"/>
  <c r="K109" i="1"/>
  <c r="K22" i="1"/>
  <c r="AF32" i="1"/>
  <c r="AA33" i="1"/>
  <c r="AE38" i="1"/>
  <c r="N38" i="1"/>
  <c r="BQ39" i="1"/>
  <c r="AA40" i="1"/>
  <c r="AD40" i="1" s="1"/>
  <c r="Q40" i="1"/>
  <c r="O40" i="1" s="1"/>
  <c r="R40" i="1" s="1"/>
  <c r="AT46" i="1"/>
  <c r="CQ47" i="1"/>
  <c r="BH47" i="1" s="1"/>
  <c r="BJ47" i="1" s="1"/>
  <c r="AD58" i="1"/>
  <c r="BR62" i="1"/>
  <c r="BV62" i="1" s="1"/>
  <c r="BW62" i="1" s="1"/>
  <c r="AB66" i="1"/>
  <c r="Q70" i="1"/>
  <c r="O70" i="1" s="1"/>
  <c r="R70" i="1" s="1"/>
  <c r="AA70" i="1"/>
  <c r="BK71" i="1"/>
  <c r="K73" i="1"/>
  <c r="N73" i="1"/>
  <c r="AF73" i="1"/>
  <c r="BQ79" i="1"/>
  <c r="BS79" i="1"/>
  <c r="T81" i="1"/>
  <c r="U81" i="1" s="1"/>
  <c r="AB81" i="1" s="1"/>
  <c r="BJ86" i="1"/>
  <c r="AF90" i="1"/>
  <c r="AE90" i="1"/>
  <c r="AT90" i="1"/>
  <c r="N90" i="1"/>
  <c r="K90" i="1"/>
  <c r="S96" i="1"/>
  <c r="CQ96" i="1"/>
  <c r="BH96" i="1" s="1"/>
  <c r="BJ96" i="1" s="1"/>
  <c r="AA104" i="1"/>
  <c r="Q104" i="1"/>
  <c r="O104" i="1" s="1"/>
  <c r="R104" i="1" s="1"/>
  <c r="L104" i="1" s="1"/>
  <c r="M104" i="1" s="1"/>
  <c r="N107" i="1"/>
  <c r="AT107" i="1"/>
  <c r="K107" i="1"/>
  <c r="AF107" i="1"/>
  <c r="AE107" i="1"/>
  <c r="BR112" i="1"/>
  <c r="BV112" i="1" s="1"/>
  <c r="BW112" i="1" s="1"/>
  <c r="BQ112" i="1"/>
  <c r="BS112" i="1"/>
  <c r="AB19" i="1"/>
  <c r="CQ22" i="1"/>
  <c r="BH22" i="1" s="1"/>
  <c r="BJ22" i="1" s="1"/>
  <c r="K24" i="1"/>
  <c r="N24" i="1"/>
  <c r="W26" i="1"/>
  <c r="BR26" i="1"/>
  <c r="BV26" i="1" s="1"/>
  <c r="BW26" i="1" s="1"/>
  <c r="T28" i="1"/>
  <c r="U28" i="1" s="1"/>
  <c r="AF28" i="1"/>
  <c r="AA29" i="1"/>
  <c r="AF30" i="1"/>
  <c r="BK32" i="1"/>
  <c r="AT32" i="1"/>
  <c r="BR32" i="1"/>
  <c r="BV32" i="1" s="1"/>
  <c r="BW32" i="1" s="1"/>
  <c r="AE34" i="1"/>
  <c r="N34" i="1"/>
  <c r="BJ36" i="1"/>
  <c r="K38" i="1"/>
  <c r="N39" i="1"/>
  <c r="K40" i="1"/>
  <c r="N40" i="1"/>
  <c r="W42" i="1"/>
  <c r="BR42" i="1"/>
  <c r="BV42" i="1" s="1"/>
  <c r="BW42" i="1" s="1"/>
  <c r="T44" i="1"/>
  <c r="U44" i="1" s="1"/>
  <c r="AF44" i="1"/>
  <c r="AA48" i="1"/>
  <c r="T49" i="1"/>
  <c r="U49" i="1" s="1"/>
  <c r="Q49" i="1" s="1"/>
  <c r="O49" i="1" s="1"/>
  <c r="R49" i="1" s="1"/>
  <c r="L49" i="1" s="1"/>
  <c r="M49" i="1" s="1"/>
  <c r="K52" i="1"/>
  <c r="N52" i="1"/>
  <c r="AE54" i="1"/>
  <c r="N54" i="1"/>
  <c r="S55" i="1"/>
  <c r="BJ56" i="1"/>
  <c r="T60" i="1"/>
  <c r="U60" i="1" s="1"/>
  <c r="Q60" i="1" s="1"/>
  <c r="O60" i="1" s="1"/>
  <c r="R60" i="1" s="1"/>
  <c r="AF60" i="1"/>
  <c r="AA61" i="1"/>
  <c r="AF62" i="1"/>
  <c r="AT64" i="1"/>
  <c r="BR64" i="1"/>
  <c r="BV64" i="1" s="1"/>
  <c r="BW64" i="1" s="1"/>
  <c r="S67" i="1"/>
  <c r="AE67" i="1"/>
  <c r="AF67" i="1"/>
  <c r="K67" i="1"/>
  <c r="BS68" i="1"/>
  <c r="AD70" i="1"/>
  <c r="T72" i="1"/>
  <c r="U72" i="1" s="1"/>
  <c r="Q72" i="1" s="1"/>
  <c r="O72" i="1" s="1"/>
  <c r="R72" i="1" s="1"/>
  <c r="L72" i="1" s="1"/>
  <c r="M72" i="1" s="1"/>
  <c r="AT72" i="1"/>
  <c r="N72" i="1"/>
  <c r="K72" i="1"/>
  <c r="AF72" i="1"/>
  <c r="BS72" i="1"/>
  <c r="S73" i="1"/>
  <c r="V74" i="1"/>
  <c r="Z74" i="1" s="1"/>
  <c r="AC74" i="1"/>
  <c r="AD74" i="1" s="1"/>
  <c r="AE75" i="1"/>
  <c r="N75" i="1"/>
  <c r="AT75" i="1"/>
  <c r="K75" i="1"/>
  <c r="N77" i="1"/>
  <c r="BS86" i="1"/>
  <c r="BR86" i="1"/>
  <c r="BV86" i="1" s="1"/>
  <c r="BW86" i="1" s="1"/>
  <c r="BQ86" i="1"/>
  <c r="BK89" i="1"/>
  <c r="BQ95" i="1"/>
  <c r="BS95" i="1"/>
  <c r="BR95" i="1"/>
  <c r="BV95" i="1" s="1"/>
  <c r="BW95" i="1" s="1"/>
  <c r="W99" i="1"/>
  <c r="V101" i="1"/>
  <c r="Z101" i="1" s="1"/>
  <c r="AC101" i="1"/>
  <c r="AF102" i="1"/>
  <c r="AE102" i="1"/>
  <c r="AT102" i="1"/>
  <c r="N102" i="1"/>
  <c r="K102" i="1"/>
  <c r="AA110" i="1"/>
  <c r="AA118" i="1"/>
  <c r="BQ126" i="1"/>
  <c r="BS126" i="1"/>
  <c r="BR126" i="1"/>
  <c r="BV126" i="1" s="1"/>
  <c r="BW126" i="1" s="1"/>
  <c r="BQ129" i="1"/>
  <c r="AA140" i="1"/>
  <c r="T140" i="1"/>
  <c r="U140" i="1" s="1"/>
  <c r="Q140" i="1" s="1"/>
  <c r="O140" i="1" s="1"/>
  <c r="R140" i="1" s="1"/>
  <c r="L140" i="1" s="1"/>
  <c r="M140" i="1" s="1"/>
  <c r="AD75" i="1"/>
  <c r="W79" i="1"/>
  <c r="AE79" i="1"/>
  <c r="N79" i="1"/>
  <c r="T80" i="1"/>
  <c r="U80" i="1" s="1"/>
  <c r="Q80" i="1" s="1"/>
  <c r="O80" i="1" s="1"/>
  <c r="R80" i="1" s="1"/>
  <c r="L80" i="1" s="1"/>
  <c r="M80" i="1" s="1"/>
  <c r="BJ81" i="1"/>
  <c r="AA89" i="1"/>
  <c r="Q89" i="1"/>
  <c r="O89" i="1" s="1"/>
  <c r="R89" i="1" s="1"/>
  <c r="L89" i="1" s="1"/>
  <c r="M89" i="1" s="1"/>
  <c r="K93" i="1"/>
  <c r="N93" i="1"/>
  <c r="AE95" i="1"/>
  <c r="N95" i="1"/>
  <c r="AA101" i="1"/>
  <c r="Q101" i="1"/>
  <c r="O101" i="1" s="1"/>
  <c r="R101" i="1" s="1"/>
  <c r="AF105" i="1"/>
  <c r="AE105" i="1"/>
  <c r="K105" i="1"/>
  <c r="W107" i="1"/>
  <c r="Q109" i="1"/>
  <c r="O109" i="1" s="1"/>
  <c r="R109" i="1" s="1"/>
  <c r="L109" i="1" s="1"/>
  <c r="M109" i="1" s="1"/>
  <c r="AA109" i="1"/>
  <c r="T110" i="1"/>
  <c r="U110" i="1" s="1"/>
  <c r="Q110" i="1" s="1"/>
  <c r="O110" i="1" s="1"/>
  <c r="R110" i="1" s="1"/>
  <c r="L110" i="1" s="1"/>
  <c r="M110" i="1" s="1"/>
  <c r="S118" i="1"/>
  <c r="CQ118" i="1"/>
  <c r="BH118" i="1" s="1"/>
  <c r="BK118" i="1" s="1"/>
  <c r="T119" i="1"/>
  <c r="U119" i="1" s="1"/>
  <c r="BJ121" i="1"/>
  <c r="N125" i="1"/>
  <c r="AT125" i="1"/>
  <c r="AF125" i="1"/>
  <c r="AE125" i="1"/>
  <c r="K125" i="1"/>
  <c r="AA145" i="1"/>
  <c r="BS156" i="1"/>
  <c r="BR156" i="1"/>
  <c r="BV156" i="1" s="1"/>
  <c r="BW156" i="1" s="1"/>
  <c r="BQ156" i="1"/>
  <c r="T168" i="1"/>
  <c r="U168" i="1" s="1"/>
  <c r="AA174" i="1"/>
  <c r="AB111" i="1"/>
  <c r="BS111" i="1"/>
  <c r="BR111" i="1"/>
  <c r="BV111" i="1" s="1"/>
  <c r="BW111" i="1" s="1"/>
  <c r="BQ111" i="1"/>
  <c r="AT114" i="1"/>
  <c r="K114" i="1"/>
  <c r="AE114" i="1"/>
  <c r="AF114" i="1"/>
  <c r="N117" i="1"/>
  <c r="AT117" i="1"/>
  <c r="K117" i="1"/>
  <c r="AF117" i="1"/>
  <c r="BQ122" i="1"/>
  <c r="BS122" i="1"/>
  <c r="BR122" i="1"/>
  <c r="BV122" i="1" s="1"/>
  <c r="BW122" i="1" s="1"/>
  <c r="CQ135" i="1"/>
  <c r="BH135" i="1" s="1"/>
  <c r="BK135" i="1" s="1"/>
  <c r="S135" i="1"/>
  <c r="BQ136" i="1"/>
  <c r="BS136" i="1"/>
  <c r="BR136" i="1"/>
  <c r="BV136" i="1" s="1"/>
  <c r="BW136" i="1" s="1"/>
  <c r="AB137" i="1"/>
  <c r="BK153" i="1"/>
  <c r="BS165" i="1"/>
  <c r="BR165" i="1"/>
  <c r="BV165" i="1" s="1"/>
  <c r="BW165" i="1" s="1"/>
  <c r="BQ165" i="1"/>
  <c r="T166" i="1"/>
  <c r="U166" i="1" s="1"/>
  <c r="AF94" i="1"/>
  <c r="AE94" i="1"/>
  <c r="AT94" i="1"/>
  <c r="BK97" i="1"/>
  <c r="K101" i="1"/>
  <c r="N101" i="1"/>
  <c r="Q105" i="1"/>
  <c r="O105" i="1" s="1"/>
  <c r="R105" i="1" s="1"/>
  <c r="AA105" i="1"/>
  <c r="AA106" i="1"/>
  <c r="BR106" i="1"/>
  <c r="BV106" i="1" s="1"/>
  <c r="BW106" i="1" s="1"/>
  <c r="BQ106" i="1"/>
  <c r="BS106" i="1"/>
  <c r="T111" i="1"/>
  <c r="U111" i="1" s="1"/>
  <c r="N111" i="1"/>
  <c r="AT111" i="1"/>
  <c r="K111" i="1"/>
  <c r="BQ114" i="1"/>
  <c r="BS114" i="1"/>
  <c r="BR114" i="1"/>
  <c r="BV114" i="1" s="1"/>
  <c r="BW114" i="1" s="1"/>
  <c r="AC115" i="1"/>
  <c r="AB115" i="1"/>
  <c r="AA116" i="1"/>
  <c r="T116" i="1"/>
  <c r="U116" i="1" s="1"/>
  <c r="Q116" i="1" s="1"/>
  <c r="O116" i="1" s="1"/>
  <c r="R116" i="1" s="1"/>
  <c r="L116" i="1" s="1"/>
  <c r="M116" i="1" s="1"/>
  <c r="BQ118" i="1"/>
  <c r="BR118" i="1"/>
  <c r="BV118" i="1" s="1"/>
  <c r="BW118" i="1" s="1"/>
  <c r="AA124" i="1"/>
  <c r="Q124" i="1"/>
  <c r="O124" i="1" s="1"/>
  <c r="R124" i="1" s="1"/>
  <c r="AC127" i="1"/>
  <c r="AD127" i="1" s="1"/>
  <c r="AB127" i="1"/>
  <c r="Q132" i="1"/>
  <c r="O132" i="1" s="1"/>
  <c r="R132" i="1" s="1"/>
  <c r="AA132" i="1"/>
  <c r="T139" i="1"/>
  <c r="U139" i="1" s="1"/>
  <c r="AA154" i="1"/>
  <c r="S163" i="1"/>
  <c r="CQ163" i="1"/>
  <c r="BH163" i="1" s="1"/>
  <c r="BJ163" i="1" s="1"/>
  <c r="T180" i="1"/>
  <c r="U180" i="1" s="1"/>
  <c r="S69" i="1"/>
  <c r="BK73" i="1"/>
  <c r="BK81" i="1"/>
  <c r="Q90" i="1"/>
  <c r="O90" i="1" s="1"/>
  <c r="R90" i="1" s="1"/>
  <c r="AE93" i="1"/>
  <c r="N94" i="1"/>
  <c r="K95" i="1"/>
  <c r="BQ96" i="1"/>
  <c r="AA97" i="1"/>
  <c r="AD97" i="1" s="1"/>
  <c r="Q97" i="1"/>
  <c r="O97" i="1" s="1"/>
  <c r="R97" i="1" s="1"/>
  <c r="BQ97" i="1"/>
  <c r="T98" i="1"/>
  <c r="U98" i="1" s="1"/>
  <c r="Q102" i="1"/>
  <c r="O102" i="1" s="1"/>
  <c r="R102" i="1" s="1"/>
  <c r="BJ103" i="1"/>
  <c r="AF106" i="1"/>
  <c r="AE106" i="1"/>
  <c r="AT106" i="1"/>
  <c r="N114" i="1"/>
  <c r="V115" i="1"/>
  <c r="Z115" i="1" s="1"/>
  <c r="T117" i="1"/>
  <c r="U117" i="1" s="1"/>
  <c r="AA126" i="1"/>
  <c r="V127" i="1"/>
  <c r="Z127" i="1" s="1"/>
  <c r="T129" i="1"/>
  <c r="U129" i="1" s="1"/>
  <c r="Q129" i="1" s="1"/>
  <c r="O129" i="1" s="1"/>
  <c r="R129" i="1" s="1"/>
  <c r="L129" i="1" s="1"/>
  <c r="M129" i="1" s="1"/>
  <c r="BQ130" i="1"/>
  <c r="BS131" i="1"/>
  <c r="BQ131" i="1"/>
  <c r="BR131" i="1"/>
  <c r="BV131" i="1" s="1"/>
  <c r="BW131" i="1" s="1"/>
  <c r="AE132" i="1"/>
  <c r="N132" i="1"/>
  <c r="AT132" i="1"/>
  <c r="AF132" i="1"/>
  <c r="K132" i="1"/>
  <c r="BR153" i="1"/>
  <c r="BV153" i="1" s="1"/>
  <c r="BW153" i="1" s="1"/>
  <c r="BS153" i="1"/>
  <c r="BQ153" i="1"/>
  <c r="BR163" i="1"/>
  <c r="BV163" i="1" s="1"/>
  <c r="BW163" i="1" s="1"/>
  <c r="BQ163" i="1"/>
  <c r="BS163" i="1"/>
  <c r="T176" i="1"/>
  <c r="U176" i="1" s="1"/>
  <c r="CQ69" i="1"/>
  <c r="BH69" i="1" s="1"/>
  <c r="BJ69" i="1" s="1"/>
  <c r="BK77" i="1"/>
  <c r="Q78" i="1"/>
  <c r="O78" i="1" s="1"/>
  <c r="R78" i="1" s="1"/>
  <c r="AA81" i="1"/>
  <c r="BQ81" i="1"/>
  <c r="T82" i="1"/>
  <c r="U82" i="1" s="1"/>
  <c r="K85" i="1"/>
  <c r="N85" i="1"/>
  <c r="AE87" i="1"/>
  <c r="N87" i="1"/>
  <c r="S88" i="1"/>
  <c r="BJ89" i="1"/>
  <c r="BR91" i="1"/>
  <c r="BV91" i="1" s="1"/>
  <c r="BW91" i="1" s="1"/>
  <c r="AF93" i="1"/>
  <c r="BS96" i="1"/>
  <c r="BR97" i="1"/>
  <c r="BV97" i="1" s="1"/>
  <c r="BW97" i="1" s="1"/>
  <c r="CQ99" i="1"/>
  <c r="BH99" i="1" s="1"/>
  <c r="BJ99" i="1" s="1"/>
  <c r="S100" i="1"/>
  <c r="BJ101" i="1"/>
  <c r="N105" i="1"/>
  <c r="AB109" i="1"/>
  <c r="BS109" i="1"/>
  <c r="BR109" i="1"/>
  <c r="BV109" i="1" s="1"/>
  <c r="BW109" i="1" s="1"/>
  <c r="BS119" i="1"/>
  <c r="BR119" i="1"/>
  <c r="BV119" i="1" s="1"/>
  <c r="BW119" i="1" s="1"/>
  <c r="BQ119" i="1"/>
  <c r="AF124" i="1"/>
  <c r="AE124" i="1"/>
  <c r="N124" i="1"/>
  <c r="K124" i="1"/>
  <c r="AT124" i="1"/>
  <c r="AF127" i="1"/>
  <c r="AT127" i="1"/>
  <c r="N127" i="1"/>
  <c r="K127" i="1"/>
  <c r="BR130" i="1"/>
  <c r="BV130" i="1" s="1"/>
  <c r="BW130" i="1" s="1"/>
  <c r="BK142" i="1"/>
  <c r="AE148" i="1"/>
  <c r="N148" i="1"/>
  <c r="K148" i="1"/>
  <c r="AT148" i="1"/>
  <c r="AF148" i="1"/>
  <c r="AA153" i="1"/>
  <c r="AF79" i="1"/>
  <c r="CQ83" i="1"/>
  <c r="BH83" i="1" s="1"/>
  <c r="BJ83" i="1" s="1"/>
  <c r="Q86" i="1"/>
  <c r="O86" i="1" s="1"/>
  <c r="R86" i="1" s="1"/>
  <c r="L86" i="1" s="1"/>
  <c r="M86" i="1" s="1"/>
  <c r="W87" i="1"/>
  <c r="BK93" i="1"/>
  <c r="AF95" i="1"/>
  <c r="K97" i="1"/>
  <c r="N97" i="1"/>
  <c r="AE99" i="1"/>
  <c r="N99" i="1"/>
  <c r="AE101" i="1"/>
  <c r="AB107" i="1"/>
  <c r="W114" i="1"/>
  <c r="BK117" i="1"/>
  <c r="BJ117" i="1"/>
  <c r="BS118" i="1"/>
  <c r="BJ145" i="1"/>
  <c r="AB148" i="1"/>
  <c r="AE152" i="1"/>
  <c r="N152" i="1"/>
  <c r="AF152" i="1"/>
  <c r="AT152" i="1"/>
  <c r="BS155" i="1"/>
  <c r="BR155" i="1"/>
  <c r="BV155" i="1" s="1"/>
  <c r="BW155" i="1" s="1"/>
  <c r="BQ155" i="1"/>
  <c r="AA159" i="1"/>
  <c r="V162" i="1"/>
  <c r="Z162" i="1" s="1"/>
  <c r="AC162" i="1"/>
  <c r="AA185" i="1"/>
  <c r="AF96" i="1"/>
  <c r="AF100" i="1"/>
  <c r="CQ111" i="1"/>
  <c r="BH111" i="1" s="1"/>
  <c r="BK111" i="1" s="1"/>
  <c r="S112" i="1"/>
  <c r="AA120" i="1"/>
  <c r="T120" i="1"/>
  <c r="U120" i="1" s="1"/>
  <c r="Q120" i="1" s="1"/>
  <c r="O120" i="1" s="1"/>
  <c r="R120" i="1" s="1"/>
  <c r="L120" i="1" s="1"/>
  <c r="M120" i="1" s="1"/>
  <c r="AA128" i="1"/>
  <c r="T128" i="1"/>
  <c r="U128" i="1" s="1"/>
  <c r="T133" i="1"/>
  <c r="U133" i="1" s="1"/>
  <c r="AA137" i="1"/>
  <c r="Q137" i="1"/>
  <c r="O137" i="1" s="1"/>
  <c r="R137" i="1" s="1"/>
  <c r="L137" i="1" s="1"/>
  <c r="M137" i="1" s="1"/>
  <c r="K138" i="1"/>
  <c r="AE138" i="1"/>
  <c r="N138" i="1"/>
  <c r="AT138" i="1"/>
  <c r="S138" i="1"/>
  <c r="CQ138" i="1"/>
  <c r="BH138" i="1" s="1"/>
  <c r="BK138" i="1" s="1"/>
  <c r="AA141" i="1"/>
  <c r="BJ141" i="1"/>
  <c r="AB162" i="1"/>
  <c r="K168" i="1"/>
  <c r="N168" i="1"/>
  <c r="AE168" i="1"/>
  <c r="AT168" i="1"/>
  <c r="AF168" i="1"/>
  <c r="AA181" i="1"/>
  <c r="BJ183" i="1"/>
  <c r="AA196" i="1"/>
  <c r="AA210" i="1"/>
  <c r="BR167" i="1"/>
  <c r="BV167" i="1" s="1"/>
  <c r="BW167" i="1" s="1"/>
  <c r="BS167" i="1"/>
  <c r="BQ167" i="1"/>
  <c r="BQ182" i="1"/>
  <c r="BS182" i="1"/>
  <c r="BQ186" i="1"/>
  <c r="BS186" i="1"/>
  <c r="BR186" i="1"/>
  <c r="BV186" i="1" s="1"/>
  <c r="BW186" i="1" s="1"/>
  <c r="AB104" i="1"/>
  <c r="S108" i="1"/>
  <c r="AF110" i="1"/>
  <c r="AE110" i="1"/>
  <c r="N110" i="1"/>
  <c r="AT110" i="1"/>
  <c r="BR110" i="1"/>
  <c r="BV110" i="1" s="1"/>
  <c r="BW110" i="1" s="1"/>
  <c r="BQ110" i="1"/>
  <c r="Q115" i="1"/>
  <c r="O115" i="1" s="1"/>
  <c r="R115" i="1" s="1"/>
  <c r="AF115" i="1"/>
  <c r="AT115" i="1"/>
  <c r="N115" i="1"/>
  <c r="K115" i="1"/>
  <c r="Q117" i="1"/>
  <c r="O117" i="1" s="1"/>
  <c r="R117" i="1" s="1"/>
  <c r="AA117" i="1"/>
  <c r="BR124" i="1"/>
  <c r="BV124" i="1" s="1"/>
  <c r="BW124" i="1" s="1"/>
  <c r="BQ124" i="1"/>
  <c r="AA125" i="1"/>
  <c r="BS125" i="1"/>
  <c r="BR125" i="1"/>
  <c r="BV125" i="1" s="1"/>
  <c r="BW125" i="1" s="1"/>
  <c r="Q127" i="1"/>
  <c r="O127" i="1" s="1"/>
  <c r="R127" i="1" s="1"/>
  <c r="L127" i="1" s="1"/>
  <c r="M127" i="1" s="1"/>
  <c r="BK129" i="1"/>
  <c r="AA130" i="1"/>
  <c r="BR133" i="1"/>
  <c r="BV133" i="1" s="1"/>
  <c r="BW133" i="1" s="1"/>
  <c r="BS133" i="1"/>
  <c r="BQ133" i="1"/>
  <c r="Q139" i="1"/>
  <c r="O139" i="1" s="1"/>
  <c r="R139" i="1" s="1"/>
  <c r="AA139" i="1"/>
  <c r="AE140" i="1"/>
  <c r="N140" i="1"/>
  <c r="AF140" i="1"/>
  <c r="AT140" i="1"/>
  <c r="AA144" i="1"/>
  <c r="V146" i="1"/>
  <c r="Z146" i="1" s="1"/>
  <c r="AC146" i="1"/>
  <c r="AB146" i="1"/>
  <c r="BS151" i="1"/>
  <c r="BR151" i="1"/>
  <c r="BV151" i="1" s="1"/>
  <c r="BW151" i="1" s="1"/>
  <c r="BQ151" i="1"/>
  <c r="AA158" i="1"/>
  <c r="T161" i="1"/>
  <c r="U161" i="1" s="1"/>
  <c r="BS161" i="1"/>
  <c r="BR161" i="1"/>
  <c r="BV161" i="1" s="1"/>
  <c r="BW161" i="1" s="1"/>
  <c r="BQ161" i="1"/>
  <c r="BS173" i="1"/>
  <c r="BR173" i="1"/>
  <c r="BV173" i="1" s="1"/>
  <c r="BW173" i="1" s="1"/>
  <c r="BQ173" i="1"/>
  <c r="AA179" i="1"/>
  <c r="BK185" i="1"/>
  <c r="BJ185" i="1"/>
  <c r="V191" i="1"/>
  <c r="Z191" i="1" s="1"/>
  <c r="AC191" i="1"/>
  <c r="AD191" i="1" s="1"/>
  <c r="AB191" i="1"/>
  <c r="Q191" i="1"/>
  <c r="O191" i="1" s="1"/>
  <c r="R191" i="1" s="1"/>
  <c r="L191" i="1" s="1"/>
  <c r="M191" i="1" s="1"/>
  <c r="CQ193" i="1"/>
  <c r="BH193" i="1" s="1"/>
  <c r="BK193" i="1" s="1"/>
  <c r="S193" i="1"/>
  <c r="BQ222" i="1"/>
  <c r="BS222" i="1"/>
  <c r="BR222" i="1"/>
  <c r="BV222" i="1" s="1"/>
  <c r="BW222" i="1" s="1"/>
  <c r="BJ105" i="1"/>
  <c r="AT108" i="1"/>
  <c r="K108" i="1"/>
  <c r="CQ108" i="1"/>
  <c r="BH108" i="1" s="1"/>
  <c r="BJ108" i="1" s="1"/>
  <c r="BS110" i="1"/>
  <c r="T113" i="1"/>
  <c r="U113" i="1" s="1"/>
  <c r="AB113" i="1" s="1"/>
  <c r="AA114" i="1"/>
  <c r="T121" i="1"/>
  <c r="U121" i="1" s="1"/>
  <c r="AB121" i="1" s="1"/>
  <c r="AC123" i="1"/>
  <c r="AD123" i="1" s="1"/>
  <c r="V123" i="1"/>
  <c r="Z123" i="1" s="1"/>
  <c r="AF123" i="1"/>
  <c r="AE123" i="1"/>
  <c r="BS124" i="1"/>
  <c r="BK125" i="1"/>
  <c r="BQ125" i="1"/>
  <c r="AF129" i="1"/>
  <c r="N129" i="1"/>
  <c r="AE129" i="1"/>
  <c r="AT129" i="1"/>
  <c r="K129" i="1"/>
  <c r="AT131" i="1"/>
  <c r="K131" i="1"/>
  <c r="AF131" i="1"/>
  <c r="AE131" i="1"/>
  <c r="N131" i="1"/>
  <c r="BJ133" i="1"/>
  <c r="BS138" i="1"/>
  <c r="BR138" i="1"/>
  <c r="BV138" i="1" s="1"/>
  <c r="BW138" i="1" s="1"/>
  <c r="BQ138" i="1"/>
  <c r="BS139" i="1"/>
  <c r="BR139" i="1"/>
  <c r="BV139" i="1" s="1"/>
  <c r="BW139" i="1" s="1"/>
  <c r="BQ139" i="1"/>
  <c r="BK149" i="1"/>
  <c r="AF151" i="1"/>
  <c r="AE151" i="1"/>
  <c r="AT151" i="1"/>
  <c r="K151" i="1"/>
  <c r="N151" i="1"/>
  <c r="T152" i="1"/>
  <c r="U152" i="1" s="1"/>
  <c r="Q152" i="1" s="1"/>
  <c r="O152" i="1" s="1"/>
  <c r="R152" i="1" s="1"/>
  <c r="L152" i="1" s="1"/>
  <c r="M152" i="1" s="1"/>
  <c r="BJ152" i="1"/>
  <c r="BK152" i="1"/>
  <c r="T154" i="1"/>
  <c r="U154" i="1" s="1"/>
  <c r="AA155" i="1"/>
  <c r="AE166" i="1"/>
  <c r="N166" i="1"/>
  <c r="AF166" i="1"/>
  <c r="AT166" i="1"/>
  <c r="K166" i="1"/>
  <c r="V172" i="1"/>
  <c r="Z172" i="1" s="1"/>
  <c r="AC172" i="1"/>
  <c r="AA173" i="1"/>
  <c r="BR184" i="1"/>
  <c r="BV184" i="1" s="1"/>
  <c r="BW184" i="1" s="1"/>
  <c r="BQ184" i="1"/>
  <c r="CQ187" i="1"/>
  <c r="BH187" i="1" s="1"/>
  <c r="BK187" i="1" s="1"/>
  <c r="S187" i="1"/>
  <c r="K110" i="1"/>
  <c r="BJ111" i="1"/>
  <c r="N113" i="1"/>
  <c r="K113" i="1"/>
  <c r="AF113" i="1"/>
  <c r="AB117" i="1"/>
  <c r="Q121" i="1"/>
  <c r="O121" i="1" s="1"/>
  <c r="R121" i="1" s="1"/>
  <c r="L121" i="1" s="1"/>
  <c r="M121" i="1" s="1"/>
  <c r="AT123" i="1"/>
  <c r="AT126" i="1"/>
  <c r="K126" i="1"/>
  <c r="AE126" i="1"/>
  <c r="AF126" i="1"/>
  <c r="N126" i="1"/>
  <c r="BJ127" i="1"/>
  <c r="BQ134" i="1"/>
  <c r="AE136" i="1"/>
  <c r="N136" i="1"/>
  <c r="AF136" i="1"/>
  <c r="K136" i="1"/>
  <c r="AF138" i="1"/>
  <c r="S141" i="1"/>
  <c r="CQ141" i="1"/>
  <c r="BH141" i="1" s="1"/>
  <c r="BK141" i="1" s="1"/>
  <c r="AF143" i="1"/>
  <c r="AE143" i="1"/>
  <c r="AT143" i="1"/>
  <c r="N143" i="1"/>
  <c r="BS143" i="1"/>
  <c r="BR143" i="1"/>
  <c r="BV143" i="1" s="1"/>
  <c r="BW143" i="1" s="1"/>
  <c r="BQ143" i="1"/>
  <c r="T153" i="1"/>
  <c r="U153" i="1" s="1"/>
  <c r="Q153" i="1" s="1"/>
  <c r="O153" i="1" s="1"/>
  <c r="R153" i="1" s="1"/>
  <c r="L153" i="1" s="1"/>
  <c r="M153" i="1" s="1"/>
  <c r="AA156" i="1"/>
  <c r="T156" i="1"/>
  <c r="U156" i="1" s="1"/>
  <c r="Q156" i="1" s="1"/>
  <c r="O156" i="1" s="1"/>
  <c r="R156" i="1" s="1"/>
  <c r="L156" i="1" s="1"/>
  <c r="M156" i="1" s="1"/>
  <c r="AF157" i="1"/>
  <c r="AE157" i="1"/>
  <c r="AT157" i="1"/>
  <c r="N157" i="1"/>
  <c r="BS157" i="1"/>
  <c r="BR157" i="1"/>
  <c r="BV157" i="1" s="1"/>
  <c r="BW157" i="1" s="1"/>
  <c r="BQ157" i="1"/>
  <c r="AA166" i="1"/>
  <c r="T178" i="1"/>
  <c r="U178" i="1" s="1"/>
  <c r="BR182" i="1"/>
  <c r="BV182" i="1" s="1"/>
  <c r="BW182" i="1" s="1"/>
  <c r="AA184" i="1"/>
  <c r="T184" i="1"/>
  <c r="U184" i="1" s="1"/>
  <c r="Q184" i="1" s="1"/>
  <c r="O184" i="1" s="1"/>
  <c r="R184" i="1" s="1"/>
  <c r="L184" i="1" s="1"/>
  <c r="M184" i="1" s="1"/>
  <c r="BS184" i="1"/>
  <c r="BS185" i="1"/>
  <c r="BR185" i="1"/>
  <c r="BV185" i="1" s="1"/>
  <c r="BW185" i="1" s="1"/>
  <c r="BQ185" i="1"/>
  <c r="S186" i="1"/>
  <c r="CQ186" i="1"/>
  <c r="BH186" i="1" s="1"/>
  <c r="BS115" i="1"/>
  <c r="BR115" i="1"/>
  <c r="BV115" i="1" s="1"/>
  <c r="BW115" i="1" s="1"/>
  <c r="BR116" i="1"/>
  <c r="BV116" i="1" s="1"/>
  <c r="BW116" i="1" s="1"/>
  <c r="BQ116" i="1"/>
  <c r="AT118" i="1"/>
  <c r="K118" i="1"/>
  <c r="AE118" i="1"/>
  <c r="Q119" i="1"/>
  <c r="O119" i="1" s="1"/>
  <c r="R119" i="1" s="1"/>
  <c r="L119" i="1" s="1"/>
  <c r="M119" i="1" s="1"/>
  <c r="S122" i="1"/>
  <c r="CQ122" i="1"/>
  <c r="BH122" i="1" s="1"/>
  <c r="BK122" i="1" s="1"/>
  <c r="BS127" i="1"/>
  <c r="BR127" i="1"/>
  <c r="BV127" i="1" s="1"/>
  <c r="BW127" i="1" s="1"/>
  <c r="BR128" i="1"/>
  <c r="BV128" i="1" s="1"/>
  <c r="BW128" i="1" s="1"/>
  <c r="BQ128" i="1"/>
  <c r="BK133" i="1"/>
  <c r="K134" i="1"/>
  <c r="AT134" i="1"/>
  <c r="N134" i="1"/>
  <c r="AT137" i="1"/>
  <c r="AE137" i="1"/>
  <c r="N137" i="1"/>
  <c r="AF139" i="1"/>
  <c r="AE139" i="1"/>
  <c r="K139" i="1"/>
  <c r="T144" i="1"/>
  <c r="U144" i="1" s="1"/>
  <c r="BS146" i="1"/>
  <c r="BQ146" i="1"/>
  <c r="BS147" i="1"/>
  <c r="BR147" i="1"/>
  <c r="BV147" i="1" s="1"/>
  <c r="BW147" i="1" s="1"/>
  <c r="BQ147" i="1"/>
  <c r="AB149" i="1"/>
  <c r="AB153" i="1"/>
  <c r="Q157" i="1"/>
  <c r="O157" i="1" s="1"/>
  <c r="R157" i="1" s="1"/>
  <c r="L157" i="1" s="1"/>
  <c r="M157" i="1" s="1"/>
  <c r="AA157" i="1"/>
  <c r="T160" i="1"/>
  <c r="U160" i="1" s="1"/>
  <c r="AD162" i="1"/>
  <c r="BK170" i="1"/>
  <c r="BR171" i="1"/>
  <c r="BV171" i="1" s="1"/>
  <c r="BW171" i="1" s="1"/>
  <c r="BS171" i="1"/>
  <c r="BQ171" i="1"/>
  <c r="AF173" i="1"/>
  <c r="AE173" i="1"/>
  <c r="AT173" i="1"/>
  <c r="K173" i="1"/>
  <c r="T177" i="1"/>
  <c r="U177" i="1" s="1"/>
  <c r="AA180" i="1"/>
  <c r="Q180" i="1"/>
  <c r="O180" i="1" s="1"/>
  <c r="R180" i="1" s="1"/>
  <c r="T205" i="1"/>
  <c r="U205" i="1" s="1"/>
  <c r="AA207" i="1"/>
  <c r="S114" i="1"/>
  <c r="CQ114" i="1"/>
  <c r="BH114" i="1" s="1"/>
  <c r="BJ114" i="1" s="1"/>
  <c r="AF116" i="1"/>
  <c r="AE116" i="1"/>
  <c r="N116" i="1"/>
  <c r="K116" i="1"/>
  <c r="BJ118" i="1"/>
  <c r="BR120" i="1"/>
  <c r="BV120" i="1" s="1"/>
  <c r="BW120" i="1" s="1"/>
  <c r="BQ120" i="1"/>
  <c r="BJ123" i="1"/>
  <c r="AF128" i="1"/>
  <c r="AE128" i="1"/>
  <c r="N128" i="1"/>
  <c r="K128" i="1"/>
  <c r="AD132" i="1"/>
  <c r="BS135" i="1"/>
  <c r="BR135" i="1"/>
  <c r="BV135" i="1" s="1"/>
  <c r="BW135" i="1" s="1"/>
  <c r="BK136" i="1"/>
  <c r="T137" i="1"/>
  <c r="U137" i="1" s="1"/>
  <c r="BR141" i="1"/>
  <c r="BV141" i="1" s="1"/>
  <c r="BW141" i="1" s="1"/>
  <c r="BS141" i="1"/>
  <c r="BQ141" i="1"/>
  <c r="BJ142" i="1"/>
  <c r="BQ144" i="1"/>
  <c r="BS144" i="1"/>
  <c r="BR149" i="1"/>
  <c r="BV149" i="1" s="1"/>
  <c r="BW149" i="1" s="1"/>
  <c r="BQ149" i="1"/>
  <c r="AC149" i="1"/>
  <c r="AD149" i="1" s="1"/>
  <c r="V149" i="1"/>
  <c r="Z149" i="1" s="1"/>
  <c r="T150" i="1"/>
  <c r="U150" i="1" s="1"/>
  <c r="AB150" i="1" s="1"/>
  <c r="K150" i="1"/>
  <c r="N150" i="1"/>
  <c r="AF150" i="1"/>
  <c r="K156" i="1"/>
  <c r="N156" i="1"/>
  <c r="AF156" i="1"/>
  <c r="AE156" i="1"/>
  <c r="AT156" i="1"/>
  <c r="T157" i="1"/>
  <c r="U157" i="1" s="1"/>
  <c r="AF165" i="1"/>
  <c r="AE165" i="1"/>
  <c r="AT165" i="1"/>
  <c r="N165" i="1"/>
  <c r="K165" i="1"/>
  <c r="BS168" i="1"/>
  <c r="BQ168" i="1"/>
  <c r="BR168" i="1"/>
  <c r="BV168" i="1" s="1"/>
  <c r="BW168" i="1" s="1"/>
  <c r="N173" i="1"/>
  <c r="AA175" i="1"/>
  <c r="BS177" i="1"/>
  <c r="BR177" i="1"/>
  <c r="BV177" i="1" s="1"/>
  <c r="BW177" i="1" s="1"/>
  <c r="BQ177" i="1"/>
  <c r="N185" i="1"/>
  <c r="AT185" i="1"/>
  <c r="K185" i="1"/>
  <c r="BQ192" i="1"/>
  <c r="BS192" i="1"/>
  <c r="BR192" i="1"/>
  <c r="BV192" i="1" s="1"/>
  <c r="BW192" i="1" s="1"/>
  <c r="BS120" i="1"/>
  <c r="N121" i="1"/>
  <c r="AT121" i="1"/>
  <c r="AT122" i="1"/>
  <c r="K122" i="1"/>
  <c r="AE122" i="1"/>
  <c r="Q123" i="1"/>
  <c r="O123" i="1" s="1"/>
  <c r="R123" i="1" s="1"/>
  <c r="L123" i="1" s="1"/>
  <c r="M123" i="1" s="1"/>
  <c r="S126" i="1"/>
  <c r="CQ126" i="1"/>
  <c r="BH126" i="1" s="1"/>
  <c r="BJ126" i="1" s="1"/>
  <c r="BQ135" i="1"/>
  <c r="BR144" i="1"/>
  <c r="BV144" i="1" s="1"/>
  <c r="BW144" i="1" s="1"/>
  <c r="AA148" i="1"/>
  <c r="AD148" i="1" s="1"/>
  <c r="Q148" i="1"/>
  <c r="O148" i="1" s="1"/>
  <c r="R148" i="1" s="1"/>
  <c r="L148" i="1" s="1"/>
  <c r="M148" i="1" s="1"/>
  <c r="BK148" i="1"/>
  <c r="CQ149" i="1"/>
  <c r="BH149" i="1" s="1"/>
  <c r="BJ149" i="1" s="1"/>
  <c r="BK160" i="1"/>
  <c r="AA168" i="1"/>
  <c r="Q168" i="1"/>
  <c r="O168" i="1" s="1"/>
  <c r="R168" i="1" s="1"/>
  <c r="L168" i="1" s="1"/>
  <c r="M168" i="1" s="1"/>
  <c r="L183" i="1"/>
  <c r="M183" i="1" s="1"/>
  <c r="N189" i="1"/>
  <c r="AT189" i="1"/>
  <c r="AF189" i="1"/>
  <c r="AE189" i="1"/>
  <c r="K189" i="1"/>
  <c r="N118" i="1"/>
  <c r="N119" i="1"/>
  <c r="AT119" i="1"/>
  <c r="AF120" i="1"/>
  <c r="AE120" i="1"/>
  <c r="N120" i="1"/>
  <c r="K120" i="1"/>
  <c r="BQ121" i="1"/>
  <c r="W122" i="1"/>
  <c r="T125" i="1"/>
  <c r="U125" i="1" s="1"/>
  <c r="Q125" i="1" s="1"/>
  <c r="O125" i="1" s="1"/>
  <c r="R125" i="1" s="1"/>
  <c r="L125" i="1" s="1"/>
  <c r="M125" i="1" s="1"/>
  <c r="T131" i="1"/>
  <c r="U131" i="1" s="1"/>
  <c r="BQ132" i="1"/>
  <c r="BS132" i="1"/>
  <c r="AE134" i="1"/>
  <c r="BK134" i="1"/>
  <c r="AF135" i="1"/>
  <c r="AE135" i="1"/>
  <c r="N135" i="1"/>
  <c r="AB136" i="1"/>
  <c r="N139" i="1"/>
  <c r="BS142" i="1"/>
  <c r="BR142" i="1"/>
  <c r="BV142" i="1" s="1"/>
  <c r="BW142" i="1" s="1"/>
  <c r="BQ142" i="1"/>
  <c r="K146" i="1"/>
  <c r="N146" i="1"/>
  <c r="AE146" i="1"/>
  <c r="AD146" i="1"/>
  <c r="AB147" i="1"/>
  <c r="AC147" i="1"/>
  <c r="BJ150" i="1"/>
  <c r="BQ154" i="1"/>
  <c r="BS154" i="1"/>
  <c r="BK158" i="1"/>
  <c r="AB160" i="1"/>
  <c r="AB165" i="1"/>
  <c r="AC165" i="1"/>
  <c r="V165" i="1"/>
  <c r="Z165" i="1" s="1"/>
  <c r="V170" i="1"/>
  <c r="Z170" i="1" s="1"/>
  <c r="AC170" i="1"/>
  <c r="K172" i="1"/>
  <c r="N172" i="1"/>
  <c r="AT172" i="1"/>
  <c r="AF172" i="1"/>
  <c r="AE172" i="1"/>
  <c r="BQ174" i="1"/>
  <c r="BS174" i="1"/>
  <c r="BR174" i="1"/>
  <c r="BV174" i="1" s="1"/>
  <c r="BW174" i="1" s="1"/>
  <c r="BK178" i="1"/>
  <c r="T181" i="1"/>
  <c r="U181" i="1" s="1"/>
  <c r="AB181" i="1" s="1"/>
  <c r="BJ134" i="1"/>
  <c r="W140" i="1"/>
  <c r="AA146" i="1"/>
  <c r="Q146" i="1"/>
  <c r="O146" i="1" s="1"/>
  <c r="R146" i="1" s="1"/>
  <c r="L146" i="1" s="1"/>
  <c r="M146" i="1" s="1"/>
  <c r="W152" i="1"/>
  <c r="AE154" i="1"/>
  <c r="K154" i="1"/>
  <c r="AF154" i="1"/>
  <c r="AT154" i="1"/>
  <c r="BR159" i="1"/>
  <c r="BV159" i="1" s="1"/>
  <c r="BW159" i="1" s="1"/>
  <c r="BQ159" i="1"/>
  <c r="AE162" i="1"/>
  <c r="N162" i="1"/>
  <c r="K162" i="1"/>
  <c r="AT162" i="1"/>
  <c r="CQ169" i="1"/>
  <c r="BH169" i="1" s="1"/>
  <c r="BJ169" i="1" s="1"/>
  <c r="S169" i="1"/>
  <c r="AA176" i="1"/>
  <c r="AE178" i="1"/>
  <c r="N178" i="1"/>
  <c r="K178" i="1"/>
  <c r="AT178" i="1"/>
  <c r="S179" i="1"/>
  <c r="CQ179" i="1"/>
  <c r="BH179" i="1" s="1"/>
  <c r="BJ179" i="1" s="1"/>
  <c r="T198" i="1"/>
  <c r="U198" i="1" s="1"/>
  <c r="Q198" i="1" s="1"/>
  <c r="O198" i="1" s="1"/>
  <c r="R198" i="1" s="1"/>
  <c r="T209" i="1"/>
  <c r="U209" i="1" s="1"/>
  <c r="Q209" i="1" s="1"/>
  <c r="O209" i="1" s="1"/>
  <c r="R209" i="1" s="1"/>
  <c r="N210" i="1"/>
  <c r="AT210" i="1"/>
  <c r="K210" i="1"/>
  <c r="AF210" i="1"/>
  <c r="AE210" i="1"/>
  <c r="AA142" i="1"/>
  <c r="Q142" i="1"/>
  <c r="O142" i="1" s="1"/>
  <c r="R142" i="1" s="1"/>
  <c r="T143" i="1"/>
  <c r="U143" i="1" s="1"/>
  <c r="Q147" i="1"/>
  <c r="O147" i="1" s="1"/>
  <c r="R147" i="1" s="1"/>
  <c r="L147" i="1" s="1"/>
  <c r="M147" i="1" s="1"/>
  <c r="W148" i="1"/>
  <c r="BQ166" i="1"/>
  <c r="BR166" i="1"/>
  <c r="BV166" i="1" s="1"/>
  <c r="BW166" i="1" s="1"/>
  <c r="BK168" i="1"/>
  <c r="BK171" i="1"/>
  <c r="BK186" i="1"/>
  <c r="T202" i="1"/>
  <c r="U202" i="1" s="1"/>
  <c r="Q202" i="1" s="1"/>
  <c r="O202" i="1" s="1"/>
  <c r="R202" i="1" s="1"/>
  <c r="L202" i="1" s="1"/>
  <c r="M202" i="1" s="1"/>
  <c r="BS212" i="1"/>
  <c r="BR212" i="1"/>
  <c r="BV212" i="1" s="1"/>
  <c r="BW212" i="1" s="1"/>
  <c r="BQ212" i="1"/>
  <c r="S145" i="1"/>
  <c r="BJ146" i="1"/>
  <c r="AF147" i="1"/>
  <c r="AE147" i="1"/>
  <c r="AT147" i="1"/>
  <c r="BK150" i="1"/>
  <c r="AA151" i="1"/>
  <c r="AT159" i="1"/>
  <c r="K159" i="1"/>
  <c r="AF159" i="1"/>
  <c r="N159" i="1"/>
  <c r="BS169" i="1"/>
  <c r="BR169" i="1"/>
  <c r="BV169" i="1" s="1"/>
  <c r="BW169" i="1" s="1"/>
  <c r="BQ169" i="1"/>
  <c r="AF183" i="1"/>
  <c r="AT183" i="1"/>
  <c r="N183" i="1"/>
  <c r="AE183" i="1"/>
  <c r="V188" i="1"/>
  <c r="Z188" i="1" s="1"/>
  <c r="AC188" i="1"/>
  <c r="AB188" i="1"/>
  <c r="BS189" i="1"/>
  <c r="BR189" i="1"/>
  <c r="BV189" i="1" s="1"/>
  <c r="BW189" i="1" s="1"/>
  <c r="AT190" i="1"/>
  <c r="K190" i="1"/>
  <c r="AE190" i="1"/>
  <c r="AF190" i="1"/>
  <c r="N190" i="1"/>
  <c r="BJ193" i="1"/>
  <c r="AA198" i="1"/>
  <c r="AF201" i="1"/>
  <c r="AT201" i="1"/>
  <c r="N201" i="1"/>
  <c r="AE201" i="1"/>
  <c r="K201" i="1"/>
  <c r="S130" i="1"/>
  <c r="CQ132" i="1"/>
  <c r="BH132" i="1" s="1"/>
  <c r="BJ132" i="1" s="1"/>
  <c r="S134" i="1"/>
  <c r="T136" i="1"/>
  <c r="U136" i="1" s="1"/>
  <c r="Q136" i="1" s="1"/>
  <c r="O136" i="1" s="1"/>
  <c r="R136" i="1" s="1"/>
  <c r="L136" i="1" s="1"/>
  <c r="M136" i="1" s="1"/>
  <c r="K142" i="1"/>
  <c r="N142" i="1"/>
  <c r="AE144" i="1"/>
  <c r="N144" i="1"/>
  <c r="CQ145" i="1"/>
  <c r="BH145" i="1" s="1"/>
  <c r="BK145" i="1" s="1"/>
  <c r="N147" i="1"/>
  <c r="BS148" i="1"/>
  <c r="AA150" i="1"/>
  <c r="BQ150" i="1"/>
  <c r="T151" i="1"/>
  <c r="U151" i="1" s="1"/>
  <c r="Q151" i="1" s="1"/>
  <c r="O151" i="1" s="1"/>
  <c r="R151" i="1" s="1"/>
  <c r="L151" i="1" s="1"/>
  <c r="M151" i="1" s="1"/>
  <c r="N154" i="1"/>
  <c r="T158" i="1"/>
  <c r="U158" i="1" s="1"/>
  <c r="Q158" i="1" s="1"/>
  <c r="O158" i="1" s="1"/>
  <c r="R158" i="1" s="1"/>
  <c r="L158" i="1" s="1"/>
  <c r="M158" i="1" s="1"/>
  <c r="AF162" i="1"/>
  <c r="AA167" i="1"/>
  <c r="AB170" i="1"/>
  <c r="AD170" i="1" s="1"/>
  <c r="AE170" i="1"/>
  <c r="N170" i="1"/>
  <c r="K170" i="1"/>
  <c r="L170" i="1" s="1"/>
  <c r="M170" i="1" s="1"/>
  <c r="AA171" i="1"/>
  <c r="T174" i="1"/>
  <c r="U174" i="1" s="1"/>
  <c r="AF178" i="1"/>
  <c r="BR179" i="1"/>
  <c r="BV179" i="1" s="1"/>
  <c r="BW179" i="1" s="1"/>
  <c r="BS179" i="1"/>
  <c r="BQ179" i="1"/>
  <c r="AT182" i="1"/>
  <c r="K182" i="1"/>
  <c r="AF182" i="1"/>
  <c r="AE182" i="1"/>
  <c r="N182" i="1"/>
  <c r="AC183" i="1"/>
  <c r="AB183" i="1"/>
  <c r="V183" i="1"/>
  <c r="Z183" i="1" s="1"/>
  <c r="BQ189" i="1"/>
  <c r="AF145" i="1"/>
  <c r="AF149" i="1"/>
  <c r="AF153" i="1"/>
  <c r="BK156" i="1"/>
  <c r="AE158" i="1"/>
  <c r="N158" i="1"/>
  <c r="AA160" i="1"/>
  <c r="Q160" i="1"/>
  <c r="O160" i="1" s="1"/>
  <c r="R160" i="1" s="1"/>
  <c r="Q162" i="1"/>
  <c r="O162" i="1" s="1"/>
  <c r="R162" i="1" s="1"/>
  <c r="L162" i="1" s="1"/>
  <c r="M162" i="1" s="1"/>
  <c r="CQ162" i="1"/>
  <c r="BH162" i="1" s="1"/>
  <c r="BJ162" i="1" s="1"/>
  <c r="K164" i="1"/>
  <c r="N164" i="1"/>
  <c r="Q165" i="1"/>
  <c r="O165" i="1" s="1"/>
  <c r="R165" i="1" s="1"/>
  <c r="W166" i="1"/>
  <c r="AT167" i="1"/>
  <c r="K167" i="1"/>
  <c r="AF167" i="1"/>
  <c r="S171" i="1"/>
  <c r="BJ172" i="1"/>
  <c r="BK176" i="1"/>
  <c r="Q178" i="1"/>
  <c r="O178" i="1" s="1"/>
  <c r="R178" i="1" s="1"/>
  <c r="AF180" i="1"/>
  <c r="AT180" i="1"/>
  <c r="K180" i="1"/>
  <c r="AE180" i="1"/>
  <c r="BJ181" i="1"/>
  <c r="AF188" i="1"/>
  <c r="AE188" i="1"/>
  <c r="N188" i="1"/>
  <c r="K188" i="1"/>
  <c r="L188" i="1" s="1"/>
  <c r="M188" i="1" s="1"/>
  <c r="AT188" i="1"/>
  <c r="BK189" i="1"/>
  <c r="BR190" i="1"/>
  <c r="BV190" i="1" s="1"/>
  <c r="BW190" i="1" s="1"/>
  <c r="BQ190" i="1"/>
  <c r="BS190" i="1"/>
  <c r="AA192" i="1"/>
  <c r="AA202" i="1"/>
  <c r="AC208" i="1"/>
  <c r="AB208" i="1"/>
  <c r="V208" i="1"/>
  <c r="Z208" i="1" s="1"/>
  <c r="S155" i="1"/>
  <c r="BJ156" i="1"/>
  <c r="K160" i="1"/>
  <c r="N160" i="1"/>
  <c r="Q161" i="1"/>
  <c r="O161" i="1" s="1"/>
  <c r="R161" i="1" s="1"/>
  <c r="L161" i="1" s="1"/>
  <c r="M161" i="1" s="1"/>
  <c r="S167" i="1"/>
  <c r="AF169" i="1"/>
  <c r="AE169" i="1"/>
  <c r="AT169" i="1"/>
  <c r="BK172" i="1"/>
  <c r="K176" i="1"/>
  <c r="N176" i="1"/>
  <c r="Q177" i="1"/>
  <c r="O177" i="1" s="1"/>
  <c r="R177" i="1" s="1"/>
  <c r="L177" i="1" s="1"/>
  <c r="M177" i="1" s="1"/>
  <c r="AT186" i="1"/>
  <c r="K186" i="1"/>
  <c r="AE186" i="1"/>
  <c r="BS187" i="1"/>
  <c r="BR187" i="1"/>
  <c r="BV187" i="1" s="1"/>
  <c r="BW187" i="1" s="1"/>
  <c r="BQ187" i="1"/>
  <c r="AF194" i="1"/>
  <c r="AE194" i="1"/>
  <c r="N194" i="1"/>
  <c r="K194" i="1"/>
  <c r="AT194" i="1"/>
  <c r="BS197" i="1"/>
  <c r="BR197" i="1"/>
  <c r="BV197" i="1" s="1"/>
  <c r="BW197" i="1" s="1"/>
  <c r="AC201" i="1"/>
  <c r="AB201" i="1"/>
  <c r="V201" i="1"/>
  <c r="Z201" i="1" s="1"/>
  <c r="AF204" i="1"/>
  <c r="AE204" i="1"/>
  <c r="AT204" i="1"/>
  <c r="N204" i="1"/>
  <c r="K204" i="1"/>
  <c r="CQ155" i="1"/>
  <c r="BH155" i="1" s="1"/>
  <c r="BJ155" i="1" s="1"/>
  <c r="S159" i="1"/>
  <c r="AF161" i="1"/>
  <c r="AE161" i="1"/>
  <c r="AT161" i="1"/>
  <c r="AF164" i="1"/>
  <c r="AA165" i="1"/>
  <c r="CQ167" i="1"/>
  <c r="BH167" i="1" s="1"/>
  <c r="BJ167" i="1" s="1"/>
  <c r="BJ168" i="1"/>
  <c r="AA172" i="1"/>
  <c r="AD172" i="1" s="1"/>
  <c r="Q172" i="1"/>
  <c r="O172" i="1" s="1"/>
  <c r="R172" i="1" s="1"/>
  <c r="BQ172" i="1"/>
  <c r="S173" i="1"/>
  <c r="AF177" i="1"/>
  <c r="AE177" i="1"/>
  <c r="AT177" i="1"/>
  <c r="BR178" i="1"/>
  <c r="BV178" i="1" s="1"/>
  <c r="BW178" i="1" s="1"/>
  <c r="AT179" i="1"/>
  <c r="K179" i="1"/>
  <c r="AF179" i="1"/>
  <c r="N181" i="1"/>
  <c r="AF181" i="1"/>
  <c r="K181" i="1"/>
  <c r="BS183" i="1"/>
  <c r="BR183" i="1"/>
  <c r="BV183" i="1" s="1"/>
  <c r="BW183" i="1" s="1"/>
  <c r="BJ187" i="1"/>
  <c r="BJ189" i="1"/>
  <c r="AA193" i="1"/>
  <c r="BQ197" i="1"/>
  <c r="AC204" i="1"/>
  <c r="AD204" i="1" s="1"/>
  <c r="V204" i="1"/>
  <c r="Z204" i="1" s="1"/>
  <c r="AB204" i="1"/>
  <c r="AF158" i="1"/>
  <c r="CQ159" i="1"/>
  <c r="BH159" i="1" s="1"/>
  <c r="BK159" i="1" s="1"/>
  <c r="BJ160" i="1"/>
  <c r="AA164" i="1"/>
  <c r="AE167" i="1"/>
  <c r="N169" i="1"/>
  <c r="BR172" i="1"/>
  <c r="BV172" i="1" s="1"/>
  <c r="BW172" i="1" s="1"/>
  <c r="AE174" i="1"/>
  <c r="N174" i="1"/>
  <c r="S175" i="1"/>
  <c r="BJ176" i="1"/>
  <c r="BS178" i="1"/>
  <c r="N180" i="1"/>
  <c r="W181" i="1"/>
  <c r="AT181" i="1"/>
  <c r="BQ183" i="1"/>
  <c r="AA190" i="1"/>
  <c r="Q190" i="1"/>
  <c r="O190" i="1" s="1"/>
  <c r="R190" i="1" s="1"/>
  <c r="L190" i="1" s="1"/>
  <c r="M190" i="1" s="1"/>
  <c r="BQ211" i="1"/>
  <c r="BR211" i="1"/>
  <c r="BV211" i="1" s="1"/>
  <c r="BW211" i="1" s="1"/>
  <c r="BS211" i="1"/>
  <c r="T185" i="1"/>
  <c r="U185" i="1" s="1"/>
  <c r="BS193" i="1"/>
  <c r="BR193" i="1"/>
  <c r="BV193" i="1" s="1"/>
  <c r="BW193" i="1" s="1"/>
  <c r="N195" i="1"/>
  <c r="AT195" i="1"/>
  <c r="AF195" i="1"/>
  <c r="K195" i="1"/>
  <c r="Q197" i="1"/>
  <c r="O197" i="1" s="1"/>
  <c r="R197" i="1" s="1"/>
  <c r="L197" i="1" s="1"/>
  <c r="M197" i="1" s="1"/>
  <c r="BR198" i="1"/>
  <c r="BV198" i="1" s="1"/>
  <c r="BW198" i="1" s="1"/>
  <c r="BQ198" i="1"/>
  <c r="BJ199" i="1"/>
  <c r="Q201" i="1"/>
  <c r="O201" i="1" s="1"/>
  <c r="R201" i="1" s="1"/>
  <c r="BS204" i="1"/>
  <c r="BR204" i="1"/>
  <c r="BV204" i="1" s="1"/>
  <c r="BW204" i="1" s="1"/>
  <c r="BQ204" i="1"/>
  <c r="K216" i="1"/>
  <c r="N216" i="1"/>
  <c r="AE216" i="1"/>
  <c r="AF216" i="1"/>
  <c r="AT216" i="1"/>
  <c r="T216" i="1"/>
  <c r="U216" i="1" s="1"/>
  <c r="Q216" i="1" s="1"/>
  <c r="O216" i="1" s="1"/>
  <c r="R216" i="1" s="1"/>
  <c r="BK225" i="1"/>
  <c r="BJ225" i="1"/>
  <c r="BQ226" i="1"/>
  <c r="BS226" i="1"/>
  <c r="BR226" i="1"/>
  <c r="BV226" i="1" s="1"/>
  <c r="BW226" i="1" s="1"/>
  <c r="V228" i="1"/>
  <c r="Z228" i="1" s="1"/>
  <c r="AC228" i="1"/>
  <c r="AB228" i="1"/>
  <c r="BS229" i="1"/>
  <c r="BR229" i="1"/>
  <c r="BV229" i="1" s="1"/>
  <c r="BW229" i="1" s="1"/>
  <c r="BQ229" i="1"/>
  <c r="BQ196" i="1"/>
  <c r="BR196" i="1"/>
  <c r="BV196" i="1" s="1"/>
  <c r="BW196" i="1" s="1"/>
  <c r="S196" i="1"/>
  <c r="CQ196" i="1"/>
  <c r="BH196" i="1" s="1"/>
  <c r="BJ196" i="1" s="1"/>
  <c r="AC197" i="1"/>
  <c r="V197" i="1"/>
  <c r="Z197" i="1" s="1"/>
  <c r="AF197" i="1"/>
  <c r="AE197" i="1"/>
  <c r="AT197" i="1"/>
  <c r="N197" i="1"/>
  <c r="BK199" i="1"/>
  <c r="AA200" i="1"/>
  <c r="BQ200" i="1"/>
  <c r="BS200" i="1"/>
  <c r="AA205" i="1"/>
  <c r="BR205" i="1"/>
  <c r="BV205" i="1" s="1"/>
  <c r="BW205" i="1" s="1"/>
  <c r="BQ205" i="1"/>
  <c r="BS205" i="1"/>
  <c r="AA214" i="1"/>
  <c r="AA215" i="1"/>
  <c r="AT192" i="1"/>
  <c r="K192" i="1"/>
  <c r="AE192" i="1"/>
  <c r="N192" i="1"/>
  <c r="AA194" i="1"/>
  <c r="BS199" i="1"/>
  <c r="BQ199" i="1"/>
  <c r="BR200" i="1"/>
  <c r="BV200" i="1" s="1"/>
  <c r="BW200" i="1" s="1"/>
  <c r="BJ201" i="1"/>
  <c r="BS202" i="1"/>
  <c r="BR202" i="1"/>
  <c r="BV202" i="1" s="1"/>
  <c r="BW202" i="1" s="1"/>
  <c r="BQ202" i="1"/>
  <c r="K212" i="1"/>
  <c r="AE212" i="1"/>
  <c r="AF212" i="1"/>
  <c r="N212" i="1"/>
  <c r="AT212" i="1"/>
  <c r="BS217" i="1"/>
  <c r="BR217" i="1"/>
  <c r="BV217" i="1" s="1"/>
  <c r="BW217" i="1" s="1"/>
  <c r="BQ217" i="1"/>
  <c r="AF225" i="1"/>
  <c r="AE225" i="1"/>
  <c r="AT225" i="1"/>
  <c r="K225" i="1"/>
  <c r="N225" i="1"/>
  <c r="AF184" i="1"/>
  <c r="AE184" i="1"/>
  <c r="N184" i="1"/>
  <c r="K184" i="1"/>
  <c r="T190" i="1"/>
  <c r="U190" i="1" s="1"/>
  <c r="AB190" i="1" s="1"/>
  <c r="BQ193" i="1"/>
  <c r="BK196" i="1"/>
  <c r="BR199" i="1"/>
  <c r="BV199" i="1" s="1"/>
  <c r="BW199" i="1" s="1"/>
  <c r="AT200" i="1"/>
  <c r="K200" i="1"/>
  <c r="AE200" i="1"/>
  <c r="AF200" i="1"/>
  <c r="N200" i="1"/>
  <c r="BJ202" i="1"/>
  <c r="BQ207" i="1"/>
  <c r="BS207" i="1"/>
  <c r="BR207" i="1"/>
  <c r="BV207" i="1" s="1"/>
  <c r="BW207" i="1" s="1"/>
  <c r="BS208" i="1"/>
  <c r="BR208" i="1"/>
  <c r="BV208" i="1" s="1"/>
  <c r="BW208" i="1" s="1"/>
  <c r="AA209" i="1"/>
  <c r="S182" i="1"/>
  <c r="CQ182" i="1"/>
  <c r="BH182" i="1" s="1"/>
  <c r="BK182" i="1" s="1"/>
  <c r="BJ186" i="1"/>
  <c r="K187" i="1"/>
  <c r="BR188" i="1"/>
  <c r="BV188" i="1" s="1"/>
  <c r="BW188" i="1" s="1"/>
  <c r="BQ188" i="1"/>
  <c r="T189" i="1"/>
  <c r="U189" i="1" s="1"/>
  <c r="S192" i="1"/>
  <c r="CQ192" i="1"/>
  <c r="BH192" i="1" s="1"/>
  <c r="BJ192" i="1" s="1"/>
  <c r="BS206" i="1"/>
  <c r="BR206" i="1"/>
  <c r="BV206" i="1" s="1"/>
  <c r="BW206" i="1" s="1"/>
  <c r="BQ208" i="1"/>
  <c r="BK211" i="1"/>
  <c r="BQ214" i="1"/>
  <c r="BR214" i="1"/>
  <c r="BV214" i="1" s="1"/>
  <c r="BW214" i="1" s="1"/>
  <c r="BS214" i="1"/>
  <c r="BS224" i="1"/>
  <c r="BR224" i="1"/>
  <c r="BV224" i="1" s="1"/>
  <c r="BW224" i="1" s="1"/>
  <c r="BQ224" i="1"/>
  <c r="S225" i="1"/>
  <c r="BQ191" i="1"/>
  <c r="W192" i="1"/>
  <c r="AF193" i="1"/>
  <c r="K193" i="1"/>
  <c r="AE193" i="1"/>
  <c r="AE195" i="1"/>
  <c r="BS196" i="1"/>
  <c r="K197" i="1"/>
  <c r="AA197" i="1"/>
  <c r="N199" i="1"/>
  <c r="AT199" i="1"/>
  <c r="AF199" i="1"/>
  <c r="AE199" i="1"/>
  <c r="BS201" i="1"/>
  <c r="BR201" i="1"/>
  <c r="BV201" i="1" s="1"/>
  <c r="BW201" i="1" s="1"/>
  <c r="BQ203" i="1"/>
  <c r="BS203" i="1"/>
  <c r="BR203" i="1"/>
  <c r="BV203" i="1" s="1"/>
  <c r="BW203" i="1" s="1"/>
  <c r="T218" i="1"/>
  <c r="U218" i="1" s="1"/>
  <c r="T222" i="1"/>
  <c r="U222" i="1" s="1"/>
  <c r="AF198" i="1"/>
  <c r="AE198" i="1"/>
  <c r="N198" i="1"/>
  <c r="K198" i="1"/>
  <c r="W200" i="1"/>
  <c r="AT211" i="1"/>
  <c r="K211" i="1"/>
  <c r="AE211" i="1"/>
  <c r="N211" i="1"/>
  <c r="BS213" i="1"/>
  <c r="BR213" i="1"/>
  <c r="BV213" i="1" s="1"/>
  <c r="BW213" i="1" s="1"/>
  <c r="BQ213" i="1"/>
  <c r="BS221" i="1"/>
  <c r="BR221" i="1"/>
  <c r="BV221" i="1" s="1"/>
  <c r="BW221" i="1" s="1"/>
  <c r="BQ221" i="1"/>
  <c r="S227" i="1"/>
  <c r="CQ227" i="1"/>
  <c r="BH227" i="1" s="1"/>
  <c r="BJ227" i="1" s="1"/>
  <c r="AA229" i="1"/>
  <c r="BJ197" i="1"/>
  <c r="BK200" i="1"/>
  <c r="Q208" i="1"/>
  <c r="O208" i="1" s="1"/>
  <c r="R208" i="1" s="1"/>
  <c r="L208" i="1" s="1"/>
  <c r="M208" i="1" s="1"/>
  <c r="AF208" i="1"/>
  <c r="AT208" i="1"/>
  <c r="N208" i="1"/>
  <c r="BR209" i="1"/>
  <c r="BV209" i="1" s="1"/>
  <c r="BW209" i="1" s="1"/>
  <c r="BQ209" i="1"/>
  <c r="CQ213" i="1"/>
  <c r="BH213" i="1" s="1"/>
  <c r="S213" i="1"/>
  <c r="BK214" i="1"/>
  <c r="Q218" i="1"/>
  <c r="O218" i="1" s="1"/>
  <c r="R218" i="1" s="1"/>
  <c r="L218" i="1" s="1"/>
  <c r="M218" i="1" s="1"/>
  <c r="AA224" i="1"/>
  <c r="T224" i="1"/>
  <c r="U224" i="1" s="1"/>
  <c r="Q224" i="1" s="1"/>
  <c r="O224" i="1" s="1"/>
  <c r="R224" i="1" s="1"/>
  <c r="L224" i="1" s="1"/>
  <c r="M224" i="1" s="1"/>
  <c r="BK226" i="1"/>
  <c r="T195" i="1"/>
  <c r="U195" i="1" s="1"/>
  <c r="S200" i="1"/>
  <c r="CQ200" i="1"/>
  <c r="BH200" i="1" s="1"/>
  <c r="BJ200" i="1" s="1"/>
  <c r="N206" i="1"/>
  <c r="AT206" i="1"/>
  <c r="AF206" i="1"/>
  <c r="AE206" i="1"/>
  <c r="BS209" i="1"/>
  <c r="BJ210" i="1"/>
  <c r="AF213" i="1"/>
  <c r="AE213" i="1"/>
  <c r="AT213" i="1"/>
  <c r="N213" i="1"/>
  <c r="AT191" i="1"/>
  <c r="BR194" i="1"/>
  <c r="BV194" i="1" s="1"/>
  <c r="BW194" i="1" s="1"/>
  <c r="BQ194" i="1"/>
  <c r="AT196" i="1"/>
  <c r="K196" i="1"/>
  <c r="AE196" i="1"/>
  <c r="T199" i="1"/>
  <c r="U199" i="1" s="1"/>
  <c r="AT207" i="1"/>
  <c r="K207" i="1"/>
  <c r="AE207" i="1"/>
  <c r="AF207" i="1"/>
  <c r="AF211" i="1"/>
  <c r="AA212" i="1"/>
  <c r="T212" i="1"/>
  <c r="U212" i="1" s="1"/>
  <c r="BR215" i="1"/>
  <c r="BV215" i="1" s="1"/>
  <c r="BW215" i="1" s="1"/>
  <c r="BQ215" i="1"/>
  <c r="BK216" i="1"/>
  <c r="S194" i="1"/>
  <c r="S203" i="1"/>
  <c r="CQ203" i="1"/>
  <c r="BH203" i="1" s="1"/>
  <c r="BJ203" i="1" s="1"/>
  <c r="W205" i="1"/>
  <c r="AF205" i="1"/>
  <c r="AE205" i="1"/>
  <c r="N205" i="1"/>
  <c r="K205" i="1"/>
  <c r="T210" i="1"/>
  <c r="U210" i="1" s="1"/>
  <c r="AB218" i="1"/>
  <c r="AE218" i="1"/>
  <c r="N218" i="1"/>
  <c r="K218" i="1"/>
  <c r="AA219" i="1"/>
  <c r="BK220" i="1"/>
  <c r="Q222" i="1"/>
  <c r="O222" i="1" s="1"/>
  <c r="R222" i="1" s="1"/>
  <c r="L222" i="1" s="1"/>
  <c r="M222" i="1" s="1"/>
  <c r="AA222" i="1"/>
  <c r="AA223" i="1"/>
  <c r="T223" i="1"/>
  <c r="U223" i="1" s="1"/>
  <c r="Q223" i="1" s="1"/>
  <c r="O223" i="1" s="1"/>
  <c r="R223" i="1" s="1"/>
  <c r="L223" i="1" s="1"/>
  <c r="M223" i="1" s="1"/>
  <c r="BS225" i="1"/>
  <c r="BR225" i="1"/>
  <c r="BV225" i="1" s="1"/>
  <c r="BW225" i="1" s="1"/>
  <c r="BQ225" i="1"/>
  <c r="T226" i="1"/>
  <c r="U226" i="1" s="1"/>
  <c r="CQ226" i="1"/>
  <c r="BH226" i="1" s="1"/>
  <c r="BJ226" i="1" s="1"/>
  <c r="K228" i="1"/>
  <c r="N228" i="1"/>
  <c r="AT228" i="1"/>
  <c r="AF229" i="1"/>
  <c r="AE229" i="1"/>
  <c r="AT229" i="1"/>
  <c r="AT203" i="1"/>
  <c r="K203" i="1"/>
  <c r="AE203" i="1"/>
  <c r="Q204" i="1"/>
  <c r="O204" i="1" s="1"/>
  <c r="R204" i="1" s="1"/>
  <c r="L204" i="1" s="1"/>
  <c r="M204" i="1" s="1"/>
  <c r="BJ204" i="1"/>
  <c r="S207" i="1"/>
  <c r="CQ207" i="1"/>
  <c r="BH207" i="1" s="1"/>
  <c r="BJ207" i="1" s="1"/>
  <c r="AF209" i="1"/>
  <c r="AE209" i="1"/>
  <c r="N209" i="1"/>
  <c r="K209" i="1"/>
  <c r="AB214" i="1"/>
  <c r="CQ217" i="1"/>
  <c r="BH217" i="1" s="1"/>
  <c r="BJ217" i="1" s="1"/>
  <c r="S217" i="1"/>
  <c r="BR219" i="1"/>
  <c r="BV219" i="1" s="1"/>
  <c r="BW219" i="1" s="1"/>
  <c r="BQ219" i="1"/>
  <c r="T219" i="1"/>
  <c r="U219" i="1" s="1"/>
  <c r="AB219" i="1" s="1"/>
  <c r="T220" i="1"/>
  <c r="U220" i="1" s="1"/>
  <c r="AB220" i="1" s="1"/>
  <c r="K220" i="1"/>
  <c r="N220" i="1"/>
  <c r="AF220" i="1"/>
  <c r="BR227" i="1"/>
  <c r="BV227" i="1" s="1"/>
  <c r="BW227" i="1" s="1"/>
  <c r="BS227" i="1"/>
  <c r="BQ227" i="1"/>
  <c r="N202" i="1"/>
  <c r="AT202" i="1"/>
  <c r="BJ215" i="1"/>
  <c r="CQ219" i="1"/>
  <c r="BH219" i="1" s="1"/>
  <c r="BJ219" i="1" s="1"/>
  <c r="AA221" i="1"/>
  <c r="AE222" i="1"/>
  <c r="N222" i="1"/>
  <c r="AF222" i="1"/>
  <c r="BR223" i="1"/>
  <c r="BV223" i="1" s="1"/>
  <c r="BW223" i="1" s="1"/>
  <c r="BS223" i="1"/>
  <c r="BJ224" i="1"/>
  <c r="AE228" i="1"/>
  <c r="T206" i="1"/>
  <c r="U206" i="1" s="1"/>
  <c r="AB206" i="1" s="1"/>
  <c r="S211" i="1"/>
  <c r="BS216" i="1"/>
  <c r="BQ216" i="1"/>
  <c r="AA217" i="1"/>
  <c r="AF218" i="1"/>
  <c r="BJ220" i="1"/>
  <c r="AF221" i="1"/>
  <c r="AE221" i="1"/>
  <c r="AT221" i="1"/>
  <c r="K221" i="1"/>
  <c r="AT222" i="1"/>
  <c r="BQ223" i="1"/>
  <c r="AF228" i="1"/>
  <c r="AA216" i="1"/>
  <c r="BJ228" i="1"/>
  <c r="AF217" i="1"/>
  <c r="AE217" i="1"/>
  <c r="AT217" i="1"/>
  <c r="BK224" i="1"/>
  <c r="AE226" i="1"/>
  <c r="N226" i="1"/>
  <c r="AA228" i="1"/>
  <c r="Q228" i="1"/>
  <c r="O228" i="1" s="1"/>
  <c r="R228" i="1" s="1"/>
  <c r="L228" i="1" s="1"/>
  <c r="M228" i="1" s="1"/>
  <c r="BK212" i="1"/>
  <c r="T214" i="1"/>
  <c r="U214" i="1" s="1"/>
  <c r="Q214" i="1" s="1"/>
  <c r="O214" i="1" s="1"/>
  <c r="R214" i="1" s="1"/>
  <c r="L214" i="1" s="1"/>
  <c r="M214" i="1" s="1"/>
  <c r="AE214" i="1"/>
  <c r="N214" i="1"/>
  <c r="S215" i="1"/>
  <c r="BJ216" i="1"/>
  <c r="K224" i="1"/>
  <c r="N224" i="1"/>
  <c r="AT226" i="1"/>
  <c r="AT227" i="1"/>
  <c r="K227" i="1"/>
  <c r="AF227" i="1"/>
  <c r="BK228" i="1"/>
  <c r="BQ228" i="1"/>
  <c r="S229" i="1"/>
  <c r="W214" i="1"/>
  <c r="AT214" i="1"/>
  <c r="CQ215" i="1"/>
  <c r="BH215" i="1" s="1"/>
  <c r="BK215" i="1" s="1"/>
  <c r="N217" i="1"/>
  <c r="AA220" i="1"/>
  <c r="BQ220" i="1"/>
  <c r="S221" i="1"/>
  <c r="BR228" i="1"/>
  <c r="BV228" i="1" s="1"/>
  <c r="BW228" i="1" s="1"/>
  <c r="V164" i="1" l="1"/>
  <c r="Z164" i="1" s="1"/>
  <c r="AC164" i="1"/>
  <c r="AB164" i="1"/>
  <c r="Q164" i="1"/>
  <c r="O164" i="1" s="1"/>
  <c r="R164" i="1" s="1"/>
  <c r="Q48" i="1"/>
  <c r="O48" i="1" s="1"/>
  <c r="R48" i="1" s="1"/>
  <c r="AB48" i="1"/>
  <c r="V48" i="1"/>
  <c r="Z48" i="1" s="1"/>
  <c r="AC48" i="1"/>
  <c r="AC20" i="1"/>
  <c r="AB20" i="1"/>
  <c r="Q20" i="1"/>
  <c r="O20" i="1" s="1"/>
  <c r="R20" i="1" s="1"/>
  <c r="L20" i="1" s="1"/>
  <c r="M20" i="1" s="1"/>
  <c r="V20" i="1"/>
  <c r="Z20" i="1" s="1"/>
  <c r="L105" i="1"/>
  <c r="M105" i="1" s="1"/>
  <c r="BK108" i="1"/>
  <c r="BJ209" i="1"/>
  <c r="BK82" i="1"/>
  <c r="BK67" i="1"/>
  <c r="L209" i="1"/>
  <c r="M209" i="1" s="1"/>
  <c r="L142" i="1"/>
  <c r="M142" i="1" s="1"/>
  <c r="AD102" i="1"/>
  <c r="AD89" i="1"/>
  <c r="Q36" i="1"/>
  <c r="O36" i="1" s="1"/>
  <c r="R36" i="1" s="1"/>
  <c r="L36" i="1" s="1"/>
  <c r="M36" i="1" s="1"/>
  <c r="BK39" i="1"/>
  <c r="BK198" i="1"/>
  <c r="BK119" i="1"/>
  <c r="BK154" i="1"/>
  <c r="BK144" i="1"/>
  <c r="BK61" i="1"/>
  <c r="BJ78" i="1"/>
  <c r="AD164" i="1"/>
  <c r="L139" i="1"/>
  <c r="M139" i="1" s="1"/>
  <c r="Q113" i="1"/>
  <c r="O113" i="1" s="1"/>
  <c r="R113" i="1" s="1"/>
  <c r="L113" i="1" s="1"/>
  <c r="M113" i="1" s="1"/>
  <c r="AD101" i="1"/>
  <c r="AD66" i="1"/>
  <c r="AD142" i="1"/>
  <c r="BJ27" i="1"/>
  <c r="L91" i="1"/>
  <c r="M91" i="1" s="1"/>
  <c r="BK173" i="1"/>
  <c r="BK42" i="1"/>
  <c r="AD208" i="1"/>
  <c r="Q181" i="1"/>
  <c r="O181" i="1" s="1"/>
  <c r="R181" i="1" s="1"/>
  <c r="L181" i="1" s="1"/>
  <c r="M181" i="1" s="1"/>
  <c r="AD115" i="1"/>
  <c r="Q85" i="1"/>
  <c r="O85" i="1" s="1"/>
  <c r="R85" i="1" s="1"/>
  <c r="BK83" i="1"/>
  <c r="AD91" i="1"/>
  <c r="BK229" i="1"/>
  <c r="BK65" i="1"/>
  <c r="BJ90" i="1"/>
  <c r="BK19" i="1"/>
  <c r="AD52" i="1"/>
  <c r="BJ205" i="1"/>
  <c r="BK151" i="1"/>
  <c r="BK98" i="1"/>
  <c r="BK17" i="1"/>
  <c r="Q220" i="1"/>
  <c r="O220" i="1" s="1"/>
  <c r="R220" i="1" s="1"/>
  <c r="L220" i="1" s="1"/>
  <c r="M220" i="1" s="1"/>
  <c r="AB152" i="1"/>
  <c r="L90" i="1"/>
  <c r="M90" i="1" s="1"/>
  <c r="L60" i="1"/>
  <c r="M60" i="1" s="1"/>
  <c r="AB23" i="1"/>
  <c r="AD103" i="1"/>
  <c r="L32" i="1"/>
  <c r="M32" i="1" s="1"/>
  <c r="BK99" i="1"/>
  <c r="AD90" i="1"/>
  <c r="BK139" i="1"/>
  <c r="BJ139" i="1"/>
  <c r="BJ143" i="1"/>
  <c r="BK34" i="1"/>
  <c r="AD197" i="1"/>
  <c r="Q206" i="1"/>
  <c r="O206" i="1" s="1"/>
  <c r="R206" i="1" s="1"/>
  <c r="L206" i="1" s="1"/>
  <c r="M206" i="1" s="1"/>
  <c r="BK207" i="1"/>
  <c r="AD201" i="1"/>
  <c r="BJ122" i="1"/>
  <c r="L115" i="1"/>
  <c r="M115" i="1" s="1"/>
  <c r="BJ135" i="1"/>
  <c r="AD48" i="1"/>
  <c r="AD109" i="1"/>
  <c r="L93" i="1"/>
  <c r="M93" i="1" s="1"/>
  <c r="AD32" i="1"/>
  <c r="BK22" i="1"/>
  <c r="AD18" i="1"/>
  <c r="BK96" i="1"/>
  <c r="BK194" i="1"/>
  <c r="AB224" i="1"/>
  <c r="AD228" i="1"/>
  <c r="BJ182" i="1"/>
  <c r="AD188" i="1"/>
  <c r="BK126" i="1"/>
  <c r="L97" i="1"/>
  <c r="M97" i="1" s="1"/>
  <c r="L101" i="1"/>
  <c r="M101" i="1" s="1"/>
  <c r="L38" i="1"/>
  <c r="M38" i="1" s="1"/>
  <c r="AD45" i="1"/>
  <c r="BJ51" i="1"/>
  <c r="AD64" i="1"/>
  <c r="BJ43" i="1"/>
  <c r="BK222" i="1"/>
  <c r="BJ164" i="1"/>
  <c r="T229" i="1"/>
  <c r="U229" i="1" s="1"/>
  <c r="V212" i="1"/>
  <c r="Z212" i="1" s="1"/>
  <c r="AC212" i="1"/>
  <c r="T118" i="1"/>
  <c r="U118" i="1" s="1"/>
  <c r="V210" i="1"/>
  <c r="Z210" i="1" s="1"/>
  <c r="AC210" i="1"/>
  <c r="V144" i="1"/>
  <c r="Z144" i="1" s="1"/>
  <c r="AC144" i="1"/>
  <c r="AB144" i="1"/>
  <c r="V95" i="1"/>
  <c r="Z95" i="1" s="1"/>
  <c r="AC95" i="1"/>
  <c r="AD95" i="1" s="1"/>
  <c r="Q95" i="1"/>
  <c r="O95" i="1" s="1"/>
  <c r="R95" i="1" s="1"/>
  <c r="L95" i="1" s="1"/>
  <c r="M95" i="1" s="1"/>
  <c r="T227" i="1"/>
  <c r="U227" i="1" s="1"/>
  <c r="T169" i="1"/>
  <c r="U169" i="1" s="1"/>
  <c r="AC154" i="1"/>
  <c r="V154" i="1"/>
  <c r="Z154" i="1" s="1"/>
  <c r="AB154" i="1"/>
  <c r="Q154" i="1"/>
  <c r="O154" i="1" s="1"/>
  <c r="R154" i="1" s="1"/>
  <c r="L154" i="1" s="1"/>
  <c r="M154" i="1" s="1"/>
  <c r="T73" i="1"/>
  <c r="U73" i="1" s="1"/>
  <c r="T96" i="1"/>
  <c r="U96" i="1" s="1"/>
  <c r="V42" i="1"/>
  <c r="Z42" i="1" s="1"/>
  <c r="AC42" i="1"/>
  <c r="AD42" i="1" s="1"/>
  <c r="AC17" i="1"/>
  <c r="V17" i="1"/>
  <c r="Z17" i="1" s="1"/>
  <c r="AC68" i="1"/>
  <c r="V68" i="1"/>
  <c r="Z68" i="1" s="1"/>
  <c r="AB68" i="1"/>
  <c r="T25" i="1"/>
  <c r="U25" i="1" s="1"/>
  <c r="V99" i="1"/>
  <c r="Z99" i="1" s="1"/>
  <c r="AC99" i="1"/>
  <c r="AB99" i="1"/>
  <c r="V50" i="1"/>
  <c r="Z50" i="1" s="1"/>
  <c r="AC50" i="1"/>
  <c r="AB50" i="1"/>
  <c r="AC31" i="1"/>
  <c r="V31" i="1"/>
  <c r="Z31" i="1" s="1"/>
  <c r="Q99" i="1"/>
  <c r="O99" i="1" s="1"/>
  <c r="R99" i="1" s="1"/>
  <c r="L99" i="1" s="1"/>
  <c r="M99" i="1" s="1"/>
  <c r="V46" i="1"/>
  <c r="Z46" i="1" s="1"/>
  <c r="AC46" i="1"/>
  <c r="Q46" i="1"/>
  <c r="O46" i="1" s="1"/>
  <c r="R46" i="1" s="1"/>
  <c r="L46" i="1" s="1"/>
  <c r="M46" i="1" s="1"/>
  <c r="V54" i="1"/>
  <c r="Z54" i="1" s="1"/>
  <c r="AC54" i="1"/>
  <c r="AB54" i="1"/>
  <c r="V22" i="1"/>
  <c r="Z22" i="1" s="1"/>
  <c r="AC22" i="1"/>
  <c r="AD22" i="1" s="1"/>
  <c r="AB22" i="1"/>
  <c r="BK31" i="1"/>
  <c r="T215" i="1"/>
  <c r="U215" i="1" s="1"/>
  <c r="BK217" i="1"/>
  <c r="T217" i="1"/>
  <c r="U217" i="1" s="1"/>
  <c r="T207" i="1"/>
  <c r="U207" i="1" s="1"/>
  <c r="AB202" i="1"/>
  <c r="T213" i="1"/>
  <c r="U213" i="1" s="1"/>
  <c r="V189" i="1"/>
  <c r="Z189" i="1" s="1"/>
  <c r="AC189" i="1"/>
  <c r="AC190" i="1"/>
  <c r="AD190" i="1" s="1"/>
  <c r="V190" i="1"/>
  <c r="Z190" i="1" s="1"/>
  <c r="V216" i="1"/>
  <c r="Z216" i="1" s="1"/>
  <c r="AC216" i="1"/>
  <c r="AB216" i="1"/>
  <c r="V185" i="1"/>
  <c r="Z185" i="1" s="1"/>
  <c r="AC185" i="1"/>
  <c r="V174" i="1"/>
  <c r="Z174" i="1" s="1"/>
  <c r="AC174" i="1"/>
  <c r="AB151" i="1"/>
  <c r="AC151" i="1"/>
  <c r="V151" i="1"/>
  <c r="Z151" i="1" s="1"/>
  <c r="BJ138" i="1"/>
  <c r="AB143" i="1"/>
  <c r="V143" i="1"/>
  <c r="Z143" i="1" s="1"/>
  <c r="AC143" i="1"/>
  <c r="BK163" i="1"/>
  <c r="Q143" i="1"/>
  <c r="O143" i="1" s="1"/>
  <c r="R143" i="1" s="1"/>
  <c r="L143" i="1" s="1"/>
  <c r="M143" i="1" s="1"/>
  <c r="T141" i="1"/>
  <c r="U141" i="1" s="1"/>
  <c r="V113" i="1"/>
  <c r="Z113" i="1" s="1"/>
  <c r="AC113" i="1"/>
  <c r="AD113" i="1" s="1"/>
  <c r="BK169" i="1"/>
  <c r="L117" i="1"/>
  <c r="M117" i="1" s="1"/>
  <c r="Q185" i="1"/>
  <c r="O185" i="1" s="1"/>
  <c r="R185" i="1" s="1"/>
  <c r="L185" i="1" s="1"/>
  <c r="M185" i="1" s="1"/>
  <c r="BK114" i="1"/>
  <c r="Q81" i="1"/>
  <c r="O81" i="1" s="1"/>
  <c r="R81" i="1" s="1"/>
  <c r="L81" i="1" s="1"/>
  <c r="M81" i="1" s="1"/>
  <c r="AB76" i="1"/>
  <c r="V111" i="1"/>
  <c r="Z111" i="1" s="1"/>
  <c r="AC111" i="1"/>
  <c r="AD111" i="1" s="1"/>
  <c r="V44" i="1"/>
  <c r="Z44" i="1" s="1"/>
  <c r="AB44" i="1"/>
  <c r="AC44" i="1"/>
  <c r="AD44" i="1" s="1"/>
  <c r="L70" i="1"/>
  <c r="M70" i="1" s="1"/>
  <c r="BK106" i="1"/>
  <c r="AC39" i="1"/>
  <c r="V39" i="1"/>
  <c r="Z39" i="1" s="1"/>
  <c r="AB53" i="1"/>
  <c r="V53" i="1"/>
  <c r="Z53" i="1" s="1"/>
  <c r="AC53" i="1"/>
  <c r="T41" i="1"/>
  <c r="U41" i="1" s="1"/>
  <c r="L24" i="1"/>
  <c r="M24" i="1" s="1"/>
  <c r="T63" i="1"/>
  <c r="U63" i="1" s="1"/>
  <c r="V30" i="1"/>
  <c r="Z30" i="1" s="1"/>
  <c r="AC30" i="1"/>
  <c r="Q30" i="1"/>
  <c r="O30" i="1" s="1"/>
  <c r="R30" i="1" s="1"/>
  <c r="L30" i="1" s="1"/>
  <c r="M30" i="1" s="1"/>
  <c r="V16" i="1"/>
  <c r="Z16" i="1" s="1"/>
  <c r="AC16" i="1"/>
  <c r="AB16" i="1"/>
  <c r="T61" i="1"/>
  <c r="U61" i="1" s="1"/>
  <c r="AB39" i="1"/>
  <c r="Q31" i="1"/>
  <c r="O31" i="1" s="1"/>
  <c r="R31" i="1" s="1"/>
  <c r="L31" i="1" s="1"/>
  <c r="M31" i="1" s="1"/>
  <c r="T106" i="1"/>
  <c r="U106" i="1" s="1"/>
  <c r="AB30" i="1"/>
  <c r="L18" i="1"/>
  <c r="M18" i="1" s="1"/>
  <c r="BJ59" i="1"/>
  <c r="AB17" i="1"/>
  <c r="AB42" i="1"/>
  <c r="T159" i="1"/>
  <c r="U159" i="1" s="1"/>
  <c r="V107" i="1"/>
  <c r="Z107" i="1" s="1"/>
  <c r="AC107" i="1"/>
  <c r="AD107" i="1" s="1"/>
  <c r="V79" i="1"/>
  <c r="Z79" i="1" s="1"/>
  <c r="AC79" i="1"/>
  <c r="AD79" i="1" s="1"/>
  <c r="T221" i="1"/>
  <c r="U221" i="1" s="1"/>
  <c r="AC219" i="1"/>
  <c r="AD219" i="1" s="1"/>
  <c r="V219" i="1"/>
  <c r="Z219" i="1" s="1"/>
  <c r="L198" i="1"/>
  <c r="M198" i="1" s="1"/>
  <c r="T55" i="1"/>
  <c r="U55" i="1" s="1"/>
  <c r="L85" i="1"/>
  <c r="M85" i="1" s="1"/>
  <c r="T33" i="1"/>
  <c r="U33" i="1" s="1"/>
  <c r="Q212" i="1"/>
  <c r="O212" i="1" s="1"/>
  <c r="R212" i="1" s="1"/>
  <c r="L212" i="1" s="1"/>
  <c r="M212" i="1" s="1"/>
  <c r="T175" i="1"/>
  <c r="U175" i="1" s="1"/>
  <c r="V150" i="1"/>
  <c r="Z150" i="1" s="1"/>
  <c r="AC150" i="1"/>
  <c r="AD150" i="1" s="1"/>
  <c r="V116" i="1"/>
  <c r="Z116" i="1" s="1"/>
  <c r="AB116" i="1"/>
  <c r="AC116" i="1"/>
  <c r="V140" i="1"/>
  <c r="Z140" i="1" s="1"/>
  <c r="AC140" i="1"/>
  <c r="AC76" i="1"/>
  <c r="V76" i="1"/>
  <c r="Z76" i="1" s="1"/>
  <c r="BK38" i="1"/>
  <c r="T192" i="1"/>
  <c r="U192" i="1" s="1"/>
  <c r="AB177" i="1"/>
  <c r="V177" i="1"/>
  <c r="Z177" i="1" s="1"/>
  <c r="AC177" i="1"/>
  <c r="AD177" i="1" s="1"/>
  <c r="V184" i="1"/>
  <c r="Z184" i="1" s="1"/>
  <c r="AC184" i="1"/>
  <c r="AB184" i="1"/>
  <c r="T100" i="1"/>
  <c r="U100" i="1" s="1"/>
  <c r="AC129" i="1"/>
  <c r="V129" i="1"/>
  <c r="Z129" i="1" s="1"/>
  <c r="AB129" i="1"/>
  <c r="V166" i="1"/>
  <c r="Z166" i="1" s="1"/>
  <c r="AC166" i="1"/>
  <c r="AB166" i="1"/>
  <c r="BK227" i="1"/>
  <c r="BK213" i="1"/>
  <c r="BJ213" i="1"/>
  <c r="T173" i="1"/>
  <c r="U173" i="1" s="1"/>
  <c r="AB125" i="1"/>
  <c r="BK167" i="1"/>
  <c r="V139" i="1"/>
  <c r="Z139" i="1" s="1"/>
  <c r="AC139" i="1"/>
  <c r="AB139" i="1"/>
  <c r="AC80" i="1"/>
  <c r="V80" i="1"/>
  <c r="Z80" i="1" s="1"/>
  <c r="Q68" i="1"/>
  <c r="O68" i="1" s="1"/>
  <c r="R68" i="1" s="1"/>
  <c r="L68" i="1" s="1"/>
  <c r="M68" i="1" s="1"/>
  <c r="AB31" i="1"/>
  <c r="V222" i="1"/>
  <c r="Z222" i="1" s="1"/>
  <c r="AC222" i="1"/>
  <c r="AB222" i="1"/>
  <c r="AB189" i="1"/>
  <c r="L201" i="1"/>
  <c r="M201" i="1" s="1"/>
  <c r="Q189" i="1"/>
  <c r="O189" i="1" s="1"/>
  <c r="R189" i="1" s="1"/>
  <c r="L189" i="1" s="1"/>
  <c r="M189" i="1" s="1"/>
  <c r="Q150" i="1"/>
  <c r="O150" i="1" s="1"/>
  <c r="R150" i="1" s="1"/>
  <c r="L150" i="1" s="1"/>
  <c r="M150" i="1" s="1"/>
  <c r="V181" i="1"/>
  <c r="Z181" i="1" s="1"/>
  <c r="AC181" i="1"/>
  <c r="AD181" i="1" s="1"/>
  <c r="AD165" i="1"/>
  <c r="BK162" i="1"/>
  <c r="BK132" i="1"/>
  <c r="V160" i="1"/>
  <c r="Z160" i="1" s="1"/>
  <c r="AC160" i="1"/>
  <c r="AD160" i="1" s="1"/>
  <c r="V178" i="1"/>
  <c r="Z178" i="1" s="1"/>
  <c r="AC178" i="1"/>
  <c r="V152" i="1"/>
  <c r="Z152" i="1" s="1"/>
  <c r="AC152" i="1"/>
  <c r="AD152" i="1" s="1"/>
  <c r="T193" i="1"/>
  <c r="U193" i="1" s="1"/>
  <c r="T138" i="1"/>
  <c r="U138" i="1" s="1"/>
  <c r="AC133" i="1"/>
  <c r="V133" i="1"/>
  <c r="Z133" i="1" s="1"/>
  <c r="Q133" i="1"/>
  <c r="O133" i="1" s="1"/>
  <c r="R133" i="1" s="1"/>
  <c r="L133" i="1" s="1"/>
  <c r="M133" i="1" s="1"/>
  <c r="AB133" i="1"/>
  <c r="L78" i="1"/>
  <c r="M78" i="1" s="1"/>
  <c r="T69" i="1"/>
  <c r="U69" i="1" s="1"/>
  <c r="V28" i="1"/>
  <c r="Z28" i="1" s="1"/>
  <c r="AC28" i="1"/>
  <c r="AB28" i="1"/>
  <c r="AB79" i="1"/>
  <c r="L71" i="1"/>
  <c r="M71" i="1" s="1"/>
  <c r="V83" i="1"/>
  <c r="Z83" i="1" s="1"/>
  <c r="AC83" i="1"/>
  <c r="AD83" i="1" s="1"/>
  <c r="AB83" i="1"/>
  <c r="AC23" i="1"/>
  <c r="AD23" i="1" s="1"/>
  <c r="V23" i="1"/>
  <c r="Z23" i="1" s="1"/>
  <c r="L77" i="1"/>
  <c r="M77" i="1" s="1"/>
  <c r="L52" i="1"/>
  <c r="M52" i="1" s="1"/>
  <c r="Q107" i="1"/>
  <c r="O107" i="1" s="1"/>
  <c r="R107" i="1" s="1"/>
  <c r="L107" i="1" s="1"/>
  <c r="M107" i="1" s="1"/>
  <c r="V124" i="1"/>
  <c r="Z124" i="1" s="1"/>
  <c r="AC124" i="1"/>
  <c r="AD124" i="1" s="1"/>
  <c r="AB124" i="1"/>
  <c r="T92" i="1"/>
  <c r="U92" i="1" s="1"/>
  <c r="AC71" i="1"/>
  <c r="AD71" i="1" s="1"/>
  <c r="AB71" i="1"/>
  <c r="V71" i="1"/>
  <c r="Z71" i="1" s="1"/>
  <c r="V36" i="1"/>
  <c r="Z36" i="1" s="1"/>
  <c r="AC36" i="1"/>
  <c r="AD36" i="1" s="1"/>
  <c r="T29" i="1"/>
  <c r="U29" i="1" s="1"/>
  <c r="AD21" i="1"/>
  <c r="Q16" i="1"/>
  <c r="O16" i="1" s="1"/>
  <c r="R16" i="1" s="1"/>
  <c r="L16" i="1" s="1"/>
  <c r="M16" i="1" s="1"/>
  <c r="Q22" i="1"/>
  <c r="O22" i="1" s="1"/>
  <c r="R22" i="1" s="1"/>
  <c r="L22" i="1" s="1"/>
  <c r="M22" i="1" s="1"/>
  <c r="V195" i="1"/>
  <c r="Z195" i="1" s="1"/>
  <c r="AC195" i="1"/>
  <c r="V202" i="1"/>
  <c r="Z202" i="1" s="1"/>
  <c r="AC202" i="1"/>
  <c r="V131" i="1"/>
  <c r="Z131" i="1" s="1"/>
  <c r="AC131" i="1"/>
  <c r="T114" i="1"/>
  <c r="U114" i="1" s="1"/>
  <c r="T108" i="1"/>
  <c r="U108" i="1" s="1"/>
  <c r="V176" i="1"/>
  <c r="Z176" i="1" s="1"/>
  <c r="AC176" i="1"/>
  <c r="AB98" i="1"/>
  <c r="V98" i="1"/>
  <c r="Z98" i="1" s="1"/>
  <c r="AC98" i="1"/>
  <c r="AD98" i="1" s="1"/>
  <c r="AC72" i="1"/>
  <c r="V72" i="1"/>
  <c r="Z72" i="1" s="1"/>
  <c r="T27" i="1"/>
  <c r="U27" i="1" s="1"/>
  <c r="T43" i="1"/>
  <c r="U43" i="1" s="1"/>
  <c r="V199" i="1"/>
  <c r="Z199" i="1" s="1"/>
  <c r="AC199" i="1"/>
  <c r="T130" i="1"/>
  <c r="U130" i="1" s="1"/>
  <c r="AB161" i="1"/>
  <c r="V161" i="1"/>
  <c r="Z161" i="1" s="1"/>
  <c r="AC161" i="1"/>
  <c r="AB82" i="1"/>
  <c r="AC82" i="1"/>
  <c r="V82" i="1"/>
  <c r="Z82" i="1" s="1"/>
  <c r="V110" i="1"/>
  <c r="Z110" i="1" s="1"/>
  <c r="AB110" i="1"/>
  <c r="AC110" i="1"/>
  <c r="AD110" i="1" s="1"/>
  <c r="Q82" i="1"/>
  <c r="O82" i="1" s="1"/>
  <c r="R82" i="1" s="1"/>
  <c r="L82" i="1" s="1"/>
  <c r="M82" i="1" s="1"/>
  <c r="V38" i="1"/>
  <c r="Z38" i="1" s="1"/>
  <c r="AC38" i="1"/>
  <c r="AB38" i="1"/>
  <c r="T84" i="1"/>
  <c r="U84" i="1" s="1"/>
  <c r="AD20" i="1"/>
  <c r="T182" i="1"/>
  <c r="U182" i="1" s="1"/>
  <c r="BK192" i="1"/>
  <c r="AC153" i="1"/>
  <c r="AD153" i="1" s="1"/>
  <c r="V153" i="1"/>
  <c r="Z153" i="1" s="1"/>
  <c r="T187" i="1"/>
  <c r="U187" i="1" s="1"/>
  <c r="AB210" i="1"/>
  <c r="T196" i="1"/>
  <c r="U196" i="1" s="1"/>
  <c r="T155" i="1"/>
  <c r="U155" i="1" s="1"/>
  <c r="V209" i="1"/>
  <c r="Z209" i="1" s="1"/>
  <c r="AB209" i="1"/>
  <c r="AC209" i="1"/>
  <c r="BK155" i="1"/>
  <c r="V205" i="1"/>
  <c r="Z205" i="1" s="1"/>
  <c r="AC205" i="1"/>
  <c r="AB205" i="1"/>
  <c r="T186" i="1"/>
  <c r="U186" i="1" s="1"/>
  <c r="T88" i="1"/>
  <c r="U88" i="1" s="1"/>
  <c r="V214" i="1"/>
  <c r="Z214" i="1" s="1"/>
  <c r="AC214" i="1"/>
  <c r="AD214" i="1" s="1"/>
  <c r="T211" i="1"/>
  <c r="U211" i="1" s="1"/>
  <c r="V226" i="1"/>
  <c r="Z226" i="1" s="1"/>
  <c r="AC226" i="1"/>
  <c r="AB226" i="1"/>
  <c r="Q226" i="1"/>
  <c r="O226" i="1" s="1"/>
  <c r="R226" i="1" s="1"/>
  <c r="L226" i="1" s="1"/>
  <c r="M226" i="1" s="1"/>
  <c r="T200" i="1"/>
  <c r="U200" i="1" s="1"/>
  <c r="T225" i="1"/>
  <c r="U225" i="1" s="1"/>
  <c r="Q205" i="1"/>
  <c r="O205" i="1" s="1"/>
  <c r="R205" i="1" s="1"/>
  <c r="L205" i="1" s="1"/>
  <c r="M205" i="1" s="1"/>
  <c r="L172" i="1"/>
  <c r="M172" i="1" s="1"/>
  <c r="L178" i="1"/>
  <c r="M178" i="1" s="1"/>
  <c r="L165" i="1"/>
  <c r="M165" i="1" s="1"/>
  <c r="V136" i="1"/>
  <c r="Z136" i="1" s="1"/>
  <c r="AC136" i="1"/>
  <c r="AD136" i="1" s="1"/>
  <c r="V198" i="1"/>
  <c r="Z198" i="1" s="1"/>
  <c r="AC198" i="1"/>
  <c r="AB198" i="1"/>
  <c r="AD147" i="1"/>
  <c r="AB157" i="1"/>
  <c r="V157" i="1"/>
  <c r="Z157" i="1" s="1"/>
  <c r="AC157" i="1"/>
  <c r="AB131" i="1"/>
  <c r="L180" i="1"/>
  <c r="M180" i="1" s="1"/>
  <c r="AB174" i="1"/>
  <c r="AB140" i="1"/>
  <c r="V128" i="1"/>
  <c r="Z128" i="1" s="1"/>
  <c r="AC128" i="1"/>
  <c r="Q128" i="1"/>
  <c r="O128" i="1" s="1"/>
  <c r="R128" i="1" s="1"/>
  <c r="L128" i="1" s="1"/>
  <c r="M128" i="1" s="1"/>
  <c r="AB128" i="1"/>
  <c r="Q111" i="1"/>
  <c r="O111" i="1" s="1"/>
  <c r="R111" i="1" s="1"/>
  <c r="L111" i="1" s="1"/>
  <c r="M111" i="1" s="1"/>
  <c r="Q174" i="1"/>
  <c r="O174" i="1" s="1"/>
  <c r="R174" i="1" s="1"/>
  <c r="L174" i="1" s="1"/>
  <c r="M174" i="1" s="1"/>
  <c r="AC119" i="1"/>
  <c r="V119" i="1"/>
  <c r="Z119" i="1" s="1"/>
  <c r="AB119" i="1"/>
  <c r="T67" i="1"/>
  <c r="U67" i="1" s="1"/>
  <c r="V60" i="1"/>
  <c r="Z60" i="1" s="1"/>
  <c r="AC60" i="1"/>
  <c r="AB60" i="1"/>
  <c r="AB49" i="1"/>
  <c r="AC49" i="1"/>
  <c r="AD49" i="1" s="1"/>
  <c r="V49" i="1"/>
  <c r="Z49" i="1" s="1"/>
  <c r="L40" i="1"/>
  <c r="M40" i="1" s="1"/>
  <c r="L64" i="1"/>
  <c r="M64" i="1" s="1"/>
  <c r="T35" i="1"/>
  <c r="U35" i="1" s="1"/>
  <c r="AC19" i="1"/>
  <c r="AD19" i="1" s="1"/>
  <c r="V19" i="1"/>
  <c r="Z19" i="1" s="1"/>
  <c r="V104" i="1"/>
  <c r="Z104" i="1" s="1"/>
  <c r="AC104" i="1"/>
  <c r="AD104" i="1" s="1"/>
  <c r="T59" i="1"/>
  <c r="U59" i="1" s="1"/>
  <c r="Q98" i="1"/>
  <c r="O98" i="1" s="1"/>
  <c r="R98" i="1" s="1"/>
  <c r="L98" i="1" s="1"/>
  <c r="M98" i="1" s="1"/>
  <c r="BK69" i="1"/>
  <c r="AC51" i="1"/>
  <c r="AD51" i="1" s="1"/>
  <c r="V51" i="1"/>
  <c r="Z51" i="1" s="1"/>
  <c r="Q44" i="1"/>
  <c r="O44" i="1" s="1"/>
  <c r="R44" i="1" s="1"/>
  <c r="L44" i="1" s="1"/>
  <c r="M44" i="1" s="1"/>
  <c r="V87" i="1"/>
  <c r="Z87" i="1" s="1"/>
  <c r="AC87" i="1"/>
  <c r="AD87" i="1" s="1"/>
  <c r="Q87" i="1"/>
  <c r="O87" i="1" s="1"/>
  <c r="R87" i="1" s="1"/>
  <c r="L87" i="1" s="1"/>
  <c r="M87" i="1" s="1"/>
  <c r="AB86" i="1"/>
  <c r="V86" i="1"/>
  <c r="Z86" i="1" s="1"/>
  <c r="AC86" i="1"/>
  <c r="V62" i="1"/>
  <c r="Z62" i="1" s="1"/>
  <c r="AC62" i="1"/>
  <c r="AD62" i="1" s="1"/>
  <c r="Q62" i="1"/>
  <c r="O62" i="1" s="1"/>
  <c r="R62" i="1" s="1"/>
  <c r="L62" i="1" s="1"/>
  <c r="M62" i="1" s="1"/>
  <c r="Q54" i="1"/>
  <c r="O54" i="1" s="1"/>
  <c r="R54" i="1" s="1"/>
  <c r="L54" i="1" s="1"/>
  <c r="M54" i="1" s="1"/>
  <c r="Q50" i="1"/>
  <c r="O50" i="1" s="1"/>
  <c r="R50" i="1" s="1"/>
  <c r="L50" i="1" s="1"/>
  <c r="M50" i="1" s="1"/>
  <c r="V158" i="1"/>
  <c r="Z158" i="1" s="1"/>
  <c r="AC158" i="1"/>
  <c r="AB158" i="1"/>
  <c r="BK179" i="1"/>
  <c r="Q131" i="1"/>
  <c r="O131" i="1" s="1"/>
  <c r="R131" i="1" s="1"/>
  <c r="L131" i="1" s="1"/>
  <c r="M131" i="1" s="1"/>
  <c r="L132" i="1"/>
  <c r="M132" i="1" s="1"/>
  <c r="V26" i="1"/>
  <c r="Z26" i="1" s="1"/>
  <c r="AC26" i="1"/>
  <c r="AD26" i="1" s="1"/>
  <c r="V34" i="1"/>
  <c r="Z34" i="1" s="1"/>
  <c r="AC34" i="1"/>
  <c r="AB34" i="1"/>
  <c r="T203" i="1"/>
  <c r="U203" i="1" s="1"/>
  <c r="AB212" i="1"/>
  <c r="T171" i="1"/>
  <c r="U171" i="1" s="1"/>
  <c r="AD183" i="1"/>
  <c r="T145" i="1"/>
  <c r="U145" i="1" s="1"/>
  <c r="T179" i="1"/>
  <c r="U179" i="1" s="1"/>
  <c r="V120" i="1"/>
  <c r="Z120" i="1" s="1"/>
  <c r="AC120" i="1"/>
  <c r="AD120" i="1" s="1"/>
  <c r="AB120" i="1"/>
  <c r="T163" i="1"/>
  <c r="U163" i="1" s="1"/>
  <c r="AB72" i="1"/>
  <c r="Q219" i="1"/>
  <c r="O219" i="1" s="1"/>
  <c r="R219" i="1" s="1"/>
  <c r="L219" i="1" s="1"/>
  <c r="M219" i="1" s="1"/>
  <c r="V125" i="1"/>
  <c r="Z125" i="1" s="1"/>
  <c r="AC125" i="1"/>
  <c r="V81" i="1"/>
  <c r="Z81" i="1" s="1"/>
  <c r="AC81" i="1"/>
  <c r="AD81" i="1" s="1"/>
  <c r="AC223" i="1"/>
  <c r="AB223" i="1"/>
  <c r="V223" i="1"/>
  <c r="Z223" i="1" s="1"/>
  <c r="T194" i="1"/>
  <c r="U194" i="1" s="1"/>
  <c r="V224" i="1"/>
  <c r="Z224" i="1" s="1"/>
  <c r="AC224" i="1"/>
  <c r="AD224" i="1" s="1"/>
  <c r="AB199" i="1"/>
  <c r="L160" i="1"/>
  <c r="M160" i="1" s="1"/>
  <c r="Q144" i="1"/>
  <c r="O144" i="1" s="1"/>
  <c r="R144" i="1" s="1"/>
  <c r="L144" i="1" s="1"/>
  <c r="M144" i="1" s="1"/>
  <c r="Q210" i="1"/>
  <c r="O210" i="1" s="1"/>
  <c r="R210" i="1" s="1"/>
  <c r="L210" i="1" s="1"/>
  <c r="M210" i="1" s="1"/>
  <c r="T112" i="1"/>
  <c r="U112" i="1" s="1"/>
  <c r="L124" i="1"/>
  <c r="M124" i="1" s="1"/>
  <c r="T135" i="1"/>
  <c r="U135" i="1" s="1"/>
  <c r="AB65" i="1"/>
  <c r="AC65" i="1"/>
  <c r="V65" i="1"/>
  <c r="Z65" i="1" s="1"/>
  <c r="L216" i="1"/>
  <c r="M216" i="1" s="1"/>
  <c r="V206" i="1"/>
  <c r="Z206" i="1" s="1"/>
  <c r="AC206" i="1"/>
  <c r="AD206" i="1" s="1"/>
  <c r="V220" i="1"/>
  <c r="Z220" i="1" s="1"/>
  <c r="AC220" i="1"/>
  <c r="AD220" i="1" s="1"/>
  <c r="BK219" i="1"/>
  <c r="V218" i="1"/>
  <c r="Z218" i="1" s="1"/>
  <c r="AC218" i="1"/>
  <c r="AD218" i="1" s="1"/>
  <c r="Q195" i="1"/>
  <c r="O195" i="1" s="1"/>
  <c r="R195" i="1" s="1"/>
  <c r="L195" i="1" s="1"/>
  <c r="M195" i="1" s="1"/>
  <c r="BK203" i="1"/>
  <c r="Q199" i="1"/>
  <c r="O199" i="1" s="1"/>
  <c r="R199" i="1" s="1"/>
  <c r="L199" i="1" s="1"/>
  <c r="M199" i="1" s="1"/>
  <c r="AB195" i="1"/>
  <c r="L164" i="1"/>
  <c r="M164" i="1" s="1"/>
  <c r="T167" i="1"/>
  <c r="U167" i="1" s="1"/>
  <c r="AB185" i="1"/>
  <c r="T134" i="1"/>
  <c r="U134" i="1" s="1"/>
  <c r="Q176" i="1"/>
  <c r="O176" i="1" s="1"/>
  <c r="R176" i="1" s="1"/>
  <c r="L176" i="1" s="1"/>
  <c r="M176" i="1" s="1"/>
  <c r="T126" i="1"/>
  <c r="U126" i="1" s="1"/>
  <c r="AC137" i="1"/>
  <c r="AD137" i="1" s="1"/>
  <c r="V137" i="1"/>
  <c r="Z137" i="1" s="1"/>
  <c r="BJ159" i="1"/>
  <c r="T122" i="1"/>
  <c r="U122" i="1" s="1"/>
  <c r="Q166" i="1"/>
  <c r="O166" i="1" s="1"/>
  <c r="R166" i="1" s="1"/>
  <c r="L166" i="1" s="1"/>
  <c r="M166" i="1" s="1"/>
  <c r="V156" i="1"/>
  <c r="Z156" i="1" s="1"/>
  <c r="AC156" i="1"/>
  <c r="AB156" i="1"/>
  <c r="V121" i="1"/>
  <c r="Z121" i="1" s="1"/>
  <c r="AC121" i="1"/>
  <c r="AD121" i="1" s="1"/>
  <c r="AB178" i="1"/>
  <c r="V117" i="1"/>
  <c r="Z117" i="1" s="1"/>
  <c r="AC117" i="1"/>
  <c r="AD117" i="1" s="1"/>
  <c r="L102" i="1"/>
  <c r="M102" i="1" s="1"/>
  <c r="AB180" i="1"/>
  <c r="AC180" i="1"/>
  <c r="AD180" i="1" s="1"/>
  <c r="V180" i="1"/>
  <c r="Z180" i="1" s="1"/>
  <c r="V168" i="1"/>
  <c r="Z168" i="1" s="1"/>
  <c r="AC168" i="1"/>
  <c r="AB168" i="1"/>
  <c r="L48" i="1"/>
  <c r="M48" i="1" s="1"/>
  <c r="V105" i="1"/>
  <c r="Z105" i="1" s="1"/>
  <c r="AC105" i="1"/>
  <c r="AB105" i="1"/>
  <c r="V85" i="1"/>
  <c r="Z85" i="1" s="1"/>
  <c r="AC85" i="1"/>
  <c r="AD85" i="1" s="1"/>
  <c r="V93" i="1"/>
  <c r="Z93" i="1" s="1"/>
  <c r="AB93" i="1"/>
  <c r="AC93" i="1"/>
  <c r="AD93" i="1" s="1"/>
  <c r="AB176" i="1"/>
  <c r="Q83" i="1"/>
  <c r="O83" i="1" s="1"/>
  <c r="R83" i="1" s="1"/>
  <c r="L83" i="1" s="1"/>
  <c r="M83" i="1" s="1"/>
  <c r="Q51" i="1"/>
  <c r="O51" i="1" s="1"/>
  <c r="R51" i="1" s="1"/>
  <c r="L51" i="1" s="1"/>
  <c r="M51" i="1" s="1"/>
  <c r="Q28" i="1"/>
  <c r="O28" i="1" s="1"/>
  <c r="R28" i="1" s="1"/>
  <c r="L28" i="1" s="1"/>
  <c r="M28" i="1" s="1"/>
  <c r="Q17" i="1"/>
  <c r="O17" i="1" s="1"/>
  <c r="R17" i="1" s="1"/>
  <c r="L17" i="1" s="1"/>
  <c r="M17" i="1" s="1"/>
  <c r="AB80" i="1"/>
  <c r="Q42" i="1"/>
  <c r="O42" i="1" s="1"/>
  <c r="R42" i="1" s="1"/>
  <c r="L42" i="1" s="1"/>
  <c r="M42" i="1" s="1"/>
  <c r="Q26" i="1"/>
  <c r="O26" i="1" s="1"/>
  <c r="R26" i="1" s="1"/>
  <c r="L26" i="1" s="1"/>
  <c r="M26" i="1" s="1"/>
  <c r="AD77" i="1"/>
  <c r="AB46" i="1"/>
  <c r="AD65" i="1" l="1"/>
  <c r="AD46" i="1"/>
  <c r="AD210" i="1"/>
  <c r="AD178" i="1"/>
  <c r="AD199" i="1"/>
  <c r="AD212" i="1"/>
  <c r="AD157" i="1"/>
  <c r="AD195" i="1"/>
  <c r="AD39" i="1"/>
  <c r="AD86" i="1"/>
  <c r="AD205" i="1"/>
  <c r="AD82" i="1"/>
  <c r="AD50" i="1"/>
  <c r="AD68" i="1"/>
  <c r="AC211" i="1"/>
  <c r="V211" i="1"/>
  <c r="Z211" i="1" s="1"/>
  <c r="Q211" i="1"/>
  <c r="O211" i="1" s="1"/>
  <c r="R211" i="1" s="1"/>
  <c r="L211" i="1" s="1"/>
  <c r="M211" i="1" s="1"/>
  <c r="AB211" i="1"/>
  <c r="AB33" i="1"/>
  <c r="V33" i="1"/>
  <c r="Z33" i="1" s="1"/>
  <c r="AC33" i="1"/>
  <c r="AD33" i="1" s="1"/>
  <c r="Q33" i="1"/>
  <c r="O33" i="1" s="1"/>
  <c r="R33" i="1" s="1"/>
  <c r="L33" i="1" s="1"/>
  <c r="M33" i="1" s="1"/>
  <c r="V73" i="1"/>
  <c r="Z73" i="1" s="1"/>
  <c r="AC73" i="1"/>
  <c r="AB73" i="1"/>
  <c r="Q73" i="1"/>
  <c r="O73" i="1" s="1"/>
  <c r="R73" i="1" s="1"/>
  <c r="L73" i="1" s="1"/>
  <c r="M73" i="1" s="1"/>
  <c r="AC145" i="1"/>
  <c r="V145" i="1"/>
  <c r="Z145" i="1" s="1"/>
  <c r="Q145" i="1"/>
  <c r="O145" i="1" s="1"/>
  <c r="R145" i="1" s="1"/>
  <c r="L145" i="1" s="1"/>
  <c r="M145" i="1" s="1"/>
  <c r="AB145" i="1"/>
  <c r="V196" i="1"/>
  <c r="Z196" i="1" s="1"/>
  <c r="AC196" i="1"/>
  <c r="AB196" i="1"/>
  <c r="Q196" i="1"/>
  <c r="O196" i="1" s="1"/>
  <c r="R196" i="1" s="1"/>
  <c r="L196" i="1" s="1"/>
  <c r="M196" i="1" s="1"/>
  <c r="AC193" i="1"/>
  <c r="V193" i="1"/>
  <c r="Z193" i="1" s="1"/>
  <c r="AB193" i="1"/>
  <c r="Q193" i="1"/>
  <c r="O193" i="1" s="1"/>
  <c r="R193" i="1" s="1"/>
  <c r="L193" i="1" s="1"/>
  <c r="M193" i="1" s="1"/>
  <c r="AC192" i="1"/>
  <c r="V192" i="1"/>
  <c r="Z192" i="1" s="1"/>
  <c r="AB192" i="1"/>
  <c r="Q192" i="1"/>
  <c r="O192" i="1" s="1"/>
  <c r="R192" i="1" s="1"/>
  <c r="L192" i="1" s="1"/>
  <c r="M192" i="1" s="1"/>
  <c r="AB61" i="1"/>
  <c r="V61" i="1"/>
  <c r="Z61" i="1" s="1"/>
  <c r="AC61" i="1"/>
  <c r="AD61" i="1" s="1"/>
  <c r="Q61" i="1"/>
  <c r="O61" i="1" s="1"/>
  <c r="R61" i="1" s="1"/>
  <c r="L61" i="1" s="1"/>
  <c r="M61" i="1" s="1"/>
  <c r="AC215" i="1"/>
  <c r="V215" i="1"/>
  <c r="Z215" i="1" s="1"/>
  <c r="Q215" i="1"/>
  <c r="O215" i="1" s="1"/>
  <c r="R215" i="1" s="1"/>
  <c r="L215" i="1" s="1"/>
  <c r="M215" i="1" s="1"/>
  <c r="AB215" i="1"/>
  <c r="AC35" i="1"/>
  <c r="V35" i="1"/>
  <c r="Z35" i="1" s="1"/>
  <c r="Q35" i="1"/>
  <c r="O35" i="1" s="1"/>
  <c r="R35" i="1" s="1"/>
  <c r="L35" i="1" s="1"/>
  <c r="M35" i="1" s="1"/>
  <c r="AB35" i="1"/>
  <c r="AC108" i="1"/>
  <c r="V108" i="1"/>
  <c r="Z108" i="1" s="1"/>
  <c r="Q108" i="1"/>
  <c r="O108" i="1" s="1"/>
  <c r="R108" i="1" s="1"/>
  <c r="L108" i="1" s="1"/>
  <c r="M108" i="1" s="1"/>
  <c r="AB108" i="1"/>
  <c r="AD222" i="1"/>
  <c r="AC63" i="1"/>
  <c r="V63" i="1"/>
  <c r="Z63" i="1" s="1"/>
  <c r="Q63" i="1"/>
  <c r="O63" i="1" s="1"/>
  <c r="R63" i="1" s="1"/>
  <c r="L63" i="1" s="1"/>
  <c r="M63" i="1" s="1"/>
  <c r="AB63" i="1"/>
  <c r="AD216" i="1"/>
  <c r="AD105" i="1"/>
  <c r="AD156" i="1"/>
  <c r="V135" i="1"/>
  <c r="Z135" i="1" s="1"/>
  <c r="AC135" i="1"/>
  <c r="AB135" i="1"/>
  <c r="Q135" i="1"/>
  <c r="O135" i="1" s="1"/>
  <c r="R135" i="1" s="1"/>
  <c r="L135" i="1" s="1"/>
  <c r="M135" i="1" s="1"/>
  <c r="V67" i="1"/>
  <c r="Z67" i="1" s="1"/>
  <c r="AC67" i="1"/>
  <c r="AB67" i="1"/>
  <c r="Q67" i="1"/>
  <c r="O67" i="1" s="1"/>
  <c r="R67" i="1" s="1"/>
  <c r="L67" i="1" s="1"/>
  <c r="M67" i="1" s="1"/>
  <c r="AD209" i="1"/>
  <c r="AC187" i="1"/>
  <c r="V187" i="1"/>
  <c r="Z187" i="1" s="1"/>
  <c r="AB187" i="1"/>
  <c r="Q187" i="1"/>
  <c r="O187" i="1" s="1"/>
  <c r="R187" i="1" s="1"/>
  <c r="L187" i="1" s="1"/>
  <c r="M187" i="1" s="1"/>
  <c r="V130" i="1"/>
  <c r="Z130" i="1" s="1"/>
  <c r="AC130" i="1"/>
  <c r="Q130" i="1"/>
  <c r="O130" i="1" s="1"/>
  <c r="R130" i="1" s="1"/>
  <c r="L130" i="1" s="1"/>
  <c r="M130" i="1" s="1"/>
  <c r="AB130" i="1"/>
  <c r="AD72" i="1"/>
  <c r="AD166" i="1"/>
  <c r="AD184" i="1"/>
  <c r="AC55" i="1"/>
  <c r="V55" i="1"/>
  <c r="Z55" i="1" s="1"/>
  <c r="AB55" i="1"/>
  <c r="Q55" i="1"/>
  <c r="O55" i="1" s="1"/>
  <c r="R55" i="1" s="1"/>
  <c r="L55" i="1" s="1"/>
  <c r="M55" i="1" s="1"/>
  <c r="AD16" i="1"/>
  <c r="AC141" i="1"/>
  <c r="V141" i="1"/>
  <c r="Z141" i="1" s="1"/>
  <c r="AB141" i="1"/>
  <c r="Q141" i="1"/>
  <c r="O141" i="1" s="1"/>
  <c r="R141" i="1" s="1"/>
  <c r="L141" i="1" s="1"/>
  <c r="M141" i="1" s="1"/>
  <c r="AD151" i="1"/>
  <c r="AD99" i="1"/>
  <c r="AD17" i="1"/>
  <c r="AC118" i="1"/>
  <c r="V118" i="1"/>
  <c r="Z118" i="1" s="1"/>
  <c r="Q118" i="1"/>
  <c r="O118" i="1" s="1"/>
  <c r="R118" i="1" s="1"/>
  <c r="L118" i="1" s="1"/>
  <c r="M118" i="1" s="1"/>
  <c r="AB118" i="1"/>
  <c r="V225" i="1"/>
  <c r="Z225" i="1" s="1"/>
  <c r="AC225" i="1"/>
  <c r="Q225" i="1"/>
  <c r="O225" i="1" s="1"/>
  <c r="R225" i="1" s="1"/>
  <c r="L225" i="1" s="1"/>
  <c r="M225" i="1" s="1"/>
  <c r="AB225" i="1"/>
  <c r="AD158" i="1"/>
  <c r="AC27" i="1"/>
  <c r="V27" i="1"/>
  <c r="Z27" i="1" s="1"/>
  <c r="AB27" i="1"/>
  <c r="Q27" i="1"/>
  <c r="O27" i="1" s="1"/>
  <c r="R27" i="1" s="1"/>
  <c r="L27" i="1" s="1"/>
  <c r="M27" i="1" s="1"/>
  <c r="AC167" i="1"/>
  <c r="V167" i="1"/>
  <c r="Z167" i="1" s="1"/>
  <c r="Q167" i="1"/>
  <c r="O167" i="1" s="1"/>
  <c r="R167" i="1" s="1"/>
  <c r="L167" i="1" s="1"/>
  <c r="M167" i="1" s="1"/>
  <c r="AB167" i="1"/>
  <c r="AD223" i="1"/>
  <c r="AC126" i="1"/>
  <c r="AD126" i="1" s="1"/>
  <c r="V126" i="1"/>
  <c r="Z126" i="1" s="1"/>
  <c r="Q126" i="1"/>
  <c r="O126" i="1" s="1"/>
  <c r="R126" i="1" s="1"/>
  <c r="L126" i="1" s="1"/>
  <c r="M126" i="1" s="1"/>
  <c r="AB126" i="1"/>
  <c r="AC171" i="1"/>
  <c r="V171" i="1"/>
  <c r="Z171" i="1" s="1"/>
  <c r="AB171" i="1"/>
  <c r="Q171" i="1"/>
  <c r="O171" i="1" s="1"/>
  <c r="R171" i="1" s="1"/>
  <c r="L171" i="1" s="1"/>
  <c r="M171" i="1" s="1"/>
  <c r="AC59" i="1"/>
  <c r="AD59" i="1" s="1"/>
  <c r="V59" i="1"/>
  <c r="Z59" i="1" s="1"/>
  <c r="Q59" i="1"/>
  <c r="O59" i="1" s="1"/>
  <c r="R59" i="1" s="1"/>
  <c r="L59" i="1" s="1"/>
  <c r="M59" i="1" s="1"/>
  <c r="AB59" i="1"/>
  <c r="AC84" i="1"/>
  <c r="V84" i="1"/>
  <c r="Z84" i="1" s="1"/>
  <c r="Q84" i="1"/>
  <c r="O84" i="1" s="1"/>
  <c r="R84" i="1" s="1"/>
  <c r="L84" i="1" s="1"/>
  <c r="M84" i="1" s="1"/>
  <c r="AB84" i="1"/>
  <c r="AD125" i="1"/>
  <c r="AD226" i="1"/>
  <c r="AD131" i="1"/>
  <c r="AD28" i="1"/>
  <c r="AD133" i="1"/>
  <c r="AD140" i="1"/>
  <c r="AC175" i="1"/>
  <c r="V175" i="1"/>
  <c r="Z175" i="1" s="1"/>
  <c r="Q175" i="1"/>
  <c r="O175" i="1" s="1"/>
  <c r="R175" i="1" s="1"/>
  <c r="L175" i="1" s="1"/>
  <c r="M175" i="1" s="1"/>
  <c r="AB175" i="1"/>
  <c r="AB106" i="1"/>
  <c r="V106" i="1"/>
  <c r="Z106" i="1" s="1"/>
  <c r="AC106" i="1"/>
  <c r="Q106" i="1"/>
  <c r="O106" i="1" s="1"/>
  <c r="R106" i="1" s="1"/>
  <c r="L106" i="1" s="1"/>
  <c r="M106" i="1" s="1"/>
  <c r="AB41" i="1"/>
  <c r="V41" i="1"/>
  <c r="Z41" i="1" s="1"/>
  <c r="AC41" i="1"/>
  <c r="AD41" i="1" s="1"/>
  <c r="Q41" i="1"/>
  <c r="O41" i="1" s="1"/>
  <c r="R41" i="1" s="1"/>
  <c r="L41" i="1" s="1"/>
  <c r="M41" i="1" s="1"/>
  <c r="AD174" i="1"/>
  <c r="AD154" i="1"/>
  <c r="AC221" i="1"/>
  <c r="V221" i="1"/>
  <c r="Z221" i="1" s="1"/>
  <c r="AB221" i="1"/>
  <c r="Q221" i="1"/>
  <c r="O221" i="1" s="1"/>
  <c r="R221" i="1" s="1"/>
  <c r="L221" i="1" s="1"/>
  <c r="M221" i="1" s="1"/>
  <c r="AD34" i="1"/>
  <c r="AD60" i="1"/>
  <c r="AC100" i="1"/>
  <c r="V100" i="1"/>
  <c r="Z100" i="1" s="1"/>
  <c r="Q100" i="1"/>
  <c r="O100" i="1" s="1"/>
  <c r="R100" i="1" s="1"/>
  <c r="L100" i="1" s="1"/>
  <c r="M100" i="1" s="1"/>
  <c r="AB100" i="1"/>
  <c r="V213" i="1"/>
  <c r="Z213" i="1" s="1"/>
  <c r="AC213" i="1"/>
  <c r="Q213" i="1"/>
  <c r="O213" i="1" s="1"/>
  <c r="R213" i="1" s="1"/>
  <c r="L213" i="1" s="1"/>
  <c r="M213" i="1" s="1"/>
  <c r="AB213" i="1"/>
  <c r="AC227" i="1"/>
  <c r="AD227" i="1" s="1"/>
  <c r="AB227" i="1"/>
  <c r="V227" i="1"/>
  <c r="Z227" i="1" s="1"/>
  <c r="Q227" i="1"/>
  <c r="O227" i="1" s="1"/>
  <c r="R227" i="1" s="1"/>
  <c r="L227" i="1" s="1"/>
  <c r="M227" i="1" s="1"/>
  <c r="AC163" i="1"/>
  <c r="V163" i="1"/>
  <c r="Z163" i="1" s="1"/>
  <c r="Q163" i="1"/>
  <c r="O163" i="1" s="1"/>
  <c r="R163" i="1" s="1"/>
  <c r="L163" i="1" s="1"/>
  <c r="M163" i="1" s="1"/>
  <c r="AB163" i="1"/>
  <c r="V207" i="1"/>
  <c r="Z207" i="1" s="1"/>
  <c r="AC207" i="1"/>
  <c r="Q207" i="1"/>
  <c r="O207" i="1" s="1"/>
  <c r="R207" i="1" s="1"/>
  <c r="L207" i="1" s="1"/>
  <c r="M207" i="1" s="1"/>
  <c r="AB207" i="1"/>
  <c r="AC134" i="1"/>
  <c r="AB134" i="1"/>
  <c r="V134" i="1"/>
  <c r="Z134" i="1" s="1"/>
  <c r="Q134" i="1"/>
  <c r="O134" i="1" s="1"/>
  <c r="R134" i="1" s="1"/>
  <c r="L134" i="1" s="1"/>
  <c r="M134" i="1" s="1"/>
  <c r="V112" i="1"/>
  <c r="Z112" i="1" s="1"/>
  <c r="AC112" i="1"/>
  <c r="AB112" i="1"/>
  <c r="Q112" i="1"/>
  <c r="O112" i="1" s="1"/>
  <c r="R112" i="1" s="1"/>
  <c r="L112" i="1" s="1"/>
  <c r="M112" i="1" s="1"/>
  <c r="V194" i="1"/>
  <c r="Z194" i="1" s="1"/>
  <c r="AC194" i="1"/>
  <c r="AB194" i="1"/>
  <c r="Q194" i="1"/>
  <c r="O194" i="1" s="1"/>
  <c r="R194" i="1" s="1"/>
  <c r="L194" i="1" s="1"/>
  <c r="M194" i="1" s="1"/>
  <c r="AC186" i="1"/>
  <c r="Q186" i="1"/>
  <c r="O186" i="1" s="1"/>
  <c r="R186" i="1" s="1"/>
  <c r="L186" i="1" s="1"/>
  <c r="M186" i="1" s="1"/>
  <c r="V186" i="1"/>
  <c r="Z186" i="1" s="1"/>
  <c r="AB186" i="1"/>
  <c r="AD38" i="1"/>
  <c r="AC92" i="1"/>
  <c r="V92" i="1"/>
  <c r="Z92" i="1" s="1"/>
  <c r="Q92" i="1"/>
  <c r="O92" i="1" s="1"/>
  <c r="R92" i="1" s="1"/>
  <c r="L92" i="1" s="1"/>
  <c r="M92" i="1" s="1"/>
  <c r="AB92" i="1"/>
  <c r="AC138" i="1"/>
  <c r="V138" i="1"/>
  <c r="Z138" i="1" s="1"/>
  <c r="AB138" i="1"/>
  <c r="Q138" i="1"/>
  <c r="O138" i="1" s="1"/>
  <c r="R138" i="1" s="1"/>
  <c r="L138" i="1" s="1"/>
  <c r="M138" i="1" s="1"/>
  <c r="AB173" i="1"/>
  <c r="AC173" i="1"/>
  <c r="AD173" i="1" s="1"/>
  <c r="V173" i="1"/>
  <c r="Z173" i="1" s="1"/>
  <c r="Q173" i="1"/>
  <c r="O173" i="1" s="1"/>
  <c r="R173" i="1" s="1"/>
  <c r="L173" i="1" s="1"/>
  <c r="M173" i="1" s="1"/>
  <c r="AC159" i="1"/>
  <c r="V159" i="1"/>
  <c r="Z159" i="1" s="1"/>
  <c r="Q159" i="1"/>
  <c r="O159" i="1" s="1"/>
  <c r="R159" i="1" s="1"/>
  <c r="L159" i="1" s="1"/>
  <c r="M159" i="1" s="1"/>
  <c r="AB159" i="1"/>
  <c r="AD30" i="1"/>
  <c r="AD53" i="1"/>
  <c r="AD143" i="1"/>
  <c r="AD189" i="1"/>
  <c r="AC217" i="1"/>
  <c r="V217" i="1"/>
  <c r="Z217" i="1" s="1"/>
  <c r="Q217" i="1"/>
  <c r="O217" i="1" s="1"/>
  <c r="R217" i="1" s="1"/>
  <c r="L217" i="1" s="1"/>
  <c r="M217" i="1" s="1"/>
  <c r="AB217" i="1"/>
  <c r="AD31" i="1"/>
  <c r="AB25" i="1"/>
  <c r="V25" i="1"/>
  <c r="Z25" i="1" s="1"/>
  <c r="AC25" i="1"/>
  <c r="Q25" i="1"/>
  <c r="O25" i="1" s="1"/>
  <c r="R25" i="1" s="1"/>
  <c r="L25" i="1" s="1"/>
  <c r="M25" i="1" s="1"/>
  <c r="AD144" i="1"/>
  <c r="V182" i="1"/>
  <c r="Z182" i="1" s="1"/>
  <c r="Q182" i="1"/>
  <c r="O182" i="1" s="1"/>
  <c r="R182" i="1" s="1"/>
  <c r="L182" i="1" s="1"/>
  <c r="M182" i="1" s="1"/>
  <c r="AC182" i="1"/>
  <c r="AB182" i="1"/>
  <c r="AD139" i="1"/>
  <c r="V200" i="1"/>
  <c r="Z200" i="1" s="1"/>
  <c r="AC200" i="1"/>
  <c r="AB200" i="1"/>
  <c r="Q200" i="1"/>
  <c r="O200" i="1" s="1"/>
  <c r="R200" i="1" s="1"/>
  <c r="L200" i="1" s="1"/>
  <c r="M200" i="1" s="1"/>
  <c r="AD128" i="1"/>
  <c r="AC88" i="1"/>
  <c r="V88" i="1"/>
  <c r="Z88" i="1" s="1"/>
  <c r="Q88" i="1"/>
  <c r="O88" i="1" s="1"/>
  <c r="R88" i="1" s="1"/>
  <c r="L88" i="1" s="1"/>
  <c r="M88" i="1" s="1"/>
  <c r="AB88" i="1"/>
  <c r="AC114" i="1"/>
  <c r="V114" i="1"/>
  <c r="Z114" i="1" s="1"/>
  <c r="AB114" i="1"/>
  <c r="Q114" i="1"/>
  <c r="O114" i="1" s="1"/>
  <c r="R114" i="1" s="1"/>
  <c r="L114" i="1" s="1"/>
  <c r="M114" i="1" s="1"/>
  <c r="AD76" i="1"/>
  <c r="AD168" i="1"/>
  <c r="V122" i="1"/>
  <c r="Z122" i="1" s="1"/>
  <c r="AC122" i="1"/>
  <c r="AD122" i="1" s="1"/>
  <c r="Q122" i="1"/>
  <c r="O122" i="1" s="1"/>
  <c r="R122" i="1" s="1"/>
  <c r="L122" i="1" s="1"/>
  <c r="M122" i="1" s="1"/>
  <c r="AB122" i="1"/>
  <c r="AC179" i="1"/>
  <c r="V179" i="1"/>
  <c r="Z179" i="1" s="1"/>
  <c r="Q179" i="1"/>
  <c r="O179" i="1" s="1"/>
  <c r="R179" i="1" s="1"/>
  <c r="L179" i="1" s="1"/>
  <c r="M179" i="1" s="1"/>
  <c r="AB179" i="1"/>
  <c r="V203" i="1"/>
  <c r="Z203" i="1" s="1"/>
  <c r="AC203" i="1"/>
  <c r="AD203" i="1" s="1"/>
  <c r="Q203" i="1"/>
  <c r="O203" i="1" s="1"/>
  <c r="R203" i="1" s="1"/>
  <c r="L203" i="1" s="1"/>
  <c r="M203" i="1" s="1"/>
  <c r="AB203" i="1"/>
  <c r="AD119" i="1"/>
  <c r="AD198" i="1"/>
  <c r="AC155" i="1"/>
  <c r="V155" i="1"/>
  <c r="Z155" i="1" s="1"/>
  <c r="AB155" i="1"/>
  <c r="Q155" i="1"/>
  <c r="O155" i="1" s="1"/>
  <c r="R155" i="1" s="1"/>
  <c r="L155" i="1" s="1"/>
  <c r="M155" i="1" s="1"/>
  <c r="AD161" i="1"/>
  <c r="AC43" i="1"/>
  <c r="V43" i="1"/>
  <c r="Z43" i="1" s="1"/>
  <c r="AB43" i="1"/>
  <c r="Q43" i="1"/>
  <c r="O43" i="1" s="1"/>
  <c r="R43" i="1" s="1"/>
  <c r="L43" i="1" s="1"/>
  <c r="M43" i="1" s="1"/>
  <c r="AD176" i="1"/>
  <c r="AD202" i="1"/>
  <c r="AB29" i="1"/>
  <c r="V29" i="1"/>
  <c r="Z29" i="1" s="1"/>
  <c r="AC29" i="1"/>
  <c r="Q29" i="1"/>
  <c r="O29" i="1" s="1"/>
  <c r="R29" i="1" s="1"/>
  <c r="L29" i="1" s="1"/>
  <c r="M29" i="1" s="1"/>
  <c r="AC69" i="1"/>
  <c r="V69" i="1"/>
  <c r="Z69" i="1" s="1"/>
  <c r="AB69" i="1"/>
  <c r="Q69" i="1"/>
  <c r="O69" i="1" s="1"/>
  <c r="R69" i="1" s="1"/>
  <c r="L69" i="1" s="1"/>
  <c r="M69" i="1" s="1"/>
  <c r="AD80" i="1"/>
  <c r="AD129" i="1"/>
  <c r="AD116" i="1"/>
  <c r="AD185" i="1"/>
  <c r="AD54" i="1"/>
  <c r="AC96" i="1"/>
  <c r="V96" i="1"/>
  <c r="Z96" i="1" s="1"/>
  <c r="AB96" i="1"/>
  <c r="Q96" i="1"/>
  <c r="O96" i="1" s="1"/>
  <c r="R96" i="1" s="1"/>
  <c r="L96" i="1" s="1"/>
  <c r="M96" i="1" s="1"/>
  <c r="AB169" i="1"/>
  <c r="AC169" i="1"/>
  <c r="V169" i="1"/>
  <c r="Z169" i="1" s="1"/>
  <c r="Q169" i="1"/>
  <c r="O169" i="1" s="1"/>
  <c r="R169" i="1" s="1"/>
  <c r="L169" i="1" s="1"/>
  <c r="M169" i="1" s="1"/>
  <c r="AC229" i="1"/>
  <c r="V229" i="1"/>
  <c r="Z229" i="1" s="1"/>
  <c r="Q229" i="1"/>
  <c r="O229" i="1" s="1"/>
  <c r="R229" i="1" s="1"/>
  <c r="L229" i="1" s="1"/>
  <c r="M229" i="1" s="1"/>
  <c r="AB229" i="1"/>
  <c r="AD229" i="1" l="1"/>
  <c r="AD88" i="1"/>
  <c r="AD92" i="1"/>
  <c r="AD63" i="1"/>
  <c r="AD169" i="1"/>
  <c r="AD27" i="1"/>
  <c r="AD141" i="1"/>
  <c r="AD187" i="1"/>
  <c r="AD135" i="1"/>
  <c r="AD213" i="1"/>
  <c r="AD134" i="1"/>
  <c r="AD175" i="1"/>
  <c r="AD145" i="1"/>
  <c r="AD96" i="1"/>
  <c r="AD155" i="1"/>
  <c r="AD182" i="1"/>
  <c r="AD35" i="1"/>
  <c r="AD179" i="1"/>
  <c r="AD29" i="1"/>
  <c r="AD221" i="1"/>
  <c r="AD106" i="1"/>
  <c r="AD84" i="1"/>
  <c r="AD171" i="1"/>
  <c r="AD130" i="1"/>
  <c r="AD194" i="1"/>
  <c r="AD69" i="1"/>
  <c r="AD43" i="1"/>
  <c r="AD114" i="1"/>
  <c r="AD200" i="1"/>
  <c r="AD217" i="1"/>
  <c r="AD159" i="1"/>
  <c r="AD138" i="1"/>
  <c r="AD112" i="1"/>
  <c r="AD207" i="1"/>
  <c r="AD167" i="1"/>
  <c r="AD225" i="1"/>
  <c r="AD67" i="1"/>
  <c r="AD196" i="1"/>
  <c r="AD73" i="1"/>
  <c r="AD163" i="1"/>
  <c r="AD118" i="1"/>
  <c r="AD193" i="1"/>
  <c r="AD25" i="1"/>
  <c r="AD186" i="1"/>
  <c r="AD100" i="1"/>
  <c r="AD55" i="1"/>
  <c r="AD108" i="1"/>
  <c r="AD215" i="1"/>
  <c r="AD192" i="1"/>
  <c r="AD211" i="1"/>
</calcChain>
</file>

<file path=xl/sharedStrings.xml><?xml version="1.0" encoding="utf-8"?>
<sst xmlns="http://schemas.openxmlformats.org/spreadsheetml/2006/main" count="6192" uniqueCount="850">
  <si>
    <t>SysConst</t>
  </si>
  <si>
    <t>AvgTime</t>
  </si>
  <si>
    <t>Oxygen</t>
  </si>
  <si>
    <t>4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</si>
  <si>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</si>
  <si>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</si>
  <si>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</si>
  <si>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</si>
  <si>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</si>
  <si>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</si>
  <si>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</si>
  <si>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</si>
  <si>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</si>
  <si>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</si>
  <si>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</si>
  <si>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6800-01a</t>
  </si>
  <si>
    <t>6 cm²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</si>
  <si>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</si>
  <si>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</si>
  <si>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</si>
  <si>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</si>
  <si>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</si>
  <si>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</si>
  <si>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</si>
  <si>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</si>
  <si>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</si>
  <si>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</si>
  <si>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</si>
  <si>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</si>
  <si>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</si>
  <si>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</si>
  <si>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</si>
  <si>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</si>
  <si>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</si>
  <si>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</si>
  <si>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</si>
  <si>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</si>
  <si>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</si>
  <si>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</si>
  <si>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</si>
  <si>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</si>
  <si>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</si>
  <si>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</si>
  <si>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</si>
  <si>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</si>
  <si>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</si>
  <si>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</si>
  <si>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</si>
  <si>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</si>
  <si>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</si>
  <si>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</si>
  <si>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</si>
  <si>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</si>
  <si>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</si>
  <si>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</si>
  <si>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5.117 91.2726 392.295 653.352 886.904 1088.65 1270.21 1474.28</t>
  </si>
  <si>
    <t>-0.215733 111.473 401.195 601.344 802.143 1003.6 1200.71 1401.2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</si>
  <si>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</si>
  <si>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</si>
  <si>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</si>
  <si>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</si>
  <si>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</si>
  <si>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</si>
  <si>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</si>
  <si>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</si>
  <si>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</si>
  <si>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</si>
  <si>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</si>
  <si>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</si>
  <si>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</si>
  <si>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</si>
  <si>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</si>
  <si>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</si>
  <si>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</si>
  <si>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</si>
  <si>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</si>
  <si>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</si>
  <si>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</si>
  <si>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</si>
  <si>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</si>
  <si>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</si>
  <si>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</si>
  <si>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</si>
  <si>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</si>
  <si>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</si>
  <si>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</si>
  <si>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</si>
  <si>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</si>
  <si>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</si>
  <si>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</si>
  <si>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</si>
  <si>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</si>
  <si>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</si>
  <si>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</si>
  <si>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</si>
  <si>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</si>
  <si>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</si>
  <si>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</si>
  <si>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</si>
  <si>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</si>
  <si>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</si>
  <si>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</si>
  <si>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</si>
  <si>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</si>
  <si>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</si>
  <si>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</si>
  <si>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</si>
  <si>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</si>
  <si>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</si>
  <si>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</si>
  <si>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</si>
  <si>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</si>
  <si>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</si>
  <si>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</si>
  <si>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</si>
  <si>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</si>
  <si>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</si>
  <si>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</si>
  <si>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</si>
  <si>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</si>
  <si>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</si>
  <si>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</si>
  <si>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</si>
  <si>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</si>
  <si>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</si>
  <si>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</si>
  <si>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</si>
  <si>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</si>
  <si>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</si>
  <si>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</si>
  <si>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</si>
  <si>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</si>
  <si>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</si>
  <si>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</si>
  <si>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</si>
  <si>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</si>
  <si>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</si>
  <si>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</si>
  <si>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</si>
  <si>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</si>
  <si>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</si>
  <si>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</si>
  <si>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</si>
  <si>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</si>
  <si>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</si>
  <si>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</si>
  <si>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</si>
  <si>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</si>
  <si>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</si>
  <si>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</si>
  <si>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</si>
  <si>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</si>
  <si>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</si>
  <si>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</si>
  <si>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</si>
  <si>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</si>
  <si>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</si>
  <si>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</si>
  <si>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</si>
  <si>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</si>
  <si>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</si>
  <si>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</si>
  <si>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</si>
  <si>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</si>
  <si>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</si>
  <si>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</si>
  <si>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</si>
  <si>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</si>
  <si>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</si>
  <si>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</si>
  <si>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</si>
  <si>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</si>
  <si>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</si>
  <si>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</si>
  <si>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</si>
  <si>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</si>
  <si>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</si>
  <si>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</si>
  <si>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</si>
  <si>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</si>
  <si>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</si>
  <si>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</si>
  <si>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</si>
  <si>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</si>
  <si>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</si>
  <si>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</si>
  <si>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</si>
  <si>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</si>
  <si>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</si>
  <si>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</si>
  <si>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</si>
  <si>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</si>
  <si>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</si>
  <si>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</si>
  <si>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</si>
  <si>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</si>
  <si>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</si>
  <si>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</si>
  <si>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</si>
  <si>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</si>
  <si>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</si>
  <si>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</si>
  <si>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</si>
  <si>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</si>
  <si>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</si>
  <si>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</si>
  <si>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</si>
  <si>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</si>
  <si>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</si>
  <si>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</si>
  <si>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</si>
  <si>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</si>
  <si>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</si>
  <si>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</si>
  <si>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</si>
  <si>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</si>
  <si>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</si>
  <si>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</si>
  <si>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</si>
  <si>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</si>
  <si>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</si>
  <si>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</si>
  <si>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</si>
  <si>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</si>
  <si>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</si>
  <si>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</si>
  <si>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</si>
  <si>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</si>
  <si>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</si>
  <si>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</si>
  <si>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</si>
  <si>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</si>
  <si>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</si>
  <si>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</si>
  <si>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</si>
  <si>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</si>
  <si>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</si>
  <si>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</si>
  <si>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</si>
  <si>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</si>
  <si>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</si>
  <si>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</si>
  <si>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</si>
  <si>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</si>
  <si>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</si>
  <si>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</si>
  <si>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</si>
  <si>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</si>
  <si>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</si>
  <si>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</si>
  <si>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</si>
  <si>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</si>
  <si>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</si>
  <si>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</si>
  <si>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</si>
  <si>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</si>
  <si>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</si>
  <si>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</si>
  <si>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</si>
  <si>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</si>
  <si>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</si>
  <si>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</si>
  <si>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</si>
  <si>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</si>
  <si>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</si>
  <si>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</si>
  <si>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</si>
  <si>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</si>
  <si>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</si>
  <si>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</si>
  <si>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</si>
  <si>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</si>
  <si>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</si>
  <si>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</si>
  <si>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</si>
  <si>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</si>
  <si>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</si>
  <si>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</si>
  <si>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</si>
  <si>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</si>
  <si>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</si>
  <si>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</si>
  <si>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</si>
  <si>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</si>
  <si>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</si>
  <si>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</si>
  <si>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</si>
  <si>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</si>
  <si>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</si>
  <si>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</si>
  <si>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</si>
  <si>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</si>
  <si>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</si>
  <si>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</si>
  <si>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</si>
  <si>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</si>
  <si>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</si>
  <si>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</si>
  <si>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</si>
  <si>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</si>
  <si>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</si>
  <si>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</si>
  <si>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</si>
  <si>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</si>
  <si>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</si>
  <si>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</si>
  <si>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</si>
  <si>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</si>
  <si>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</si>
  <si>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</si>
  <si>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</si>
  <si>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</si>
  <si>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</si>
  <si>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</si>
  <si>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</si>
  <si>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</si>
  <si>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</si>
  <si>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</si>
  <si>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</si>
  <si>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</si>
  <si>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</si>
  <si>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</si>
  <si>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</si>
  <si>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</si>
  <si>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</si>
  <si>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</si>
  <si>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</si>
  <si>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</si>
  <si>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</si>
  <si>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</si>
  <si>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</si>
  <si>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</si>
  <si>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</si>
  <si>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</si>
  <si>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</si>
  <si>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</si>
  <si>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</si>
  <si>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</si>
  <si>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</si>
  <si>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</si>
  <si>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</si>
  <si>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</si>
  <si>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</si>
  <si>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</si>
  <si>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</si>
  <si>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</si>
  <si>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</si>
  <si>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</si>
  <si>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</si>
  <si>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</si>
  <si>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</si>
  <si>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</si>
  <si>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</si>
  <si>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</si>
  <si>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</si>
  <si>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</si>
  <si>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</si>
  <si>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</si>
  <si>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</si>
  <si>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</si>
  <si>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</si>
  <si>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</si>
  <si>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</si>
  <si>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</si>
  <si>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</si>
  <si>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</si>
  <si>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</si>
  <si>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mol m⁻² s⁻²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</si>
  <si>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</si>
  <si>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</si>
  <si>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</si>
  <si>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</si>
  <si>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</si>
  <si>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</si>
  <si>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</si>
  <si>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</si>
  <si>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</si>
  <si>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</si>
  <si>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</si>
  <si>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</si>
  <si>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</si>
  <si>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</si>
  <si>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</si>
  <si>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20220720 12:12:20</t>
  </si>
  <si>
    <t>12:12:20</t>
  </si>
  <si>
    <t>-</t>
  </si>
  <si>
    <t>?</t>
  </si>
  <si>
    <t>0: Broadleaf</t>
  </si>
  <si>
    <t>11:33:47</t>
  </si>
  <si>
    <t>2/3</t>
  </si>
  <si>
    <t>10111111</t>
  </si>
  <si>
    <t>oioooooo</t>
  </si>
  <si>
    <t>on</t>
  </si>
  <si>
    <t>20220720 12:12:24</t>
  </si>
  <si>
    <t>12:12:24</t>
  </si>
  <si>
    <t>20220720 12:12:28</t>
  </si>
  <si>
    <t>12:12:28</t>
  </si>
  <si>
    <t>0/3</t>
  </si>
  <si>
    <t>20220720 12:12:32</t>
  </si>
  <si>
    <t>12:12:32</t>
  </si>
  <si>
    <t>20220720 12:12:36</t>
  </si>
  <si>
    <t>12:12:36</t>
  </si>
  <si>
    <t>20220720 12:12:40</t>
  </si>
  <si>
    <t>12:12:40</t>
  </si>
  <si>
    <t>20220720 12:12:44</t>
  </si>
  <si>
    <t>12:12:44</t>
  </si>
  <si>
    <t>20220720 12:12:48</t>
  </si>
  <si>
    <t>12:12:48</t>
  </si>
  <si>
    <t>20220720 12:12:52</t>
  </si>
  <si>
    <t>12:12:52</t>
  </si>
  <si>
    <t>1/3</t>
  </si>
  <si>
    <t>20220720 12:12:56</t>
  </si>
  <si>
    <t>12:12:56</t>
  </si>
  <si>
    <t>20220720 12:13:00</t>
  </si>
  <si>
    <t>12:13:00</t>
  </si>
  <si>
    <t>20220720 12:13:04</t>
  </si>
  <si>
    <t>12:13:04</t>
  </si>
  <si>
    <t>20220720 12:13:08</t>
  </si>
  <si>
    <t>12:13:08</t>
  </si>
  <si>
    <t>20220720 12:13:12</t>
  </si>
  <si>
    <t>12:13:12</t>
  </si>
  <si>
    <t>20220720 12:13:16</t>
  </si>
  <si>
    <t>12:13:16</t>
  </si>
  <si>
    <t>20220720 12:13:20</t>
  </si>
  <si>
    <t>12:13:20</t>
  </si>
  <si>
    <t>20220720 12:13:24</t>
  </si>
  <si>
    <t>12:13:24</t>
  </si>
  <si>
    <t>20220720 12:13:28</t>
  </si>
  <si>
    <t>12:13:28</t>
  </si>
  <si>
    <t>20220720 12:13:32</t>
  </si>
  <si>
    <t>12:13:32</t>
  </si>
  <si>
    <t>20220720 12:13:36</t>
  </si>
  <si>
    <t>12:13:36</t>
  </si>
  <si>
    <t>20220720 12:13:40</t>
  </si>
  <si>
    <t>12:13:40</t>
  </si>
  <si>
    <t>20220720 12:13:44</t>
  </si>
  <si>
    <t>12:13:44</t>
  </si>
  <si>
    <t>20220720 12:13:48</t>
  </si>
  <si>
    <t>12:13:48</t>
  </si>
  <si>
    <t>20220720 12:13:52</t>
  </si>
  <si>
    <t>12:13:52</t>
  </si>
  <si>
    <t>20220720 12:13:56</t>
  </si>
  <si>
    <t>12:13:56</t>
  </si>
  <si>
    <t>20220720 12:14:00</t>
  </si>
  <si>
    <t>12:14:00</t>
  </si>
  <si>
    <t>20220720 12:14:04</t>
  </si>
  <si>
    <t>12:14:04</t>
  </si>
  <si>
    <t>20220720 12:14:08</t>
  </si>
  <si>
    <t>12:14:08</t>
  </si>
  <si>
    <t>20220720 12:14:12</t>
  </si>
  <si>
    <t>12:14:12</t>
  </si>
  <si>
    <t>20220720 12:14:15</t>
  </si>
  <si>
    <t>12:14:15</t>
  </si>
  <si>
    <t>20220720 12:14:20</t>
  </si>
  <si>
    <t>12:14:20</t>
  </si>
  <si>
    <t>20220720 12:14:24</t>
  </si>
  <si>
    <t>12:14:24</t>
  </si>
  <si>
    <t>20220720 12:14:28</t>
  </si>
  <si>
    <t>12:14:28</t>
  </si>
  <si>
    <t>20220720 12:14:31</t>
  </si>
  <si>
    <t>12:14:31</t>
  </si>
  <si>
    <t>20220720 12:14:35</t>
  </si>
  <si>
    <t>12:14:35</t>
  </si>
  <si>
    <t>20220720 12:14:39</t>
  </si>
  <si>
    <t>12:14:39</t>
  </si>
  <si>
    <t>20220720 12:14:43</t>
  </si>
  <si>
    <t>12:14:43</t>
  </si>
  <si>
    <t>20220720 12:14:47</t>
  </si>
  <si>
    <t>12:14:47</t>
  </si>
  <si>
    <t>20220720 12:14:51</t>
  </si>
  <si>
    <t>12:14:51</t>
  </si>
  <si>
    <t>20220720 12:14:55</t>
  </si>
  <si>
    <t>12:14:55</t>
  </si>
  <si>
    <t>20220720 12:14:59</t>
  </si>
  <si>
    <t>12:14:59</t>
  </si>
  <si>
    <t>20220720 12:15:03</t>
  </si>
  <si>
    <t>12:15:03</t>
  </si>
  <si>
    <t>20220720 12:15:07</t>
  </si>
  <si>
    <t>12:15:07</t>
  </si>
  <si>
    <t>20220720 12:15:11</t>
  </si>
  <si>
    <t>12:15:11</t>
  </si>
  <si>
    <t>20220720 12:15:15</t>
  </si>
  <si>
    <t>12:15:15</t>
  </si>
  <si>
    <t>20220720 12:15:19</t>
  </si>
  <si>
    <t>12:15:19</t>
  </si>
  <si>
    <t>20220720 12:15:23</t>
  </si>
  <si>
    <t>12:15:23</t>
  </si>
  <si>
    <t>20220720 12:15:27</t>
  </si>
  <si>
    <t>12:15:27</t>
  </si>
  <si>
    <t>20220720 12:15:31</t>
  </si>
  <si>
    <t>12:15:31</t>
  </si>
  <si>
    <t>20220720 12:15:35</t>
  </si>
  <si>
    <t>12:15:35</t>
  </si>
  <si>
    <t>20220720 12:15:39</t>
  </si>
  <si>
    <t>12:15:39</t>
  </si>
  <si>
    <t>20220720 12:15:43</t>
  </si>
  <si>
    <t>12:15:43</t>
  </si>
  <si>
    <t>20220720 12:15:47</t>
  </si>
  <si>
    <t>12:15:47</t>
  </si>
  <si>
    <t>20220720 12:15:51</t>
  </si>
  <si>
    <t>12:15:51</t>
  </si>
  <si>
    <t>20220720 12:15:55</t>
  </si>
  <si>
    <t>12:15:55</t>
  </si>
  <si>
    <t>20220720 12:15:59</t>
  </si>
  <si>
    <t>12:15:59</t>
  </si>
  <si>
    <t>20220720 12:16:03</t>
  </si>
  <si>
    <t>12:16:03</t>
  </si>
  <si>
    <t>20220720 12:16:07</t>
  </si>
  <si>
    <t>12:16:07</t>
  </si>
  <si>
    <t>20220720 12:16:11</t>
  </si>
  <si>
    <t>12:16:11</t>
  </si>
  <si>
    <t>20220720 12:16:15</t>
  </si>
  <si>
    <t>12:16:15</t>
  </si>
  <si>
    <t>20220720 12:16:19</t>
  </si>
  <si>
    <t>12:16:19</t>
  </si>
  <si>
    <t>20220720 12:16:23</t>
  </si>
  <si>
    <t>12:16:23</t>
  </si>
  <si>
    <t>20220720 12:16:27</t>
  </si>
  <si>
    <t>12:16:27</t>
  </si>
  <si>
    <t>20220720 12:16:31</t>
  </si>
  <si>
    <t>12:16:31</t>
  </si>
  <si>
    <t>20220720 12:16:35</t>
  </si>
  <si>
    <t>12:16:35</t>
  </si>
  <si>
    <t>20220720 12:16:39</t>
  </si>
  <si>
    <t>12:16:39</t>
  </si>
  <si>
    <t>20220720 12:16:43</t>
  </si>
  <si>
    <t>12:16:43</t>
  </si>
  <si>
    <t>20220720 12:16:47</t>
  </si>
  <si>
    <t>12:16:47</t>
  </si>
  <si>
    <t>20220720 12:16:51</t>
  </si>
  <si>
    <t>12:16:51</t>
  </si>
  <si>
    <t>20220720 12:16:55</t>
  </si>
  <si>
    <t>12:16:55</t>
  </si>
  <si>
    <t>20220720 12:16:59</t>
  </si>
  <si>
    <t>12:16:59</t>
  </si>
  <si>
    <t>20220720 12:17:03</t>
  </si>
  <si>
    <t>12:17:03</t>
  </si>
  <si>
    <t>20220720 12:17:07</t>
  </si>
  <si>
    <t>12:17:07</t>
  </si>
  <si>
    <t>20220720 12:17:11</t>
  </si>
  <si>
    <t>12:17:11</t>
  </si>
  <si>
    <t>20220720 12:17:15</t>
  </si>
  <si>
    <t>12:17:15</t>
  </si>
  <si>
    <t>20220720 12:17:19</t>
  </si>
  <si>
    <t>12:17:19</t>
  </si>
  <si>
    <t>20220720 12:17:23</t>
  </si>
  <si>
    <t>12:17:23</t>
  </si>
  <si>
    <t>20220720 12:17:27</t>
  </si>
  <si>
    <t>12:17:27</t>
  </si>
  <si>
    <t>20220720 12:17:31</t>
  </si>
  <si>
    <t>12:17:31</t>
  </si>
  <si>
    <t>20220720 12:17:35</t>
  </si>
  <si>
    <t>12:17:35</t>
  </si>
  <si>
    <t>20220720 12:17:39</t>
  </si>
  <si>
    <t>12:17:39</t>
  </si>
  <si>
    <t>20220720 12:17:43</t>
  </si>
  <si>
    <t>12:17:43</t>
  </si>
  <si>
    <t>20220720 12:17:47</t>
  </si>
  <si>
    <t>12:17:47</t>
  </si>
  <si>
    <t>20220720 12:17:51</t>
  </si>
  <si>
    <t>12:17:51</t>
  </si>
  <si>
    <t>20220720 12:17:55</t>
  </si>
  <si>
    <t>12:17:55</t>
  </si>
  <si>
    <t>20220720 12:17:59</t>
  </si>
  <si>
    <t>12:17:59</t>
  </si>
  <si>
    <t>20220720 12:18:03</t>
  </si>
  <si>
    <t>12:18:03</t>
  </si>
  <si>
    <t>20220720 12:18:07</t>
  </si>
  <si>
    <t>12:18:07</t>
  </si>
  <si>
    <t>20220720 12:18:11</t>
  </si>
  <si>
    <t>12:18:11</t>
  </si>
  <si>
    <t>20220720 12:18:15</t>
  </si>
  <si>
    <t>12:18:15</t>
  </si>
  <si>
    <t>20220720 12:18:19</t>
  </si>
  <si>
    <t>12:18:19</t>
  </si>
  <si>
    <t>20220720 12:18:23</t>
  </si>
  <si>
    <t>12:18:23</t>
  </si>
  <si>
    <t>20220720 12:18:27</t>
  </si>
  <si>
    <t>12:18:27</t>
  </si>
  <si>
    <t>20220720 12:18:31</t>
  </si>
  <si>
    <t>12:18:31</t>
  </si>
  <si>
    <t>20220720 12:18:35</t>
  </si>
  <si>
    <t>12:18:35</t>
  </si>
  <si>
    <t>20220720 12:18:39</t>
  </si>
  <si>
    <t>12:18:39</t>
  </si>
  <si>
    <t>20220720 12:18:43</t>
  </si>
  <si>
    <t>12:18:43</t>
  </si>
  <si>
    <t>20220720 12:18:47</t>
  </si>
  <si>
    <t>12:18:47</t>
  </si>
  <si>
    <t>20220720 12:18:51</t>
  </si>
  <si>
    <t>12:18:51</t>
  </si>
  <si>
    <t>20220720 12:18:55</t>
  </si>
  <si>
    <t>12:18:55</t>
  </si>
  <si>
    <t>20220720 12:18:59</t>
  </si>
  <si>
    <t>12:18:59</t>
  </si>
  <si>
    <t>20220720 12:19:03</t>
  </si>
  <si>
    <t>12:19:03</t>
  </si>
  <si>
    <t>20220720 12:19:07</t>
  </si>
  <si>
    <t>12:19:07</t>
  </si>
  <si>
    <t>20220720 12:19:11</t>
  </si>
  <si>
    <t>12:19:11</t>
  </si>
  <si>
    <t>20220720 12:19:15</t>
  </si>
  <si>
    <t>12:19:15</t>
  </si>
  <si>
    <t>20220720 12:19:19</t>
  </si>
  <si>
    <t>12:19:19</t>
  </si>
  <si>
    <t>20220720 12:19:23</t>
  </si>
  <si>
    <t>12:19:23</t>
  </si>
  <si>
    <t>20220720 12:19:27</t>
  </si>
  <si>
    <t>12:19:27</t>
  </si>
  <si>
    <t>20220720 12:19:31</t>
  </si>
  <si>
    <t>12:19:31</t>
  </si>
  <si>
    <t>20220720 12:19:35</t>
  </si>
  <si>
    <t>12:19:35</t>
  </si>
  <si>
    <t>20220720 12:19:39</t>
  </si>
  <si>
    <t>12:19:39</t>
  </si>
  <si>
    <t>20220720 12:19:43</t>
  </si>
  <si>
    <t>12:19:43</t>
  </si>
  <si>
    <t>20220720 12:19:47</t>
  </si>
  <si>
    <t>12:19:47</t>
  </si>
  <si>
    <t>20220720 12:19:51</t>
  </si>
  <si>
    <t>12:19:51</t>
  </si>
  <si>
    <t>20220720 12:19:55</t>
  </si>
  <si>
    <t>12:19:55</t>
  </si>
  <si>
    <t>20220720 12:19:59</t>
  </si>
  <si>
    <t>12:19:59</t>
  </si>
  <si>
    <t>20220720 12:20:03</t>
  </si>
  <si>
    <t>12:20:03</t>
  </si>
  <si>
    <t>20220720 12:20:07</t>
  </si>
  <si>
    <t>12:20:07</t>
  </si>
  <si>
    <t>20220720 12:20:11</t>
  </si>
  <si>
    <t>12:20:11</t>
  </si>
  <si>
    <t>20220720 12:20:15</t>
  </si>
  <si>
    <t>12:20:15</t>
  </si>
  <si>
    <t>20220720 12:20:19</t>
  </si>
  <si>
    <t>12:20:19</t>
  </si>
  <si>
    <t>20220720 12:20:23</t>
  </si>
  <si>
    <t>12:20:23</t>
  </si>
  <si>
    <t>20220720 12:20:27</t>
  </si>
  <si>
    <t>12:20:27</t>
  </si>
  <si>
    <t>20220720 12:20:31</t>
  </si>
  <si>
    <t>12:20:31</t>
  </si>
  <si>
    <t>20220720 12:20:35</t>
  </si>
  <si>
    <t>12:20:35</t>
  </si>
  <si>
    <t>20220720 12:20:39</t>
  </si>
  <si>
    <t>12:20:39</t>
  </si>
  <si>
    <t>20220720 12:20:43</t>
  </si>
  <si>
    <t>12:20:43</t>
  </si>
  <si>
    <t>20220720 12:20:47</t>
  </si>
  <si>
    <t>12:20:47</t>
  </si>
  <si>
    <t>20220720 12:20:51</t>
  </si>
  <si>
    <t>12:20:51</t>
  </si>
  <si>
    <t>20220720 12:20:55</t>
  </si>
  <si>
    <t>12:20:55</t>
  </si>
  <si>
    <t>20220720 12:20:59</t>
  </si>
  <si>
    <t>12:20:59</t>
  </si>
  <si>
    <t>20220720 12:21:03</t>
  </si>
  <si>
    <t>12:21:03</t>
  </si>
  <si>
    <t>20220720 12:21:07</t>
  </si>
  <si>
    <t>12:21:07</t>
  </si>
  <si>
    <t>20220720 12:21:11</t>
  </si>
  <si>
    <t>12:21:11</t>
  </si>
  <si>
    <t>20220720 12:21:15</t>
  </si>
  <si>
    <t>12:21:15</t>
  </si>
  <si>
    <t>20220720 12:21:19</t>
  </si>
  <si>
    <t>12:21:19</t>
  </si>
  <si>
    <t>20220720 12:21:23</t>
  </si>
  <si>
    <t>12:21:23</t>
  </si>
  <si>
    <t>20220720 12:21:27</t>
  </si>
  <si>
    <t>12:21:27</t>
  </si>
  <si>
    <t>20220720 12:21:31</t>
  </si>
  <si>
    <t>12:21:31</t>
  </si>
  <si>
    <t>20220720 12:21:35</t>
  </si>
  <si>
    <t>12:21:35</t>
  </si>
  <si>
    <t>20220720 12:21:39</t>
  </si>
  <si>
    <t>12:21:39</t>
  </si>
  <si>
    <t>20220720 12:21:43</t>
  </si>
  <si>
    <t>12:21:43</t>
  </si>
  <si>
    <t>20220720 12:21:47</t>
  </si>
  <si>
    <t>12:21:47</t>
  </si>
  <si>
    <t>20220720 12:21:51</t>
  </si>
  <si>
    <t>12:21:51</t>
  </si>
  <si>
    <t>20220720 12:21:55</t>
  </si>
  <si>
    <t>12:21:55</t>
  </si>
  <si>
    <t>20220720 12:21:59</t>
  </si>
  <si>
    <t>12:21:59</t>
  </si>
  <si>
    <t>20220720 12:22:03</t>
  </si>
  <si>
    <t>12:22:03</t>
  </si>
  <si>
    <t>20220720 12:22:07</t>
  </si>
  <si>
    <t>12:22:07</t>
  </si>
  <si>
    <t>20220720 12:22:11</t>
  </si>
  <si>
    <t>12:22:11</t>
  </si>
  <si>
    <t>20220720 12:22:15</t>
  </si>
  <si>
    <t>12:22:15</t>
  </si>
  <si>
    <t>20220720 12:22:19</t>
  </si>
  <si>
    <t>12:22:19</t>
  </si>
  <si>
    <t>20220720 12:22:23</t>
  </si>
  <si>
    <t>12:22:23</t>
  </si>
  <si>
    <t>20220720 12:22:27</t>
  </si>
  <si>
    <t>12:22:27</t>
  </si>
  <si>
    <t>20220720 12:22:31</t>
  </si>
  <si>
    <t>12:22:31</t>
  </si>
  <si>
    <t>20220720 12:22:35</t>
  </si>
  <si>
    <t>12:22:35</t>
  </si>
  <si>
    <t>3/3</t>
  </si>
  <si>
    <t>20220720 12:22:39</t>
  </si>
  <si>
    <t>12:22:39</t>
  </si>
  <si>
    <t>20220720 12:22:43</t>
  </si>
  <si>
    <t>12:22:43</t>
  </si>
  <si>
    <t>20220720 12:22:47</t>
  </si>
  <si>
    <t>12:22:47</t>
  </si>
  <si>
    <t>20220720 12:22:51</t>
  </si>
  <si>
    <t>12:22:51</t>
  </si>
  <si>
    <t>20220720 12:22:55</t>
  </si>
  <si>
    <t>12:22:55</t>
  </si>
  <si>
    <t>20220720 12:22:59</t>
  </si>
  <si>
    <t>12:22:59</t>
  </si>
  <si>
    <t>20220720 12:23:03</t>
  </si>
  <si>
    <t>12:23:03</t>
  </si>
  <si>
    <t>20220720 12:23:07</t>
  </si>
  <si>
    <t>12:23:07</t>
  </si>
  <si>
    <t>20220720 12:23:11</t>
  </si>
  <si>
    <t>12:23:11</t>
  </si>
  <si>
    <t>20220720 12:23:15</t>
  </si>
  <si>
    <t>12:23:15</t>
  </si>
  <si>
    <t>20220720 12:23:19</t>
  </si>
  <si>
    <t>12:23:19</t>
  </si>
  <si>
    <t>20220720 12:23:23</t>
  </si>
  <si>
    <t>12:23:23</t>
  </si>
  <si>
    <t>20220720 12:23:27</t>
  </si>
  <si>
    <t>12:23:27</t>
  </si>
  <si>
    <t>20220720 12:23:30</t>
  </si>
  <si>
    <t>12:23:30</t>
  </si>
  <si>
    <t>20220720 12:23:34</t>
  </si>
  <si>
    <t>12:23:34</t>
  </si>
  <si>
    <t>20220720 12:23:39</t>
  </si>
  <si>
    <t>12:23:39</t>
  </si>
  <si>
    <t>20220720 12:23:42</t>
  </si>
  <si>
    <t>12:23:42</t>
  </si>
  <si>
    <t>20220720 12:23:46</t>
  </si>
  <si>
    <t>12:23:46</t>
  </si>
  <si>
    <t>20220720 12:23:50</t>
  </si>
  <si>
    <t>12:23:50</t>
  </si>
  <si>
    <t>20220720 12:23:54</t>
  </si>
  <si>
    <t>12:23:54</t>
  </si>
  <si>
    <t>20220720 12:23:58</t>
  </si>
  <si>
    <t>12:23:58</t>
  </si>
  <si>
    <t>20220720 12:24:02</t>
  </si>
  <si>
    <t>12:24:02</t>
  </si>
  <si>
    <t>20220720 12:24:06</t>
  </si>
  <si>
    <t>12:24:06</t>
  </si>
  <si>
    <t>20220720 12:24:10</t>
  </si>
  <si>
    <t>12:24:10</t>
  </si>
  <si>
    <t>20220720 12:24:14</t>
  </si>
  <si>
    <t>12:24:14</t>
  </si>
  <si>
    <t>20220720 12:24:18</t>
  </si>
  <si>
    <t>12:24:18</t>
  </si>
  <si>
    <t>20220720 12:24:22</t>
  </si>
  <si>
    <t>12:24:22</t>
  </si>
  <si>
    <t>20220720 12:24:26</t>
  </si>
  <si>
    <t>12:24:26</t>
  </si>
  <si>
    <t>20220720 12:24:30</t>
  </si>
  <si>
    <t>12:24:30</t>
  </si>
  <si>
    <t>20220720 12:24:34</t>
  </si>
  <si>
    <t>12:24:34</t>
  </si>
  <si>
    <t>20220720 12:24:38</t>
  </si>
  <si>
    <t>12:24:38</t>
  </si>
  <si>
    <t>20220720 12:24:42</t>
  </si>
  <si>
    <t>12:24:42</t>
  </si>
  <si>
    <t>20220720 12:24:46</t>
  </si>
  <si>
    <t>12:24:46</t>
  </si>
  <si>
    <t>20220720 12:24:50</t>
  </si>
  <si>
    <t>12:24:50</t>
  </si>
  <si>
    <t>20220720 12:24:54</t>
  </si>
  <si>
    <t>12:24:54</t>
  </si>
  <si>
    <t>20220720 12:24:58</t>
  </si>
  <si>
    <t>12:24:58</t>
  </si>
  <si>
    <t>20220720 12:25:02</t>
  </si>
  <si>
    <t>12:25:02</t>
  </si>
  <si>
    <t>20220720 12:25:06</t>
  </si>
  <si>
    <t>12:25:06</t>
  </si>
  <si>
    <t>20220720 12:25:10</t>
  </si>
  <si>
    <t>12:25:10</t>
  </si>
  <si>
    <t>20220720 12:25:14</t>
  </si>
  <si>
    <t>12:25:14</t>
  </si>
  <si>
    <t>20220720 12:25:18</t>
  </si>
  <si>
    <t>12:25:18</t>
  </si>
  <si>
    <t>20220720 12:25:22</t>
  </si>
  <si>
    <t>12:25:22</t>
  </si>
  <si>
    <t>20220720 12:25:26</t>
  </si>
  <si>
    <t>12:25:26</t>
  </si>
  <si>
    <t>20220720 12:25:30</t>
  </si>
  <si>
    <t>12:25:30</t>
  </si>
  <si>
    <t>20220720 12:25:34</t>
  </si>
  <si>
    <t>12:25:34</t>
  </si>
  <si>
    <t>20220720 12:25:38</t>
  </si>
  <si>
    <t>12:25:38</t>
  </si>
  <si>
    <t>20220720 12:25:42</t>
  </si>
  <si>
    <t>12:25:42</t>
  </si>
  <si>
    <t>20220720 12:25:46</t>
  </si>
  <si>
    <t>12:25:46</t>
  </si>
  <si>
    <t>20220720 12:25:50</t>
  </si>
  <si>
    <t>12:25:50</t>
  </si>
  <si>
    <t>20220720 12:25:54</t>
  </si>
  <si>
    <t>12:25:54</t>
  </si>
  <si>
    <t>20220720 12:25:58</t>
  </si>
  <si>
    <t>12:25:58</t>
  </si>
  <si>
    <t>20220720 12:26:02</t>
  </si>
  <si>
    <t>12:26:02</t>
  </si>
  <si>
    <t>20220720 12:26:06</t>
  </si>
  <si>
    <t>12:26:06</t>
  </si>
  <si>
    <t>20220720 12:26:10</t>
  </si>
  <si>
    <t>12:26:10</t>
  </si>
  <si>
    <t>20220720 12:26:14</t>
  </si>
  <si>
    <t>12:26:14</t>
  </si>
  <si>
    <t>20220720 12:26:18</t>
  </si>
  <si>
    <t>12:26:18</t>
  </si>
  <si>
    <t>20220720 12:26:22</t>
  </si>
  <si>
    <t>12:26:22</t>
  </si>
  <si>
    <t>20220720 12:26:26</t>
  </si>
  <si>
    <t>12:26:26</t>
  </si>
  <si>
    <t>20220720 12:26:30</t>
  </si>
  <si>
    <t>12:26:30</t>
  </si>
  <si>
    <t>File opened</t>
  </si>
  <si>
    <t>2022-07-20 12:07:28</t>
  </si>
  <si>
    <t>Console s/n</t>
  </si>
  <si>
    <t>68C-811936</t>
  </si>
  <si>
    <t>Console ver</t>
  </si>
  <si>
    <t>Bluestem v.2.0.04</t>
  </si>
  <si>
    <t>Scripts ver</t>
  </si>
  <si>
    <t>2021.08  2.0.04, Aug 2021</t>
  </si>
  <si>
    <t>Head s/n</t>
  </si>
  <si>
    <t>68H-711926</t>
  </si>
  <si>
    <t>Head ver</t>
  </si>
  <si>
    <t>1.4.7</t>
  </si>
  <si>
    <t>Head cal</t>
  </si>
  <si>
    <t>{"oxygen": "21", "co2azero": "0.889346", "co2aspan1": "1.00154", "co2aspan2": "-0.0329232", "co2aspan2a": "0.305717", "co2aspan2b": "0.303111", "co2aspanconc1": "2490", "co2aspanconc2": "309.1", "co2bzero": "0.925437", "co2bspan1": "1.00082", "co2bspan2": "-0.0312952", "co2bspan2a": "0.308801", "co2bspan2b": "0.306069", "co2bspanconc1": "2490", "co2bspanconc2": "309.1", "h2oazero": "0.987029", "h2oaspan1": "1.0049", "h2oaspan2": "0", "h2oaspan2a": "0.0676962", "h2oaspan2b": "0.0680281", "h2oaspanconc1": "12.45", "h2oaspanconc2": "0", "h2obzero": "0.986242", "h2obspan1": "0.990063", "h2obspan2": "0", "h2obspan2a": "0.0689263", "h2obspan2b": "0.0682413", "h2obspanconc1": "12.45", "h2obspanconc2": "0", "tazero": "0.0283203", "tbzero": "0.0779819", "flowmeterzero": "0.995168", "flowazero": "0.3215", "flowbzero": "0.33604", "chamberpressurezero": "2.75198", "ssa_ref": "36141.6", "ssb_ref": "34096.9"}</t>
  </si>
  <si>
    <t>CO2 rangematch</t>
  </si>
  <si>
    <t>Mon Jul 18 10:08</t>
  </si>
  <si>
    <t>H2O rangematch</t>
  </si>
  <si>
    <t>Mon Jul 18 10:12</t>
  </si>
  <si>
    <t>Chamber type</t>
  </si>
  <si>
    <t>Chamber s/n</t>
  </si>
  <si>
    <t>MPF-551003</t>
  </si>
  <si>
    <t>Chamber rev</t>
  </si>
  <si>
    <t>0</t>
  </si>
  <si>
    <t>Chamber cal</t>
  </si>
  <si>
    <t>Fluorometer</t>
  </si>
  <si>
    <t>Flr. Version</t>
  </si>
  <si>
    <t>12:07:28</t>
  </si>
  <si>
    <t>Stability Definition:	ΔCO2 (Meas2): Slp&lt;0.5 Per=20	ΔH2O (Meas2): Slp&lt;0.1 Per=20	F (FlrLS): Slp&lt;1 Per=20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</si>
</sst>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229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279" width="8.6640625" customWidth="1"/>
  </cols>
  <sheetData>
    <row r="1" spans="1:279" x14ac:dyDescent="0.2">
      <c r="A1" s="1" t="s">
        <v>0</v>
      </c>
      <c r="B1" s="1" t="s">
        <v>1</v>
      </c>
      <c r="C1" s="1" t="s">
        <v>2</v>
      </c>
    </row>
    <row r="2" spans="1:279" x14ac:dyDescent="0.2">
      <c r="B2" s="1" t="s">
        <v>3</v>
      </c>
      <c r="C2" s="1">
        <v>21</v>
      </c>
    </row>
    <row r="3" spans="1:279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279" x14ac:dyDescent="0.2">
      <c r="B4" s="1" t="s">
        <v>15</v>
      </c>
      <c r="C4" s="1" t="s">
        <v>16</v>
      </c>
      <c r="D4" s="1">
        <v>0.57799999999999996</v>
      </c>
      <c r="E4" s="1">
        <v>0.52297389999999999</v>
      </c>
      <c r="F4" s="1">
        <v>3.7402519999999999E-3</v>
      </c>
      <c r="G4" s="1">
        <v>-6.1979609999999997E-2</v>
      </c>
      <c r="H4" s="1">
        <v>-5.6085859999999996E-3</v>
      </c>
      <c r="I4" s="1">
        <v>1</v>
      </c>
      <c r="J4" s="1">
        <v>6</v>
      </c>
      <c r="K4" s="1">
        <v>96.9</v>
      </c>
    </row>
    <row r="5" spans="1:279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279" x14ac:dyDescent="0.2">
      <c r="B6" s="1">
        <v>0</v>
      </c>
      <c r="C6" s="1">
        <v>0</v>
      </c>
      <c r="D6" s="1">
        <v>1</v>
      </c>
      <c r="E6" s="1">
        <v>0</v>
      </c>
    </row>
    <row r="7" spans="1:279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</row>
    <row r="8" spans="1:279" x14ac:dyDescent="0.2">
      <c r="B8" s="1" t="s">
        <v>39</v>
      </c>
      <c r="C8" s="1" t="s">
        <v>40</v>
      </c>
      <c r="D8" s="1">
        <v>0.8</v>
      </c>
      <c r="E8" s="1">
        <v>0.84</v>
      </c>
      <c r="F8" s="1">
        <v>0.7</v>
      </c>
      <c r="G8" s="1">
        <v>0.87</v>
      </c>
      <c r="H8" s="1">
        <v>0.75</v>
      </c>
      <c r="I8" s="1">
        <v>0.84</v>
      </c>
      <c r="J8" s="1">
        <v>0.87</v>
      </c>
      <c r="K8" s="1">
        <v>0.19109999999999999</v>
      </c>
      <c r="L8" s="1">
        <v>0.1512</v>
      </c>
      <c r="M8" s="1">
        <v>0.161</v>
      </c>
      <c r="N8" s="1">
        <v>0.22620000000000001</v>
      </c>
      <c r="O8" s="1">
        <v>0.1575</v>
      </c>
      <c r="P8" s="1">
        <v>0.15959999999999999</v>
      </c>
      <c r="Q8" s="1">
        <v>0.2175</v>
      </c>
    </row>
    <row r="9" spans="1:279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279" x14ac:dyDescent="0.2"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279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</row>
    <row r="12" spans="1:279" x14ac:dyDescent="0.2">
      <c r="B12" s="1">
        <v>-6276</v>
      </c>
      <c r="C12" s="1">
        <v>6.6</v>
      </c>
      <c r="D12" s="1">
        <v>1.7090000000000001E-5</v>
      </c>
      <c r="E12" s="1">
        <v>3.11</v>
      </c>
      <c r="F12" s="1" t="s">
        <v>55</v>
      </c>
      <c r="G12" s="1" t="s">
        <v>56</v>
      </c>
      <c r="H12" s="1">
        <v>0</v>
      </c>
    </row>
    <row r="13" spans="1:279" x14ac:dyDescent="0.2">
      <c r="A13" s="1" t="s">
        <v>57</v>
      </c>
      <c r="B13" s="1" t="s">
        <v>57</v>
      </c>
      <c r="C13" s="1" t="s">
        <v>57</v>
      </c>
      <c r="D13" s="1" t="s">
        <v>57</v>
      </c>
      <c r="E13" s="1" t="s">
        <v>57</v>
      </c>
      <c r="F13" s="1" t="s">
        <v>57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58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  <c r="AF13" s="1" t="s">
        <v>58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60</v>
      </c>
      <c r="AR13" s="1" t="s">
        <v>60</v>
      </c>
      <c r="AS13" s="1" t="s">
        <v>60</v>
      </c>
      <c r="AT13" s="1" t="s">
        <v>60</v>
      </c>
      <c r="AU13" s="1" t="s">
        <v>60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 t="s">
        <v>61</v>
      </c>
      <c r="BI13" s="1" t="s">
        <v>61</v>
      </c>
      <c r="BJ13" s="1" t="s">
        <v>61</v>
      </c>
      <c r="BK13" s="1" t="s">
        <v>61</v>
      </c>
      <c r="BL13" s="1" t="s">
        <v>61</v>
      </c>
      <c r="BM13" s="1" t="s">
        <v>61</v>
      </c>
      <c r="BN13" s="1" t="s">
        <v>61</v>
      </c>
      <c r="BO13" s="1" t="s">
        <v>61</v>
      </c>
      <c r="BP13" s="1" t="s">
        <v>61</v>
      </c>
      <c r="BQ13" s="1" t="s">
        <v>61</v>
      </c>
      <c r="BR13" s="1" t="s">
        <v>61</v>
      </c>
      <c r="BS13" s="1" t="s">
        <v>61</v>
      </c>
      <c r="BT13" s="1" t="s">
        <v>61</v>
      </c>
      <c r="BU13" s="1" t="s">
        <v>61</v>
      </c>
      <c r="BV13" s="1" t="s">
        <v>61</v>
      </c>
      <c r="BW13" s="1" t="s">
        <v>61</v>
      </c>
      <c r="BX13" s="1" t="s">
        <v>62</v>
      </c>
      <c r="BY13" s="1" t="s">
        <v>62</v>
      </c>
      <c r="BZ13" s="1" t="s">
        <v>62</v>
      </c>
      <c r="CA13" s="1" t="s">
        <v>62</v>
      </c>
      <c r="CB13" s="1" t="s">
        <v>62</v>
      </c>
      <c r="CC13" s="1" t="s">
        <v>62</v>
      </c>
      <c r="CD13" s="1" t="s">
        <v>62</v>
      </c>
      <c r="CE13" s="1" t="s">
        <v>62</v>
      </c>
      <c r="CF13" s="1" t="s">
        <v>63</v>
      </c>
      <c r="CG13" s="1" t="s">
        <v>63</v>
      </c>
      <c r="CH13" s="1" t="s">
        <v>63</v>
      </c>
      <c r="CI13" s="1" t="s">
        <v>63</v>
      </c>
      <c r="CJ13" s="1" t="s">
        <v>63</v>
      </c>
      <c r="CK13" s="1" t="s">
        <v>63</v>
      </c>
      <c r="CL13" s="1" t="s">
        <v>63</v>
      </c>
      <c r="CM13" s="1" t="s">
        <v>63</v>
      </c>
      <c r="CN13" s="1" t="s">
        <v>63</v>
      </c>
      <c r="CO13" s="1" t="s">
        <v>63</v>
      </c>
      <c r="CP13" s="1" t="s">
        <v>64</v>
      </c>
      <c r="CQ13" s="1" t="s">
        <v>64</v>
      </c>
      <c r="CR13" s="1" t="s">
        <v>64</v>
      </c>
      <c r="CS13" s="1" t="s">
        <v>64</v>
      </c>
      <c r="CT13" s="1" t="s">
        <v>65</v>
      </c>
      <c r="CU13" s="1" t="s">
        <v>65</v>
      </c>
      <c r="CV13" s="1" t="s">
        <v>65</v>
      </c>
      <c r="CW13" s="1" t="s">
        <v>65</v>
      </c>
      <c r="CX13" s="1" t="s">
        <v>65</v>
      </c>
      <c r="CY13" s="1" t="s">
        <v>66</v>
      </c>
      <c r="CZ13" s="1" t="s">
        <v>66</v>
      </c>
      <c r="DA13" s="1" t="s">
        <v>66</v>
      </c>
      <c r="DB13" s="1" t="s">
        <v>66</v>
      </c>
      <c r="DC13" s="1" t="s">
        <v>66</v>
      </c>
      <c r="DD13" s="1" t="s">
        <v>66</v>
      </c>
      <c r="DE13" s="1" t="s">
        <v>66</v>
      </c>
      <c r="DF13" s="1" t="s">
        <v>66</v>
      </c>
      <c r="DG13" s="1" t="s">
        <v>66</v>
      </c>
      <c r="DH13" s="1" t="s">
        <v>66</v>
      </c>
      <c r="DI13" s="1" t="s">
        <v>66</v>
      </c>
      <c r="DJ13" s="1" t="s">
        <v>66</v>
      </c>
      <c r="DK13" s="1" t="s">
        <v>66</v>
      </c>
      <c r="DL13" s="1" t="s">
        <v>66</v>
      </c>
      <c r="DM13" s="1" t="s">
        <v>66</v>
      </c>
      <c r="DN13" s="1" t="s">
        <v>66</v>
      </c>
      <c r="DO13" s="1" t="s">
        <v>66</v>
      </c>
      <c r="DP13" s="1" t="s">
        <v>66</v>
      </c>
      <c r="DQ13" s="1" t="s">
        <v>67</v>
      </c>
      <c r="DR13" s="1" t="s">
        <v>67</v>
      </c>
      <c r="DS13" s="1" t="s">
        <v>67</v>
      </c>
      <c r="DT13" s="1" t="s">
        <v>67</v>
      </c>
      <c r="DU13" s="1" t="s">
        <v>67</v>
      </c>
      <c r="DV13" s="1" t="s">
        <v>67</v>
      </c>
      <c r="DW13" s="1" t="s">
        <v>67</v>
      </c>
      <c r="DX13" s="1" t="s">
        <v>67</v>
      </c>
      <c r="DY13" s="1" t="s">
        <v>67</v>
      </c>
      <c r="DZ13" s="1" t="s">
        <v>67</v>
      </c>
      <c r="EA13" s="1" t="s">
        <v>68</v>
      </c>
      <c r="EB13" s="1" t="s">
        <v>68</v>
      </c>
      <c r="EC13" s="1" t="s">
        <v>68</v>
      </c>
      <c r="ED13" s="1" t="s">
        <v>68</v>
      </c>
      <c r="EE13" s="1" t="s">
        <v>68</v>
      </c>
      <c r="EF13" s="1" t="s">
        <v>68</v>
      </c>
      <c r="EG13" s="1" t="s">
        <v>68</v>
      </c>
      <c r="EH13" s="1" t="s">
        <v>68</v>
      </c>
      <c r="EI13" s="1" t="s">
        <v>68</v>
      </c>
      <c r="EJ13" s="1" t="s">
        <v>68</v>
      </c>
      <c r="EK13" s="1" t="s">
        <v>68</v>
      </c>
      <c r="EL13" s="1" t="s">
        <v>68</v>
      </c>
      <c r="EM13" s="1" t="s">
        <v>68</v>
      </c>
      <c r="EN13" s="1" t="s">
        <v>68</v>
      </c>
      <c r="EO13" s="1" t="s">
        <v>68</v>
      </c>
      <c r="EP13" s="1" t="s">
        <v>68</v>
      </c>
      <c r="EQ13" s="1" t="s">
        <v>68</v>
      </c>
      <c r="ER13" s="1" t="s">
        <v>68</v>
      </c>
      <c r="ES13" s="1" t="s">
        <v>69</v>
      </c>
      <c r="ET13" s="1" t="s">
        <v>69</v>
      </c>
      <c r="EU13" s="1" t="s">
        <v>69</v>
      </c>
      <c r="EV13" s="1" t="s">
        <v>69</v>
      </c>
      <c r="EW13" s="1" t="s">
        <v>69</v>
      </c>
      <c r="EX13" s="1" t="s">
        <v>70</v>
      </c>
      <c r="EY13" s="1" t="s">
        <v>70</v>
      </c>
      <c r="EZ13" s="1" t="s">
        <v>70</v>
      </c>
      <c r="FA13" s="1" t="s">
        <v>70</v>
      </c>
      <c r="FB13" s="1" t="s">
        <v>70</v>
      </c>
      <c r="FC13" s="1" t="s">
        <v>70</v>
      </c>
      <c r="FD13" s="1" t="s">
        <v>70</v>
      </c>
      <c r="FE13" s="1" t="s">
        <v>70</v>
      </c>
      <c r="FF13" s="1" t="s">
        <v>70</v>
      </c>
      <c r="FG13" s="1" t="s">
        <v>70</v>
      </c>
      <c r="FH13" s="1" t="s">
        <v>70</v>
      </c>
      <c r="FI13" s="1" t="s">
        <v>70</v>
      </c>
      <c r="FJ13" s="1" t="s">
        <v>70</v>
      </c>
      <c r="FK13" s="1" t="s">
        <v>71</v>
      </c>
      <c r="FL13" s="1" t="s">
        <v>71</v>
      </c>
      <c r="FM13" s="1" t="s">
        <v>71</v>
      </c>
      <c r="FN13" s="1" t="s">
        <v>71</v>
      </c>
      <c r="FO13" s="1" t="s">
        <v>71</v>
      </c>
      <c r="FP13" s="1" t="s">
        <v>71</v>
      </c>
      <c r="FQ13" s="1" t="s">
        <v>71</v>
      </c>
      <c r="FR13" s="1" t="s">
        <v>71</v>
      </c>
      <c r="FS13" s="1" t="s">
        <v>71</v>
      </c>
      <c r="FT13" s="1" t="s">
        <v>71</v>
      </c>
      <c r="FU13" s="1" t="s">
        <v>71</v>
      </c>
      <c r="FV13" s="1" t="s">
        <v>71</v>
      </c>
      <c r="FW13" s="1" t="s">
        <v>71</v>
      </c>
      <c r="FX13" s="1" t="s">
        <v>71</v>
      </c>
      <c r="FY13" s="1" t="s">
        <v>71</v>
      </c>
      <c r="FZ13" s="1" t="s">
        <v>72</v>
      </c>
      <c r="GA13" s="1" t="s">
        <v>72</v>
      </c>
      <c r="GB13" s="1" t="s">
        <v>72</v>
      </c>
      <c r="GC13" s="1" t="s">
        <v>72</v>
      </c>
      <c r="GD13" s="1" t="s">
        <v>72</v>
      </c>
      <c r="GE13" s="1" t="s">
        <v>72</v>
      </c>
      <c r="GF13" s="1" t="s">
        <v>72</v>
      </c>
      <c r="GG13" s="1" t="s">
        <v>72</v>
      </c>
      <c r="GH13" s="1" t="s">
        <v>72</v>
      </c>
      <c r="GI13" s="1" t="s">
        <v>72</v>
      </c>
      <c r="GJ13" s="1" t="s">
        <v>72</v>
      </c>
      <c r="GK13" s="1" t="s">
        <v>72</v>
      </c>
      <c r="GL13" s="1" t="s">
        <v>72</v>
      </c>
      <c r="GM13" s="1" t="s">
        <v>72</v>
      </c>
      <c r="GN13" s="1" t="s">
        <v>72</v>
      </c>
      <c r="GO13" s="1" t="s">
        <v>72</v>
      </c>
      <c r="GP13" s="1" t="s">
        <v>72</v>
      </c>
      <c r="GQ13" s="1" t="s">
        <v>72</v>
      </c>
      <c r="GR13" s="1" t="s">
        <v>73</v>
      </c>
      <c r="GS13" s="1" t="s">
        <v>73</v>
      </c>
      <c r="GT13" s="1" t="s">
        <v>73</v>
      </c>
      <c r="GU13" s="1" t="s">
        <v>73</v>
      </c>
      <c r="GV13" s="1" t="s">
        <v>73</v>
      </c>
      <c r="GW13" s="1" t="s">
        <v>73</v>
      </c>
      <c r="GX13" s="1" t="s">
        <v>73</v>
      </c>
      <c r="GY13" s="1" t="s">
        <v>73</v>
      </c>
      <c r="GZ13" s="1" t="s">
        <v>73</v>
      </c>
      <c r="HA13" s="1" t="s">
        <v>73</v>
      </c>
      <c r="HB13" s="1" t="s">
        <v>73</v>
      </c>
      <c r="HC13" s="1" t="s">
        <v>73</v>
      </c>
      <c r="HD13" s="1" t="s">
        <v>73</v>
      </c>
      <c r="HE13" s="1" t="s">
        <v>73</v>
      </c>
      <c r="HF13" s="1" t="s">
        <v>73</v>
      </c>
      <c r="HG13" s="1" t="s">
        <v>73</v>
      </c>
      <c r="HH13" s="1" t="s">
        <v>73</v>
      </c>
      <c r="HI13" s="1" t="s">
        <v>73</v>
      </c>
      <c r="HJ13" s="1" t="s">
        <v>73</v>
      </c>
      <c r="HK13" s="1" t="s">
        <v>74</v>
      </c>
      <c r="HL13" s="1" t="s">
        <v>74</v>
      </c>
      <c r="HM13" s="1" t="s">
        <v>74</v>
      </c>
      <c r="HN13" s="1" t="s">
        <v>74</v>
      </c>
      <c r="HO13" s="1" t="s">
        <v>74</v>
      </c>
      <c r="HP13" s="1" t="s">
        <v>74</v>
      </c>
      <c r="HQ13" s="1" t="s">
        <v>74</v>
      </c>
      <c r="HR13" s="1" t="s">
        <v>74</v>
      </c>
      <c r="HS13" s="1" t="s">
        <v>74</v>
      </c>
      <c r="HT13" s="1" t="s">
        <v>74</v>
      </c>
      <c r="HU13" s="1" t="s">
        <v>74</v>
      </c>
      <c r="HV13" s="1" t="s">
        <v>74</v>
      </c>
      <c r="HW13" s="1" t="s">
        <v>74</v>
      </c>
      <c r="HX13" s="1" t="s">
        <v>74</v>
      </c>
      <c r="HY13" s="1" t="s">
        <v>74</v>
      </c>
      <c r="HZ13" s="1" t="s">
        <v>74</v>
      </c>
      <c r="IA13" s="1" t="s">
        <v>74</v>
      </c>
      <c r="IB13" s="1" t="s">
        <v>74</v>
      </c>
      <c r="IC13" s="1" t="s">
        <v>74</v>
      </c>
      <c r="ID13" s="1" t="s">
        <v>75</v>
      </c>
      <c r="IE13" s="1" t="s">
        <v>75</v>
      </c>
      <c r="IF13" s="1" t="s">
        <v>75</v>
      </c>
      <c r="IG13" s="1" t="s">
        <v>75</v>
      </c>
      <c r="IH13" s="1" t="s">
        <v>75</v>
      </c>
      <c r="II13" s="1" t="s">
        <v>75</v>
      </c>
      <c r="IJ13" s="1" t="s">
        <v>75</v>
      </c>
      <c r="IK13" s="1" t="s">
        <v>75</v>
      </c>
      <c r="IL13" s="1" t="s">
        <v>75</v>
      </c>
      <c r="IM13" s="1" t="s">
        <v>75</v>
      </c>
      <c r="IN13" s="1" t="s">
        <v>75</v>
      </c>
      <c r="IO13" s="1" t="s">
        <v>75</v>
      </c>
      <c r="IP13" s="1" t="s">
        <v>75</v>
      </c>
      <c r="IQ13" s="1" t="s">
        <v>75</v>
      </c>
      <c r="IR13" s="1" t="s">
        <v>75</v>
      </c>
      <c r="IS13" s="1" t="s">
        <v>75</v>
      </c>
      <c r="IT13" s="1" t="s">
        <v>75</v>
      </c>
      <c r="IU13" s="1" t="s">
        <v>75</v>
      </c>
      <c r="IV13" s="1" t="s">
        <v>76</v>
      </c>
      <c r="IW13" s="1" t="s">
        <v>76</v>
      </c>
      <c r="IX13" s="1" t="s">
        <v>76</v>
      </c>
      <c r="IY13" s="1" t="s">
        <v>76</v>
      </c>
      <c r="IZ13" s="1" t="s">
        <v>76</v>
      </c>
      <c r="JA13" s="1" t="s">
        <v>76</v>
      </c>
      <c r="JB13" s="1" t="s">
        <v>76</v>
      </c>
      <c r="JC13" s="1" t="s">
        <v>76</v>
      </c>
      <c r="JD13" s="1" t="s">
        <v>77</v>
      </c>
      <c r="JE13" s="1" t="s">
        <v>77</v>
      </c>
      <c r="JF13" s="1" t="s">
        <v>77</v>
      </c>
      <c r="JG13" s="1" t="s">
        <v>77</v>
      </c>
      <c r="JH13" s="1" t="s">
        <v>77</v>
      </c>
      <c r="JI13" s="1" t="s">
        <v>77</v>
      </c>
      <c r="JJ13" s="1" t="s">
        <v>77</v>
      </c>
      <c r="JK13" s="1" t="s">
        <v>77</v>
      </c>
      <c r="JL13" s="1" t="s">
        <v>77</v>
      </c>
      <c r="JM13" s="1" t="s">
        <v>77</v>
      </c>
      <c r="JN13" s="1" t="s">
        <v>77</v>
      </c>
      <c r="JO13" s="1" t="s">
        <v>77</v>
      </c>
      <c r="JP13" s="1" t="s">
        <v>77</v>
      </c>
      <c r="JQ13" s="1" t="s">
        <v>77</v>
      </c>
      <c r="JR13" s="1" t="s">
        <v>77</v>
      </c>
      <c r="JS13" s="1" t="s">
        <v>77</v>
      </c>
    </row>
    <row r="14" spans="1:279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s">
        <v>93</v>
      </c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99</v>
      </c>
      <c r="W14" s="1" t="s">
        <v>100</v>
      </c>
      <c r="X14" s="1" t="s">
        <v>101</v>
      </c>
      <c r="Y14" s="1" t="s">
        <v>102</v>
      </c>
      <c r="Z14" s="1" t="s">
        <v>103</v>
      </c>
      <c r="AA14" s="1" t="s">
        <v>104</v>
      </c>
      <c r="AB14" s="1" t="s">
        <v>105</v>
      </c>
      <c r="AC14" s="1" t="s">
        <v>106</v>
      </c>
      <c r="AD14" s="1" t="s">
        <v>107</v>
      </c>
      <c r="AE14" s="1" t="s">
        <v>108</v>
      </c>
      <c r="AF14" s="1" t="s">
        <v>109</v>
      </c>
      <c r="AG14" s="1" t="s">
        <v>110</v>
      </c>
      <c r="AH14" s="1" t="s">
        <v>111</v>
      </c>
      <c r="AI14" s="1" t="s">
        <v>112</v>
      </c>
      <c r="AJ14" s="1" t="s">
        <v>113</v>
      </c>
      <c r="AK14" s="1" t="s">
        <v>114</v>
      </c>
      <c r="AL14" s="1" t="s">
        <v>115</v>
      </c>
      <c r="AM14" s="1" t="s">
        <v>116</v>
      </c>
      <c r="AN14" s="1" t="s">
        <v>117</v>
      </c>
      <c r="AO14" s="1" t="s">
        <v>118</v>
      </c>
      <c r="AP14" s="1" t="s">
        <v>119</v>
      </c>
      <c r="AQ14" s="1" t="s">
        <v>60</v>
      </c>
      <c r="AR14" s="1" t="s">
        <v>120</v>
      </c>
      <c r="AS14" s="1" t="s">
        <v>121</v>
      </c>
      <c r="AT14" s="1" t="s">
        <v>122</v>
      </c>
      <c r="AU14" s="1" t="s">
        <v>123</v>
      </c>
      <c r="AV14" s="1" t="s">
        <v>124</v>
      </c>
      <c r="AW14" s="1" t="s">
        <v>125</v>
      </c>
      <c r="AX14" s="1" t="s">
        <v>126</v>
      </c>
      <c r="AY14" s="1" t="s">
        <v>127</v>
      </c>
      <c r="AZ14" s="1" t="s">
        <v>128</v>
      </c>
      <c r="BA14" s="1" t="s">
        <v>129</v>
      </c>
      <c r="BB14" s="1" t="s">
        <v>130</v>
      </c>
      <c r="BC14" s="1" t="s">
        <v>131</v>
      </c>
      <c r="BD14" s="1" t="s">
        <v>132</v>
      </c>
      <c r="BE14" s="1" t="s">
        <v>133</v>
      </c>
      <c r="BF14" s="1" t="s">
        <v>134</v>
      </c>
      <c r="BG14" s="1" t="s">
        <v>135</v>
      </c>
      <c r="BH14" s="1" t="s">
        <v>136</v>
      </c>
      <c r="BI14" s="1" t="s">
        <v>137</v>
      </c>
      <c r="BJ14" s="1" t="s">
        <v>138</v>
      </c>
      <c r="BK14" s="1" t="s">
        <v>139</v>
      </c>
      <c r="BL14" s="1" t="s">
        <v>140</v>
      </c>
      <c r="BM14" s="1" t="s">
        <v>141</v>
      </c>
      <c r="BN14" s="1" t="s">
        <v>142</v>
      </c>
      <c r="BO14" s="1" t="s">
        <v>143</v>
      </c>
      <c r="BP14" s="1" t="s">
        <v>144</v>
      </c>
      <c r="BQ14" s="1" t="s">
        <v>145</v>
      </c>
      <c r="BR14" s="1" t="s">
        <v>146</v>
      </c>
      <c r="BS14" s="1" t="s">
        <v>147</v>
      </c>
      <c r="BT14" s="1" t="s">
        <v>148</v>
      </c>
      <c r="BU14" s="1" t="s">
        <v>149</v>
      </c>
      <c r="BV14" s="1" t="s">
        <v>150</v>
      </c>
      <c r="BW14" s="1" t="s">
        <v>151</v>
      </c>
      <c r="BX14" s="1" t="s">
        <v>152</v>
      </c>
      <c r="BY14" s="1" t="s">
        <v>153</v>
      </c>
      <c r="BZ14" s="1" t="s">
        <v>154</v>
      </c>
      <c r="CA14" s="1" t="s">
        <v>155</v>
      </c>
      <c r="CB14" s="1" t="s">
        <v>156</v>
      </c>
      <c r="CC14" s="1" t="s">
        <v>157</v>
      </c>
      <c r="CD14" s="1" t="s">
        <v>158</v>
      </c>
      <c r="CE14" s="1" t="s">
        <v>159</v>
      </c>
      <c r="CF14" s="1" t="s">
        <v>152</v>
      </c>
      <c r="CG14" s="1" t="s">
        <v>160</v>
      </c>
      <c r="CH14" s="1" t="s">
        <v>126</v>
      </c>
      <c r="CI14" s="1" t="s">
        <v>161</v>
      </c>
      <c r="CJ14" s="1" t="s">
        <v>162</v>
      </c>
      <c r="CK14" s="1" t="s">
        <v>163</v>
      </c>
      <c r="CL14" s="1" t="s">
        <v>164</v>
      </c>
      <c r="CM14" s="1" t="s">
        <v>165</v>
      </c>
      <c r="CN14" s="1" t="s">
        <v>166</v>
      </c>
      <c r="CO14" s="1" t="s">
        <v>167</v>
      </c>
      <c r="CP14" s="1" t="s">
        <v>168</v>
      </c>
      <c r="CQ14" s="1" t="s">
        <v>169</v>
      </c>
      <c r="CR14" s="1" t="s">
        <v>170</v>
      </c>
      <c r="CS14" s="1" t="s">
        <v>171</v>
      </c>
      <c r="CT14" s="1" t="s">
        <v>172</v>
      </c>
      <c r="CU14" s="1" t="s">
        <v>173</v>
      </c>
      <c r="CV14" s="1" t="s">
        <v>174</v>
      </c>
      <c r="CW14" s="1" t="s">
        <v>175</v>
      </c>
      <c r="CX14" s="1" t="s">
        <v>176</v>
      </c>
      <c r="CY14" s="1" t="s">
        <v>84</v>
      </c>
      <c r="CZ14" s="1" t="s">
        <v>177</v>
      </c>
      <c r="DA14" s="1" t="s">
        <v>178</v>
      </c>
      <c r="DB14" s="1" t="s">
        <v>179</v>
      </c>
      <c r="DC14" s="1" t="s">
        <v>180</v>
      </c>
      <c r="DD14" s="1" t="s">
        <v>181</v>
      </c>
      <c r="DE14" s="1" t="s">
        <v>182</v>
      </c>
      <c r="DF14" s="1" t="s">
        <v>183</v>
      </c>
      <c r="DG14" s="1" t="s">
        <v>184</v>
      </c>
      <c r="DH14" s="1" t="s">
        <v>185</v>
      </c>
      <c r="DI14" s="1" t="s">
        <v>186</v>
      </c>
      <c r="DJ14" s="1" t="s">
        <v>187</v>
      </c>
      <c r="DK14" s="1" t="s">
        <v>188</v>
      </c>
      <c r="DL14" s="1" t="s">
        <v>189</v>
      </c>
      <c r="DM14" s="1" t="s">
        <v>190</v>
      </c>
      <c r="DN14" s="1" t="s">
        <v>191</v>
      </c>
      <c r="DO14" s="1" t="s">
        <v>192</v>
      </c>
      <c r="DP14" s="1" t="s">
        <v>193</v>
      </c>
      <c r="DQ14" s="1" t="s">
        <v>194</v>
      </c>
      <c r="DR14" s="1" t="s">
        <v>195</v>
      </c>
      <c r="DS14" s="1" t="s">
        <v>196</v>
      </c>
      <c r="DT14" s="1" t="s">
        <v>197</v>
      </c>
      <c r="DU14" s="1" t="s">
        <v>198</v>
      </c>
      <c r="DV14" s="1" t="s">
        <v>199</v>
      </c>
      <c r="DW14" s="1" t="s">
        <v>200</v>
      </c>
      <c r="DX14" s="1" t="s">
        <v>201</v>
      </c>
      <c r="DY14" s="1" t="s">
        <v>202</v>
      </c>
      <c r="DZ14" s="1" t="s">
        <v>203</v>
      </c>
      <c r="EA14" s="1" t="s">
        <v>204</v>
      </c>
      <c r="EB14" s="1" t="s">
        <v>205</v>
      </c>
      <c r="EC14" s="1" t="s">
        <v>206</v>
      </c>
      <c r="ED14" s="1" t="s">
        <v>207</v>
      </c>
      <c r="EE14" s="1" t="s">
        <v>208</v>
      </c>
      <c r="EF14" s="1" t="s">
        <v>209</v>
      </c>
      <c r="EG14" s="1" t="s">
        <v>210</v>
      </c>
      <c r="EH14" s="1" t="s">
        <v>211</v>
      </c>
      <c r="EI14" s="1" t="s">
        <v>212</v>
      </c>
      <c r="EJ14" s="1" t="s">
        <v>213</v>
      </c>
      <c r="EK14" s="1" t="s">
        <v>214</v>
      </c>
      <c r="EL14" s="1" t="s">
        <v>215</v>
      </c>
      <c r="EM14" s="1" t="s">
        <v>216</v>
      </c>
      <c r="EN14" s="1" t="s">
        <v>217</v>
      </c>
      <c r="EO14" s="1" t="s">
        <v>218</v>
      </c>
      <c r="EP14" s="1" t="s">
        <v>219</v>
      </c>
      <c r="EQ14" s="1" t="s">
        <v>220</v>
      </c>
      <c r="ER14" s="1" t="s">
        <v>221</v>
      </c>
      <c r="ES14" s="1" t="s">
        <v>222</v>
      </c>
      <c r="ET14" s="1" t="s">
        <v>223</v>
      </c>
      <c r="EU14" s="1" t="s">
        <v>224</v>
      </c>
      <c r="EV14" s="1" t="s">
        <v>225</v>
      </c>
      <c r="EW14" s="1" t="s">
        <v>226</v>
      </c>
      <c r="EX14" s="1" t="s">
        <v>79</v>
      </c>
      <c r="EY14" s="1" t="s">
        <v>82</v>
      </c>
      <c r="EZ14" s="1" t="s">
        <v>227</v>
      </c>
      <c r="FA14" s="1" t="s">
        <v>228</v>
      </c>
      <c r="FB14" s="1" t="s">
        <v>229</v>
      </c>
      <c r="FC14" s="1" t="s">
        <v>230</v>
      </c>
      <c r="FD14" s="1" t="s">
        <v>231</v>
      </c>
      <c r="FE14" s="1" t="s">
        <v>232</v>
      </c>
      <c r="FF14" s="1" t="s">
        <v>233</v>
      </c>
      <c r="FG14" s="1" t="s">
        <v>234</v>
      </c>
      <c r="FH14" s="1" t="s">
        <v>235</v>
      </c>
      <c r="FI14" s="1" t="s">
        <v>236</v>
      </c>
      <c r="FJ14" s="1" t="s">
        <v>237</v>
      </c>
      <c r="FK14" s="1" t="s">
        <v>238</v>
      </c>
      <c r="FL14" s="1" t="s">
        <v>239</v>
      </c>
      <c r="FM14" s="1" t="s">
        <v>240</v>
      </c>
      <c r="FN14" s="1" t="s">
        <v>241</v>
      </c>
      <c r="FO14" s="1" t="s">
        <v>242</v>
      </c>
      <c r="FP14" s="1" t="s">
        <v>243</v>
      </c>
      <c r="FQ14" s="1" t="s">
        <v>244</v>
      </c>
      <c r="FR14" s="1" t="s">
        <v>245</v>
      </c>
      <c r="FS14" s="1" t="s">
        <v>246</v>
      </c>
      <c r="FT14" s="1" t="s">
        <v>247</v>
      </c>
      <c r="FU14" s="1" t="s">
        <v>248</v>
      </c>
      <c r="FV14" s="1" t="s">
        <v>249</v>
      </c>
      <c r="FW14" s="1" t="s">
        <v>250</v>
      </c>
      <c r="FX14" s="1" t="s">
        <v>251</v>
      </c>
      <c r="FY14" s="1" t="s">
        <v>252</v>
      </c>
      <c r="FZ14" s="1" t="s">
        <v>253</v>
      </c>
      <c r="GA14" s="1" t="s">
        <v>254</v>
      </c>
      <c r="GB14" s="1" t="s">
        <v>255</v>
      </c>
      <c r="GC14" s="1" t="s">
        <v>256</v>
      </c>
      <c r="GD14" s="1" t="s">
        <v>257</v>
      </c>
      <c r="GE14" s="1" t="s">
        <v>258</v>
      </c>
      <c r="GF14" s="1" t="s">
        <v>259</v>
      </c>
      <c r="GG14" s="1" t="s">
        <v>260</v>
      </c>
      <c r="GH14" s="1" t="s">
        <v>261</v>
      </c>
      <c r="GI14" s="1" t="s">
        <v>262</v>
      </c>
      <c r="GJ14" s="1" t="s">
        <v>263</v>
      </c>
      <c r="GK14" s="1" t="s">
        <v>264</v>
      </c>
      <c r="GL14" s="1" t="s">
        <v>265</v>
      </c>
      <c r="GM14" s="1" t="s">
        <v>266</v>
      </c>
      <c r="GN14" s="1" t="s">
        <v>267</v>
      </c>
      <c r="GO14" s="1" t="s">
        <v>268</v>
      </c>
      <c r="GP14" s="1" t="s">
        <v>269</v>
      </c>
      <c r="GQ14" s="1" t="s">
        <v>270</v>
      </c>
      <c r="GR14" s="1" t="s">
        <v>271</v>
      </c>
      <c r="GS14" s="1" t="s">
        <v>272</v>
      </c>
      <c r="GT14" s="1" t="s">
        <v>273</v>
      </c>
      <c r="GU14" s="1" t="s">
        <v>274</v>
      </c>
      <c r="GV14" s="1" t="s">
        <v>275</v>
      </c>
      <c r="GW14" s="1" t="s">
        <v>276</v>
      </c>
      <c r="GX14" s="1" t="s">
        <v>277</v>
      </c>
      <c r="GY14" s="1" t="s">
        <v>278</v>
      </c>
      <c r="GZ14" s="1" t="s">
        <v>279</v>
      </c>
      <c r="HA14" s="1" t="s">
        <v>280</v>
      </c>
      <c r="HB14" s="1" t="s">
        <v>281</v>
      </c>
      <c r="HC14" s="1" t="s">
        <v>282</v>
      </c>
      <c r="HD14" s="1" t="s">
        <v>283</v>
      </c>
      <c r="HE14" s="1" t="s">
        <v>284</v>
      </c>
      <c r="HF14" s="1" t="s">
        <v>285</v>
      </c>
      <c r="HG14" s="1" t="s">
        <v>286</v>
      </c>
      <c r="HH14" s="1" t="s">
        <v>287</v>
      </c>
      <c r="HI14" s="1" t="s">
        <v>288</v>
      </c>
      <c r="HJ14" s="1" t="s">
        <v>289</v>
      </c>
      <c r="HK14" s="1" t="s">
        <v>290</v>
      </c>
      <c r="HL14" s="1" t="s">
        <v>291</v>
      </c>
      <c r="HM14" s="1" t="s">
        <v>292</v>
      </c>
      <c r="HN14" s="1" t="s">
        <v>293</v>
      </c>
      <c r="HO14" s="1" t="s">
        <v>294</v>
      </c>
      <c r="HP14" s="1" t="s">
        <v>295</v>
      </c>
      <c r="HQ14" s="1" t="s">
        <v>296</v>
      </c>
      <c r="HR14" s="1" t="s">
        <v>297</v>
      </c>
      <c r="HS14" s="1" t="s">
        <v>298</v>
      </c>
      <c r="HT14" s="1" t="s">
        <v>299</v>
      </c>
      <c r="HU14" s="1" t="s">
        <v>300</v>
      </c>
      <c r="HV14" s="1" t="s">
        <v>301</v>
      </c>
      <c r="HW14" s="1" t="s">
        <v>302</v>
      </c>
      <c r="HX14" s="1" t="s">
        <v>303</v>
      </c>
      <c r="HY14" s="1" t="s">
        <v>304</v>
      </c>
      <c r="HZ14" s="1" t="s">
        <v>305</v>
      </c>
      <c r="IA14" s="1" t="s">
        <v>306</v>
      </c>
      <c r="IB14" s="1" t="s">
        <v>307</v>
      </c>
      <c r="IC14" s="1" t="s">
        <v>308</v>
      </c>
      <c r="ID14" s="1" t="s">
        <v>309</v>
      </c>
      <c r="IE14" s="1" t="s">
        <v>310</v>
      </c>
      <c r="IF14" s="1" t="s">
        <v>311</v>
      </c>
      <c r="IG14" s="1" t="s">
        <v>312</v>
      </c>
      <c r="IH14" s="1" t="s">
        <v>313</v>
      </c>
      <c r="II14" s="1" t="s">
        <v>314</v>
      </c>
      <c r="IJ14" s="1" t="s">
        <v>315</v>
      </c>
      <c r="IK14" s="1" t="s">
        <v>316</v>
      </c>
      <c r="IL14" s="1" t="s">
        <v>317</v>
      </c>
      <c r="IM14" s="1" t="s">
        <v>318</v>
      </c>
      <c r="IN14" s="1" t="s">
        <v>319</v>
      </c>
      <c r="IO14" s="1" t="s">
        <v>320</v>
      </c>
      <c r="IP14" s="1" t="s">
        <v>321</v>
      </c>
      <c r="IQ14" s="1" t="s">
        <v>322</v>
      </c>
      <c r="IR14" s="1" t="s">
        <v>323</v>
      </c>
      <c r="IS14" s="1" t="s">
        <v>324</v>
      </c>
      <c r="IT14" s="1" t="s">
        <v>325</v>
      </c>
      <c r="IU14" s="1" t="s">
        <v>326</v>
      </c>
      <c r="IV14" s="1" t="s">
        <v>327</v>
      </c>
      <c r="IW14" s="1" t="s">
        <v>328</v>
      </c>
      <c r="IX14" s="1" t="s">
        <v>329</v>
      </c>
      <c r="IY14" s="1" t="s">
        <v>330</v>
      </c>
      <c r="IZ14" s="1" t="s">
        <v>331</v>
      </c>
      <c r="JA14" s="1" t="s">
        <v>332</v>
      </c>
      <c r="JB14" s="1" t="s">
        <v>333</v>
      </c>
      <c r="JC14" s="1" t="s">
        <v>334</v>
      </c>
      <c r="JD14" s="1" t="s">
        <v>335</v>
      </c>
      <c r="JE14" s="1" t="s">
        <v>336</v>
      </c>
      <c r="JF14" s="1" t="s">
        <v>337</v>
      </c>
      <c r="JG14" s="1" t="s">
        <v>338</v>
      </c>
      <c r="JH14" s="1" t="s">
        <v>339</v>
      </c>
      <c r="JI14" s="1" t="s">
        <v>340</v>
      </c>
      <c r="JJ14" s="1" t="s">
        <v>341</v>
      </c>
      <c r="JK14" s="1" t="s">
        <v>342</v>
      </c>
      <c r="JL14" s="1" t="s">
        <v>343</v>
      </c>
      <c r="JM14" s="1" t="s">
        <v>344</v>
      </c>
      <c r="JN14" s="1" t="s">
        <v>345</v>
      </c>
      <c r="JO14" s="1" t="s">
        <v>346</v>
      </c>
      <c r="JP14" s="1" t="s">
        <v>347</v>
      </c>
      <c r="JQ14" s="1" t="s">
        <v>348</v>
      </c>
      <c r="JR14" s="1" t="s">
        <v>349</v>
      </c>
      <c r="JS14" s="1" t="s">
        <v>350</v>
      </c>
    </row>
    <row r="15" spans="1:279" x14ac:dyDescent="0.2">
      <c r="B15" s="1" t="s">
        <v>351</v>
      </c>
      <c r="C15" s="1" t="s">
        <v>351</v>
      </c>
      <c r="F15" s="1" t="s">
        <v>351</v>
      </c>
      <c r="G15" s="1" t="s">
        <v>351</v>
      </c>
      <c r="H15" s="1" t="s">
        <v>352</v>
      </c>
      <c r="I15" s="1" t="s">
        <v>353</v>
      </c>
      <c r="J15" s="1" t="s">
        <v>354</v>
      </c>
      <c r="K15" s="1" t="s">
        <v>355</v>
      </c>
      <c r="L15" s="1" t="s">
        <v>355</v>
      </c>
      <c r="M15" s="1" t="s">
        <v>184</v>
      </c>
      <c r="N15" s="1" t="s">
        <v>184</v>
      </c>
      <c r="O15" s="1" t="s">
        <v>352</v>
      </c>
      <c r="P15" s="1" t="s">
        <v>352</v>
      </c>
      <c r="Q15" s="1" t="s">
        <v>352</v>
      </c>
      <c r="R15" s="1" t="s">
        <v>352</v>
      </c>
      <c r="S15" s="1" t="s">
        <v>356</v>
      </c>
      <c r="T15" s="1" t="s">
        <v>357</v>
      </c>
      <c r="U15" s="1" t="s">
        <v>357</v>
      </c>
      <c r="V15" s="1" t="s">
        <v>358</v>
      </c>
      <c r="W15" s="1" t="s">
        <v>359</v>
      </c>
      <c r="X15" s="1" t="s">
        <v>358</v>
      </c>
      <c r="Y15" s="1" t="s">
        <v>358</v>
      </c>
      <c r="Z15" s="1" t="s">
        <v>358</v>
      </c>
      <c r="AA15" s="1" t="s">
        <v>356</v>
      </c>
      <c r="AB15" s="1" t="s">
        <v>356</v>
      </c>
      <c r="AC15" s="1" t="s">
        <v>356</v>
      </c>
      <c r="AD15" s="1" t="s">
        <v>356</v>
      </c>
      <c r="AE15" s="1" t="s">
        <v>354</v>
      </c>
      <c r="AF15" s="1" t="s">
        <v>353</v>
      </c>
      <c r="AG15" s="1" t="s">
        <v>354</v>
      </c>
      <c r="AH15" s="1" t="s">
        <v>355</v>
      </c>
      <c r="AI15" s="1" t="s">
        <v>355</v>
      </c>
      <c r="AJ15" s="1" t="s">
        <v>360</v>
      </c>
      <c r="AK15" s="1" t="s">
        <v>361</v>
      </c>
      <c r="AL15" s="1" t="s">
        <v>353</v>
      </c>
      <c r="AM15" s="1" t="s">
        <v>362</v>
      </c>
      <c r="AN15" s="1" t="s">
        <v>362</v>
      </c>
      <c r="AO15" s="1" t="s">
        <v>363</v>
      </c>
      <c r="AP15" s="1" t="s">
        <v>361</v>
      </c>
      <c r="AQ15" s="1" t="s">
        <v>364</v>
      </c>
      <c r="AR15" s="1" t="s">
        <v>359</v>
      </c>
      <c r="AT15" s="1" t="s">
        <v>359</v>
      </c>
      <c r="AU15" s="1" t="s">
        <v>364</v>
      </c>
      <c r="BA15" s="1" t="s">
        <v>354</v>
      </c>
      <c r="BH15" s="1" t="s">
        <v>354</v>
      </c>
      <c r="BI15" s="1" t="s">
        <v>354</v>
      </c>
      <c r="BJ15" s="1" t="s">
        <v>354</v>
      </c>
      <c r="BK15" s="1" t="s">
        <v>365</v>
      </c>
      <c r="BY15" s="1" t="s">
        <v>366</v>
      </c>
      <c r="BZ15" s="1" t="s">
        <v>366</v>
      </c>
      <c r="CA15" s="1" t="s">
        <v>366</v>
      </c>
      <c r="CB15" s="1" t="s">
        <v>354</v>
      </c>
      <c r="CD15" s="1" t="s">
        <v>367</v>
      </c>
      <c r="CG15" s="1" t="s">
        <v>366</v>
      </c>
      <c r="CL15" s="1" t="s">
        <v>351</v>
      </c>
      <c r="CM15" s="1" t="s">
        <v>351</v>
      </c>
      <c r="CN15" s="1" t="s">
        <v>351</v>
      </c>
      <c r="CO15" s="1" t="s">
        <v>351</v>
      </c>
      <c r="CP15" s="1" t="s">
        <v>354</v>
      </c>
      <c r="CQ15" s="1" t="s">
        <v>354</v>
      </c>
      <c r="CS15" s="1" t="s">
        <v>368</v>
      </c>
      <c r="CT15" s="1" t="s">
        <v>369</v>
      </c>
      <c r="CW15" s="1" t="s">
        <v>352</v>
      </c>
      <c r="CY15" s="1" t="s">
        <v>351</v>
      </c>
      <c r="CZ15" s="1" t="s">
        <v>355</v>
      </c>
      <c r="DA15" s="1" t="s">
        <v>355</v>
      </c>
      <c r="DB15" s="1" t="s">
        <v>362</v>
      </c>
      <c r="DC15" s="1" t="s">
        <v>362</v>
      </c>
      <c r="DD15" s="1" t="s">
        <v>355</v>
      </c>
      <c r="DE15" s="1" t="s">
        <v>362</v>
      </c>
      <c r="DF15" s="1" t="s">
        <v>364</v>
      </c>
      <c r="DG15" s="1" t="s">
        <v>358</v>
      </c>
      <c r="DH15" s="1" t="s">
        <v>358</v>
      </c>
      <c r="DI15" s="1" t="s">
        <v>357</v>
      </c>
      <c r="DJ15" s="1" t="s">
        <v>357</v>
      </c>
      <c r="DK15" s="1" t="s">
        <v>357</v>
      </c>
      <c r="DL15" s="1" t="s">
        <v>357</v>
      </c>
      <c r="DM15" s="1" t="s">
        <v>357</v>
      </c>
      <c r="DN15" s="1" t="s">
        <v>370</v>
      </c>
      <c r="DO15" s="1" t="s">
        <v>354</v>
      </c>
      <c r="DP15" s="1" t="s">
        <v>354</v>
      </c>
      <c r="DQ15" s="1" t="s">
        <v>355</v>
      </c>
      <c r="DR15" s="1" t="s">
        <v>355</v>
      </c>
      <c r="DS15" s="1" t="s">
        <v>355</v>
      </c>
      <c r="DT15" s="1" t="s">
        <v>362</v>
      </c>
      <c r="DU15" s="1" t="s">
        <v>355</v>
      </c>
      <c r="DV15" s="1" t="s">
        <v>362</v>
      </c>
      <c r="DW15" s="1" t="s">
        <v>358</v>
      </c>
      <c r="DX15" s="1" t="s">
        <v>358</v>
      </c>
      <c r="DY15" s="1" t="s">
        <v>357</v>
      </c>
      <c r="DZ15" s="1" t="s">
        <v>357</v>
      </c>
      <c r="EA15" s="1" t="s">
        <v>354</v>
      </c>
      <c r="EF15" s="1" t="s">
        <v>354</v>
      </c>
      <c r="EI15" s="1" t="s">
        <v>357</v>
      </c>
      <c r="EJ15" s="1" t="s">
        <v>357</v>
      </c>
      <c r="EK15" s="1" t="s">
        <v>357</v>
      </c>
      <c r="EL15" s="1" t="s">
        <v>357</v>
      </c>
      <c r="EM15" s="1" t="s">
        <v>357</v>
      </c>
      <c r="EN15" s="1" t="s">
        <v>354</v>
      </c>
      <c r="EO15" s="1" t="s">
        <v>354</v>
      </c>
      <c r="EP15" s="1" t="s">
        <v>354</v>
      </c>
      <c r="EQ15" s="1" t="s">
        <v>351</v>
      </c>
      <c r="ET15" s="1" t="s">
        <v>371</v>
      </c>
      <c r="EU15" s="1" t="s">
        <v>371</v>
      </c>
      <c r="EW15" s="1" t="s">
        <v>351</v>
      </c>
      <c r="EX15" s="1" t="s">
        <v>372</v>
      </c>
      <c r="EZ15" s="1" t="s">
        <v>351</v>
      </c>
      <c r="FA15" s="1" t="s">
        <v>351</v>
      </c>
      <c r="FC15" s="1" t="s">
        <v>373</v>
      </c>
      <c r="FD15" s="1" t="s">
        <v>374</v>
      </c>
      <c r="FE15" s="1" t="s">
        <v>373</v>
      </c>
      <c r="FF15" s="1" t="s">
        <v>374</v>
      </c>
      <c r="FG15" s="1" t="s">
        <v>373</v>
      </c>
      <c r="FH15" s="1" t="s">
        <v>374</v>
      </c>
      <c r="FI15" s="1" t="s">
        <v>359</v>
      </c>
      <c r="FJ15" s="1" t="s">
        <v>359</v>
      </c>
      <c r="FK15" s="1" t="s">
        <v>355</v>
      </c>
      <c r="FL15" s="1" t="s">
        <v>375</v>
      </c>
      <c r="FM15" s="1" t="s">
        <v>355</v>
      </c>
      <c r="FP15" s="1" t="s">
        <v>376</v>
      </c>
      <c r="FS15" s="1" t="s">
        <v>362</v>
      </c>
      <c r="FT15" s="1" t="s">
        <v>377</v>
      </c>
      <c r="FU15" s="1" t="s">
        <v>362</v>
      </c>
      <c r="FZ15" s="1" t="s">
        <v>378</v>
      </c>
      <c r="GA15" s="1" t="s">
        <v>378</v>
      </c>
      <c r="GN15" s="1" t="s">
        <v>378</v>
      </c>
      <c r="GO15" s="1" t="s">
        <v>378</v>
      </c>
      <c r="GP15" s="1" t="s">
        <v>379</v>
      </c>
      <c r="GQ15" s="1" t="s">
        <v>379</v>
      </c>
      <c r="GR15" s="1" t="s">
        <v>357</v>
      </c>
      <c r="GS15" s="1" t="s">
        <v>357</v>
      </c>
      <c r="GT15" s="1" t="s">
        <v>359</v>
      </c>
      <c r="GU15" s="1" t="s">
        <v>357</v>
      </c>
      <c r="GV15" s="1" t="s">
        <v>362</v>
      </c>
      <c r="GW15" s="1" t="s">
        <v>359</v>
      </c>
      <c r="GX15" s="1" t="s">
        <v>359</v>
      </c>
      <c r="GZ15" s="1" t="s">
        <v>378</v>
      </c>
      <c r="HA15" s="1" t="s">
        <v>378</v>
      </c>
      <c r="HB15" s="1" t="s">
        <v>378</v>
      </c>
      <c r="HC15" s="1" t="s">
        <v>378</v>
      </c>
      <c r="HD15" s="1" t="s">
        <v>378</v>
      </c>
      <c r="HE15" s="1" t="s">
        <v>378</v>
      </c>
      <c r="HF15" s="1" t="s">
        <v>378</v>
      </c>
      <c r="HG15" s="1" t="s">
        <v>380</v>
      </c>
      <c r="HH15" s="1" t="s">
        <v>380</v>
      </c>
      <c r="HI15" s="1" t="s">
        <v>380</v>
      </c>
      <c r="HJ15" s="1" t="s">
        <v>381</v>
      </c>
      <c r="HK15" s="1" t="s">
        <v>378</v>
      </c>
      <c r="HL15" s="1" t="s">
        <v>378</v>
      </c>
      <c r="HM15" s="1" t="s">
        <v>378</v>
      </c>
      <c r="HN15" s="1" t="s">
        <v>378</v>
      </c>
      <c r="HO15" s="1" t="s">
        <v>378</v>
      </c>
      <c r="HP15" s="1" t="s">
        <v>378</v>
      </c>
      <c r="HQ15" s="1" t="s">
        <v>378</v>
      </c>
      <c r="HR15" s="1" t="s">
        <v>378</v>
      </c>
      <c r="HS15" s="1" t="s">
        <v>378</v>
      </c>
      <c r="HT15" s="1" t="s">
        <v>378</v>
      </c>
      <c r="HU15" s="1" t="s">
        <v>378</v>
      </c>
      <c r="HV15" s="1" t="s">
        <v>378</v>
      </c>
      <c r="IC15" s="1" t="s">
        <v>378</v>
      </c>
      <c r="ID15" s="1" t="s">
        <v>359</v>
      </c>
      <c r="IE15" s="1" t="s">
        <v>359</v>
      </c>
      <c r="IF15" s="1" t="s">
        <v>373</v>
      </c>
      <c r="IG15" s="1" t="s">
        <v>374</v>
      </c>
      <c r="IH15" s="1" t="s">
        <v>374</v>
      </c>
      <c r="IL15" s="1" t="s">
        <v>374</v>
      </c>
      <c r="IP15" s="1" t="s">
        <v>355</v>
      </c>
      <c r="IQ15" s="1" t="s">
        <v>355</v>
      </c>
      <c r="IR15" s="1" t="s">
        <v>362</v>
      </c>
      <c r="IS15" s="1" t="s">
        <v>362</v>
      </c>
      <c r="IT15" s="1" t="s">
        <v>382</v>
      </c>
      <c r="IU15" s="1" t="s">
        <v>382</v>
      </c>
      <c r="IV15" s="1" t="s">
        <v>378</v>
      </c>
      <c r="IW15" s="1" t="s">
        <v>378</v>
      </c>
      <c r="IX15" s="1" t="s">
        <v>378</v>
      </c>
      <c r="IY15" s="1" t="s">
        <v>378</v>
      </c>
      <c r="IZ15" s="1" t="s">
        <v>378</v>
      </c>
      <c r="JA15" s="1" t="s">
        <v>378</v>
      </c>
      <c r="JB15" s="1" t="s">
        <v>357</v>
      </c>
      <c r="JC15" s="1" t="s">
        <v>378</v>
      </c>
      <c r="JE15" s="1" t="s">
        <v>364</v>
      </c>
      <c r="JF15" s="1" t="s">
        <v>364</v>
      </c>
      <c r="JG15" s="1" t="s">
        <v>357</v>
      </c>
      <c r="JH15" s="1" t="s">
        <v>357</v>
      </c>
      <c r="JI15" s="1" t="s">
        <v>357</v>
      </c>
      <c r="JJ15" s="1" t="s">
        <v>357</v>
      </c>
      <c r="JK15" s="1" t="s">
        <v>357</v>
      </c>
      <c r="JL15" s="1" t="s">
        <v>359</v>
      </c>
      <c r="JM15" s="1" t="s">
        <v>359</v>
      </c>
      <c r="JN15" s="1" t="s">
        <v>359</v>
      </c>
      <c r="JO15" s="1" t="s">
        <v>357</v>
      </c>
      <c r="JP15" s="1" t="s">
        <v>355</v>
      </c>
      <c r="JQ15" s="1" t="s">
        <v>362</v>
      </c>
      <c r="JR15" s="1" t="s">
        <v>359</v>
      </c>
      <c r="JS15" s="1" t="s">
        <v>359</v>
      </c>
    </row>
    <row r="16" spans="1:279" x14ac:dyDescent="0.2">
      <c r="A16" s="1">
        <v>1</v>
      </c>
      <c r="B16" s="1">
        <v>1658329940</v>
      </c>
      <c r="C16" s="1">
        <v>0</v>
      </c>
      <c r="D16" s="1" t="s">
        <v>383</v>
      </c>
      <c r="E16" s="1" t="s">
        <v>384</v>
      </c>
      <c r="F16" s="1">
        <v>4</v>
      </c>
      <c r="G16" s="1">
        <v>1658329937.75</v>
      </c>
      <c r="H16" s="1">
        <f t="shared" ref="H16:H229" si="0">(I16)/1000</f>
        <v>1.6957407254973367E-3</v>
      </c>
      <c r="I16" s="1">
        <f t="shared" ref="I16:I229" si="1">IF(CX16, AL16, AF16)</f>
        <v>1.6957407254973367</v>
      </c>
      <c r="J16" s="1">
        <f t="shared" ref="J16:J229" si="2">IF(CX16, AG16, AE16)</f>
        <v>-0.76486717278588146</v>
      </c>
      <c r="K16" s="1">
        <f t="shared" ref="K16:K229" si="3">CZ16 - IF(AS16&gt;1, J16*CT16*100/(AU16*DN16), 0)</f>
        <v>10.7059125</v>
      </c>
      <c r="L16" s="1">
        <f t="shared" ref="L16:L229" si="4">((R16-H16/2)*K16-J16)/(R16+H16/2)</f>
        <v>23.561304240349713</v>
      </c>
      <c r="M16" s="1">
        <f t="shared" ref="M16:M229" si="5">L16*(DG16+DH16)/1000</f>
        <v>2.3840888443094919</v>
      </c>
      <c r="N16" s="1">
        <f t="shared" ref="N16:N229" si="6">(CZ16 - IF(AS16&gt;1, J16*CT16*100/(AU16*DN16), 0))*(DG16+DH16)/1000</f>
        <v>1.0832951477997086</v>
      </c>
      <c r="O16" s="1">
        <f t="shared" ref="O16:O229" si="7">2/((1/Q16-1/P16)+SIGN(Q16)*SQRT((1/Q16-1/P16)*(1/Q16-1/P16) + 4*CU16/((CU16+1)*(CU16+1))*(2*1/Q16*1/P16-1/P16*1/P16)))</f>
        <v>9.3046225922840425E-2</v>
      </c>
      <c r="P16" s="1">
        <f t="shared" ref="P16:P229" si="8">IF(LEFT(CV16,1)&lt;&gt;"0",IF(LEFT(CV16,1)="1",3,CW16),$D$4+$E$4*(DN16*DG16/($K$4*1000))+$F$4*(DN16*DG16/($K$4*1000))*MAX(MIN(CT16,$J$4),$I$4)*MAX(MIN(CT16,$J$4),$I$4)+$G$4*MAX(MIN(CT16,$J$4),$I$4)*(DN16*DG16/($K$4*1000))+$H$4*(DN16*DG16/($K$4*1000))*(DN16*DG16/($K$4*1000)))</f>
        <v>2.7616665675890864</v>
      </c>
      <c r="Q16" s="1">
        <f t="shared" ref="Q16:Q229" si="9">H16*(1000-(1000*0.61365*EXP(17.502*U16/(240.97+U16))/(DG16+DH16)+DB16)/2)/(1000*0.61365*EXP(17.502*U16/(240.97+U16))/(DG16+DH16)-DB16)</f>
        <v>9.1339080769888503E-2</v>
      </c>
      <c r="R16" s="1">
        <f t="shared" ref="R16:R229" si="10">1/((CU16+1)/(O16/1.6)+1/(P16/1.37)) + CU16/((CU16+1)/(O16/1.6) + CU16/(P16/1.37))</f>
        <v>5.7237696848111544E-2</v>
      </c>
      <c r="S16" s="1">
        <f t="shared" ref="S16:S229" si="11">(CP16*CS16)</f>
        <v>194.42258961244795</v>
      </c>
      <c r="T16" s="1">
        <f t="shared" ref="T16:T229" si="12">(DI16+(S16+2*0.95*0.0000000567*(((DI16+$B$6)+273)^4-(DI16+273)^4)-44100*H16)/(1.84*29.3*P16+8*0.95*0.0000000567*(DI16+273)^3))</f>
        <v>34.505053830401792</v>
      </c>
      <c r="U16" s="1">
        <f t="shared" ref="U16:U229" si="13">($C$6*DJ16+$D$6*DK16+$E$6*T16)</f>
        <v>33.60275</v>
      </c>
      <c r="V16" s="1">
        <f t="shared" ref="V16:V229" si="14">0.61365*EXP(17.502*U16/(240.97+U16))</f>
        <v>5.2257505560843578</v>
      </c>
      <c r="W16" s="1">
        <f t="shared" ref="W16:W229" si="15">(X16/Y16*100)</f>
        <v>65.002249632199835</v>
      </c>
      <c r="X16" s="1">
        <f t="shared" ref="X16:X229" si="16">DB16*(DG16+DH16)/1000</f>
        <v>3.4275122385009587</v>
      </c>
      <c r="Y16" s="1">
        <f t="shared" ref="Y16:Y229" si="17">0.61365*EXP(17.502*DI16/(240.97+DI16))</f>
        <v>5.272913257456076</v>
      </c>
      <c r="Z16" s="1">
        <f t="shared" ref="Z16:Z229" si="18">(V16-DB16*(DG16+DH16)/1000)</f>
        <v>1.7982383175833991</v>
      </c>
      <c r="AA16" s="1">
        <f t="shared" ref="AA16:AA229" si="19">(-H16*44100)</f>
        <v>-74.782165994432546</v>
      </c>
      <c r="AB16" s="1">
        <f t="shared" ref="AB16:AB229" si="20">2*29.3*P16*0.92*(DI16-U16)</f>
        <v>23.926135756292137</v>
      </c>
      <c r="AC16" s="1">
        <f t="shared" ref="AC16:AC229" si="21">2*0.95*0.0000000567*(((DI16+$B$6)+273)^4-(U16+273)^4)</f>
        <v>1.9974783981769872</v>
      </c>
      <c r="AD16" s="1">
        <f t="shared" ref="AD16:AD229" si="22">S16+AC16+AA16+AB16</f>
        <v>145.56403777248451</v>
      </c>
      <c r="AE16" s="1">
        <f t="shared" ref="AE16:AE229" si="23">DF16*AS16*(DA16-CZ16*(1000-AS16*DC16)/(1000-AS16*DB16))/(100*CT16)</f>
        <v>-0.79590944303990274</v>
      </c>
      <c r="AF16" s="1">
        <f t="shared" ref="AF16:AF229" si="24">1000*DF16*AS16*(DB16-DC16)/(100*CT16*(1000-AS16*DB16))</f>
        <v>1.6987856204366769</v>
      </c>
      <c r="AG16" s="1">
        <f t="shared" ref="AG16:AG229" si="25">(AH16 - AI16 - DG16*1000/(8.314*(DI16+273.15)) * AK16/DF16 * AJ16) * DF16/(100*CT16) * (1000 - DC16)/1000</f>
        <v>-0.76486717278588146</v>
      </c>
      <c r="AH16" s="1">
        <v>10.326747103356411</v>
      </c>
      <c r="AI16" s="1">
        <v>11.05724181818182</v>
      </c>
      <c r="AJ16" s="1">
        <v>-3.1415053949681448E-4</v>
      </c>
      <c r="AK16" s="1">
        <v>65.160827057832364</v>
      </c>
      <c r="AL16" s="1">
        <f t="shared" ref="AL16:AL229" si="26">(AN16 - AM16 + DG16*1000/(8.314*(DI16+273.15)) * AP16/DF16 * AO16) * DF16/(100*CT16) * 1000/(1000 - AN16)</f>
        <v>1.6957407254973367</v>
      </c>
      <c r="AM16" s="1">
        <v>32.35914757531193</v>
      </c>
      <c r="AN16" s="1">
        <v>33.870732867132872</v>
      </c>
      <c r="AO16" s="1">
        <v>-2.2110809857817869E-5</v>
      </c>
      <c r="AP16" s="1">
        <v>89.445393928283238</v>
      </c>
      <c r="AQ16" s="1">
        <v>4</v>
      </c>
      <c r="AR16" s="1">
        <v>1</v>
      </c>
      <c r="AS16" s="1">
        <f t="shared" ref="AS16:AS229" si="27">IF(AQ16*$H$12&gt;=AU16,1,(AU16/(AU16-AQ16*$H$12)))</f>
        <v>1</v>
      </c>
      <c r="AT16" s="1">
        <f t="shared" ref="AT16:AT229" si="28">(AS16-1)*100</f>
        <v>0</v>
      </c>
      <c r="AU16" s="1">
        <f t="shared" ref="AU16:AU229" si="29">MAX(0,($B$12+$C$12*DN16)/(1+$D$12*DN16)*DG16/(DI16+273)*$E$12)</f>
        <v>47054.979615303782</v>
      </c>
      <c r="AV16" s="1" t="s">
        <v>385</v>
      </c>
      <c r="AW16" s="1" t="s">
        <v>385</v>
      </c>
      <c r="AX16" s="1">
        <v>0</v>
      </c>
      <c r="AY16" s="1">
        <v>0</v>
      </c>
      <c r="AZ16" s="1" t="e">
        <f t="shared" ref="AZ16:AZ229" si="30">1-AX16/AY16</f>
        <v>#DIV/0!</v>
      </c>
      <c r="BA16" s="1">
        <v>0</v>
      </c>
      <c r="BB16" s="1" t="s">
        <v>385</v>
      </c>
      <c r="BC16" s="1" t="s">
        <v>385</v>
      </c>
      <c r="BD16" s="1">
        <v>0</v>
      </c>
      <c r="BE16" s="1">
        <v>0</v>
      </c>
      <c r="BF16" s="1" t="e">
        <f t="shared" ref="BF16:BF229" si="31">1-BD16/BE16</f>
        <v>#DIV/0!</v>
      </c>
      <c r="BG16" s="1">
        <v>0.5</v>
      </c>
      <c r="BH16" s="1">
        <f t="shared" ref="BH16:BH229" si="32">CQ16</f>
        <v>1009.4849997991957</v>
      </c>
      <c r="BI16" s="1">
        <f t="shared" ref="BI16:BI229" si="33">J16</f>
        <v>-0.76486717278588146</v>
      </c>
      <c r="BJ16" s="1" t="e">
        <f t="shared" ref="BJ16:BJ229" si="34">BF16*BG16*BH16</f>
        <v>#DIV/0!</v>
      </c>
      <c r="BK16" s="1">
        <f t="shared" ref="BK16:BK229" si="35">(BI16-BA16)/BH16</f>
        <v>-7.5768057270591139E-4</v>
      </c>
      <c r="BL16" s="1" t="e">
        <f t="shared" ref="BL16:BL229" si="36">(AY16-BE16)/BE16</f>
        <v>#DIV/0!</v>
      </c>
      <c r="BM16" s="1" t="e">
        <f t="shared" ref="BM16:BM229" si="37">AX16/(AZ16+AX16/BE16)</f>
        <v>#DIV/0!</v>
      </c>
      <c r="BN16" s="1" t="s">
        <v>385</v>
      </c>
      <c r="BO16" s="1">
        <v>0</v>
      </c>
      <c r="BP16" s="1" t="e">
        <f t="shared" ref="BP16:BP229" si="38">IF(BO16&lt;&gt;0, BO16, BM16)</f>
        <v>#DIV/0!</v>
      </c>
      <c r="BQ16" s="1" t="e">
        <f t="shared" ref="BQ16:BQ229" si="39">1-BP16/BE16</f>
        <v>#DIV/0!</v>
      </c>
      <c r="BR16" s="1" t="e">
        <f t="shared" ref="BR16:BR229" si="40">(BE16-BD16)/(BE16-BP16)</f>
        <v>#DIV/0!</v>
      </c>
      <c r="BS16" s="1" t="e">
        <f t="shared" ref="BS16:BS229" si="41">(AY16-BE16)/(AY16-BP16)</f>
        <v>#DIV/0!</v>
      </c>
      <c r="BT16" s="1" t="e">
        <f t="shared" ref="BT16:BT229" si="42">(BE16-BD16)/(BE16-AX16)</f>
        <v>#DIV/0!</v>
      </c>
      <c r="BU16" s="1" t="e">
        <f t="shared" ref="BU16:BU229" si="43">(AY16-BE16)/(AY16-AX16)</f>
        <v>#DIV/0!</v>
      </c>
      <c r="BV16" s="1" t="e">
        <f t="shared" ref="BV16:BV229" si="44">(BR16*BP16/BD16)</f>
        <v>#DIV/0!</v>
      </c>
      <c r="BW16" s="1" t="e">
        <f t="shared" ref="BW16:BW229" si="45">(1-BV16)</f>
        <v>#DIV/0!</v>
      </c>
      <c r="BX16" s="1" t="s">
        <v>385</v>
      </c>
      <c r="BY16" s="1" t="s">
        <v>385</v>
      </c>
      <c r="BZ16" s="1" t="s">
        <v>385</v>
      </c>
      <c r="CA16" s="1" t="s">
        <v>385</v>
      </c>
      <c r="CB16" s="1" t="s">
        <v>385</v>
      </c>
      <c r="CC16" s="1" t="s">
        <v>385</v>
      </c>
      <c r="CD16" s="1" t="s">
        <v>385</v>
      </c>
      <c r="CE16" s="1" t="s">
        <v>385</v>
      </c>
      <c r="CF16" s="1">
        <v>253</v>
      </c>
      <c r="CG16" s="1">
        <v>1000</v>
      </c>
      <c r="CH16" s="1" t="s">
        <v>386</v>
      </c>
      <c r="CI16" s="1">
        <v>1110.1500000000001</v>
      </c>
      <c r="CJ16" s="1">
        <v>1175.8634999999999</v>
      </c>
      <c r="CK16" s="1">
        <v>1152.67</v>
      </c>
      <c r="CL16" s="1">
        <v>1.3005735999999999E-4</v>
      </c>
      <c r="CM16" s="1">
        <v>6.5004835999999994E-4</v>
      </c>
      <c r="CN16" s="1">
        <v>4.7597999359999997E-2</v>
      </c>
      <c r="CO16" s="1">
        <v>5.5000000000000003E-4</v>
      </c>
      <c r="CP16" s="1">
        <f t="shared" ref="CP16:CP229" si="46">$B$10*DO16+$C$10*DP16+$F$10*EA16*(1-ED16)</f>
        <v>1199.9749999999999</v>
      </c>
      <c r="CQ16" s="1">
        <f t="shared" ref="CQ16:CQ229" si="47">CP16*CR16</f>
        <v>1009.4849997991957</v>
      </c>
      <c r="CR16" s="1">
        <f t="shared" ref="CR16:CR229" si="48">($B$10*$D$8+$C$10*$D$8+$F$10*((EN16+EF16)/MAX(EN16+EF16+EO16, 0.1)*$I$8+EO16/MAX(EN16+EF16+EO16, 0.1)*$J$8))/($B$10+$C$10+$F$10)</f>
        <v>0.84125502597903778</v>
      </c>
      <c r="CS16" s="1">
        <f t="shared" ref="CS16:CS229" si="49">($B$10*$K$8+$C$10*$K$8+$F$10*((EN16+EF16)/MAX(EN16+EF16+EO16, 0.1)*$P$8+EO16/MAX(EN16+EF16+EO16, 0.1)*$Q$8))/($B$10+$C$10+$F$10)</f>
        <v>0.16202220013954288</v>
      </c>
      <c r="CT16" s="1">
        <v>6</v>
      </c>
      <c r="CU16" s="1">
        <v>0.5</v>
      </c>
      <c r="CV16" s="1" t="s">
        <v>387</v>
      </c>
      <c r="CW16" s="1">
        <v>2</v>
      </c>
      <c r="CX16" s="1" t="b">
        <v>1</v>
      </c>
      <c r="CY16" s="1">
        <v>1658329937.75</v>
      </c>
      <c r="CZ16" s="1">
        <v>10.7059125</v>
      </c>
      <c r="DA16" s="1">
        <v>9.9884024999999994</v>
      </c>
      <c r="DB16" s="1">
        <v>33.873175000000003</v>
      </c>
      <c r="DC16" s="1">
        <v>32.358999999999988</v>
      </c>
      <c r="DD16" s="1">
        <v>12.806362500000001</v>
      </c>
      <c r="DE16" s="1">
        <v>33.540587500000001</v>
      </c>
      <c r="DF16" s="1">
        <v>650.35112499999991</v>
      </c>
      <c r="DG16" s="1">
        <v>101.086625</v>
      </c>
      <c r="DH16" s="1">
        <v>9.9999475000000004E-2</v>
      </c>
      <c r="DI16" s="1">
        <v>33.763449999999999</v>
      </c>
      <c r="DJ16" s="1">
        <v>999.9</v>
      </c>
      <c r="DK16" s="1">
        <v>33.60275</v>
      </c>
      <c r="DL16" s="1">
        <v>0</v>
      </c>
      <c r="DM16" s="1">
        <v>0</v>
      </c>
      <c r="DN16" s="1">
        <v>8974.7649999999994</v>
      </c>
      <c r="DO16" s="1">
        <v>0</v>
      </c>
      <c r="DP16" s="1">
        <v>1856.11</v>
      </c>
      <c r="DQ16" s="1">
        <v>0.71751287500000005</v>
      </c>
      <c r="DR16" s="1">
        <v>11.081275</v>
      </c>
      <c r="DS16" s="1">
        <v>10.322437499999999</v>
      </c>
      <c r="DT16" s="1">
        <v>1.5141825</v>
      </c>
      <c r="DU16" s="1">
        <v>9.9884024999999994</v>
      </c>
      <c r="DV16" s="1">
        <v>32.358999999999988</v>
      </c>
      <c r="DW16" s="1">
        <v>3.4241212499999998</v>
      </c>
      <c r="DX16" s="1">
        <v>3.2710575</v>
      </c>
      <c r="DY16" s="1">
        <v>26.248149999999999</v>
      </c>
      <c r="DZ16" s="1">
        <v>25.476099999999999</v>
      </c>
      <c r="EA16" s="1">
        <v>1199.9749999999999</v>
      </c>
      <c r="EB16" s="1">
        <v>0.95799299999999998</v>
      </c>
      <c r="EC16" s="1">
        <v>4.20074E-2</v>
      </c>
      <c r="ED16" s="1">
        <v>0</v>
      </c>
      <c r="EE16" s="1">
        <v>918.22724999999991</v>
      </c>
      <c r="EF16" s="1">
        <v>5.0001600000000002</v>
      </c>
      <c r="EG16" s="1">
        <v>13054.8375</v>
      </c>
      <c r="EH16" s="1">
        <v>9514.9524999999994</v>
      </c>
      <c r="EI16" s="1">
        <v>47.936999999999998</v>
      </c>
      <c r="EJ16" s="1">
        <v>50.561999999999998</v>
      </c>
      <c r="EK16" s="1">
        <v>49.125</v>
      </c>
      <c r="EL16" s="1">
        <v>49.093499999999999</v>
      </c>
      <c r="EM16" s="1">
        <v>49.625</v>
      </c>
      <c r="EN16" s="1">
        <v>1144.7750000000001</v>
      </c>
      <c r="EO16" s="1">
        <v>50.2</v>
      </c>
      <c r="EP16" s="1">
        <v>0</v>
      </c>
      <c r="EQ16" s="1">
        <v>772451.40000009537</v>
      </c>
      <c r="ER16" s="1">
        <v>0</v>
      </c>
      <c r="ES16" s="1">
        <v>919.73980769230775</v>
      </c>
      <c r="ET16" s="1">
        <v>-16.78321367967802</v>
      </c>
      <c r="EU16" s="1">
        <v>-194.6393162934402</v>
      </c>
      <c r="EV16" s="1">
        <v>13071</v>
      </c>
      <c r="EW16" s="1">
        <v>15</v>
      </c>
      <c r="EX16" s="1">
        <v>1658327627.5</v>
      </c>
      <c r="EY16" s="1" t="s">
        <v>388</v>
      </c>
      <c r="EZ16" s="1">
        <v>1658327627.5</v>
      </c>
      <c r="FA16" s="1">
        <v>1658327617.5</v>
      </c>
      <c r="FB16" s="1">
        <v>12</v>
      </c>
      <c r="FC16" s="1">
        <v>-0.68500000000000005</v>
      </c>
      <c r="FD16" s="1">
        <v>-0.255</v>
      </c>
      <c r="FE16" s="1">
        <v>-3.9239999999999999</v>
      </c>
      <c r="FF16" s="1">
        <v>0.28599999999999998</v>
      </c>
      <c r="FG16" s="1">
        <v>1546</v>
      </c>
      <c r="FH16" s="1">
        <v>32</v>
      </c>
      <c r="FI16" s="1">
        <v>0.03</v>
      </c>
      <c r="FJ16" s="1">
        <v>0.04</v>
      </c>
      <c r="FK16" s="1">
        <v>0.73953135000000003</v>
      </c>
      <c r="FL16" s="1">
        <v>-0.17589586491557549</v>
      </c>
      <c r="FM16" s="1">
        <v>2.7192512957200189E-2</v>
      </c>
      <c r="FN16" s="1">
        <v>1</v>
      </c>
      <c r="FO16" s="1">
        <v>920.56782352941173</v>
      </c>
      <c r="FP16" s="1">
        <v>-17.097448441055018</v>
      </c>
      <c r="FQ16" s="1">
        <v>1.6914407097916571</v>
      </c>
      <c r="FR16" s="1">
        <v>0</v>
      </c>
      <c r="FS16" s="1">
        <v>1.5204070000000001</v>
      </c>
      <c r="FT16" s="1">
        <v>-9.308622889306066E-2</v>
      </c>
      <c r="FU16" s="1">
        <v>1.032372951021091E-2</v>
      </c>
      <c r="FV16" s="1">
        <v>1</v>
      </c>
      <c r="FW16" s="1">
        <v>2</v>
      </c>
      <c r="FX16" s="1">
        <v>3</v>
      </c>
      <c r="FY16" s="1" t="s">
        <v>389</v>
      </c>
      <c r="FZ16" s="1">
        <v>3.3690799999999999</v>
      </c>
      <c r="GA16" s="1">
        <v>2.8931</v>
      </c>
      <c r="GB16" s="1">
        <v>3.5546200000000001E-3</v>
      </c>
      <c r="GC16" s="1">
        <v>2.8436500000000001E-3</v>
      </c>
      <c r="GD16" s="1">
        <v>0.14030300000000001</v>
      </c>
      <c r="GE16" s="1">
        <v>0.138433</v>
      </c>
      <c r="GF16" s="1">
        <v>34390.800000000003</v>
      </c>
      <c r="GG16" s="1">
        <v>29934.6</v>
      </c>
      <c r="GH16" s="1">
        <v>30847.8</v>
      </c>
      <c r="GI16" s="1">
        <v>27981.7</v>
      </c>
      <c r="GJ16" s="1">
        <v>34937.699999999997</v>
      </c>
      <c r="GK16" s="1">
        <v>34011.9</v>
      </c>
      <c r="GL16" s="1">
        <v>40212</v>
      </c>
      <c r="GM16" s="1">
        <v>39001.1</v>
      </c>
      <c r="GN16" s="1">
        <v>2.3206500000000001</v>
      </c>
      <c r="GO16" s="1">
        <v>1.5349999999999999</v>
      </c>
      <c r="GP16" s="1">
        <v>0</v>
      </c>
      <c r="GQ16" s="1">
        <v>3.8370500000000002E-2</v>
      </c>
      <c r="GR16" s="1">
        <v>999.9</v>
      </c>
      <c r="GS16" s="1">
        <v>32.9788</v>
      </c>
      <c r="GT16" s="1">
        <v>51.7</v>
      </c>
      <c r="GU16" s="1">
        <v>42.9</v>
      </c>
      <c r="GV16" s="1">
        <v>44.200800000000001</v>
      </c>
      <c r="GW16" s="1">
        <v>50.652900000000002</v>
      </c>
      <c r="GX16" s="1">
        <v>42.271599999999999</v>
      </c>
      <c r="GY16" s="1">
        <v>1</v>
      </c>
      <c r="GZ16" s="1">
        <v>0.66283499999999995</v>
      </c>
      <c r="HA16" s="1">
        <v>1.74779</v>
      </c>
      <c r="HB16" s="1">
        <v>20.200299999999999</v>
      </c>
      <c r="HC16" s="1">
        <v>5.2184900000000001</v>
      </c>
      <c r="HD16" s="1">
        <v>11.974</v>
      </c>
      <c r="HE16" s="1">
        <v>4.9919000000000002</v>
      </c>
      <c r="HF16" s="1">
        <v>3.29332</v>
      </c>
      <c r="HG16" s="1">
        <v>8413.7999999999993</v>
      </c>
      <c r="HH16" s="1">
        <v>9999</v>
      </c>
      <c r="HI16" s="1">
        <v>9999</v>
      </c>
      <c r="HJ16" s="1">
        <v>971.5</v>
      </c>
      <c r="HK16" s="1">
        <v>4.9713500000000002</v>
      </c>
      <c r="HL16" s="1">
        <v>1.8745400000000001</v>
      </c>
      <c r="HM16" s="1">
        <v>1.8708800000000001</v>
      </c>
      <c r="HN16" s="1">
        <v>1.87059</v>
      </c>
      <c r="HO16" s="1">
        <v>1.8750500000000001</v>
      </c>
      <c r="HP16" s="1">
        <v>1.8717999999999999</v>
      </c>
      <c r="HQ16" s="1">
        <v>1.86724</v>
      </c>
      <c r="HR16" s="1">
        <v>1.8782000000000001</v>
      </c>
      <c r="HS16" s="1">
        <v>0</v>
      </c>
      <c r="HT16" s="1">
        <v>0</v>
      </c>
      <c r="HU16" s="1">
        <v>0</v>
      </c>
      <c r="HV16" s="1">
        <v>0</v>
      </c>
      <c r="HW16" s="1" t="s">
        <v>390</v>
      </c>
      <c r="HX16" s="1" t="s">
        <v>391</v>
      </c>
      <c r="HY16" s="1" t="s">
        <v>392</v>
      </c>
      <c r="HZ16" s="1" t="s">
        <v>392</v>
      </c>
      <c r="IA16" s="1" t="s">
        <v>392</v>
      </c>
      <c r="IB16" s="1" t="s">
        <v>392</v>
      </c>
      <c r="IC16" s="1">
        <v>0</v>
      </c>
      <c r="ID16" s="1">
        <v>100</v>
      </c>
      <c r="IE16" s="1">
        <v>100</v>
      </c>
      <c r="IF16" s="1">
        <v>-2.101</v>
      </c>
      <c r="IG16" s="1">
        <v>0.33250000000000002</v>
      </c>
      <c r="IH16" s="1">
        <v>-2.1003025613674828</v>
      </c>
      <c r="II16" s="1">
        <v>1.7196870422270779E-5</v>
      </c>
      <c r="IJ16" s="1">
        <v>-2.1741833173098589E-6</v>
      </c>
      <c r="IK16" s="1">
        <v>9.0595066644434051E-10</v>
      </c>
      <c r="IL16" s="1">
        <v>-0.3055493333670728</v>
      </c>
      <c r="IM16" s="1">
        <v>-1.2435942757381079E-3</v>
      </c>
      <c r="IN16" s="1">
        <v>8.3241555849602686E-4</v>
      </c>
      <c r="IO16" s="1">
        <v>-6.8006265696850886E-6</v>
      </c>
      <c r="IP16" s="1">
        <v>17</v>
      </c>
      <c r="IQ16" s="1">
        <v>2050</v>
      </c>
      <c r="IR16" s="1">
        <v>3</v>
      </c>
      <c r="IS16" s="1">
        <v>34</v>
      </c>
      <c r="IT16" s="1">
        <v>38.5</v>
      </c>
      <c r="IU16" s="1">
        <v>38.700000000000003</v>
      </c>
      <c r="IV16" s="1">
        <v>0.17089799999999999</v>
      </c>
      <c r="IW16" s="1">
        <v>2.6977500000000001</v>
      </c>
      <c r="IX16" s="1">
        <v>1.49902</v>
      </c>
      <c r="IY16" s="1">
        <v>2.2827099999999998</v>
      </c>
      <c r="IZ16" s="1">
        <v>1.69678</v>
      </c>
      <c r="JA16" s="1">
        <v>2.3913600000000002</v>
      </c>
      <c r="JB16" s="1">
        <v>47.033700000000003</v>
      </c>
      <c r="JC16" s="1">
        <v>13.081300000000001</v>
      </c>
      <c r="JD16" s="1">
        <v>18</v>
      </c>
      <c r="JE16" s="1">
        <v>706.05600000000004</v>
      </c>
      <c r="JF16" s="1">
        <v>270.476</v>
      </c>
      <c r="JG16" s="1">
        <v>29.998899999999999</v>
      </c>
      <c r="JH16" s="1">
        <v>35.866199999999999</v>
      </c>
      <c r="JI16" s="1">
        <v>29.9999</v>
      </c>
      <c r="JJ16" s="1">
        <v>35.610900000000001</v>
      </c>
      <c r="JK16" s="1">
        <v>35.6051</v>
      </c>
      <c r="JL16" s="1">
        <v>3.4403000000000001</v>
      </c>
      <c r="JM16" s="1">
        <v>29.383299999999998</v>
      </c>
      <c r="JN16" s="1">
        <v>5.55016</v>
      </c>
      <c r="JO16" s="1">
        <v>30</v>
      </c>
      <c r="JP16" s="1">
        <v>13.345599999999999</v>
      </c>
      <c r="JQ16" s="1">
        <v>32.4816</v>
      </c>
      <c r="JR16" s="1">
        <v>98.307500000000005</v>
      </c>
      <c r="JS16" s="1">
        <v>98.224100000000007</v>
      </c>
    </row>
    <row r="17" spans="1:279" x14ac:dyDescent="0.2">
      <c r="A17" s="1">
        <v>2</v>
      </c>
      <c r="B17" s="1">
        <v>1658329944</v>
      </c>
      <c r="C17" s="1">
        <v>4</v>
      </c>
      <c r="D17" s="1" t="s">
        <v>393</v>
      </c>
      <c r="E17" s="1" t="s">
        <v>394</v>
      </c>
      <c r="F17" s="1">
        <v>4</v>
      </c>
      <c r="G17" s="1">
        <v>1658329942</v>
      </c>
      <c r="H17" s="1">
        <f t="shared" si="0"/>
        <v>1.6898615615649328E-3</v>
      </c>
      <c r="I17" s="1">
        <f t="shared" si="1"/>
        <v>1.6898615615649328</v>
      </c>
      <c r="J17" s="1">
        <f t="shared" si="2"/>
        <v>-0.74359960880350684</v>
      </c>
      <c r="K17" s="1">
        <f t="shared" si="3"/>
        <v>10.691828571428569</v>
      </c>
      <c r="L17" s="1">
        <f t="shared" si="4"/>
        <v>23.230401251775582</v>
      </c>
      <c r="M17" s="1">
        <f t="shared" si="5"/>
        <v>2.3506046233864648</v>
      </c>
      <c r="N17" s="1">
        <f t="shared" si="6"/>
        <v>1.0818694606290775</v>
      </c>
      <c r="O17" s="1">
        <f t="shared" si="7"/>
        <v>9.268120949924577E-2</v>
      </c>
      <c r="P17" s="1">
        <f t="shared" si="8"/>
        <v>2.7690661542900665</v>
      </c>
      <c r="Q17" s="1">
        <f t="shared" si="9"/>
        <v>9.0991738350560195E-2</v>
      </c>
      <c r="R17" s="1">
        <f t="shared" si="10"/>
        <v>5.7019063564842556E-2</v>
      </c>
      <c r="S17" s="1">
        <f t="shared" si="11"/>
        <v>194.42885961246071</v>
      </c>
      <c r="T17" s="1">
        <f t="shared" si="12"/>
        <v>34.507286527423233</v>
      </c>
      <c r="U17" s="1">
        <f t="shared" si="13"/>
        <v>33.602628571428568</v>
      </c>
      <c r="V17" s="1">
        <f t="shared" si="14"/>
        <v>5.225715058069369</v>
      </c>
      <c r="W17" s="1">
        <f t="shared" si="15"/>
        <v>64.981188615483489</v>
      </c>
      <c r="X17" s="1">
        <f t="shared" si="16"/>
        <v>3.4268653303274323</v>
      </c>
      <c r="Y17" s="1">
        <f t="shared" si="17"/>
        <v>5.273626726967704</v>
      </c>
      <c r="Z17" s="1">
        <f t="shared" si="18"/>
        <v>1.7988497277419366</v>
      </c>
      <c r="AA17" s="1">
        <f t="shared" si="19"/>
        <v>-74.522894865013541</v>
      </c>
      <c r="AB17" s="1">
        <f t="shared" si="20"/>
        <v>24.369855950953273</v>
      </c>
      <c r="AC17" s="1">
        <f t="shared" si="21"/>
        <v>2.0291085853389932</v>
      </c>
      <c r="AD17" s="1">
        <f t="shared" si="22"/>
        <v>146.30492928373945</v>
      </c>
      <c r="AE17" s="1">
        <f t="shared" si="23"/>
        <v>-0.73381190537498364</v>
      </c>
      <c r="AF17" s="1">
        <f t="shared" si="24"/>
        <v>1.6937941338209423</v>
      </c>
      <c r="AG17" s="1">
        <f t="shared" si="25"/>
        <v>-0.74359960880350684</v>
      </c>
      <c r="AH17" s="1">
        <v>10.36328312903394</v>
      </c>
      <c r="AI17" s="1">
        <v>11.071996363636361</v>
      </c>
      <c r="AJ17" s="1">
        <v>8.7237958244685917E-5</v>
      </c>
      <c r="AK17" s="1">
        <v>65.160827057832364</v>
      </c>
      <c r="AL17" s="1">
        <f t="shared" si="26"/>
        <v>1.6898615615649328</v>
      </c>
      <c r="AM17" s="1">
        <v>32.35773147241801</v>
      </c>
      <c r="AN17" s="1">
        <v>33.864335664335677</v>
      </c>
      <c r="AO17" s="1">
        <v>-3.2566261614761687E-5</v>
      </c>
      <c r="AP17" s="1">
        <v>89.445393928283238</v>
      </c>
      <c r="AQ17" s="1">
        <v>4</v>
      </c>
      <c r="AR17" s="1">
        <v>1</v>
      </c>
      <c r="AS17" s="1">
        <f t="shared" si="27"/>
        <v>1</v>
      </c>
      <c r="AT17" s="1">
        <f t="shared" si="28"/>
        <v>0</v>
      </c>
      <c r="AU17" s="1">
        <f t="shared" si="29"/>
        <v>47257.55271604337</v>
      </c>
      <c r="AV17" s="1" t="s">
        <v>385</v>
      </c>
      <c r="AW17" s="1" t="s">
        <v>385</v>
      </c>
      <c r="AX17" s="1">
        <v>0</v>
      </c>
      <c r="AY17" s="1">
        <v>0</v>
      </c>
      <c r="AZ17" s="1" t="e">
        <f t="shared" si="30"/>
        <v>#DIV/0!</v>
      </c>
      <c r="BA17" s="1">
        <v>0</v>
      </c>
      <c r="BB17" s="1" t="s">
        <v>385</v>
      </c>
      <c r="BC17" s="1" t="s">
        <v>385</v>
      </c>
      <c r="BD17" s="1">
        <v>0</v>
      </c>
      <c r="BE17" s="1">
        <v>0</v>
      </c>
      <c r="BF17" s="1" t="e">
        <f t="shared" si="31"/>
        <v>#DIV/0!</v>
      </c>
      <c r="BG17" s="1">
        <v>0.5</v>
      </c>
      <c r="BH17" s="1">
        <f t="shared" si="32"/>
        <v>1009.5179997992027</v>
      </c>
      <c r="BI17" s="1">
        <f t="shared" si="33"/>
        <v>-0.74359960880350684</v>
      </c>
      <c r="BJ17" s="1" t="e">
        <f t="shared" si="34"/>
        <v>#DIV/0!</v>
      </c>
      <c r="BK17" s="1">
        <f t="shared" si="35"/>
        <v>-7.3658875716075579E-4</v>
      </c>
      <c r="BL17" s="1" t="e">
        <f t="shared" si="36"/>
        <v>#DIV/0!</v>
      </c>
      <c r="BM17" s="1" t="e">
        <f t="shared" si="37"/>
        <v>#DIV/0!</v>
      </c>
      <c r="BN17" s="1" t="s">
        <v>385</v>
      </c>
      <c r="BO17" s="1">
        <v>0</v>
      </c>
      <c r="BP17" s="1" t="e">
        <f t="shared" si="38"/>
        <v>#DIV/0!</v>
      </c>
      <c r="BQ17" s="1" t="e">
        <f t="shared" si="39"/>
        <v>#DIV/0!</v>
      </c>
      <c r="BR17" s="1" t="e">
        <f t="shared" si="40"/>
        <v>#DIV/0!</v>
      </c>
      <c r="BS17" s="1" t="e">
        <f t="shared" si="41"/>
        <v>#DIV/0!</v>
      </c>
      <c r="BT17" s="1" t="e">
        <f t="shared" si="42"/>
        <v>#DIV/0!</v>
      </c>
      <c r="BU17" s="1" t="e">
        <f t="shared" si="43"/>
        <v>#DIV/0!</v>
      </c>
      <c r="BV17" s="1" t="e">
        <f t="shared" si="44"/>
        <v>#DIV/0!</v>
      </c>
      <c r="BW17" s="1" t="e">
        <f t="shared" si="45"/>
        <v>#DIV/0!</v>
      </c>
      <c r="BX17" s="1" t="s">
        <v>385</v>
      </c>
      <c r="BY17" s="1" t="s">
        <v>385</v>
      </c>
      <c r="BZ17" s="1" t="s">
        <v>385</v>
      </c>
      <c r="CA17" s="1" t="s">
        <v>385</v>
      </c>
      <c r="CB17" s="1" t="s">
        <v>385</v>
      </c>
      <c r="CC17" s="1" t="s">
        <v>385</v>
      </c>
      <c r="CD17" s="1" t="s">
        <v>385</v>
      </c>
      <c r="CE17" s="1" t="s">
        <v>385</v>
      </c>
      <c r="CF17" s="1">
        <v>253</v>
      </c>
      <c r="CG17" s="1">
        <v>1000</v>
      </c>
      <c r="CH17" s="1" t="s">
        <v>386</v>
      </c>
      <c r="CI17" s="1">
        <v>1110.1500000000001</v>
      </c>
      <c r="CJ17" s="1">
        <v>1175.8634999999999</v>
      </c>
      <c r="CK17" s="1">
        <v>1152.67</v>
      </c>
      <c r="CL17" s="1">
        <v>1.3005735999999999E-4</v>
      </c>
      <c r="CM17" s="1">
        <v>6.5004835999999994E-4</v>
      </c>
      <c r="CN17" s="1">
        <v>4.7597999359999997E-2</v>
      </c>
      <c r="CO17" s="1">
        <v>5.5000000000000003E-4</v>
      </c>
      <c r="CP17" s="1">
        <f t="shared" si="46"/>
        <v>1200.014285714286</v>
      </c>
      <c r="CQ17" s="1">
        <f t="shared" si="47"/>
        <v>1009.5179997992027</v>
      </c>
      <c r="CR17" s="1">
        <f t="shared" si="48"/>
        <v>0.84125498489237238</v>
      </c>
      <c r="CS17" s="1">
        <f t="shared" si="49"/>
        <v>0.16202212084227863</v>
      </c>
      <c r="CT17" s="1">
        <v>6</v>
      </c>
      <c r="CU17" s="1">
        <v>0.5</v>
      </c>
      <c r="CV17" s="1" t="s">
        <v>387</v>
      </c>
      <c r="CW17" s="1">
        <v>2</v>
      </c>
      <c r="CX17" s="1" t="b">
        <v>1</v>
      </c>
      <c r="CY17" s="1">
        <v>1658329942</v>
      </c>
      <c r="CZ17" s="1">
        <v>10.691828571428569</v>
      </c>
      <c r="DA17" s="1">
        <v>10.03145285714286</v>
      </c>
      <c r="DB17" s="1">
        <v>33.866799999999998</v>
      </c>
      <c r="DC17" s="1">
        <v>32.356871428571431</v>
      </c>
      <c r="DD17" s="1">
        <v>12.792285714285709</v>
      </c>
      <c r="DE17" s="1">
        <v>33.534399999999998</v>
      </c>
      <c r="DF17" s="1">
        <v>650.26814285714295</v>
      </c>
      <c r="DG17" s="1">
        <v>101.08714285714279</v>
      </c>
      <c r="DH17" s="1">
        <v>9.9427185714285701E-2</v>
      </c>
      <c r="DI17" s="1">
        <v>33.765871428571423</v>
      </c>
      <c r="DJ17" s="1">
        <v>999.89999999999986</v>
      </c>
      <c r="DK17" s="1">
        <v>33.602628571428568</v>
      </c>
      <c r="DL17" s="1">
        <v>0</v>
      </c>
      <c r="DM17" s="1">
        <v>0</v>
      </c>
      <c r="DN17" s="1">
        <v>9014.017142857143</v>
      </c>
      <c r="DO17" s="1">
        <v>0</v>
      </c>
      <c r="DP17" s="1">
        <v>1855.008571428571</v>
      </c>
      <c r="DQ17" s="1">
        <v>0.6603754285714285</v>
      </c>
      <c r="DR17" s="1">
        <v>11.06662857142857</v>
      </c>
      <c r="DS17" s="1">
        <v>10.366899999999999</v>
      </c>
      <c r="DT17" s="1">
        <v>1.5098985714285711</v>
      </c>
      <c r="DU17" s="1">
        <v>10.03145285714286</v>
      </c>
      <c r="DV17" s="1">
        <v>32.356871428571431</v>
      </c>
      <c r="DW17" s="1">
        <v>3.4235000000000002</v>
      </c>
      <c r="DX17" s="1">
        <v>3.2708699999999999</v>
      </c>
      <c r="DY17" s="1">
        <v>26.245071428571428</v>
      </c>
      <c r="DZ17" s="1">
        <v>25.47512857142857</v>
      </c>
      <c r="EA17" s="1">
        <v>1200.014285714286</v>
      </c>
      <c r="EB17" s="1">
        <v>0.95799442857142858</v>
      </c>
      <c r="EC17" s="1">
        <v>4.2005871428571442E-2</v>
      </c>
      <c r="ED17" s="1">
        <v>0</v>
      </c>
      <c r="EE17" s="1">
        <v>917.15557142857142</v>
      </c>
      <c r="EF17" s="1">
        <v>5.0001600000000002</v>
      </c>
      <c r="EG17" s="1">
        <v>13042.27142857143</v>
      </c>
      <c r="EH17" s="1">
        <v>9515.2571428571428</v>
      </c>
      <c r="EI17" s="1">
        <v>47.901571428571437</v>
      </c>
      <c r="EJ17" s="1">
        <v>50.58</v>
      </c>
      <c r="EK17" s="1">
        <v>49.151571428571437</v>
      </c>
      <c r="EL17" s="1">
        <v>49.061999999999998</v>
      </c>
      <c r="EM17" s="1">
        <v>49.588999999999999</v>
      </c>
      <c r="EN17" s="1">
        <v>1144.8142857142859</v>
      </c>
      <c r="EO17" s="1">
        <v>50.2</v>
      </c>
      <c r="EP17" s="1">
        <v>0</v>
      </c>
      <c r="EQ17" s="1">
        <v>772455.60000014305</v>
      </c>
      <c r="ER17" s="1">
        <v>0</v>
      </c>
      <c r="ES17" s="1">
        <v>918.51460000000009</v>
      </c>
      <c r="ET17" s="1">
        <v>-16.09123073867887</v>
      </c>
      <c r="EU17" s="1">
        <v>-171.9076920775058</v>
      </c>
      <c r="EV17" s="1">
        <v>13056.704</v>
      </c>
      <c r="EW17" s="1">
        <v>15</v>
      </c>
      <c r="EX17" s="1">
        <v>1658327627.5</v>
      </c>
      <c r="EY17" s="1" t="s">
        <v>388</v>
      </c>
      <c r="EZ17" s="1">
        <v>1658327627.5</v>
      </c>
      <c r="FA17" s="1">
        <v>1658327617.5</v>
      </c>
      <c r="FB17" s="1">
        <v>12</v>
      </c>
      <c r="FC17" s="1">
        <v>-0.68500000000000005</v>
      </c>
      <c r="FD17" s="1">
        <v>-0.255</v>
      </c>
      <c r="FE17" s="1">
        <v>-3.9239999999999999</v>
      </c>
      <c r="FF17" s="1">
        <v>0.28599999999999998</v>
      </c>
      <c r="FG17" s="1">
        <v>1546</v>
      </c>
      <c r="FH17" s="1">
        <v>32</v>
      </c>
      <c r="FI17" s="1">
        <v>0.03</v>
      </c>
      <c r="FJ17" s="1">
        <v>0.04</v>
      </c>
      <c r="FK17" s="1">
        <v>0.72142204999999993</v>
      </c>
      <c r="FL17" s="1">
        <v>-0.33963946716698001</v>
      </c>
      <c r="FM17" s="1">
        <v>5.0456339311800061E-2</v>
      </c>
      <c r="FN17" s="1">
        <v>1</v>
      </c>
      <c r="FO17" s="1">
        <v>919.41441176470585</v>
      </c>
      <c r="FP17" s="1">
        <v>-16.39077157742819</v>
      </c>
      <c r="FQ17" s="1">
        <v>1.6229888933991219</v>
      </c>
      <c r="FR17" s="1">
        <v>0</v>
      </c>
      <c r="FS17" s="1">
        <v>1.5150570000000001</v>
      </c>
      <c r="FT17" s="1">
        <v>-4.8788893058166458E-2</v>
      </c>
      <c r="FU17" s="1">
        <v>6.0602760663190794E-3</v>
      </c>
      <c r="FV17" s="1">
        <v>1</v>
      </c>
      <c r="FW17" s="1">
        <v>2</v>
      </c>
      <c r="FX17" s="1">
        <v>3</v>
      </c>
      <c r="FY17" s="1" t="s">
        <v>389</v>
      </c>
      <c r="FZ17" s="1">
        <v>3.36931</v>
      </c>
      <c r="GA17" s="1">
        <v>2.8936000000000002</v>
      </c>
      <c r="GB17" s="1">
        <v>3.5643799999999998E-3</v>
      </c>
      <c r="GC17" s="1">
        <v>2.954E-3</v>
      </c>
      <c r="GD17" s="1">
        <v>0.14028599999999999</v>
      </c>
      <c r="GE17" s="1">
        <v>0.13844400000000001</v>
      </c>
      <c r="GF17" s="1">
        <v>34391.1</v>
      </c>
      <c r="GG17" s="1">
        <v>29931.5</v>
      </c>
      <c r="GH17" s="1">
        <v>30848.400000000001</v>
      </c>
      <c r="GI17" s="1">
        <v>27981.8</v>
      </c>
      <c r="GJ17" s="1">
        <v>34939</v>
      </c>
      <c r="GK17" s="1">
        <v>34011.9</v>
      </c>
      <c r="GL17" s="1">
        <v>40212.699999999997</v>
      </c>
      <c r="GM17" s="1">
        <v>39001.5</v>
      </c>
      <c r="GN17" s="1">
        <v>2.3203999999999998</v>
      </c>
      <c r="GO17" s="1">
        <v>1.53495</v>
      </c>
      <c r="GP17" s="1">
        <v>0</v>
      </c>
      <c r="GQ17" s="1">
        <v>3.94136E-2</v>
      </c>
      <c r="GR17" s="1">
        <v>999.9</v>
      </c>
      <c r="GS17" s="1">
        <v>32.976300000000002</v>
      </c>
      <c r="GT17" s="1">
        <v>51.7</v>
      </c>
      <c r="GU17" s="1">
        <v>42.9</v>
      </c>
      <c r="GV17" s="1">
        <v>44.198399999999999</v>
      </c>
      <c r="GW17" s="1">
        <v>50.382899999999999</v>
      </c>
      <c r="GX17" s="1">
        <v>41.494399999999999</v>
      </c>
      <c r="GY17" s="1">
        <v>1</v>
      </c>
      <c r="GZ17" s="1">
        <v>0.66295700000000002</v>
      </c>
      <c r="HA17" s="1">
        <v>1.7513700000000001</v>
      </c>
      <c r="HB17" s="1">
        <v>20.1996</v>
      </c>
      <c r="HC17" s="1">
        <v>5.2142900000000001</v>
      </c>
      <c r="HD17" s="1">
        <v>11.974</v>
      </c>
      <c r="HE17" s="1">
        <v>4.9902499999999996</v>
      </c>
      <c r="HF17" s="1">
        <v>3.29243</v>
      </c>
      <c r="HG17" s="1">
        <v>8414</v>
      </c>
      <c r="HH17" s="1">
        <v>9999</v>
      </c>
      <c r="HI17" s="1">
        <v>9999</v>
      </c>
      <c r="HJ17" s="1">
        <v>971.5</v>
      </c>
      <c r="HK17" s="1">
        <v>4.9713500000000002</v>
      </c>
      <c r="HL17" s="1">
        <v>1.8745400000000001</v>
      </c>
      <c r="HM17" s="1">
        <v>1.8708800000000001</v>
      </c>
      <c r="HN17" s="1">
        <v>1.8706</v>
      </c>
      <c r="HO17" s="1">
        <v>1.87507</v>
      </c>
      <c r="HP17" s="1">
        <v>1.8717999999999999</v>
      </c>
      <c r="HQ17" s="1">
        <v>1.8672500000000001</v>
      </c>
      <c r="HR17" s="1">
        <v>1.8782000000000001</v>
      </c>
      <c r="HS17" s="1">
        <v>0</v>
      </c>
      <c r="HT17" s="1">
        <v>0</v>
      </c>
      <c r="HU17" s="1">
        <v>0</v>
      </c>
      <c r="HV17" s="1">
        <v>0</v>
      </c>
      <c r="HW17" s="1" t="s">
        <v>390</v>
      </c>
      <c r="HX17" s="1" t="s">
        <v>391</v>
      </c>
      <c r="HY17" s="1" t="s">
        <v>392</v>
      </c>
      <c r="HZ17" s="1" t="s">
        <v>392</v>
      </c>
      <c r="IA17" s="1" t="s">
        <v>392</v>
      </c>
      <c r="IB17" s="1" t="s">
        <v>392</v>
      </c>
      <c r="IC17" s="1">
        <v>0</v>
      </c>
      <c r="ID17" s="1">
        <v>100</v>
      </c>
      <c r="IE17" s="1">
        <v>100</v>
      </c>
      <c r="IF17" s="1">
        <v>-2.101</v>
      </c>
      <c r="IG17" s="1">
        <v>0.33229999999999998</v>
      </c>
      <c r="IH17" s="1">
        <v>-2.1003025613674828</v>
      </c>
      <c r="II17" s="1">
        <v>1.7196870422270779E-5</v>
      </c>
      <c r="IJ17" s="1">
        <v>-2.1741833173098589E-6</v>
      </c>
      <c r="IK17" s="1">
        <v>9.0595066644434051E-10</v>
      </c>
      <c r="IL17" s="1">
        <v>-0.3055493333670728</v>
      </c>
      <c r="IM17" s="1">
        <v>-1.2435942757381079E-3</v>
      </c>
      <c r="IN17" s="1">
        <v>8.3241555849602686E-4</v>
      </c>
      <c r="IO17" s="1">
        <v>-6.8006265696850886E-6</v>
      </c>
      <c r="IP17" s="1">
        <v>17</v>
      </c>
      <c r="IQ17" s="1">
        <v>2050</v>
      </c>
      <c r="IR17" s="1">
        <v>3</v>
      </c>
      <c r="IS17" s="1">
        <v>34</v>
      </c>
      <c r="IT17" s="1">
        <v>38.6</v>
      </c>
      <c r="IU17" s="1">
        <v>38.799999999999997</v>
      </c>
      <c r="IV17" s="1">
        <v>0.18066399999999999</v>
      </c>
      <c r="IW17" s="1">
        <v>2.7160600000000001</v>
      </c>
      <c r="IX17" s="1">
        <v>1.49902</v>
      </c>
      <c r="IY17" s="1">
        <v>2.2827099999999998</v>
      </c>
      <c r="IZ17" s="1">
        <v>1.69678</v>
      </c>
      <c r="JA17" s="1">
        <v>2.2412100000000001</v>
      </c>
      <c r="JB17" s="1">
        <v>47.033700000000003</v>
      </c>
      <c r="JC17" s="1">
        <v>13.055099999999999</v>
      </c>
      <c r="JD17" s="1">
        <v>18</v>
      </c>
      <c r="JE17" s="1">
        <v>705.84100000000001</v>
      </c>
      <c r="JF17" s="1">
        <v>270.45100000000002</v>
      </c>
      <c r="JG17" s="1">
        <v>30.0001</v>
      </c>
      <c r="JH17" s="1">
        <v>35.866</v>
      </c>
      <c r="JI17" s="1">
        <v>30</v>
      </c>
      <c r="JJ17" s="1">
        <v>35.610100000000003</v>
      </c>
      <c r="JK17" s="1">
        <v>35.604900000000001</v>
      </c>
      <c r="JL17" s="1">
        <v>3.63794</v>
      </c>
      <c r="JM17" s="1">
        <v>29.110199999999999</v>
      </c>
      <c r="JN17" s="1">
        <v>5.55016</v>
      </c>
      <c r="JO17" s="1">
        <v>30</v>
      </c>
      <c r="JP17" s="1">
        <v>20.035</v>
      </c>
      <c r="JQ17" s="1">
        <v>32.510300000000001</v>
      </c>
      <c r="JR17" s="1">
        <v>98.309299999999993</v>
      </c>
      <c r="JS17" s="1">
        <v>98.225099999999998</v>
      </c>
    </row>
    <row r="18" spans="1:279" x14ac:dyDescent="0.2">
      <c r="A18" s="1">
        <v>3</v>
      </c>
      <c r="B18" s="1">
        <v>1658329948</v>
      </c>
      <c r="C18" s="1">
        <v>8</v>
      </c>
      <c r="D18" s="1" t="s">
        <v>395</v>
      </c>
      <c r="E18" s="1" t="s">
        <v>396</v>
      </c>
      <c r="F18" s="1">
        <v>4</v>
      </c>
      <c r="G18" s="1">
        <v>1658329945.6875</v>
      </c>
      <c r="H18" s="1">
        <f t="shared" si="0"/>
        <v>1.6744536627565656E-3</v>
      </c>
      <c r="I18" s="1">
        <f t="shared" si="1"/>
        <v>1.6744536627565656</v>
      </c>
      <c r="J18" s="1">
        <f t="shared" si="2"/>
        <v>-0.67583840363752778</v>
      </c>
      <c r="K18" s="1">
        <f t="shared" si="3"/>
        <v>10.9886</v>
      </c>
      <c r="L18" s="1">
        <f t="shared" si="4"/>
        <v>22.480902315729253</v>
      </c>
      <c r="M18" s="1">
        <f t="shared" si="5"/>
        <v>2.2748254381086164</v>
      </c>
      <c r="N18" s="1">
        <f t="shared" si="6"/>
        <v>1.1119280915922374</v>
      </c>
      <c r="O18" s="1">
        <f t="shared" si="7"/>
        <v>9.1611118193899971E-2</v>
      </c>
      <c r="P18" s="1">
        <f t="shared" si="8"/>
        <v>2.7650374170637382</v>
      </c>
      <c r="Q18" s="1">
        <f t="shared" si="9"/>
        <v>8.995770146749929E-2</v>
      </c>
      <c r="R18" s="1">
        <f t="shared" si="10"/>
        <v>5.6369630772701622E-2</v>
      </c>
      <c r="S18" s="1">
        <f t="shared" si="11"/>
        <v>194.42677911245642</v>
      </c>
      <c r="T18" s="1">
        <f t="shared" si="12"/>
        <v>34.517765932325908</v>
      </c>
      <c r="U18" s="1">
        <f t="shared" si="13"/>
        <v>33.615937500000001</v>
      </c>
      <c r="V18" s="1">
        <f t="shared" si="14"/>
        <v>5.2296069934180176</v>
      </c>
      <c r="W18" s="1">
        <f t="shared" si="15"/>
        <v>64.957988729998561</v>
      </c>
      <c r="X18" s="1">
        <f t="shared" si="16"/>
        <v>3.4266547427573579</v>
      </c>
      <c r="Y18" s="1">
        <f t="shared" si="17"/>
        <v>5.2751860236936157</v>
      </c>
      <c r="Z18" s="1">
        <f t="shared" si="18"/>
        <v>1.8029522506606597</v>
      </c>
      <c r="AA18" s="1">
        <f t="shared" si="19"/>
        <v>-73.843406527564539</v>
      </c>
      <c r="AB18" s="1">
        <f t="shared" si="20"/>
        <v>23.139188527331431</v>
      </c>
      <c r="AC18" s="1">
        <f t="shared" si="21"/>
        <v>1.9296221472407418</v>
      </c>
      <c r="AD18" s="1">
        <f t="shared" si="22"/>
        <v>145.65218325946404</v>
      </c>
      <c r="AE18" s="1">
        <f t="shared" si="23"/>
        <v>0.73049657606858542</v>
      </c>
      <c r="AF18" s="1">
        <f t="shared" si="24"/>
        <v>1.6604142469389715</v>
      </c>
      <c r="AG18" s="1">
        <f t="shared" si="25"/>
        <v>-0.67583840363752778</v>
      </c>
      <c r="AH18" s="1">
        <v>12.47129105680844</v>
      </c>
      <c r="AI18" s="1">
        <v>11.884639999999999</v>
      </c>
      <c r="AJ18" s="1">
        <v>0.3101485836349579</v>
      </c>
      <c r="AK18" s="1">
        <v>65.160827057832364</v>
      </c>
      <c r="AL18" s="1">
        <f t="shared" si="26"/>
        <v>1.6744536627565656</v>
      </c>
      <c r="AM18" s="1">
        <v>32.374842830889349</v>
      </c>
      <c r="AN18" s="1">
        <v>33.86758181818184</v>
      </c>
      <c r="AO18" s="1">
        <v>-5.3938071448354033E-5</v>
      </c>
      <c r="AP18" s="1">
        <v>89.445393928283238</v>
      </c>
      <c r="AQ18" s="1">
        <v>4</v>
      </c>
      <c r="AR18" s="1">
        <v>1</v>
      </c>
      <c r="AS18" s="1">
        <f t="shared" si="27"/>
        <v>1</v>
      </c>
      <c r="AT18" s="1">
        <f t="shared" si="28"/>
        <v>0</v>
      </c>
      <c r="AU18" s="1">
        <f t="shared" si="29"/>
        <v>47146.227298666279</v>
      </c>
      <c r="AV18" s="1" t="s">
        <v>385</v>
      </c>
      <c r="AW18" s="1" t="s">
        <v>385</v>
      </c>
      <c r="AX18" s="1">
        <v>0</v>
      </c>
      <c r="AY18" s="1">
        <v>0</v>
      </c>
      <c r="AZ18" s="1" t="e">
        <f t="shared" si="30"/>
        <v>#DIV/0!</v>
      </c>
      <c r="BA18" s="1">
        <v>0</v>
      </c>
      <c r="BB18" s="1" t="s">
        <v>385</v>
      </c>
      <c r="BC18" s="1" t="s">
        <v>385</v>
      </c>
      <c r="BD18" s="1">
        <v>0</v>
      </c>
      <c r="BE18" s="1">
        <v>0</v>
      </c>
      <c r="BF18" s="1" t="e">
        <f t="shared" si="31"/>
        <v>#DIV/0!</v>
      </c>
      <c r="BG18" s="1">
        <v>0.5</v>
      </c>
      <c r="BH18" s="1">
        <f t="shared" si="32"/>
        <v>1009.5070497992002</v>
      </c>
      <c r="BI18" s="1">
        <f t="shared" si="33"/>
        <v>-0.67583840363752778</v>
      </c>
      <c r="BJ18" s="1" t="e">
        <f t="shared" si="34"/>
        <v>#DIV/0!</v>
      </c>
      <c r="BK18" s="1">
        <f t="shared" si="35"/>
        <v>-6.6947368398463181E-4</v>
      </c>
      <c r="BL18" s="1" t="e">
        <f t="shared" si="36"/>
        <v>#DIV/0!</v>
      </c>
      <c r="BM18" s="1" t="e">
        <f t="shared" si="37"/>
        <v>#DIV/0!</v>
      </c>
      <c r="BN18" s="1" t="s">
        <v>385</v>
      </c>
      <c r="BO18" s="1">
        <v>0</v>
      </c>
      <c r="BP18" s="1" t="e">
        <f t="shared" si="38"/>
        <v>#DIV/0!</v>
      </c>
      <c r="BQ18" s="1" t="e">
        <f t="shared" si="39"/>
        <v>#DIV/0!</v>
      </c>
      <c r="BR18" s="1" t="e">
        <f t="shared" si="40"/>
        <v>#DIV/0!</v>
      </c>
      <c r="BS18" s="1" t="e">
        <f t="shared" si="41"/>
        <v>#DIV/0!</v>
      </c>
      <c r="BT18" s="1" t="e">
        <f t="shared" si="42"/>
        <v>#DIV/0!</v>
      </c>
      <c r="BU18" s="1" t="e">
        <f t="shared" si="43"/>
        <v>#DIV/0!</v>
      </c>
      <c r="BV18" s="1" t="e">
        <f t="shared" si="44"/>
        <v>#DIV/0!</v>
      </c>
      <c r="BW18" s="1" t="e">
        <f t="shared" si="45"/>
        <v>#DIV/0!</v>
      </c>
      <c r="BX18" s="1" t="s">
        <v>385</v>
      </c>
      <c r="BY18" s="1" t="s">
        <v>385</v>
      </c>
      <c r="BZ18" s="1" t="s">
        <v>385</v>
      </c>
      <c r="CA18" s="1" t="s">
        <v>385</v>
      </c>
      <c r="CB18" s="1" t="s">
        <v>385</v>
      </c>
      <c r="CC18" s="1" t="s">
        <v>385</v>
      </c>
      <c r="CD18" s="1" t="s">
        <v>385</v>
      </c>
      <c r="CE18" s="1" t="s">
        <v>385</v>
      </c>
      <c r="CF18" s="1">
        <v>253</v>
      </c>
      <c r="CG18" s="1">
        <v>1000</v>
      </c>
      <c r="CH18" s="1" t="s">
        <v>386</v>
      </c>
      <c r="CI18" s="1">
        <v>1110.1500000000001</v>
      </c>
      <c r="CJ18" s="1">
        <v>1175.8634999999999</v>
      </c>
      <c r="CK18" s="1">
        <v>1152.67</v>
      </c>
      <c r="CL18" s="1">
        <v>1.3005735999999999E-4</v>
      </c>
      <c r="CM18" s="1">
        <v>6.5004835999999994E-4</v>
      </c>
      <c r="CN18" s="1">
        <v>4.7597999359999997E-2</v>
      </c>
      <c r="CO18" s="1">
        <v>5.5000000000000003E-4</v>
      </c>
      <c r="CP18" s="1">
        <f t="shared" si="46"/>
        <v>1200.00125</v>
      </c>
      <c r="CQ18" s="1">
        <f t="shared" si="47"/>
        <v>1009.5070497992002</v>
      </c>
      <c r="CR18" s="1">
        <f t="shared" si="48"/>
        <v>0.84125499852537666</v>
      </c>
      <c r="CS18" s="1">
        <f t="shared" si="49"/>
        <v>0.16202214715397706</v>
      </c>
      <c r="CT18" s="1">
        <v>6</v>
      </c>
      <c r="CU18" s="1">
        <v>0.5</v>
      </c>
      <c r="CV18" s="1" t="s">
        <v>387</v>
      </c>
      <c r="CW18" s="1">
        <v>2</v>
      </c>
      <c r="CX18" s="1" t="b">
        <v>1</v>
      </c>
      <c r="CY18" s="1">
        <v>1658329945.6875</v>
      </c>
      <c r="CZ18" s="1">
        <v>10.9886</v>
      </c>
      <c r="DA18" s="1">
        <v>11.679349999999999</v>
      </c>
      <c r="DB18" s="1">
        <v>33.863824999999999</v>
      </c>
      <c r="DC18" s="1">
        <v>32.3838875</v>
      </c>
      <c r="DD18" s="1">
        <v>13.089074999999999</v>
      </c>
      <c r="DE18" s="1">
        <v>33.531537499999999</v>
      </c>
      <c r="DF18" s="1">
        <v>650.37324999999998</v>
      </c>
      <c r="DG18" s="1">
        <v>101.08925000000001</v>
      </c>
      <c r="DH18" s="1">
        <v>9.9990812499999998E-2</v>
      </c>
      <c r="DI18" s="1">
        <v>33.771162500000003</v>
      </c>
      <c r="DJ18" s="1">
        <v>999.9</v>
      </c>
      <c r="DK18" s="1">
        <v>33.615937500000001</v>
      </c>
      <c r="DL18" s="1">
        <v>0</v>
      </c>
      <c r="DM18" s="1">
        <v>0</v>
      </c>
      <c r="DN18" s="1">
        <v>8992.4212499999994</v>
      </c>
      <c r="DO18" s="1">
        <v>0</v>
      </c>
      <c r="DP18" s="1">
        <v>1854.29375</v>
      </c>
      <c r="DQ18" s="1">
        <v>-0.69072212500000008</v>
      </c>
      <c r="DR18" s="1">
        <v>11.373787500000001</v>
      </c>
      <c r="DS18" s="1">
        <v>12.07025</v>
      </c>
      <c r="DT18" s="1">
        <v>1.47994</v>
      </c>
      <c r="DU18" s="1">
        <v>11.679349999999999</v>
      </c>
      <c r="DV18" s="1">
        <v>32.3838875</v>
      </c>
      <c r="DW18" s="1">
        <v>3.42327125</v>
      </c>
      <c r="DX18" s="1">
        <v>3.2736662500000002</v>
      </c>
      <c r="DY18" s="1">
        <v>26.243925000000001</v>
      </c>
      <c r="DZ18" s="1">
        <v>25.4895</v>
      </c>
      <c r="EA18" s="1">
        <v>1200.00125</v>
      </c>
      <c r="EB18" s="1">
        <v>0.95799425000000005</v>
      </c>
      <c r="EC18" s="1">
        <v>4.2006062500000003E-2</v>
      </c>
      <c r="ED18" s="1">
        <v>0</v>
      </c>
      <c r="EE18" s="1">
        <v>916.22900000000004</v>
      </c>
      <c r="EF18" s="1">
        <v>5.0001600000000002</v>
      </c>
      <c r="EG18" s="1">
        <v>13027.75</v>
      </c>
      <c r="EH18" s="1">
        <v>9515.1637499999997</v>
      </c>
      <c r="EI18" s="1">
        <v>47.921499999999988</v>
      </c>
      <c r="EJ18" s="1">
        <v>50.561999999999998</v>
      </c>
      <c r="EK18" s="1">
        <v>49.132624999999997</v>
      </c>
      <c r="EL18" s="1">
        <v>49.077749999999988</v>
      </c>
      <c r="EM18" s="1">
        <v>49.625</v>
      </c>
      <c r="EN18" s="1">
        <v>1144.80125</v>
      </c>
      <c r="EO18" s="1">
        <v>50.2</v>
      </c>
      <c r="EP18" s="1">
        <v>0</v>
      </c>
      <c r="EQ18" s="1">
        <v>772459.79999995232</v>
      </c>
      <c r="ER18" s="1">
        <v>0</v>
      </c>
      <c r="ES18" s="1">
        <v>917.48423076923063</v>
      </c>
      <c r="ET18" s="1">
        <v>-15.961709386638709</v>
      </c>
      <c r="EU18" s="1">
        <v>-186.90598290308699</v>
      </c>
      <c r="EV18" s="1">
        <v>13044.469230769229</v>
      </c>
      <c r="EW18" s="1">
        <v>15</v>
      </c>
      <c r="EX18" s="1">
        <v>1658327627.5</v>
      </c>
      <c r="EY18" s="1" t="s">
        <v>388</v>
      </c>
      <c r="EZ18" s="1">
        <v>1658327627.5</v>
      </c>
      <c r="FA18" s="1">
        <v>1658327617.5</v>
      </c>
      <c r="FB18" s="1">
        <v>12</v>
      </c>
      <c r="FC18" s="1">
        <v>-0.68500000000000005</v>
      </c>
      <c r="FD18" s="1">
        <v>-0.255</v>
      </c>
      <c r="FE18" s="1">
        <v>-3.9239999999999999</v>
      </c>
      <c r="FF18" s="1">
        <v>0.28599999999999998</v>
      </c>
      <c r="FG18" s="1">
        <v>1546</v>
      </c>
      <c r="FH18" s="1">
        <v>32</v>
      </c>
      <c r="FI18" s="1">
        <v>0.03</v>
      </c>
      <c r="FJ18" s="1">
        <v>0.04</v>
      </c>
      <c r="FK18" s="1">
        <v>0.42442552500000003</v>
      </c>
      <c r="FL18" s="1">
        <v>-4.5509170018761758</v>
      </c>
      <c r="FM18" s="1">
        <v>0.66838664041223128</v>
      </c>
      <c r="FN18" s="1">
        <v>0</v>
      </c>
      <c r="FO18" s="1">
        <v>918.2936176470588</v>
      </c>
      <c r="FP18" s="1">
        <v>-16.062627955366299</v>
      </c>
      <c r="FQ18" s="1">
        <v>1.587560781878667</v>
      </c>
      <c r="FR18" s="1">
        <v>0</v>
      </c>
      <c r="FS18" s="1">
        <v>1.5057914999999999</v>
      </c>
      <c r="FT18" s="1">
        <v>-0.1123411632270188</v>
      </c>
      <c r="FU18" s="1">
        <v>1.519265374284557E-2</v>
      </c>
      <c r="FV18" s="1">
        <v>0</v>
      </c>
      <c r="FW18" s="1">
        <v>0</v>
      </c>
      <c r="FX18" s="1">
        <v>3</v>
      </c>
      <c r="FY18" s="1" t="s">
        <v>397</v>
      </c>
      <c r="FZ18" s="1">
        <v>3.3691599999999999</v>
      </c>
      <c r="GA18" s="1">
        <v>2.89358</v>
      </c>
      <c r="GB18" s="1">
        <v>3.8516000000000002E-3</v>
      </c>
      <c r="GC18" s="1">
        <v>4.0363700000000001E-3</v>
      </c>
      <c r="GD18" s="1">
        <v>0.14030799999999999</v>
      </c>
      <c r="GE18" s="1">
        <v>0.138598</v>
      </c>
      <c r="GF18" s="1">
        <v>34380.699999999997</v>
      </c>
      <c r="GG18" s="1">
        <v>29898.3</v>
      </c>
      <c r="GH18" s="1">
        <v>30847.9</v>
      </c>
      <c r="GI18" s="1">
        <v>27981.1</v>
      </c>
      <c r="GJ18" s="1">
        <v>34937.800000000003</v>
      </c>
      <c r="GK18" s="1">
        <v>34004.800000000003</v>
      </c>
      <c r="GL18" s="1">
        <v>40212.300000000003</v>
      </c>
      <c r="GM18" s="1">
        <v>39000.400000000001</v>
      </c>
      <c r="GN18" s="1">
        <v>2.3204500000000001</v>
      </c>
      <c r="GO18" s="1">
        <v>1.5348200000000001</v>
      </c>
      <c r="GP18" s="1">
        <v>0</v>
      </c>
      <c r="GQ18" s="1">
        <v>3.9331600000000001E-2</v>
      </c>
      <c r="GR18" s="1">
        <v>999.9</v>
      </c>
      <c r="GS18" s="1">
        <v>32.977600000000002</v>
      </c>
      <c r="GT18" s="1">
        <v>51.7</v>
      </c>
      <c r="GU18" s="1">
        <v>42.9</v>
      </c>
      <c r="GV18" s="1">
        <v>44.199800000000003</v>
      </c>
      <c r="GW18" s="1">
        <v>50.712899999999998</v>
      </c>
      <c r="GX18" s="1">
        <v>41.225999999999999</v>
      </c>
      <c r="GY18" s="1">
        <v>1</v>
      </c>
      <c r="GZ18" s="1">
        <v>0.66287399999999996</v>
      </c>
      <c r="HA18" s="1">
        <v>1.75902</v>
      </c>
      <c r="HB18" s="1">
        <v>20.1996</v>
      </c>
      <c r="HC18" s="1">
        <v>5.2145900000000003</v>
      </c>
      <c r="HD18" s="1">
        <v>11.974</v>
      </c>
      <c r="HE18" s="1">
        <v>4.9904500000000001</v>
      </c>
      <c r="HF18" s="1">
        <v>3.2925</v>
      </c>
      <c r="HG18" s="1">
        <v>8414</v>
      </c>
      <c r="HH18" s="1">
        <v>9999</v>
      </c>
      <c r="HI18" s="1">
        <v>9999</v>
      </c>
      <c r="HJ18" s="1">
        <v>971.5</v>
      </c>
      <c r="HK18" s="1">
        <v>4.9713399999999996</v>
      </c>
      <c r="HL18" s="1">
        <v>1.8745400000000001</v>
      </c>
      <c r="HM18" s="1">
        <v>1.8708800000000001</v>
      </c>
      <c r="HN18" s="1">
        <v>1.87059</v>
      </c>
      <c r="HO18" s="1">
        <v>1.87507</v>
      </c>
      <c r="HP18" s="1">
        <v>1.8717999999999999</v>
      </c>
      <c r="HQ18" s="1">
        <v>1.8672299999999999</v>
      </c>
      <c r="HR18" s="1">
        <v>1.8782000000000001</v>
      </c>
      <c r="HS18" s="1">
        <v>0</v>
      </c>
      <c r="HT18" s="1">
        <v>0</v>
      </c>
      <c r="HU18" s="1">
        <v>0</v>
      </c>
      <c r="HV18" s="1">
        <v>0</v>
      </c>
      <c r="HW18" s="1" t="s">
        <v>390</v>
      </c>
      <c r="HX18" s="1" t="s">
        <v>391</v>
      </c>
      <c r="HY18" s="1" t="s">
        <v>392</v>
      </c>
      <c r="HZ18" s="1" t="s">
        <v>392</v>
      </c>
      <c r="IA18" s="1" t="s">
        <v>392</v>
      </c>
      <c r="IB18" s="1" t="s">
        <v>392</v>
      </c>
      <c r="IC18" s="1">
        <v>0</v>
      </c>
      <c r="ID18" s="1">
        <v>100</v>
      </c>
      <c r="IE18" s="1">
        <v>100</v>
      </c>
      <c r="IF18" s="1">
        <v>-2.101</v>
      </c>
      <c r="IG18" s="1">
        <v>0.33250000000000002</v>
      </c>
      <c r="IH18" s="1">
        <v>-2.1003025613674828</v>
      </c>
      <c r="II18" s="1">
        <v>1.7196870422270779E-5</v>
      </c>
      <c r="IJ18" s="1">
        <v>-2.1741833173098589E-6</v>
      </c>
      <c r="IK18" s="1">
        <v>9.0595066644434051E-10</v>
      </c>
      <c r="IL18" s="1">
        <v>-0.3055493333670728</v>
      </c>
      <c r="IM18" s="1">
        <v>-1.2435942757381079E-3</v>
      </c>
      <c r="IN18" s="1">
        <v>8.3241555849602686E-4</v>
      </c>
      <c r="IO18" s="1">
        <v>-6.8006265696850886E-6</v>
      </c>
      <c r="IP18" s="1">
        <v>17</v>
      </c>
      <c r="IQ18" s="1">
        <v>2050</v>
      </c>
      <c r="IR18" s="1">
        <v>3</v>
      </c>
      <c r="IS18" s="1">
        <v>34</v>
      </c>
      <c r="IT18" s="1">
        <v>38.700000000000003</v>
      </c>
      <c r="IU18" s="1">
        <v>38.799999999999997</v>
      </c>
      <c r="IV18" s="1">
        <v>0.19531200000000001</v>
      </c>
      <c r="IW18" s="1">
        <v>2.7075200000000001</v>
      </c>
      <c r="IX18" s="1">
        <v>1.49902</v>
      </c>
      <c r="IY18" s="1">
        <v>2.2814899999999998</v>
      </c>
      <c r="IZ18" s="1">
        <v>1.69678</v>
      </c>
      <c r="JA18" s="1">
        <v>2.2375500000000001</v>
      </c>
      <c r="JB18" s="1">
        <v>47.033700000000003</v>
      </c>
      <c r="JC18" s="1">
        <v>13.055099999999999</v>
      </c>
      <c r="JD18" s="1">
        <v>18</v>
      </c>
      <c r="JE18" s="1">
        <v>705.86300000000006</v>
      </c>
      <c r="JF18" s="1">
        <v>270.39299999999997</v>
      </c>
      <c r="JG18" s="1">
        <v>30.001300000000001</v>
      </c>
      <c r="JH18" s="1">
        <v>35.862900000000003</v>
      </c>
      <c r="JI18" s="1">
        <v>30</v>
      </c>
      <c r="JJ18" s="1">
        <v>35.608499999999999</v>
      </c>
      <c r="JK18" s="1">
        <v>35.604900000000001</v>
      </c>
      <c r="JL18" s="1">
        <v>3.9101499999999998</v>
      </c>
      <c r="JM18" s="1">
        <v>29.110199999999999</v>
      </c>
      <c r="JN18" s="1">
        <v>5.55016</v>
      </c>
      <c r="JO18" s="1">
        <v>30</v>
      </c>
      <c r="JP18" s="1">
        <v>26.722000000000001</v>
      </c>
      <c r="JQ18" s="1">
        <v>32.517600000000002</v>
      </c>
      <c r="JR18" s="1">
        <v>98.308099999999996</v>
      </c>
      <c r="JS18" s="1">
        <v>98.222399999999993</v>
      </c>
    </row>
    <row r="19" spans="1:279" x14ac:dyDescent="0.2">
      <c r="A19" s="1">
        <v>4</v>
      </c>
      <c r="B19" s="1">
        <v>1658329952</v>
      </c>
      <c r="C19" s="1">
        <v>12</v>
      </c>
      <c r="D19" s="1" t="s">
        <v>398</v>
      </c>
      <c r="E19" s="1" t="s">
        <v>399</v>
      </c>
      <c r="F19" s="1">
        <v>4</v>
      </c>
      <c r="G19" s="1">
        <v>1658329950</v>
      </c>
      <c r="H19" s="1">
        <f t="shared" si="0"/>
        <v>1.6389260119585914E-3</v>
      </c>
      <c r="I19" s="1">
        <f t="shared" si="1"/>
        <v>1.6389260119585913</v>
      </c>
      <c r="J19" s="1">
        <f t="shared" si="2"/>
        <v>-0.67592886198488855</v>
      </c>
      <c r="K19" s="1">
        <f t="shared" si="3"/>
        <v>13.226242857142861</v>
      </c>
      <c r="L19" s="1">
        <f t="shared" si="4"/>
        <v>24.896917327647675</v>
      </c>
      <c r="M19" s="1">
        <f t="shared" si="5"/>
        <v>2.5192756416711566</v>
      </c>
      <c r="N19" s="1">
        <f t="shared" si="6"/>
        <v>1.3383404468241187</v>
      </c>
      <c r="O19" s="1">
        <f t="shared" si="7"/>
        <v>8.9747671424283582E-2</v>
      </c>
      <c r="P19" s="1">
        <f t="shared" si="8"/>
        <v>2.763740988492569</v>
      </c>
      <c r="Q19" s="1">
        <f t="shared" si="9"/>
        <v>8.8159475698420239E-2</v>
      </c>
      <c r="R19" s="1">
        <f t="shared" si="10"/>
        <v>5.5240024402338092E-2</v>
      </c>
      <c r="S19" s="1">
        <f t="shared" si="11"/>
        <v>194.42087961244454</v>
      </c>
      <c r="T19" s="1">
        <f t="shared" si="12"/>
        <v>34.52336905528287</v>
      </c>
      <c r="U19" s="1">
        <f t="shared" si="13"/>
        <v>33.61204285714286</v>
      </c>
      <c r="V19" s="1">
        <f t="shared" si="14"/>
        <v>5.228467820585605</v>
      </c>
      <c r="W19" s="1">
        <f t="shared" si="15"/>
        <v>64.995504046889337</v>
      </c>
      <c r="X19" s="1">
        <f t="shared" si="16"/>
        <v>3.4277926439148594</v>
      </c>
      <c r="Y19" s="1">
        <f t="shared" si="17"/>
        <v>5.2738919317280253</v>
      </c>
      <c r="Z19" s="1">
        <f t="shared" si="18"/>
        <v>1.8006751766707456</v>
      </c>
      <c r="AA19" s="1">
        <f t="shared" si="19"/>
        <v>-72.276637127373888</v>
      </c>
      <c r="AB19" s="1">
        <f t="shared" si="20"/>
        <v>23.054372114038785</v>
      </c>
      <c r="AC19" s="1">
        <f t="shared" si="21"/>
        <v>1.9233730327320526</v>
      </c>
      <c r="AD19" s="1">
        <f t="shared" si="22"/>
        <v>147.12198763184148</v>
      </c>
      <c r="AE19" s="1">
        <f t="shared" si="23"/>
        <v>4.2423578930873438</v>
      </c>
      <c r="AF19" s="1">
        <f t="shared" si="24"/>
        <v>1.6361245611421913</v>
      </c>
      <c r="AG19" s="1">
        <f t="shared" si="25"/>
        <v>-0.67592886198488855</v>
      </c>
      <c r="AH19" s="1">
        <v>18.19991541617431</v>
      </c>
      <c r="AI19" s="1">
        <v>15.107389696969699</v>
      </c>
      <c r="AJ19" s="1">
        <v>0.94149380776268099</v>
      </c>
      <c r="AK19" s="1">
        <v>65.160827057832364</v>
      </c>
      <c r="AL19" s="1">
        <f t="shared" si="26"/>
        <v>1.6389260119585913</v>
      </c>
      <c r="AM19" s="1">
        <v>32.416307943541263</v>
      </c>
      <c r="AN19" s="1">
        <v>33.876572727272752</v>
      </c>
      <c r="AO19" s="1">
        <v>9.9976568648539667E-5</v>
      </c>
      <c r="AP19" s="1">
        <v>89.445393928283238</v>
      </c>
      <c r="AQ19" s="1">
        <v>4</v>
      </c>
      <c r="AR19" s="1">
        <v>1</v>
      </c>
      <c r="AS19" s="1">
        <f t="shared" si="27"/>
        <v>1</v>
      </c>
      <c r="AT19" s="1">
        <f t="shared" si="28"/>
        <v>0</v>
      </c>
      <c r="AU19" s="1">
        <f t="shared" si="29"/>
        <v>47111.346086170284</v>
      </c>
      <c r="AV19" s="1" t="s">
        <v>385</v>
      </c>
      <c r="AW19" s="1" t="s">
        <v>385</v>
      </c>
      <c r="AX19" s="1">
        <v>0</v>
      </c>
      <c r="AY19" s="1">
        <v>0</v>
      </c>
      <c r="AZ19" s="1" t="e">
        <f t="shared" si="30"/>
        <v>#DIV/0!</v>
      </c>
      <c r="BA19" s="1">
        <v>0</v>
      </c>
      <c r="BB19" s="1" t="s">
        <v>385</v>
      </c>
      <c r="BC19" s="1" t="s">
        <v>385</v>
      </c>
      <c r="BD19" s="1">
        <v>0</v>
      </c>
      <c r="BE19" s="1">
        <v>0</v>
      </c>
      <c r="BF19" s="1" t="e">
        <f t="shared" si="31"/>
        <v>#DIV/0!</v>
      </c>
      <c r="BG19" s="1">
        <v>0.5</v>
      </c>
      <c r="BH19" s="1">
        <f t="shared" si="32"/>
        <v>1009.4759997991943</v>
      </c>
      <c r="BI19" s="1">
        <f t="shared" si="33"/>
        <v>-0.67592886198488855</v>
      </c>
      <c r="BJ19" s="1" t="e">
        <f t="shared" si="34"/>
        <v>#DIV/0!</v>
      </c>
      <c r="BK19" s="1">
        <f t="shared" si="35"/>
        <v>-6.6958388522297193E-4</v>
      </c>
      <c r="BL19" s="1" t="e">
        <f t="shared" si="36"/>
        <v>#DIV/0!</v>
      </c>
      <c r="BM19" s="1" t="e">
        <f t="shared" si="37"/>
        <v>#DIV/0!</v>
      </c>
      <c r="BN19" s="1" t="s">
        <v>385</v>
      </c>
      <c r="BO19" s="1">
        <v>0</v>
      </c>
      <c r="BP19" s="1" t="e">
        <f t="shared" si="38"/>
        <v>#DIV/0!</v>
      </c>
      <c r="BQ19" s="1" t="e">
        <f t="shared" si="39"/>
        <v>#DIV/0!</v>
      </c>
      <c r="BR19" s="1" t="e">
        <f t="shared" si="40"/>
        <v>#DIV/0!</v>
      </c>
      <c r="BS19" s="1" t="e">
        <f t="shared" si="41"/>
        <v>#DIV/0!</v>
      </c>
      <c r="BT19" s="1" t="e">
        <f t="shared" si="42"/>
        <v>#DIV/0!</v>
      </c>
      <c r="BU19" s="1" t="e">
        <f t="shared" si="43"/>
        <v>#DIV/0!</v>
      </c>
      <c r="BV19" s="1" t="e">
        <f t="shared" si="44"/>
        <v>#DIV/0!</v>
      </c>
      <c r="BW19" s="1" t="e">
        <f t="shared" si="45"/>
        <v>#DIV/0!</v>
      </c>
      <c r="BX19" s="1" t="s">
        <v>385</v>
      </c>
      <c r="BY19" s="1" t="s">
        <v>385</v>
      </c>
      <c r="BZ19" s="1" t="s">
        <v>385</v>
      </c>
      <c r="CA19" s="1" t="s">
        <v>385</v>
      </c>
      <c r="CB19" s="1" t="s">
        <v>385</v>
      </c>
      <c r="CC19" s="1" t="s">
        <v>385</v>
      </c>
      <c r="CD19" s="1" t="s">
        <v>385</v>
      </c>
      <c r="CE19" s="1" t="s">
        <v>385</v>
      </c>
      <c r="CF19" s="1">
        <v>253</v>
      </c>
      <c r="CG19" s="1">
        <v>1000</v>
      </c>
      <c r="CH19" s="1" t="s">
        <v>386</v>
      </c>
      <c r="CI19" s="1">
        <v>1110.1500000000001</v>
      </c>
      <c r="CJ19" s="1">
        <v>1175.8634999999999</v>
      </c>
      <c r="CK19" s="1">
        <v>1152.67</v>
      </c>
      <c r="CL19" s="1">
        <v>1.3005735999999999E-4</v>
      </c>
      <c r="CM19" s="1">
        <v>6.5004835999999994E-4</v>
      </c>
      <c r="CN19" s="1">
        <v>4.7597999359999997E-2</v>
      </c>
      <c r="CO19" s="1">
        <v>5.5000000000000003E-4</v>
      </c>
      <c r="CP19" s="1">
        <f t="shared" si="46"/>
        <v>1199.964285714286</v>
      </c>
      <c r="CQ19" s="1">
        <f t="shared" si="47"/>
        <v>1009.4759997991943</v>
      </c>
      <c r="CR19" s="1">
        <f t="shared" si="48"/>
        <v>0.84125503718495886</v>
      </c>
      <c r="CS19" s="1">
        <f t="shared" si="49"/>
        <v>0.16202222176697062</v>
      </c>
      <c r="CT19" s="1">
        <v>6</v>
      </c>
      <c r="CU19" s="1">
        <v>0.5</v>
      </c>
      <c r="CV19" s="1" t="s">
        <v>387</v>
      </c>
      <c r="CW19" s="1">
        <v>2</v>
      </c>
      <c r="CX19" s="1" t="b">
        <v>1</v>
      </c>
      <c r="CY19" s="1">
        <v>1658329950</v>
      </c>
      <c r="CZ19" s="1">
        <v>13.226242857142861</v>
      </c>
      <c r="DA19" s="1">
        <v>17.1601</v>
      </c>
      <c r="DB19" s="1">
        <v>33.875399999999999</v>
      </c>
      <c r="DC19" s="1">
        <v>32.417085714285712</v>
      </c>
      <c r="DD19" s="1">
        <v>15.326828571428569</v>
      </c>
      <c r="DE19" s="1">
        <v>33.542757142857141</v>
      </c>
      <c r="DF19" s="1">
        <v>650.3537142857142</v>
      </c>
      <c r="DG19" s="1">
        <v>101.0882857142857</v>
      </c>
      <c r="DH19" s="1">
        <v>9.9970185714285717E-2</v>
      </c>
      <c r="DI19" s="1">
        <v>33.766771428571431</v>
      </c>
      <c r="DJ19" s="1">
        <v>999.89999999999986</v>
      </c>
      <c r="DK19" s="1">
        <v>33.61204285714286</v>
      </c>
      <c r="DL19" s="1">
        <v>0</v>
      </c>
      <c r="DM19" s="1">
        <v>0</v>
      </c>
      <c r="DN19" s="1">
        <v>8985.6242857142861</v>
      </c>
      <c r="DO19" s="1">
        <v>0</v>
      </c>
      <c r="DP19" s="1">
        <v>1856.5685714285721</v>
      </c>
      <c r="DQ19" s="1">
        <v>-3.9338285714285708</v>
      </c>
      <c r="DR19" s="1">
        <v>13.69</v>
      </c>
      <c r="DS19" s="1">
        <v>17.735014285714289</v>
      </c>
      <c r="DT19" s="1">
        <v>1.458322857142857</v>
      </c>
      <c r="DU19" s="1">
        <v>17.1601</v>
      </c>
      <c r="DV19" s="1">
        <v>32.417085714285712</v>
      </c>
      <c r="DW19" s="1">
        <v>3.4244142857142861</v>
      </c>
      <c r="DX19" s="1">
        <v>3.276995714285714</v>
      </c>
      <c r="DY19" s="1">
        <v>26.249585714285718</v>
      </c>
      <c r="DZ19" s="1">
        <v>25.506614285714289</v>
      </c>
      <c r="EA19" s="1">
        <v>1199.964285714286</v>
      </c>
      <c r="EB19" s="1">
        <v>0.95799299999999998</v>
      </c>
      <c r="EC19" s="1">
        <v>4.2007399999999993E-2</v>
      </c>
      <c r="ED19" s="1">
        <v>0</v>
      </c>
      <c r="EE19" s="1">
        <v>914.9632857142858</v>
      </c>
      <c r="EF19" s="1">
        <v>5.0001600000000002</v>
      </c>
      <c r="EG19" s="1">
        <v>13015.38571428571</v>
      </c>
      <c r="EH19" s="1">
        <v>9514.880000000001</v>
      </c>
      <c r="EI19" s="1">
        <v>47.955000000000013</v>
      </c>
      <c r="EJ19" s="1">
        <v>50.561999999999998</v>
      </c>
      <c r="EK19" s="1">
        <v>49.125</v>
      </c>
      <c r="EL19" s="1">
        <v>49.133714285714277</v>
      </c>
      <c r="EM19" s="1">
        <v>49.642714285714291</v>
      </c>
      <c r="EN19" s="1">
        <v>1144.764285714286</v>
      </c>
      <c r="EO19" s="1">
        <v>50.2</v>
      </c>
      <c r="EP19" s="1">
        <v>0</v>
      </c>
      <c r="EQ19" s="1">
        <v>772463.40000009537</v>
      </c>
      <c r="ER19" s="1">
        <v>0</v>
      </c>
      <c r="ES19" s="1">
        <v>916.51219230769232</v>
      </c>
      <c r="ET19" s="1">
        <v>-15.98738461949444</v>
      </c>
      <c r="EU19" s="1">
        <v>-194.52649589127421</v>
      </c>
      <c r="EV19" s="1">
        <v>13033.29615384616</v>
      </c>
      <c r="EW19" s="1">
        <v>15</v>
      </c>
      <c r="EX19" s="1">
        <v>1658327627.5</v>
      </c>
      <c r="EY19" s="1" t="s">
        <v>388</v>
      </c>
      <c r="EZ19" s="1">
        <v>1658327627.5</v>
      </c>
      <c r="FA19" s="1">
        <v>1658327617.5</v>
      </c>
      <c r="FB19" s="1">
        <v>12</v>
      </c>
      <c r="FC19" s="1">
        <v>-0.68500000000000005</v>
      </c>
      <c r="FD19" s="1">
        <v>-0.255</v>
      </c>
      <c r="FE19" s="1">
        <v>-3.9239999999999999</v>
      </c>
      <c r="FF19" s="1">
        <v>0.28599999999999998</v>
      </c>
      <c r="FG19" s="1">
        <v>1546</v>
      </c>
      <c r="FH19" s="1">
        <v>32</v>
      </c>
      <c r="FI19" s="1">
        <v>0.03</v>
      </c>
      <c r="FJ19" s="1">
        <v>0.04</v>
      </c>
      <c r="FK19" s="1">
        <v>-0.46707497499999989</v>
      </c>
      <c r="FL19" s="1">
        <v>-15.64868698311445</v>
      </c>
      <c r="FM19" s="1">
        <v>1.8021757087907999</v>
      </c>
      <c r="FN19" s="1">
        <v>0</v>
      </c>
      <c r="FO19" s="1">
        <v>917.31597058823525</v>
      </c>
      <c r="FP19" s="1">
        <v>-16.098319330672531</v>
      </c>
      <c r="FQ19" s="1">
        <v>1.5931107284971151</v>
      </c>
      <c r="FR19" s="1">
        <v>0</v>
      </c>
      <c r="FS19" s="1">
        <v>1.494235</v>
      </c>
      <c r="FT19" s="1">
        <v>-0.20439714821764429</v>
      </c>
      <c r="FU19" s="1">
        <v>2.3000223368480569E-2</v>
      </c>
      <c r="FV19" s="1">
        <v>0</v>
      </c>
      <c r="FW19" s="1">
        <v>0</v>
      </c>
      <c r="FX19" s="1">
        <v>3</v>
      </c>
      <c r="FY19" s="1" t="s">
        <v>397</v>
      </c>
      <c r="FZ19" s="1">
        <v>3.3692099999999998</v>
      </c>
      <c r="GA19" s="1">
        <v>2.8935300000000002</v>
      </c>
      <c r="GB19" s="1">
        <v>4.7947099999999998E-3</v>
      </c>
      <c r="GC19" s="1">
        <v>5.8039700000000003E-3</v>
      </c>
      <c r="GD19" s="1">
        <v>0.140321</v>
      </c>
      <c r="GE19" s="1">
        <v>0.13861100000000001</v>
      </c>
      <c r="GF19" s="1">
        <v>34347.800000000003</v>
      </c>
      <c r="GG19" s="1">
        <v>29845.3</v>
      </c>
      <c r="GH19" s="1">
        <v>30847.599999999999</v>
      </c>
      <c r="GI19" s="1">
        <v>27981.200000000001</v>
      </c>
      <c r="GJ19" s="1">
        <v>34936.800000000003</v>
      </c>
      <c r="GK19" s="1">
        <v>34004.5</v>
      </c>
      <c r="GL19" s="1">
        <v>40211.800000000003</v>
      </c>
      <c r="GM19" s="1">
        <v>39000.6</v>
      </c>
      <c r="GN19" s="1">
        <v>2.3206199999999999</v>
      </c>
      <c r="GO19" s="1">
        <v>1.53515</v>
      </c>
      <c r="GP19" s="1">
        <v>0</v>
      </c>
      <c r="GQ19" s="1">
        <v>3.8743E-2</v>
      </c>
      <c r="GR19" s="1">
        <v>999.9</v>
      </c>
      <c r="GS19" s="1">
        <v>32.981900000000003</v>
      </c>
      <c r="GT19" s="1">
        <v>51.7</v>
      </c>
      <c r="GU19" s="1">
        <v>42.9</v>
      </c>
      <c r="GV19" s="1">
        <v>44.195</v>
      </c>
      <c r="GW19" s="1">
        <v>50.892899999999997</v>
      </c>
      <c r="GX19" s="1">
        <v>41.6907</v>
      </c>
      <c r="GY19" s="1">
        <v>1</v>
      </c>
      <c r="GZ19" s="1">
        <v>0.66294500000000001</v>
      </c>
      <c r="HA19" s="1">
        <v>1.76353</v>
      </c>
      <c r="HB19" s="1">
        <v>20.1995</v>
      </c>
      <c r="HC19" s="1">
        <v>5.2151899999999998</v>
      </c>
      <c r="HD19" s="1">
        <v>11.974</v>
      </c>
      <c r="HE19" s="1">
        <v>4.9908999999999999</v>
      </c>
      <c r="HF19" s="1">
        <v>3.2925</v>
      </c>
      <c r="HG19" s="1">
        <v>8414</v>
      </c>
      <c r="HH19" s="1">
        <v>9999</v>
      </c>
      <c r="HI19" s="1">
        <v>9999</v>
      </c>
      <c r="HJ19" s="1">
        <v>971.5</v>
      </c>
      <c r="HK19" s="1">
        <v>4.9713500000000002</v>
      </c>
      <c r="HL19" s="1">
        <v>1.8745400000000001</v>
      </c>
      <c r="HM19" s="1">
        <v>1.8708800000000001</v>
      </c>
      <c r="HN19" s="1">
        <v>1.8705700000000001</v>
      </c>
      <c r="HO19" s="1">
        <v>1.8750599999999999</v>
      </c>
      <c r="HP19" s="1">
        <v>1.8717999999999999</v>
      </c>
      <c r="HQ19" s="1">
        <v>1.86724</v>
      </c>
      <c r="HR19" s="1">
        <v>1.8782000000000001</v>
      </c>
      <c r="HS19" s="1">
        <v>0</v>
      </c>
      <c r="HT19" s="1">
        <v>0</v>
      </c>
      <c r="HU19" s="1">
        <v>0</v>
      </c>
      <c r="HV19" s="1">
        <v>0</v>
      </c>
      <c r="HW19" s="1" t="s">
        <v>390</v>
      </c>
      <c r="HX19" s="1" t="s">
        <v>391</v>
      </c>
      <c r="HY19" s="1" t="s">
        <v>392</v>
      </c>
      <c r="HZ19" s="1" t="s">
        <v>392</v>
      </c>
      <c r="IA19" s="1" t="s">
        <v>392</v>
      </c>
      <c r="IB19" s="1" t="s">
        <v>392</v>
      </c>
      <c r="IC19" s="1">
        <v>0</v>
      </c>
      <c r="ID19" s="1">
        <v>100</v>
      </c>
      <c r="IE19" s="1">
        <v>100</v>
      </c>
      <c r="IF19" s="1">
        <v>-2.101</v>
      </c>
      <c r="IG19" s="1">
        <v>0.33260000000000001</v>
      </c>
      <c r="IH19" s="1">
        <v>-2.1003025613674828</v>
      </c>
      <c r="II19" s="1">
        <v>1.7196870422270779E-5</v>
      </c>
      <c r="IJ19" s="1">
        <v>-2.1741833173098589E-6</v>
      </c>
      <c r="IK19" s="1">
        <v>9.0595066644434051E-10</v>
      </c>
      <c r="IL19" s="1">
        <v>-0.3055493333670728</v>
      </c>
      <c r="IM19" s="1">
        <v>-1.2435942757381079E-3</v>
      </c>
      <c r="IN19" s="1">
        <v>8.3241555849602686E-4</v>
      </c>
      <c r="IO19" s="1">
        <v>-6.8006265696850886E-6</v>
      </c>
      <c r="IP19" s="1">
        <v>17</v>
      </c>
      <c r="IQ19" s="1">
        <v>2050</v>
      </c>
      <c r="IR19" s="1">
        <v>3</v>
      </c>
      <c r="IS19" s="1">
        <v>34</v>
      </c>
      <c r="IT19" s="1">
        <v>38.700000000000003</v>
      </c>
      <c r="IU19" s="1">
        <v>38.9</v>
      </c>
      <c r="IV19" s="1">
        <v>0.20874000000000001</v>
      </c>
      <c r="IW19" s="1">
        <v>2.7038600000000002</v>
      </c>
      <c r="IX19" s="1">
        <v>1.49902</v>
      </c>
      <c r="IY19" s="1">
        <v>2.2827099999999998</v>
      </c>
      <c r="IZ19" s="1">
        <v>1.69678</v>
      </c>
      <c r="JA19" s="1">
        <v>2.2534200000000002</v>
      </c>
      <c r="JB19" s="1">
        <v>47.063400000000001</v>
      </c>
      <c r="JC19" s="1">
        <v>13.055099999999999</v>
      </c>
      <c r="JD19" s="1">
        <v>18</v>
      </c>
      <c r="JE19" s="1">
        <v>706.02599999999995</v>
      </c>
      <c r="JF19" s="1">
        <v>270.54500000000002</v>
      </c>
      <c r="JG19" s="1">
        <v>30.001300000000001</v>
      </c>
      <c r="JH19" s="1">
        <v>35.862900000000003</v>
      </c>
      <c r="JI19" s="1">
        <v>30</v>
      </c>
      <c r="JJ19" s="1">
        <v>35.610100000000003</v>
      </c>
      <c r="JK19" s="1">
        <v>35.604900000000001</v>
      </c>
      <c r="JL19" s="1">
        <v>4.19055</v>
      </c>
      <c r="JM19" s="1">
        <v>28.832000000000001</v>
      </c>
      <c r="JN19" s="1">
        <v>5.1607000000000003</v>
      </c>
      <c r="JO19" s="1">
        <v>30</v>
      </c>
      <c r="JP19" s="1">
        <v>33.4026</v>
      </c>
      <c r="JQ19" s="1">
        <v>32.540199999999999</v>
      </c>
      <c r="JR19" s="1">
        <v>98.306899999999999</v>
      </c>
      <c r="JS19" s="1">
        <v>98.222700000000003</v>
      </c>
    </row>
    <row r="20" spans="1:279" ht="15.75" customHeight="1" x14ac:dyDescent="0.2">
      <c r="A20" s="1">
        <v>5</v>
      </c>
      <c r="B20" s="1">
        <v>1658329956</v>
      </c>
      <c r="C20" s="1">
        <v>16</v>
      </c>
      <c r="D20" s="1" t="s">
        <v>400</v>
      </c>
      <c r="E20" s="1" t="s">
        <v>401</v>
      </c>
      <c r="F20" s="1">
        <v>4</v>
      </c>
      <c r="G20" s="1">
        <v>1658329953.6875</v>
      </c>
      <c r="H20" s="1">
        <f t="shared" si="0"/>
        <v>1.6239355180890126E-3</v>
      </c>
      <c r="I20" s="1">
        <f t="shared" si="1"/>
        <v>1.6239355180890127</v>
      </c>
      <c r="J20" s="1">
        <f t="shared" si="2"/>
        <v>-0.53884108107481099</v>
      </c>
      <c r="K20" s="1">
        <f t="shared" si="3"/>
        <v>17.168500000000002</v>
      </c>
      <c r="L20" s="1">
        <f t="shared" si="4"/>
        <v>26.344342494283826</v>
      </c>
      <c r="M20" s="1">
        <f t="shared" si="5"/>
        <v>2.6657761887752076</v>
      </c>
      <c r="N20" s="1">
        <f t="shared" si="6"/>
        <v>1.7372754133802251</v>
      </c>
      <c r="O20" s="1">
        <f t="shared" si="7"/>
        <v>8.9143622970845646E-2</v>
      </c>
      <c r="P20" s="1">
        <f t="shared" si="8"/>
        <v>2.762426030862589</v>
      </c>
      <c r="Q20" s="1">
        <f t="shared" si="9"/>
        <v>8.7575801047312968E-2</v>
      </c>
      <c r="R20" s="1">
        <f t="shared" si="10"/>
        <v>5.4873441450061622E-2</v>
      </c>
      <c r="S20" s="1">
        <f t="shared" si="11"/>
        <v>194.42777661245847</v>
      </c>
      <c r="T20" s="1">
        <f t="shared" si="12"/>
        <v>34.515451596943201</v>
      </c>
      <c r="U20" s="1">
        <f t="shared" si="13"/>
        <v>33.596874999999997</v>
      </c>
      <c r="V20" s="1">
        <f t="shared" si="14"/>
        <v>5.2240333189841843</v>
      </c>
      <c r="W20" s="1">
        <f t="shared" si="15"/>
        <v>65.04199885019392</v>
      </c>
      <c r="X20" s="1">
        <f t="shared" si="16"/>
        <v>3.4278694870931736</v>
      </c>
      <c r="Y20" s="1">
        <f t="shared" si="17"/>
        <v>5.2702400720929781</v>
      </c>
      <c r="Z20" s="1">
        <f t="shared" si="18"/>
        <v>1.7961638318910107</v>
      </c>
      <c r="AA20" s="1">
        <f t="shared" si="19"/>
        <v>-71.615556347725459</v>
      </c>
      <c r="AB20" s="1">
        <f t="shared" si="20"/>
        <v>23.456146167699451</v>
      </c>
      <c r="AC20" s="1">
        <f t="shared" si="21"/>
        <v>1.9575596970919718</v>
      </c>
      <c r="AD20" s="1">
        <f t="shared" si="22"/>
        <v>148.22592612952442</v>
      </c>
      <c r="AE20" s="1">
        <f t="shared" si="23"/>
        <v>6.4209585840243983</v>
      </c>
      <c r="AF20" s="1">
        <f t="shared" si="24"/>
        <v>1.5976243618143626</v>
      </c>
      <c r="AG20" s="1">
        <f t="shared" si="25"/>
        <v>-0.53884108107481099</v>
      </c>
      <c r="AH20" s="1">
        <v>24.950757010749509</v>
      </c>
      <c r="AI20" s="1">
        <v>20.159140000000001</v>
      </c>
      <c r="AJ20" s="1">
        <v>1.336578249188181</v>
      </c>
      <c r="AK20" s="1">
        <v>65.160827057832364</v>
      </c>
      <c r="AL20" s="1">
        <f t="shared" si="26"/>
        <v>1.6239355180890127</v>
      </c>
      <c r="AM20" s="1">
        <v>32.43159765250418</v>
      </c>
      <c r="AN20" s="1">
        <v>33.879248951048993</v>
      </c>
      <c r="AO20" s="1">
        <v>-4.2269479325159538E-5</v>
      </c>
      <c r="AP20" s="1">
        <v>89.445393928283238</v>
      </c>
      <c r="AQ20" s="1">
        <v>4</v>
      </c>
      <c r="AR20" s="1">
        <v>1</v>
      </c>
      <c r="AS20" s="1">
        <f t="shared" si="27"/>
        <v>1</v>
      </c>
      <c r="AT20" s="1">
        <f t="shared" si="28"/>
        <v>0</v>
      </c>
      <c r="AU20" s="1">
        <f t="shared" si="29"/>
        <v>47077.209778265387</v>
      </c>
      <c r="AV20" s="1" t="s">
        <v>385</v>
      </c>
      <c r="AW20" s="1" t="s">
        <v>385</v>
      </c>
      <c r="AX20" s="1">
        <v>0</v>
      </c>
      <c r="AY20" s="1">
        <v>0</v>
      </c>
      <c r="AZ20" s="1" t="e">
        <f t="shared" si="30"/>
        <v>#DIV/0!</v>
      </c>
      <c r="BA20" s="1">
        <v>0</v>
      </c>
      <c r="BB20" s="1" t="s">
        <v>385</v>
      </c>
      <c r="BC20" s="1" t="s">
        <v>385</v>
      </c>
      <c r="BD20" s="1">
        <v>0</v>
      </c>
      <c r="BE20" s="1">
        <v>0</v>
      </c>
      <c r="BF20" s="1" t="e">
        <f t="shared" si="31"/>
        <v>#DIV/0!</v>
      </c>
      <c r="BG20" s="1">
        <v>0.5</v>
      </c>
      <c r="BH20" s="1">
        <f t="shared" si="32"/>
        <v>1009.5122997992012</v>
      </c>
      <c r="BI20" s="1">
        <f t="shared" si="33"/>
        <v>-0.53884108107481099</v>
      </c>
      <c r="BJ20" s="1" t="e">
        <f t="shared" si="34"/>
        <v>#DIV/0!</v>
      </c>
      <c r="BK20" s="1">
        <f t="shared" si="35"/>
        <v>-5.337637601661615E-4</v>
      </c>
      <c r="BL20" s="1" t="e">
        <f t="shared" si="36"/>
        <v>#DIV/0!</v>
      </c>
      <c r="BM20" s="1" t="e">
        <f t="shared" si="37"/>
        <v>#DIV/0!</v>
      </c>
      <c r="BN20" s="1" t="s">
        <v>385</v>
      </c>
      <c r="BO20" s="1">
        <v>0</v>
      </c>
      <c r="BP20" s="1" t="e">
        <f t="shared" si="38"/>
        <v>#DIV/0!</v>
      </c>
      <c r="BQ20" s="1" t="e">
        <f t="shared" si="39"/>
        <v>#DIV/0!</v>
      </c>
      <c r="BR20" s="1" t="e">
        <f t="shared" si="40"/>
        <v>#DIV/0!</v>
      </c>
      <c r="BS20" s="1" t="e">
        <f t="shared" si="41"/>
        <v>#DIV/0!</v>
      </c>
      <c r="BT20" s="1" t="e">
        <f t="shared" si="42"/>
        <v>#DIV/0!</v>
      </c>
      <c r="BU20" s="1" t="e">
        <f t="shared" si="43"/>
        <v>#DIV/0!</v>
      </c>
      <c r="BV20" s="1" t="e">
        <f t="shared" si="44"/>
        <v>#DIV/0!</v>
      </c>
      <c r="BW20" s="1" t="e">
        <f t="shared" si="45"/>
        <v>#DIV/0!</v>
      </c>
      <c r="BX20" s="1" t="s">
        <v>385</v>
      </c>
      <c r="BY20" s="1" t="s">
        <v>385</v>
      </c>
      <c r="BZ20" s="1" t="s">
        <v>385</v>
      </c>
      <c r="CA20" s="1" t="s">
        <v>385</v>
      </c>
      <c r="CB20" s="1" t="s">
        <v>385</v>
      </c>
      <c r="CC20" s="1" t="s">
        <v>385</v>
      </c>
      <c r="CD20" s="1" t="s">
        <v>385</v>
      </c>
      <c r="CE20" s="1" t="s">
        <v>385</v>
      </c>
      <c r="CF20" s="1">
        <v>253</v>
      </c>
      <c r="CG20" s="1">
        <v>1000</v>
      </c>
      <c r="CH20" s="1" t="s">
        <v>386</v>
      </c>
      <c r="CI20" s="1">
        <v>1110.1500000000001</v>
      </c>
      <c r="CJ20" s="1">
        <v>1175.8634999999999</v>
      </c>
      <c r="CK20" s="1">
        <v>1152.67</v>
      </c>
      <c r="CL20" s="1">
        <v>1.3005735999999999E-4</v>
      </c>
      <c r="CM20" s="1">
        <v>6.5004835999999994E-4</v>
      </c>
      <c r="CN20" s="1">
        <v>4.7597999359999997E-2</v>
      </c>
      <c r="CO20" s="1">
        <v>5.5000000000000003E-4</v>
      </c>
      <c r="CP20" s="1">
        <f t="shared" si="46"/>
        <v>1200.0074999999999</v>
      </c>
      <c r="CQ20" s="1">
        <f t="shared" si="47"/>
        <v>1009.5122997992012</v>
      </c>
      <c r="CR20" s="1">
        <f t="shared" si="48"/>
        <v>0.8412549919889678</v>
      </c>
      <c r="CS20" s="1">
        <f t="shared" si="49"/>
        <v>0.16202213453870787</v>
      </c>
      <c r="CT20" s="1">
        <v>6</v>
      </c>
      <c r="CU20" s="1">
        <v>0.5</v>
      </c>
      <c r="CV20" s="1" t="s">
        <v>387</v>
      </c>
      <c r="CW20" s="1">
        <v>2</v>
      </c>
      <c r="CX20" s="1" t="b">
        <v>1</v>
      </c>
      <c r="CY20" s="1">
        <v>1658329953.6875</v>
      </c>
      <c r="CZ20" s="1">
        <v>17.168500000000002</v>
      </c>
      <c r="DA20" s="1">
        <v>23.117525000000001</v>
      </c>
      <c r="DB20" s="1">
        <v>33.875675000000001</v>
      </c>
      <c r="DC20" s="1">
        <v>32.451700000000002</v>
      </c>
      <c r="DD20" s="1">
        <v>19.269287500000001</v>
      </c>
      <c r="DE20" s="1">
        <v>33.543025</v>
      </c>
      <c r="DF20" s="1">
        <v>650.36412500000006</v>
      </c>
      <c r="DG20" s="1">
        <v>101.08975</v>
      </c>
      <c r="DH20" s="1">
        <v>9.995285000000001E-2</v>
      </c>
      <c r="DI20" s="1">
        <v>33.754375000000003</v>
      </c>
      <c r="DJ20" s="1">
        <v>999.9</v>
      </c>
      <c r="DK20" s="1">
        <v>33.596874999999997</v>
      </c>
      <c r="DL20" s="1">
        <v>0</v>
      </c>
      <c r="DM20" s="1">
        <v>0</v>
      </c>
      <c r="DN20" s="1">
        <v>8978.5162500000006</v>
      </c>
      <c r="DO20" s="1">
        <v>0</v>
      </c>
      <c r="DP20" s="1">
        <v>1855.99125</v>
      </c>
      <c r="DQ20" s="1">
        <v>-5.9490062500000001</v>
      </c>
      <c r="DR20" s="1">
        <v>17.770487500000002</v>
      </c>
      <c r="DS20" s="1">
        <v>23.892925000000002</v>
      </c>
      <c r="DT20" s="1">
        <v>1.4239599999999999</v>
      </c>
      <c r="DU20" s="1">
        <v>23.117525000000001</v>
      </c>
      <c r="DV20" s="1">
        <v>32.451700000000002</v>
      </c>
      <c r="DW20" s="1">
        <v>3.4244849999999998</v>
      </c>
      <c r="DX20" s="1">
        <v>3.2805387499999998</v>
      </c>
      <c r="DY20" s="1">
        <v>26.249937500000001</v>
      </c>
      <c r="DZ20" s="1">
        <v>25.524799999999999</v>
      </c>
      <c r="EA20" s="1">
        <v>1200.0074999999999</v>
      </c>
      <c r="EB20" s="1">
        <v>0.95799425000000005</v>
      </c>
      <c r="EC20" s="1">
        <v>4.2006062500000003E-2</v>
      </c>
      <c r="ED20" s="1">
        <v>0</v>
      </c>
      <c r="EE20" s="1">
        <v>913.95749999999998</v>
      </c>
      <c r="EF20" s="1">
        <v>5.0001600000000002</v>
      </c>
      <c r="EG20" s="1">
        <v>13002.025</v>
      </c>
      <c r="EH20" s="1">
        <v>9515.2249999999985</v>
      </c>
      <c r="EI20" s="1">
        <v>47.921499999999988</v>
      </c>
      <c r="EJ20" s="1">
        <v>50.585624999999993</v>
      </c>
      <c r="EK20" s="1">
        <v>49.132750000000001</v>
      </c>
      <c r="EL20" s="1">
        <v>49.085624999999993</v>
      </c>
      <c r="EM20" s="1">
        <v>49.625</v>
      </c>
      <c r="EN20" s="1">
        <v>1144.8074999999999</v>
      </c>
      <c r="EO20" s="1">
        <v>50.2</v>
      </c>
      <c r="EP20" s="1">
        <v>0</v>
      </c>
      <c r="EQ20" s="1">
        <v>772467.60000014305</v>
      </c>
      <c r="ER20" s="1">
        <v>0</v>
      </c>
      <c r="ES20" s="1">
        <v>915.27456000000006</v>
      </c>
      <c r="ET20" s="1">
        <v>-17.01846152043662</v>
      </c>
      <c r="EU20" s="1">
        <v>-199.08461508720831</v>
      </c>
      <c r="EV20" s="1">
        <v>13018.175999999999</v>
      </c>
      <c r="EW20" s="1">
        <v>15</v>
      </c>
      <c r="EX20" s="1">
        <v>1658327627.5</v>
      </c>
      <c r="EY20" s="1" t="s">
        <v>388</v>
      </c>
      <c r="EZ20" s="1">
        <v>1658327627.5</v>
      </c>
      <c r="FA20" s="1">
        <v>1658327617.5</v>
      </c>
      <c r="FB20" s="1">
        <v>12</v>
      </c>
      <c r="FC20" s="1">
        <v>-0.68500000000000005</v>
      </c>
      <c r="FD20" s="1">
        <v>-0.255</v>
      </c>
      <c r="FE20" s="1">
        <v>-3.9239999999999999</v>
      </c>
      <c r="FF20" s="1">
        <v>0.28599999999999998</v>
      </c>
      <c r="FG20" s="1">
        <v>1546</v>
      </c>
      <c r="FH20" s="1">
        <v>32</v>
      </c>
      <c r="FI20" s="1">
        <v>0.03</v>
      </c>
      <c r="FJ20" s="1">
        <v>0.04</v>
      </c>
      <c r="FK20" s="1">
        <v>-1.8109716499999999</v>
      </c>
      <c r="FL20" s="1">
        <v>-26.551329793621029</v>
      </c>
      <c r="FM20" s="1">
        <v>2.6990263771123431</v>
      </c>
      <c r="FN20" s="1">
        <v>0</v>
      </c>
      <c r="FO20" s="1">
        <v>916.17232352941164</v>
      </c>
      <c r="FP20" s="1">
        <v>-16.138777690745538</v>
      </c>
      <c r="FQ20" s="1">
        <v>1.597231846601888</v>
      </c>
      <c r="FR20" s="1">
        <v>0</v>
      </c>
      <c r="FS20" s="1">
        <v>1.47712675</v>
      </c>
      <c r="FT20" s="1">
        <v>-0.35282217636022262</v>
      </c>
      <c r="FU20" s="1">
        <v>3.6488614552179138E-2</v>
      </c>
      <c r="FV20" s="1">
        <v>0</v>
      </c>
      <c r="FW20" s="1">
        <v>0</v>
      </c>
      <c r="FX20" s="1">
        <v>3</v>
      </c>
      <c r="FY20" s="1" t="s">
        <v>397</v>
      </c>
      <c r="FZ20" s="1">
        <v>3.3693499999999998</v>
      </c>
      <c r="GA20" s="1">
        <v>2.8935300000000002</v>
      </c>
      <c r="GB20" s="1">
        <v>6.1982499999999998E-3</v>
      </c>
      <c r="GC20" s="1">
        <v>7.6751900000000001E-3</v>
      </c>
      <c r="GD20" s="1">
        <v>0.14035</v>
      </c>
      <c r="GE20" s="1">
        <v>0.13891300000000001</v>
      </c>
      <c r="GF20" s="1">
        <v>34300</v>
      </c>
      <c r="GG20" s="1">
        <v>29788.7</v>
      </c>
      <c r="GH20" s="1">
        <v>30848.1</v>
      </c>
      <c r="GI20" s="1">
        <v>27980.7</v>
      </c>
      <c r="GJ20" s="1">
        <v>34936.5</v>
      </c>
      <c r="GK20" s="1">
        <v>33992.1</v>
      </c>
      <c r="GL20" s="1">
        <v>40212.800000000003</v>
      </c>
      <c r="GM20" s="1">
        <v>39000.1</v>
      </c>
      <c r="GN20" s="1">
        <v>2.3206799999999999</v>
      </c>
      <c r="GO20" s="1">
        <v>1.5350999999999999</v>
      </c>
      <c r="GP20" s="1">
        <v>0</v>
      </c>
      <c r="GQ20" s="1">
        <v>3.7252899999999999E-2</v>
      </c>
      <c r="GR20" s="1">
        <v>999.9</v>
      </c>
      <c r="GS20" s="1">
        <v>32.985799999999998</v>
      </c>
      <c r="GT20" s="1">
        <v>51.6</v>
      </c>
      <c r="GU20" s="1">
        <v>42.9</v>
      </c>
      <c r="GV20" s="1">
        <v>44.107700000000001</v>
      </c>
      <c r="GW20" s="1">
        <v>50.7729</v>
      </c>
      <c r="GX20" s="1">
        <v>41.234000000000002</v>
      </c>
      <c r="GY20" s="1">
        <v>1</v>
      </c>
      <c r="GZ20" s="1">
        <v>0.66288599999999998</v>
      </c>
      <c r="HA20" s="1">
        <v>1.76285</v>
      </c>
      <c r="HB20" s="1">
        <v>20.1995</v>
      </c>
      <c r="HC20" s="1">
        <v>5.2148899999999996</v>
      </c>
      <c r="HD20" s="1">
        <v>11.974</v>
      </c>
      <c r="HE20" s="1">
        <v>4.9906499999999996</v>
      </c>
      <c r="HF20" s="1">
        <v>3.2925</v>
      </c>
      <c r="HG20" s="1">
        <v>8414.2999999999993</v>
      </c>
      <c r="HH20" s="1">
        <v>9999</v>
      </c>
      <c r="HI20" s="1">
        <v>9999</v>
      </c>
      <c r="HJ20" s="1">
        <v>971.5</v>
      </c>
      <c r="HK20" s="1">
        <v>4.9713399999999996</v>
      </c>
      <c r="HL20" s="1">
        <v>1.8745400000000001</v>
      </c>
      <c r="HM20" s="1">
        <v>1.8708800000000001</v>
      </c>
      <c r="HN20" s="1">
        <v>1.8706</v>
      </c>
      <c r="HO20" s="1">
        <v>1.8750500000000001</v>
      </c>
      <c r="HP20" s="1">
        <v>1.8717999999999999</v>
      </c>
      <c r="HQ20" s="1">
        <v>1.86724</v>
      </c>
      <c r="HR20" s="1">
        <v>1.8782000000000001</v>
      </c>
      <c r="HS20" s="1">
        <v>0</v>
      </c>
      <c r="HT20" s="1">
        <v>0</v>
      </c>
      <c r="HU20" s="1">
        <v>0</v>
      </c>
      <c r="HV20" s="1">
        <v>0</v>
      </c>
      <c r="HW20" s="1" t="s">
        <v>390</v>
      </c>
      <c r="HX20" s="1" t="s">
        <v>391</v>
      </c>
      <c r="HY20" s="1" t="s">
        <v>392</v>
      </c>
      <c r="HZ20" s="1" t="s">
        <v>392</v>
      </c>
      <c r="IA20" s="1" t="s">
        <v>392</v>
      </c>
      <c r="IB20" s="1" t="s">
        <v>392</v>
      </c>
      <c r="IC20" s="1">
        <v>0</v>
      </c>
      <c r="ID20" s="1">
        <v>100</v>
      </c>
      <c r="IE20" s="1">
        <v>100</v>
      </c>
      <c r="IF20" s="1">
        <v>-2.101</v>
      </c>
      <c r="IG20" s="1">
        <v>0.33289999999999997</v>
      </c>
      <c r="IH20" s="1">
        <v>-2.1003025613674828</v>
      </c>
      <c r="II20" s="1">
        <v>1.7196870422270779E-5</v>
      </c>
      <c r="IJ20" s="1">
        <v>-2.1741833173098589E-6</v>
      </c>
      <c r="IK20" s="1">
        <v>9.0595066644434051E-10</v>
      </c>
      <c r="IL20" s="1">
        <v>-0.3055493333670728</v>
      </c>
      <c r="IM20" s="1">
        <v>-1.2435942757381079E-3</v>
      </c>
      <c r="IN20" s="1">
        <v>8.3241555849602686E-4</v>
      </c>
      <c r="IO20" s="1">
        <v>-6.8006265696850886E-6</v>
      </c>
      <c r="IP20" s="1">
        <v>17</v>
      </c>
      <c r="IQ20" s="1">
        <v>2050</v>
      </c>
      <c r="IR20" s="1">
        <v>3</v>
      </c>
      <c r="IS20" s="1">
        <v>34</v>
      </c>
      <c r="IT20" s="1">
        <v>38.799999999999997</v>
      </c>
      <c r="IU20" s="1">
        <v>39</v>
      </c>
      <c r="IV20" s="1">
        <v>0.222168</v>
      </c>
      <c r="IW20" s="1">
        <v>2.6940900000000001</v>
      </c>
      <c r="IX20" s="1">
        <v>1.49902</v>
      </c>
      <c r="IY20" s="1">
        <v>2.2827099999999998</v>
      </c>
      <c r="IZ20" s="1">
        <v>1.69678</v>
      </c>
      <c r="JA20" s="1">
        <v>2.2924799999999999</v>
      </c>
      <c r="JB20" s="1">
        <v>47.033700000000003</v>
      </c>
      <c r="JC20" s="1">
        <v>13.055099999999999</v>
      </c>
      <c r="JD20" s="1">
        <v>18</v>
      </c>
      <c r="JE20" s="1">
        <v>706.07600000000002</v>
      </c>
      <c r="JF20" s="1">
        <v>270.524</v>
      </c>
      <c r="JG20" s="1">
        <v>30.000399999999999</v>
      </c>
      <c r="JH20" s="1">
        <v>35.862900000000003</v>
      </c>
      <c r="JI20" s="1">
        <v>30</v>
      </c>
      <c r="JJ20" s="1">
        <v>35.610900000000001</v>
      </c>
      <c r="JK20" s="1">
        <v>35.605600000000003</v>
      </c>
      <c r="JL20" s="1">
        <v>4.4734499999999997</v>
      </c>
      <c r="JM20" s="1">
        <v>28.832000000000001</v>
      </c>
      <c r="JN20" s="1">
        <v>5.1607000000000003</v>
      </c>
      <c r="JO20" s="1">
        <v>30</v>
      </c>
      <c r="JP20" s="1">
        <v>40.082700000000003</v>
      </c>
      <c r="JQ20" s="1">
        <v>32.538899999999998</v>
      </c>
      <c r="JR20" s="1">
        <v>98.308999999999997</v>
      </c>
      <c r="JS20" s="1">
        <v>98.221199999999996</v>
      </c>
    </row>
    <row r="21" spans="1:279" ht="15.75" customHeight="1" x14ac:dyDescent="0.2">
      <c r="A21" s="1">
        <v>6</v>
      </c>
      <c r="B21" s="1">
        <v>1658329960</v>
      </c>
      <c r="C21" s="1">
        <v>20</v>
      </c>
      <c r="D21" s="1" t="s">
        <v>402</v>
      </c>
      <c r="E21" s="1" t="s">
        <v>403</v>
      </c>
      <c r="F21" s="1">
        <v>4</v>
      </c>
      <c r="G21" s="1">
        <v>1658329958</v>
      </c>
      <c r="H21" s="1">
        <f t="shared" si="0"/>
        <v>1.5859733939704015E-3</v>
      </c>
      <c r="I21" s="1">
        <f t="shared" si="1"/>
        <v>1.5859733939704015</v>
      </c>
      <c r="J21" s="1">
        <f t="shared" si="2"/>
        <v>-0.539821129308932</v>
      </c>
      <c r="K21" s="1">
        <f t="shared" si="3"/>
        <v>23.03405714285714</v>
      </c>
      <c r="L21" s="1">
        <f t="shared" si="4"/>
        <v>32.263090254294433</v>
      </c>
      <c r="M21" s="1">
        <f t="shared" si="5"/>
        <v>3.2646876286879638</v>
      </c>
      <c r="N21" s="1">
        <f t="shared" si="6"/>
        <v>2.3308059085495643</v>
      </c>
      <c r="O21" s="1">
        <f t="shared" si="7"/>
        <v>8.7275962950529862E-2</v>
      </c>
      <c r="P21" s="1">
        <f t="shared" si="8"/>
        <v>2.7608990453777253</v>
      </c>
      <c r="Q21" s="1">
        <f t="shared" si="9"/>
        <v>8.5771734891199825E-2</v>
      </c>
      <c r="R21" s="1">
        <f t="shared" si="10"/>
        <v>5.3740323721140112E-2</v>
      </c>
      <c r="S21" s="1">
        <f t="shared" si="11"/>
        <v>194.42019561244311</v>
      </c>
      <c r="T21" s="1">
        <f t="shared" si="12"/>
        <v>34.530524103110444</v>
      </c>
      <c r="U21" s="1">
        <f t="shared" si="13"/>
        <v>33.589885714285707</v>
      </c>
      <c r="V21" s="1">
        <f t="shared" si="14"/>
        <v>5.2219910203001705</v>
      </c>
      <c r="W21" s="1">
        <f t="shared" si="15"/>
        <v>65.084263385055507</v>
      </c>
      <c r="X21" s="1">
        <f t="shared" si="16"/>
        <v>3.4309314832346383</v>
      </c>
      <c r="Y21" s="1">
        <f t="shared" si="17"/>
        <v>5.2715223385664691</v>
      </c>
      <c r="Z21" s="1">
        <f t="shared" si="18"/>
        <v>1.7910595370655322</v>
      </c>
      <c r="AA21" s="1">
        <f t="shared" si="19"/>
        <v>-69.9414266740947</v>
      </c>
      <c r="AB21" s="1">
        <f t="shared" si="20"/>
        <v>25.131514576334027</v>
      </c>
      <c r="AC21" s="1">
        <f t="shared" si="21"/>
        <v>2.0985124735859686</v>
      </c>
      <c r="AD21" s="1">
        <f t="shared" si="22"/>
        <v>151.70879598826841</v>
      </c>
      <c r="AE21" s="1">
        <f t="shared" si="23"/>
        <v>7.6469210875180273</v>
      </c>
      <c r="AF21" s="1">
        <f t="shared" si="24"/>
        <v>1.5081433535833169</v>
      </c>
      <c r="AG21" s="1">
        <f t="shared" si="25"/>
        <v>-0.539821129308932</v>
      </c>
      <c r="AH21" s="1">
        <v>31.652860873992871</v>
      </c>
      <c r="AI21" s="1">
        <v>26.126469696969689</v>
      </c>
      <c r="AJ21" s="1">
        <v>1.521926953374769</v>
      </c>
      <c r="AK21" s="1">
        <v>65.160827057832364</v>
      </c>
      <c r="AL21" s="1">
        <f t="shared" si="26"/>
        <v>1.5859733939704015</v>
      </c>
      <c r="AM21" s="1">
        <v>32.55245935322985</v>
      </c>
      <c r="AN21" s="1">
        <v>33.923512587412603</v>
      </c>
      <c r="AO21" s="1">
        <v>7.8009379694235301E-3</v>
      </c>
      <c r="AP21" s="1">
        <v>89.445393928283238</v>
      </c>
      <c r="AQ21" s="1">
        <v>4</v>
      </c>
      <c r="AR21" s="1">
        <v>1</v>
      </c>
      <c r="AS21" s="1">
        <f t="shared" si="27"/>
        <v>1</v>
      </c>
      <c r="AT21" s="1">
        <f t="shared" si="28"/>
        <v>0</v>
      </c>
      <c r="AU21" s="1">
        <f t="shared" si="29"/>
        <v>47034.688101835847</v>
      </c>
      <c r="AV21" s="1" t="s">
        <v>385</v>
      </c>
      <c r="AW21" s="1" t="s">
        <v>385</v>
      </c>
      <c r="AX21" s="1">
        <v>0</v>
      </c>
      <c r="AY21" s="1">
        <v>0</v>
      </c>
      <c r="AZ21" s="1" t="e">
        <f t="shared" si="30"/>
        <v>#DIV/0!</v>
      </c>
      <c r="BA21" s="1">
        <v>0</v>
      </c>
      <c r="BB21" s="1" t="s">
        <v>385</v>
      </c>
      <c r="BC21" s="1" t="s">
        <v>385</v>
      </c>
      <c r="BD21" s="1">
        <v>0</v>
      </c>
      <c r="BE21" s="1">
        <v>0</v>
      </c>
      <c r="BF21" s="1" t="e">
        <f t="shared" si="31"/>
        <v>#DIV/0!</v>
      </c>
      <c r="BG21" s="1">
        <v>0.5</v>
      </c>
      <c r="BH21" s="1">
        <f t="shared" si="32"/>
        <v>1009.4723997991933</v>
      </c>
      <c r="BI21" s="1">
        <f t="shared" si="33"/>
        <v>-0.539821129308932</v>
      </c>
      <c r="BJ21" s="1" t="e">
        <f t="shared" si="34"/>
        <v>#DIV/0!</v>
      </c>
      <c r="BK21" s="1">
        <f t="shared" si="35"/>
        <v>-5.3475570943426929E-4</v>
      </c>
      <c r="BL21" s="1" t="e">
        <f t="shared" si="36"/>
        <v>#DIV/0!</v>
      </c>
      <c r="BM21" s="1" t="e">
        <f t="shared" si="37"/>
        <v>#DIV/0!</v>
      </c>
      <c r="BN21" s="1" t="s">
        <v>385</v>
      </c>
      <c r="BO21" s="1">
        <v>0</v>
      </c>
      <c r="BP21" s="1" t="e">
        <f t="shared" si="38"/>
        <v>#DIV/0!</v>
      </c>
      <c r="BQ21" s="1" t="e">
        <f t="shared" si="39"/>
        <v>#DIV/0!</v>
      </c>
      <c r="BR21" s="1" t="e">
        <f t="shared" si="40"/>
        <v>#DIV/0!</v>
      </c>
      <c r="BS21" s="1" t="e">
        <f t="shared" si="41"/>
        <v>#DIV/0!</v>
      </c>
      <c r="BT21" s="1" t="e">
        <f t="shared" si="42"/>
        <v>#DIV/0!</v>
      </c>
      <c r="BU21" s="1" t="e">
        <f t="shared" si="43"/>
        <v>#DIV/0!</v>
      </c>
      <c r="BV21" s="1" t="e">
        <f t="shared" si="44"/>
        <v>#DIV/0!</v>
      </c>
      <c r="BW21" s="1" t="e">
        <f t="shared" si="45"/>
        <v>#DIV/0!</v>
      </c>
      <c r="BX21" s="1" t="s">
        <v>385</v>
      </c>
      <c r="BY21" s="1" t="s">
        <v>385</v>
      </c>
      <c r="BZ21" s="1" t="s">
        <v>385</v>
      </c>
      <c r="CA21" s="1" t="s">
        <v>385</v>
      </c>
      <c r="CB21" s="1" t="s">
        <v>385</v>
      </c>
      <c r="CC21" s="1" t="s">
        <v>385</v>
      </c>
      <c r="CD21" s="1" t="s">
        <v>385</v>
      </c>
      <c r="CE21" s="1" t="s">
        <v>385</v>
      </c>
      <c r="CF21" s="1">
        <v>253</v>
      </c>
      <c r="CG21" s="1">
        <v>1000</v>
      </c>
      <c r="CH21" s="1" t="s">
        <v>386</v>
      </c>
      <c r="CI21" s="1">
        <v>1110.1500000000001</v>
      </c>
      <c r="CJ21" s="1">
        <v>1175.8634999999999</v>
      </c>
      <c r="CK21" s="1">
        <v>1152.67</v>
      </c>
      <c r="CL21" s="1">
        <v>1.3005735999999999E-4</v>
      </c>
      <c r="CM21" s="1">
        <v>6.5004835999999994E-4</v>
      </c>
      <c r="CN21" s="1">
        <v>4.7597999359999997E-2</v>
      </c>
      <c r="CO21" s="1">
        <v>5.5000000000000003E-4</v>
      </c>
      <c r="CP21" s="1">
        <f t="shared" si="46"/>
        <v>1199.96</v>
      </c>
      <c r="CQ21" s="1">
        <f t="shared" si="47"/>
        <v>1009.4723997991933</v>
      </c>
      <c r="CR21" s="1">
        <f t="shared" si="48"/>
        <v>0.8412550416673833</v>
      </c>
      <c r="CS21" s="1">
        <f t="shared" si="49"/>
        <v>0.16202223041804986</v>
      </c>
      <c r="CT21" s="1">
        <v>6</v>
      </c>
      <c r="CU21" s="1">
        <v>0.5</v>
      </c>
      <c r="CV21" s="1" t="s">
        <v>387</v>
      </c>
      <c r="CW21" s="1">
        <v>2</v>
      </c>
      <c r="CX21" s="1" t="b">
        <v>1</v>
      </c>
      <c r="CY21" s="1">
        <v>1658329958</v>
      </c>
      <c r="CZ21" s="1">
        <v>23.03405714285714</v>
      </c>
      <c r="DA21" s="1">
        <v>30.121042857142861</v>
      </c>
      <c r="DB21" s="1">
        <v>33.905985714285713</v>
      </c>
      <c r="DC21" s="1">
        <v>32.561771428571433</v>
      </c>
      <c r="DD21" s="1">
        <v>25.135300000000001</v>
      </c>
      <c r="DE21" s="1">
        <v>33.572414285714288</v>
      </c>
      <c r="DF21" s="1">
        <v>650.34642857142842</v>
      </c>
      <c r="DG21" s="1">
        <v>101.0894285714286</v>
      </c>
      <c r="DH21" s="1">
        <v>0.1001228</v>
      </c>
      <c r="DI21" s="1">
        <v>33.75872857142857</v>
      </c>
      <c r="DJ21" s="1">
        <v>999.89999999999986</v>
      </c>
      <c r="DK21" s="1">
        <v>33.589885714285707</v>
      </c>
      <c r="DL21" s="1">
        <v>0</v>
      </c>
      <c r="DM21" s="1">
        <v>0</v>
      </c>
      <c r="DN21" s="1">
        <v>8970.4457142857154</v>
      </c>
      <c r="DO21" s="1">
        <v>0</v>
      </c>
      <c r="DP21" s="1">
        <v>1855.048571428571</v>
      </c>
      <c r="DQ21" s="1">
        <v>-7.0869485714285716</v>
      </c>
      <c r="DR21" s="1">
        <v>23.842471428571429</v>
      </c>
      <c r="DS21" s="1">
        <v>31.13485714285715</v>
      </c>
      <c r="DT21" s="1">
        <v>1.34423</v>
      </c>
      <c r="DU21" s="1">
        <v>30.121042857142861</v>
      </c>
      <c r="DV21" s="1">
        <v>32.561771428571433</v>
      </c>
      <c r="DW21" s="1">
        <v>3.427542857142857</v>
      </c>
      <c r="DX21" s="1">
        <v>3.2916528571428572</v>
      </c>
      <c r="DY21" s="1">
        <v>26.265057142857142</v>
      </c>
      <c r="DZ21" s="1">
        <v>25.581800000000001</v>
      </c>
      <c r="EA21" s="1">
        <v>1199.96</v>
      </c>
      <c r="EB21" s="1">
        <v>0.95799299999999998</v>
      </c>
      <c r="EC21" s="1">
        <v>4.2007399999999993E-2</v>
      </c>
      <c r="ED21" s="1">
        <v>0</v>
      </c>
      <c r="EE21" s="1">
        <v>912.68785714285696</v>
      </c>
      <c r="EF21" s="1">
        <v>5.0001600000000002</v>
      </c>
      <c r="EG21" s="1">
        <v>12985.17142857143</v>
      </c>
      <c r="EH21" s="1">
        <v>9514.8557142857153</v>
      </c>
      <c r="EI21" s="1">
        <v>47.936999999999998</v>
      </c>
      <c r="EJ21" s="1">
        <v>50.561999999999998</v>
      </c>
      <c r="EK21" s="1">
        <v>49.125</v>
      </c>
      <c r="EL21" s="1">
        <v>49.08</v>
      </c>
      <c r="EM21" s="1">
        <v>49.616</v>
      </c>
      <c r="EN21" s="1">
        <v>1144.76</v>
      </c>
      <c r="EO21" s="1">
        <v>50.2</v>
      </c>
      <c r="EP21" s="1">
        <v>0</v>
      </c>
      <c r="EQ21" s="1">
        <v>772471.79999995232</v>
      </c>
      <c r="ER21" s="1">
        <v>0</v>
      </c>
      <c r="ES21" s="1">
        <v>914.17650000000003</v>
      </c>
      <c r="ET21" s="1">
        <v>-17.276410260082692</v>
      </c>
      <c r="EU21" s="1">
        <v>-220.03076915671281</v>
      </c>
      <c r="EV21" s="1">
        <v>13004.06538461538</v>
      </c>
      <c r="EW21" s="1">
        <v>15</v>
      </c>
      <c r="EX21" s="1">
        <v>1658327627.5</v>
      </c>
      <c r="EY21" s="1" t="s">
        <v>388</v>
      </c>
      <c r="EZ21" s="1">
        <v>1658327627.5</v>
      </c>
      <c r="FA21" s="1">
        <v>1658327617.5</v>
      </c>
      <c r="FB21" s="1">
        <v>12</v>
      </c>
      <c r="FC21" s="1">
        <v>-0.68500000000000005</v>
      </c>
      <c r="FD21" s="1">
        <v>-0.255</v>
      </c>
      <c r="FE21" s="1">
        <v>-3.9239999999999999</v>
      </c>
      <c r="FF21" s="1">
        <v>0.28599999999999998</v>
      </c>
      <c r="FG21" s="1">
        <v>1546</v>
      </c>
      <c r="FH21" s="1">
        <v>32</v>
      </c>
      <c r="FI21" s="1">
        <v>0.03</v>
      </c>
      <c r="FJ21" s="1">
        <v>0.04</v>
      </c>
      <c r="FK21" s="1">
        <v>-3.363383475</v>
      </c>
      <c r="FL21" s="1">
        <v>-30.77344161726079</v>
      </c>
      <c r="FM21" s="1">
        <v>3.0133932180168421</v>
      </c>
      <c r="FN21" s="1">
        <v>0</v>
      </c>
      <c r="FO21" s="1">
        <v>915.02476470588249</v>
      </c>
      <c r="FP21" s="1">
        <v>-17.179067990464009</v>
      </c>
      <c r="FQ21" s="1">
        <v>1.7001179554030139</v>
      </c>
      <c r="FR21" s="1">
        <v>0</v>
      </c>
      <c r="FS21" s="1">
        <v>1.4436195000000001</v>
      </c>
      <c r="FT21" s="1">
        <v>-0.57033613508443359</v>
      </c>
      <c r="FU21" s="1">
        <v>5.7873739638544169E-2</v>
      </c>
      <c r="FV21" s="1">
        <v>0</v>
      </c>
      <c r="FW21" s="1">
        <v>0</v>
      </c>
      <c r="FX21" s="1">
        <v>3</v>
      </c>
      <c r="FY21" s="1" t="s">
        <v>397</v>
      </c>
      <c r="FZ21" s="1">
        <v>3.3691499999999999</v>
      </c>
      <c r="GA21" s="1">
        <v>2.8936500000000001</v>
      </c>
      <c r="GB21" s="1">
        <v>7.8228399999999993E-3</v>
      </c>
      <c r="GC21" s="1">
        <v>9.5136800000000001E-3</v>
      </c>
      <c r="GD21" s="1">
        <v>0.14046700000000001</v>
      </c>
      <c r="GE21" s="1">
        <v>0.139071</v>
      </c>
      <c r="GF21" s="1">
        <v>34244.5</v>
      </c>
      <c r="GG21" s="1">
        <v>29733.9</v>
      </c>
      <c r="GH21" s="1">
        <v>30848.6</v>
      </c>
      <c r="GI21" s="1">
        <v>27981</v>
      </c>
      <c r="GJ21" s="1">
        <v>34932</v>
      </c>
      <c r="GK21" s="1">
        <v>33986.400000000001</v>
      </c>
      <c r="GL21" s="1">
        <v>40213</v>
      </c>
      <c r="GM21" s="1">
        <v>39000.5</v>
      </c>
      <c r="GN21" s="1">
        <v>2.3208500000000001</v>
      </c>
      <c r="GO21" s="1">
        <v>1.53525</v>
      </c>
      <c r="GP21" s="1">
        <v>0</v>
      </c>
      <c r="GQ21" s="1">
        <v>3.7103900000000002E-2</v>
      </c>
      <c r="GR21" s="1">
        <v>999.9</v>
      </c>
      <c r="GS21" s="1">
        <v>32.988100000000003</v>
      </c>
      <c r="GT21" s="1">
        <v>51.6</v>
      </c>
      <c r="GU21" s="1">
        <v>42.9</v>
      </c>
      <c r="GV21" s="1">
        <v>44.113199999999999</v>
      </c>
      <c r="GW21" s="1">
        <v>51.102899999999998</v>
      </c>
      <c r="GX21" s="1">
        <v>42.3598</v>
      </c>
      <c r="GY21" s="1">
        <v>1</v>
      </c>
      <c r="GZ21" s="1">
        <v>0.66285799999999995</v>
      </c>
      <c r="HA21" s="1">
        <v>1.7610300000000001</v>
      </c>
      <c r="HB21" s="1">
        <v>20.1996</v>
      </c>
      <c r="HC21" s="1">
        <v>5.2142900000000001</v>
      </c>
      <c r="HD21" s="1">
        <v>11.974</v>
      </c>
      <c r="HE21" s="1">
        <v>4.9905999999999997</v>
      </c>
      <c r="HF21" s="1">
        <v>3.2925</v>
      </c>
      <c r="HG21" s="1">
        <v>8414.2999999999993</v>
      </c>
      <c r="HH21" s="1">
        <v>9999</v>
      </c>
      <c r="HI21" s="1">
        <v>9999</v>
      </c>
      <c r="HJ21" s="1">
        <v>971.5</v>
      </c>
      <c r="HK21" s="1">
        <v>4.9713500000000002</v>
      </c>
      <c r="HL21" s="1">
        <v>1.8745400000000001</v>
      </c>
      <c r="HM21" s="1">
        <v>1.8708800000000001</v>
      </c>
      <c r="HN21" s="1">
        <v>1.87059</v>
      </c>
      <c r="HO21" s="1">
        <v>1.8750500000000001</v>
      </c>
      <c r="HP21" s="1">
        <v>1.8717999999999999</v>
      </c>
      <c r="HQ21" s="1">
        <v>1.8672599999999999</v>
      </c>
      <c r="HR21" s="1">
        <v>1.8782000000000001</v>
      </c>
      <c r="HS21" s="1">
        <v>0</v>
      </c>
      <c r="HT21" s="1">
        <v>0</v>
      </c>
      <c r="HU21" s="1">
        <v>0</v>
      </c>
      <c r="HV21" s="1">
        <v>0</v>
      </c>
      <c r="HW21" s="1" t="s">
        <v>390</v>
      </c>
      <c r="HX21" s="1" t="s">
        <v>391</v>
      </c>
      <c r="HY21" s="1" t="s">
        <v>392</v>
      </c>
      <c r="HZ21" s="1" t="s">
        <v>392</v>
      </c>
      <c r="IA21" s="1" t="s">
        <v>392</v>
      </c>
      <c r="IB21" s="1" t="s">
        <v>392</v>
      </c>
      <c r="IC21" s="1">
        <v>0</v>
      </c>
      <c r="ID21" s="1">
        <v>100</v>
      </c>
      <c r="IE21" s="1">
        <v>100</v>
      </c>
      <c r="IF21" s="1">
        <v>-2.1019999999999999</v>
      </c>
      <c r="IG21" s="1">
        <v>0.33429999999999999</v>
      </c>
      <c r="IH21" s="1">
        <v>-2.1003025613674828</v>
      </c>
      <c r="II21" s="1">
        <v>1.7196870422270779E-5</v>
      </c>
      <c r="IJ21" s="1">
        <v>-2.1741833173098589E-6</v>
      </c>
      <c r="IK21" s="1">
        <v>9.0595066644434051E-10</v>
      </c>
      <c r="IL21" s="1">
        <v>-0.3055493333670728</v>
      </c>
      <c r="IM21" s="1">
        <v>-1.2435942757381079E-3</v>
      </c>
      <c r="IN21" s="1">
        <v>8.3241555849602686E-4</v>
      </c>
      <c r="IO21" s="1">
        <v>-6.8006265696850886E-6</v>
      </c>
      <c r="IP21" s="1">
        <v>17</v>
      </c>
      <c r="IQ21" s="1">
        <v>2050</v>
      </c>
      <c r="IR21" s="1">
        <v>3</v>
      </c>
      <c r="IS21" s="1">
        <v>34</v>
      </c>
      <c r="IT21" s="1">
        <v>38.9</v>
      </c>
      <c r="IU21" s="1">
        <v>39</v>
      </c>
      <c r="IV21" s="1">
        <v>0.236816</v>
      </c>
      <c r="IW21" s="1">
        <v>2.6879900000000001</v>
      </c>
      <c r="IX21" s="1">
        <v>1.49902</v>
      </c>
      <c r="IY21" s="1">
        <v>2.2827099999999998</v>
      </c>
      <c r="IZ21" s="1">
        <v>1.69678</v>
      </c>
      <c r="JA21" s="1">
        <v>2.3144499999999999</v>
      </c>
      <c r="JB21" s="1">
        <v>47.063400000000001</v>
      </c>
      <c r="JC21" s="1">
        <v>13.063800000000001</v>
      </c>
      <c r="JD21" s="1">
        <v>18</v>
      </c>
      <c r="JE21" s="1">
        <v>706.22199999999998</v>
      </c>
      <c r="JF21" s="1">
        <v>270.59699999999998</v>
      </c>
      <c r="JG21" s="1">
        <v>30</v>
      </c>
      <c r="JH21" s="1">
        <v>35.862900000000003</v>
      </c>
      <c r="JI21" s="1">
        <v>30</v>
      </c>
      <c r="JJ21" s="1">
        <v>35.610900000000001</v>
      </c>
      <c r="JK21" s="1">
        <v>35.605899999999998</v>
      </c>
      <c r="JL21" s="1">
        <v>4.7640599999999997</v>
      </c>
      <c r="JM21" s="1">
        <v>28.832000000000001</v>
      </c>
      <c r="JN21" s="1">
        <v>4.7853700000000003</v>
      </c>
      <c r="JO21" s="1">
        <v>30</v>
      </c>
      <c r="JP21" s="1">
        <v>46.762300000000003</v>
      </c>
      <c r="JQ21" s="1">
        <v>32.521000000000001</v>
      </c>
      <c r="JR21" s="1">
        <v>98.31</v>
      </c>
      <c r="JS21" s="1">
        <v>98.222300000000004</v>
      </c>
    </row>
    <row r="22" spans="1:279" ht="15.75" customHeight="1" x14ac:dyDescent="0.2">
      <c r="A22" s="1">
        <v>7</v>
      </c>
      <c r="B22" s="1">
        <v>1658329964</v>
      </c>
      <c r="C22" s="1">
        <v>24</v>
      </c>
      <c r="D22" s="1" t="s">
        <v>404</v>
      </c>
      <c r="E22" s="1" t="s">
        <v>405</v>
      </c>
      <c r="F22" s="1">
        <v>4</v>
      </c>
      <c r="G22" s="1">
        <v>1658329961.6875</v>
      </c>
      <c r="H22" s="1">
        <f t="shared" si="0"/>
        <v>1.6048396512732689E-3</v>
      </c>
      <c r="I22" s="1">
        <f t="shared" si="1"/>
        <v>1.6048396512732688</v>
      </c>
      <c r="J22" s="1">
        <f t="shared" si="2"/>
        <v>-0.32598480580095568</v>
      </c>
      <c r="K22" s="1">
        <f t="shared" si="3"/>
        <v>28.561350000000001</v>
      </c>
      <c r="L22" s="1">
        <f t="shared" si="4"/>
        <v>33.627714831652497</v>
      </c>
      <c r="M22" s="1">
        <f t="shared" si="5"/>
        <v>3.4027860140358905</v>
      </c>
      <c r="N22" s="1">
        <f t="shared" si="6"/>
        <v>2.8901209258056531</v>
      </c>
      <c r="O22" s="1">
        <f t="shared" si="7"/>
        <v>8.8517626813925124E-2</v>
      </c>
      <c r="P22" s="1">
        <f t="shared" si="8"/>
        <v>2.7605718546842288</v>
      </c>
      <c r="Q22" s="1">
        <f t="shared" si="9"/>
        <v>8.6970522384154453E-2</v>
      </c>
      <c r="R22" s="1">
        <f t="shared" si="10"/>
        <v>5.4493325375501174E-2</v>
      </c>
      <c r="S22" s="1">
        <f t="shared" si="11"/>
        <v>194.42498361245282</v>
      </c>
      <c r="T22" s="1">
        <f t="shared" si="12"/>
        <v>34.522652119259838</v>
      </c>
      <c r="U22" s="1">
        <f t="shared" si="13"/>
        <v>33.589149999999997</v>
      </c>
      <c r="V22" s="1">
        <f t="shared" si="14"/>
        <v>5.2217760818951398</v>
      </c>
      <c r="W22" s="1">
        <f t="shared" si="15"/>
        <v>65.160647640674767</v>
      </c>
      <c r="X22" s="1">
        <f t="shared" si="16"/>
        <v>3.4344152195750555</v>
      </c>
      <c r="Y22" s="1">
        <f t="shared" si="17"/>
        <v>5.2706892026518393</v>
      </c>
      <c r="Z22" s="1">
        <f t="shared" si="18"/>
        <v>1.7873608623200843</v>
      </c>
      <c r="AA22" s="1">
        <f t="shared" si="19"/>
        <v>-70.773428621151155</v>
      </c>
      <c r="AB22" s="1">
        <f t="shared" si="20"/>
        <v>24.817060634108564</v>
      </c>
      <c r="AC22" s="1">
        <f t="shared" si="21"/>
        <v>2.0724646561746529</v>
      </c>
      <c r="AD22" s="1">
        <f t="shared" si="22"/>
        <v>150.54108028158487</v>
      </c>
      <c r="AE22" s="1">
        <f t="shared" si="23"/>
        <v>8.2190864519500444</v>
      </c>
      <c r="AF22" s="1">
        <f t="shared" si="24"/>
        <v>1.5307512115171564</v>
      </c>
      <c r="AG22" s="1">
        <f t="shared" si="25"/>
        <v>-0.32598480580095568</v>
      </c>
      <c r="AH22" s="1">
        <v>38.475666439403163</v>
      </c>
      <c r="AI22" s="1">
        <v>32.45108666666669</v>
      </c>
      <c r="AJ22" s="1">
        <v>1.596085422124834</v>
      </c>
      <c r="AK22" s="1">
        <v>65.160827057832364</v>
      </c>
      <c r="AL22" s="1">
        <f t="shared" si="26"/>
        <v>1.6048396512732688</v>
      </c>
      <c r="AM22" s="1">
        <v>32.576430493173142</v>
      </c>
      <c r="AN22" s="1">
        <v>33.952711188811193</v>
      </c>
      <c r="AO22" s="1">
        <v>9.911895624556348E-3</v>
      </c>
      <c r="AP22" s="1">
        <v>89.445393928283238</v>
      </c>
      <c r="AQ22" s="1">
        <v>3</v>
      </c>
      <c r="AR22" s="1">
        <v>0</v>
      </c>
      <c r="AS22" s="1">
        <f t="shared" si="27"/>
        <v>1</v>
      </c>
      <c r="AT22" s="1">
        <f t="shared" si="28"/>
        <v>0</v>
      </c>
      <c r="AU22" s="1">
        <f t="shared" si="29"/>
        <v>47026.158651926657</v>
      </c>
      <c r="AV22" s="1" t="s">
        <v>385</v>
      </c>
      <c r="AW22" s="1" t="s">
        <v>385</v>
      </c>
      <c r="AX22" s="1">
        <v>0</v>
      </c>
      <c r="AY22" s="1">
        <v>0</v>
      </c>
      <c r="AZ22" s="1" t="e">
        <f t="shared" si="30"/>
        <v>#DIV/0!</v>
      </c>
      <c r="BA22" s="1">
        <v>0</v>
      </c>
      <c r="BB22" s="1" t="s">
        <v>385</v>
      </c>
      <c r="BC22" s="1" t="s">
        <v>385</v>
      </c>
      <c r="BD22" s="1">
        <v>0</v>
      </c>
      <c r="BE22" s="1">
        <v>0</v>
      </c>
      <c r="BF22" s="1" t="e">
        <f t="shared" si="31"/>
        <v>#DIV/0!</v>
      </c>
      <c r="BG22" s="1">
        <v>0.5</v>
      </c>
      <c r="BH22" s="1">
        <f t="shared" si="32"/>
        <v>1009.4975997991983</v>
      </c>
      <c r="BI22" s="1">
        <f t="shared" si="33"/>
        <v>-0.32598480580095568</v>
      </c>
      <c r="BJ22" s="1" t="e">
        <f t="shared" si="34"/>
        <v>#DIV/0!</v>
      </c>
      <c r="BK22" s="1">
        <f t="shared" si="35"/>
        <v>-3.2291786118738484E-4</v>
      </c>
      <c r="BL22" s="1" t="e">
        <f t="shared" si="36"/>
        <v>#DIV/0!</v>
      </c>
      <c r="BM22" s="1" t="e">
        <f t="shared" si="37"/>
        <v>#DIV/0!</v>
      </c>
      <c r="BN22" s="1" t="s">
        <v>385</v>
      </c>
      <c r="BO22" s="1">
        <v>0</v>
      </c>
      <c r="BP22" s="1" t="e">
        <f t="shared" si="38"/>
        <v>#DIV/0!</v>
      </c>
      <c r="BQ22" s="1" t="e">
        <f t="shared" si="39"/>
        <v>#DIV/0!</v>
      </c>
      <c r="BR22" s="1" t="e">
        <f t="shared" si="40"/>
        <v>#DIV/0!</v>
      </c>
      <c r="BS22" s="1" t="e">
        <f t="shared" si="41"/>
        <v>#DIV/0!</v>
      </c>
      <c r="BT22" s="1" t="e">
        <f t="shared" si="42"/>
        <v>#DIV/0!</v>
      </c>
      <c r="BU22" s="1" t="e">
        <f t="shared" si="43"/>
        <v>#DIV/0!</v>
      </c>
      <c r="BV22" s="1" t="e">
        <f t="shared" si="44"/>
        <v>#DIV/0!</v>
      </c>
      <c r="BW22" s="1" t="e">
        <f t="shared" si="45"/>
        <v>#DIV/0!</v>
      </c>
      <c r="BX22" s="1" t="s">
        <v>385</v>
      </c>
      <c r="BY22" s="1" t="s">
        <v>385</v>
      </c>
      <c r="BZ22" s="1" t="s">
        <v>385</v>
      </c>
      <c r="CA22" s="1" t="s">
        <v>385</v>
      </c>
      <c r="CB22" s="1" t="s">
        <v>385</v>
      </c>
      <c r="CC22" s="1" t="s">
        <v>385</v>
      </c>
      <c r="CD22" s="1" t="s">
        <v>385</v>
      </c>
      <c r="CE22" s="1" t="s">
        <v>385</v>
      </c>
      <c r="CF22" s="1">
        <v>253</v>
      </c>
      <c r="CG22" s="1">
        <v>1000</v>
      </c>
      <c r="CH22" s="1" t="s">
        <v>386</v>
      </c>
      <c r="CI22" s="1">
        <v>1110.1500000000001</v>
      </c>
      <c r="CJ22" s="1">
        <v>1175.8634999999999</v>
      </c>
      <c r="CK22" s="1">
        <v>1152.67</v>
      </c>
      <c r="CL22" s="1">
        <v>1.3005735999999999E-4</v>
      </c>
      <c r="CM22" s="1">
        <v>6.5004835999999994E-4</v>
      </c>
      <c r="CN22" s="1">
        <v>4.7597999359999997E-2</v>
      </c>
      <c r="CO22" s="1">
        <v>5.5000000000000003E-4</v>
      </c>
      <c r="CP22" s="1">
        <f t="shared" si="46"/>
        <v>1199.99</v>
      </c>
      <c r="CQ22" s="1">
        <f t="shared" si="47"/>
        <v>1009.4975997991983</v>
      </c>
      <c r="CR22" s="1">
        <f t="shared" si="48"/>
        <v>0.84125501029108429</v>
      </c>
      <c r="CS22" s="1">
        <f t="shared" si="49"/>
        <v>0.16202216986179285</v>
      </c>
      <c r="CT22" s="1">
        <v>6</v>
      </c>
      <c r="CU22" s="1">
        <v>0.5</v>
      </c>
      <c r="CV22" s="1" t="s">
        <v>387</v>
      </c>
      <c r="CW22" s="1">
        <v>2</v>
      </c>
      <c r="CX22" s="1" t="b">
        <v>1</v>
      </c>
      <c r="CY22" s="1">
        <v>1658329961.6875</v>
      </c>
      <c r="CZ22" s="1">
        <v>28.561350000000001</v>
      </c>
      <c r="DA22" s="1">
        <v>36.184262500000003</v>
      </c>
      <c r="DB22" s="1">
        <v>33.940287499999997</v>
      </c>
      <c r="DC22" s="1">
        <v>32.576012499999997</v>
      </c>
      <c r="DD22" s="1">
        <v>30.663187499999999</v>
      </c>
      <c r="DE22" s="1">
        <v>33.605675000000012</v>
      </c>
      <c r="DF22" s="1">
        <v>650.36612500000001</v>
      </c>
      <c r="DG22" s="1">
        <v>101.08987500000001</v>
      </c>
      <c r="DH22" s="1">
        <v>0.10005215000000001</v>
      </c>
      <c r="DI22" s="1">
        <v>33.755899999999997</v>
      </c>
      <c r="DJ22" s="1">
        <v>999.9</v>
      </c>
      <c r="DK22" s="1">
        <v>33.589149999999997</v>
      </c>
      <c r="DL22" s="1">
        <v>0</v>
      </c>
      <c r="DM22" s="1">
        <v>0</v>
      </c>
      <c r="DN22" s="1">
        <v>8968.6712499999994</v>
      </c>
      <c r="DO22" s="1">
        <v>0</v>
      </c>
      <c r="DP22" s="1">
        <v>1854.46</v>
      </c>
      <c r="DQ22" s="1">
        <v>-7.6228850000000001</v>
      </c>
      <c r="DR22" s="1">
        <v>29.564824999999999</v>
      </c>
      <c r="DS22" s="1">
        <v>37.402662499999998</v>
      </c>
      <c r="DT22" s="1">
        <v>1.36429</v>
      </c>
      <c r="DU22" s="1">
        <v>36.184262500000003</v>
      </c>
      <c r="DV22" s="1">
        <v>32.576012499999997</v>
      </c>
      <c r="DW22" s="1">
        <v>3.4310162499999999</v>
      </c>
      <c r="DX22" s="1">
        <v>3.29309875</v>
      </c>
      <c r="DY22" s="1">
        <v>26.2822</v>
      </c>
      <c r="DZ22" s="1">
        <v>25.589187500000001</v>
      </c>
      <c r="EA22" s="1">
        <v>1199.99</v>
      </c>
      <c r="EB22" s="1">
        <v>0.95799425000000005</v>
      </c>
      <c r="EC22" s="1">
        <v>4.2006062500000003E-2</v>
      </c>
      <c r="ED22" s="1">
        <v>0</v>
      </c>
      <c r="EE22" s="1">
        <v>911.49125000000004</v>
      </c>
      <c r="EF22" s="1">
        <v>5.0001600000000002</v>
      </c>
      <c r="EG22" s="1">
        <v>12964.5875</v>
      </c>
      <c r="EH22" s="1">
        <v>9515.0912500000013</v>
      </c>
      <c r="EI22" s="1">
        <v>47.921499999999988</v>
      </c>
      <c r="EJ22" s="1">
        <v>50.569875000000003</v>
      </c>
      <c r="EK22" s="1">
        <v>49.116999999999997</v>
      </c>
      <c r="EL22" s="1">
        <v>49.069875000000003</v>
      </c>
      <c r="EM22" s="1">
        <v>49.625</v>
      </c>
      <c r="EN22" s="1">
        <v>1144.79</v>
      </c>
      <c r="EO22" s="1">
        <v>50.2</v>
      </c>
      <c r="EP22" s="1">
        <v>0</v>
      </c>
      <c r="EQ22" s="1">
        <v>772475.40000009537</v>
      </c>
      <c r="ER22" s="1">
        <v>0</v>
      </c>
      <c r="ES22" s="1">
        <v>913.12823076923075</v>
      </c>
      <c r="ET22" s="1">
        <v>-17.736683780167471</v>
      </c>
      <c r="EU22" s="1">
        <v>-261.88034202519259</v>
      </c>
      <c r="EV22" s="1">
        <v>12989.292307692311</v>
      </c>
      <c r="EW22" s="1">
        <v>15</v>
      </c>
      <c r="EX22" s="1">
        <v>1658327627.5</v>
      </c>
      <c r="EY22" s="1" t="s">
        <v>388</v>
      </c>
      <c r="EZ22" s="1">
        <v>1658327627.5</v>
      </c>
      <c r="FA22" s="1">
        <v>1658327617.5</v>
      </c>
      <c r="FB22" s="1">
        <v>12</v>
      </c>
      <c r="FC22" s="1">
        <v>-0.68500000000000005</v>
      </c>
      <c r="FD22" s="1">
        <v>-0.255</v>
      </c>
      <c r="FE22" s="1">
        <v>-3.9239999999999999</v>
      </c>
      <c r="FF22" s="1">
        <v>0.28599999999999998</v>
      </c>
      <c r="FG22" s="1">
        <v>1546</v>
      </c>
      <c r="FH22" s="1">
        <v>32</v>
      </c>
      <c r="FI22" s="1">
        <v>0.03</v>
      </c>
      <c r="FJ22" s="1">
        <v>0.04</v>
      </c>
      <c r="FK22" s="1">
        <v>-5.0226369000000002</v>
      </c>
      <c r="FL22" s="1">
        <v>-25.6974887054409</v>
      </c>
      <c r="FM22" s="1">
        <v>2.5937386076952009</v>
      </c>
      <c r="FN22" s="1">
        <v>0</v>
      </c>
      <c r="FO22" s="1">
        <v>913.9830588235294</v>
      </c>
      <c r="FP22" s="1">
        <v>-17.524919794586879</v>
      </c>
      <c r="FQ22" s="1">
        <v>1.7335793631398859</v>
      </c>
      <c r="FR22" s="1">
        <v>0</v>
      </c>
      <c r="FS22" s="1">
        <v>1.41452475</v>
      </c>
      <c r="FT22" s="1">
        <v>-0.50612926829268967</v>
      </c>
      <c r="FU22" s="1">
        <v>5.361896231686604E-2</v>
      </c>
      <c r="FV22" s="1">
        <v>0</v>
      </c>
      <c r="FW22" s="1">
        <v>0</v>
      </c>
      <c r="FX22" s="1">
        <v>3</v>
      </c>
      <c r="FY22" s="1" t="s">
        <v>397</v>
      </c>
      <c r="FZ22" s="1">
        <v>3.3690600000000002</v>
      </c>
      <c r="GA22" s="1">
        <v>2.89351</v>
      </c>
      <c r="GB22" s="1">
        <v>9.5357800000000006E-3</v>
      </c>
      <c r="GC22" s="1">
        <v>1.14173E-2</v>
      </c>
      <c r="GD22" s="1">
        <v>0.140545</v>
      </c>
      <c r="GE22" s="1">
        <v>0.139067</v>
      </c>
      <c r="GF22" s="1">
        <v>34184.9</v>
      </c>
      <c r="GG22" s="1">
        <v>29677.7</v>
      </c>
      <c r="GH22" s="1">
        <v>30848.1</v>
      </c>
      <c r="GI22" s="1">
        <v>27981.8</v>
      </c>
      <c r="GJ22" s="1">
        <v>34928.400000000001</v>
      </c>
      <c r="GK22" s="1">
        <v>33987.1</v>
      </c>
      <c r="GL22" s="1">
        <v>40212.400000000001</v>
      </c>
      <c r="GM22" s="1">
        <v>39001.199999999997</v>
      </c>
      <c r="GN22" s="1">
        <v>2.3211300000000001</v>
      </c>
      <c r="GO22" s="1">
        <v>1.53518</v>
      </c>
      <c r="GP22" s="1">
        <v>0</v>
      </c>
      <c r="GQ22" s="1">
        <v>3.71784E-2</v>
      </c>
      <c r="GR22" s="1">
        <v>999.9</v>
      </c>
      <c r="GS22" s="1">
        <v>32.9861</v>
      </c>
      <c r="GT22" s="1">
        <v>51.6</v>
      </c>
      <c r="GU22" s="1">
        <v>42.9</v>
      </c>
      <c r="GV22" s="1">
        <v>44.107399999999998</v>
      </c>
      <c r="GW22" s="1">
        <v>50.5929</v>
      </c>
      <c r="GX22" s="1">
        <v>42.299700000000001</v>
      </c>
      <c r="GY22" s="1">
        <v>1</v>
      </c>
      <c r="GZ22" s="1">
        <v>0.66275700000000004</v>
      </c>
      <c r="HA22" s="1">
        <v>1.7613700000000001</v>
      </c>
      <c r="HB22" s="1">
        <v>20.1996</v>
      </c>
      <c r="HC22" s="1">
        <v>5.2148899999999996</v>
      </c>
      <c r="HD22" s="1">
        <v>11.974</v>
      </c>
      <c r="HE22" s="1">
        <v>4.9904000000000002</v>
      </c>
      <c r="HF22" s="1">
        <v>3.2925800000000001</v>
      </c>
      <c r="HG22" s="1">
        <v>8414.5</v>
      </c>
      <c r="HH22" s="1">
        <v>9999</v>
      </c>
      <c r="HI22" s="1">
        <v>9999</v>
      </c>
      <c r="HJ22" s="1">
        <v>971.5</v>
      </c>
      <c r="HK22" s="1">
        <v>4.9713399999999996</v>
      </c>
      <c r="HL22" s="1">
        <v>1.8745400000000001</v>
      </c>
      <c r="HM22" s="1">
        <v>1.8708800000000001</v>
      </c>
      <c r="HN22" s="1">
        <v>1.8705700000000001</v>
      </c>
      <c r="HO22" s="1">
        <v>1.87504</v>
      </c>
      <c r="HP22" s="1">
        <v>1.8717999999999999</v>
      </c>
      <c r="HQ22" s="1">
        <v>1.8672299999999999</v>
      </c>
      <c r="HR22" s="1">
        <v>1.8782000000000001</v>
      </c>
      <c r="HS22" s="1">
        <v>0</v>
      </c>
      <c r="HT22" s="1">
        <v>0</v>
      </c>
      <c r="HU22" s="1">
        <v>0</v>
      </c>
      <c r="HV22" s="1">
        <v>0</v>
      </c>
      <c r="HW22" s="1" t="s">
        <v>390</v>
      </c>
      <c r="HX22" s="1" t="s">
        <v>391</v>
      </c>
      <c r="HY22" s="1" t="s">
        <v>392</v>
      </c>
      <c r="HZ22" s="1" t="s">
        <v>392</v>
      </c>
      <c r="IA22" s="1" t="s">
        <v>392</v>
      </c>
      <c r="IB22" s="1" t="s">
        <v>392</v>
      </c>
      <c r="IC22" s="1">
        <v>0</v>
      </c>
      <c r="ID22" s="1">
        <v>100</v>
      </c>
      <c r="IE22" s="1">
        <v>100</v>
      </c>
      <c r="IF22" s="1">
        <v>-2.1019999999999999</v>
      </c>
      <c r="IG22" s="1">
        <v>0.33510000000000001</v>
      </c>
      <c r="IH22" s="1">
        <v>-2.1003025613674828</v>
      </c>
      <c r="II22" s="1">
        <v>1.7196870422270779E-5</v>
      </c>
      <c r="IJ22" s="1">
        <v>-2.1741833173098589E-6</v>
      </c>
      <c r="IK22" s="1">
        <v>9.0595066644434051E-10</v>
      </c>
      <c r="IL22" s="1">
        <v>-0.3055493333670728</v>
      </c>
      <c r="IM22" s="1">
        <v>-1.2435942757381079E-3</v>
      </c>
      <c r="IN22" s="1">
        <v>8.3241555849602686E-4</v>
      </c>
      <c r="IO22" s="1">
        <v>-6.8006265696850886E-6</v>
      </c>
      <c r="IP22" s="1">
        <v>17</v>
      </c>
      <c r="IQ22" s="1">
        <v>2050</v>
      </c>
      <c r="IR22" s="1">
        <v>3</v>
      </c>
      <c r="IS22" s="1">
        <v>34</v>
      </c>
      <c r="IT22" s="1">
        <v>38.9</v>
      </c>
      <c r="IU22" s="1">
        <v>39.1</v>
      </c>
      <c r="IV22" s="1">
        <v>0.25146499999999999</v>
      </c>
      <c r="IW22" s="1">
        <v>2.67822</v>
      </c>
      <c r="IX22" s="1">
        <v>1.49902</v>
      </c>
      <c r="IY22" s="1">
        <v>2.2839399999999999</v>
      </c>
      <c r="IZ22" s="1">
        <v>1.69678</v>
      </c>
      <c r="JA22" s="1">
        <v>2.3864700000000001</v>
      </c>
      <c r="JB22" s="1">
        <v>47.063400000000001</v>
      </c>
      <c r="JC22" s="1">
        <v>13.0726</v>
      </c>
      <c r="JD22" s="1">
        <v>18</v>
      </c>
      <c r="JE22" s="1">
        <v>706.43200000000002</v>
      </c>
      <c r="JF22" s="1">
        <v>270.55700000000002</v>
      </c>
      <c r="JG22" s="1">
        <v>30.0001</v>
      </c>
      <c r="JH22" s="1">
        <v>35.862900000000003</v>
      </c>
      <c r="JI22" s="1">
        <v>30</v>
      </c>
      <c r="JJ22" s="1">
        <v>35.609299999999998</v>
      </c>
      <c r="JK22" s="1">
        <v>35.604900000000001</v>
      </c>
      <c r="JL22" s="1">
        <v>5.0547500000000003</v>
      </c>
      <c r="JM22" s="1">
        <v>28.832000000000001</v>
      </c>
      <c r="JN22" s="1">
        <v>4.7853700000000003</v>
      </c>
      <c r="JO22" s="1">
        <v>30</v>
      </c>
      <c r="JP22" s="1">
        <v>53.487299999999998</v>
      </c>
      <c r="JQ22" s="1">
        <v>32.521000000000001</v>
      </c>
      <c r="JR22" s="1">
        <v>98.308599999999998</v>
      </c>
      <c r="JS22" s="1">
        <v>98.224500000000006</v>
      </c>
    </row>
    <row r="23" spans="1:279" ht="15.75" customHeight="1" x14ac:dyDescent="0.2">
      <c r="A23" s="1">
        <v>8</v>
      </c>
      <c r="B23" s="1">
        <v>1658329968</v>
      </c>
      <c r="C23" s="1">
        <v>28</v>
      </c>
      <c r="D23" s="1" t="s">
        <v>406</v>
      </c>
      <c r="E23" s="1" t="s">
        <v>407</v>
      </c>
      <c r="F23" s="1">
        <v>4</v>
      </c>
      <c r="G23" s="1">
        <v>1658329966</v>
      </c>
      <c r="H23" s="1">
        <f t="shared" si="0"/>
        <v>1.6012074333119246E-3</v>
      </c>
      <c r="I23" s="1">
        <f t="shared" si="1"/>
        <v>1.6012074333119246</v>
      </c>
      <c r="J23" s="1">
        <f t="shared" si="2"/>
        <v>-0.23441637214547739</v>
      </c>
      <c r="K23" s="1">
        <f t="shared" si="3"/>
        <v>35.293999999999997</v>
      </c>
      <c r="L23" s="1">
        <f t="shared" si="4"/>
        <v>38.514594620425349</v>
      </c>
      <c r="M23" s="1">
        <f t="shared" si="5"/>
        <v>3.8972801476140844</v>
      </c>
      <c r="N23" s="1">
        <f t="shared" si="6"/>
        <v>3.5713891548256003</v>
      </c>
      <c r="O23" s="1">
        <f t="shared" si="7"/>
        <v>8.8422069043658749E-2</v>
      </c>
      <c r="P23" s="1">
        <f t="shared" si="8"/>
        <v>2.7718162428391531</v>
      </c>
      <c r="Q23" s="1">
        <f t="shared" si="9"/>
        <v>8.6884417013089826E-2</v>
      </c>
      <c r="R23" s="1">
        <f t="shared" si="10"/>
        <v>5.4438685284786265E-2</v>
      </c>
      <c r="S23" s="1">
        <f t="shared" si="11"/>
        <v>194.42612361245511</v>
      </c>
      <c r="T23" s="1">
        <f t="shared" si="12"/>
        <v>34.50768478236477</v>
      </c>
      <c r="U23" s="1">
        <f t="shared" si="13"/>
        <v>33.589271428571429</v>
      </c>
      <c r="V23" s="1">
        <f t="shared" si="14"/>
        <v>5.2218115566356484</v>
      </c>
      <c r="W23" s="1">
        <f t="shared" si="15"/>
        <v>65.252787609771559</v>
      </c>
      <c r="X23" s="1">
        <f t="shared" si="16"/>
        <v>3.4367548178181613</v>
      </c>
      <c r="Y23" s="1">
        <f t="shared" si="17"/>
        <v>5.2668321825127817</v>
      </c>
      <c r="Z23" s="1">
        <f t="shared" si="18"/>
        <v>1.7850567388174872</v>
      </c>
      <c r="AA23" s="1">
        <f t="shared" si="19"/>
        <v>-70.613247809055878</v>
      </c>
      <c r="AB23" s="1">
        <f t="shared" si="20"/>
        <v>22.94241269043674</v>
      </c>
      <c r="AC23" s="1">
        <f t="shared" si="21"/>
        <v>1.9080200079290752</v>
      </c>
      <c r="AD23" s="1">
        <f t="shared" si="22"/>
        <v>148.66330850176507</v>
      </c>
      <c r="AE23" s="1">
        <f t="shared" si="23"/>
        <v>8.6532477743587144</v>
      </c>
      <c r="AF23" s="1">
        <f t="shared" si="24"/>
        <v>1.5634389405511295</v>
      </c>
      <c r="AG23" s="1">
        <f t="shared" si="25"/>
        <v>-0.23441637214547739</v>
      </c>
      <c r="AH23" s="1">
        <v>45.315389988606519</v>
      </c>
      <c r="AI23" s="1">
        <v>39.004465454545453</v>
      </c>
      <c r="AJ23" s="1">
        <v>1.6461232473094329</v>
      </c>
      <c r="AK23" s="1">
        <v>65.160827057832364</v>
      </c>
      <c r="AL23" s="1">
        <f t="shared" si="26"/>
        <v>1.6012074333119246</v>
      </c>
      <c r="AM23" s="1">
        <v>32.571837182699831</v>
      </c>
      <c r="AN23" s="1">
        <v>33.967648251748273</v>
      </c>
      <c r="AO23" s="1">
        <v>5.7337846872157743E-3</v>
      </c>
      <c r="AP23" s="1">
        <v>89.445393928283238</v>
      </c>
      <c r="AQ23" s="1">
        <v>3</v>
      </c>
      <c r="AR23" s="1">
        <v>0</v>
      </c>
      <c r="AS23" s="1">
        <f t="shared" si="27"/>
        <v>1</v>
      </c>
      <c r="AT23" s="1">
        <f t="shared" si="28"/>
        <v>0</v>
      </c>
      <c r="AU23" s="1">
        <f t="shared" si="29"/>
        <v>47336.629851626087</v>
      </c>
      <c r="AV23" s="1" t="s">
        <v>385</v>
      </c>
      <c r="AW23" s="1" t="s">
        <v>385</v>
      </c>
      <c r="AX23" s="1">
        <v>0</v>
      </c>
      <c r="AY23" s="1">
        <v>0</v>
      </c>
      <c r="AZ23" s="1" t="e">
        <f t="shared" si="30"/>
        <v>#DIV/0!</v>
      </c>
      <c r="BA23" s="1">
        <v>0</v>
      </c>
      <c r="BB23" s="1" t="s">
        <v>385</v>
      </c>
      <c r="BC23" s="1" t="s">
        <v>385</v>
      </c>
      <c r="BD23" s="1">
        <v>0</v>
      </c>
      <c r="BE23" s="1">
        <v>0</v>
      </c>
      <c r="BF23" s="1" t="e">
        <f t="shared" si="31"/>
        <v>#DIV/0!</v>
      </c>
      <c r="BG23" s="1">
        <v>0.5</v>
      </c>
      <c r="BH23" s="1">
        <f t="shared" si="32"/>
        <v>1009.5035997991995</v>
      </c>
      <c r="BI23" s="1">
        <f t="shared" si="33"/>
        <v>-0.23441637214547739</v>
      </c>
      <c r="BJ23" s="1" t="e">
        <f t="shared" si="34"/>
        <v>#DIV/0!</v>
      </c>
      <c r="BK23" s="1">
        <f t="shared" si="35"/>
        <v>-2.3220954555496897E-4</v>
      </c>
      <c r="BL23" s="1" t="e">
        <f t="shared" si="36"/>
        <v>#DIV/0!</v>
      </c>
      <c r="BM23" s="1" t="e">
        <f t="shared" si="37"/>
        <v>#DIV/0!</v>
      </c>
      <c r="BN23" s="1" t="s">
        <v>385</v>
      </c>
      <c r="BO23" s="1">
        <v>0</v>
      </c>
      <c r="BP23" s="1" t="e">
        <f t="shared" si="38"/>
        <v>#DIV/0!</v>
      </c>
      <c r="BQ23" s="1" t="e">
        <f t="shared" si="39"/>
        <v>#DIV/0!</v>
      </c>
      <c r="BR23" s="1" t="e">
        <f t="shared" si="40"/>
        <v>#DIV/0!</v>
      </c>
      <c r="BS23" s="1" t="e">
        <f t="shared" si="41"/>
        <v>#DIV/0!</v>
      </c>
      <c r="BT23" s="1" t="e">
        <f t="shared" si="42"/>
        <v>#DIV/0!</v>
      </c>
      <c r="BU23" s="1" t="e">
        <f t="shared" si="43"/>
        <v>#DIV/0!</v>
      </c>
      <c r="BV23" s="1" t="e">
        <f t="shared" si="44"/>
        <v>#DIV/0!</v>
      </c>
      <c r="BW23" s="1" t="e">
        <f t="shared" si="45"/>
        <v>#DIV/0!</v>
      </c>
      <c r="BX23" s="1" t="s">
        <v>385</v>
      </c>
      <c r="BY23" s="1" t="s">
        <v>385</v>
      </c>
      <c r="BZ23" s="1" t="s">
        <v>385</v>
      </c>
      <c r="CA23" s="1" t="s">
        <v>385</v>
      </c>
      <c r="CB23" s="1" t="s">
        <v>385</v>
      </c>
      <c r="CC23" s="1" t="s">
        <v>385</v>
      </c>
      <c r="CD23" s="1" t="s">
        <v>385</v>
      </c>
      <c r="CE23" s="1" t="s">
        <v>385</v>
      </c>
      <c r="CF23" s="1">
        <v>253</v>
      </c>
      <c r="CG23" s="1">
        <v>1000</v>
      </c>
      <c r="CH23" s="1" t="s">
        <v>386</v>
      </c>
      <c r="CI23" s="1">
        <v>1110.1500000000001</v>
      </c>
      <c r="CJ23" s="1">
        <v>1175.8634999999999</v>
      </c>
      <c r="CK23" s="1">
        <v>1152.67</v>
      </c>
      <c r="CL23" s="1">
        <v>1.3005735999999999E-4</v>
      </c>
      <c r="CM23" s="1">
        <v>6.5004835999999994E-4</v>
      </c>
      <c r="CN23" s="1">
        <v>4.7597999359999997E-2</v>
      </c>
      <c r="CO23" s="1">
        <v>5.5000000000000003E-4</v>
      </c>
      <c r="CP23" s="1">
        <f t="shared" si="46"/>
        <v>1199.997142857143</v>
      </c>
      <c r="CQ23" s="1">
        <f t="shared" si="47"/>
        <v>1009.5035997991995</v>
      </c>
      <c r="CR23" s="1">
        <f t="shared" si="48"/>
        <v>0.84125500282076815</v>
      </c>
      <c r="CS23" s="1">
        <f t="shared" si="49"/>
        <v>0.16202215544408269</v>
      </c>
      <c r="CT23" s="1">
        <v>6</v>
      </c>
      <c r="CU23" s="1">
        <v>0.5</v>
      </c>
      <c r="CV23" s="1" t="s">
        <v>387</v>
      </c>
      <c r="CW23" s="1">
        <v>2</v>
      </c>
      <c r="CX23" s="1" t="b">
        <v>1</v>
      </c>
      <c r="CY23" s="1">
        <v>1658329966</v>
      </c>
      <c r="CZ23" s="1">
        <v>35.293999999999997</v>
      </c>
      <c r="DA23" s="1">
        <v>43.328171428571423</v>
      </c>
      <c r="DB23" s="1">
        <v>33.96348571428571</v>
      </c>
      <c r="DC23" s="1">
        <v>32.570085714285717</v>
      </c>
      <c r="DD23" s="1">
        <v>37.396657142857137</v>
      </c>
      <c r="DE23" s="1">
        <v>33.628142857142862</v>
      </c>
      <c r="DF23" s="1">
        <v>650.35414285714273</v>
      </c>
      <c r="DG23" s="1">
        <v>101.09</v>
      </c>
      <c r="DH23" s="1">
        <v>9.9696685714285707E-2</v>
      </c>
      <c r="DI23" s="1">
        <v>33.742800000000003</v>
      </c>
      <c r="DJ23" s="1">
        <v>999.89999999999986</v>
      </c>
      <c r="DK23" s="1">
        <v>33.589271428571429</v>
      </c>
      <c r="DL23" s="1">
        <v>0</v>
      </c>
      <c r="DM23" s="1">
        <v>0</v>
      </c>
      <c r="DN23" s="1">
        <v>9028.3928571428569</v>
      </c>
      <c r="DO23" s="1">
        <v>0</v>
      </c>
      <c r="DP23" s="1">
        <v>1852.8357142857139</v>
      </c>
      <c r="DQ23" s="1">
        <v>-8.0341671428571431</v>
      </c>
      <c r="DR23" s="1">
        <v>36.534828571428577</v>
      </c>
      <c r="DS23" s="1">
        <v>44.786842857142872</v>
      </c>
      <c r="DT23" s="1">
        <v>1.39341</v>
      </c>
      <c r="DU23" s="1">
        <v>43.328171428571423</v>
      </c>
      <c r="DV23" s="1">
        <v>32.570085714285717</v>
      </c>
      <c r="DW23" s="1">
        <v>3.4333685714285709</v>
      </c>
      <c r="DX23" s="1">
        <v>3.2925085714285709</v>
      </c>
      <c r="DY23" s="1">
        <v>26.29381428571428</v>
      </c>
      <c r="DZ23" s="1">
        <v>25.586157142857139</v>
      </c>
      <c r="EA23" s="1">
        <v>1199.997142857143</v>
      </c>
      <c r="EB23" s="1">
        <v>0.95799442857142847</v>
      </c>
      <c r="EC23" s="1">
        <v>4.2005871428571442E-2</v>
      </c>
      <c r="ED23" s="1">
        <v>0</v>
      </c>
      <c r="EE23" s="1">
        <v>910.40428571428572</v>
      </c>
      <c r="EF23" s="1">
        <v>5.0001600000000002</v>
      </c>
      <c r="EG23" s="1">
        <v>12947.842857142859</v>
      </c>
      <c r="EH23" s="1">
        <v>9515.1528571428589</v>
      </c>
      <c r="EI23" s="1">
        <v>47.954999999999998</v>
      </c>
      <c r="EJ23" s="1">
        <v>50.561999999999998</v>
      </c>
      <c r="EK23" s="1">
        <v>49.142714285714291</v>
      </c>
      <c r="EL23" s="1">
        <v>49.053142857142859</v>
      </c>
      <c r="EM23" s="1">
        <v>49.625</v>
      </c>
      <c r="EN23" s="1">
        <v>1144.7971428571429</v>
      </c>
      <c r="EO23" s="1">
        <v>50.2</v>
      </c>
      <c r="EP23" s="1">
        <v>0</v>
      </c>
      <c r="EQ23" s="1">
        <v>772479.60000014305</v>
      </c>
      <c r="ER23" s="1">
        <v>0</v>
      </c>
      <c r="ES23" s="1">
        <v>911.85380000000009</v>
      </c>
      <c r="ET23" s="1">
        <v>-16.733769204205579</v>
      </c>
      <c r="EU23" s="1">
        <v>-272.51538409292078</v>
      </c>
      <c r="EV23" s="1">
        <v>12970.252</v>
      </c>
      <c r="EW23" s="1">
        <v>15</v>
      </c>
      <c r="EX23" s="1">
        <v>1658327627.5</v>
      </c>
      <c r="EY23" s="1" t="s">
        <v>388</v>
      </c>
      <c r="EZ23" s="1">
        <v>1658327627.5</v>
      </c>
      <c r="FA23" s="1">
        <v>1658327617.5</v>
      </c>
      <c r="FB23" s="1">
        <v>12</v>
      </c>
      <c r="FC23" s="1">
        <v>-0.68500000000000005</v>
      </c>
      <c r="FD23" s="1">
        <v>-0.255</v>
      </c>
      <c r="FE23" s="1">
        <v>-3.9239999999999999</v>
      </c>
      <c r="FF23" s="1">
        <v>0.28599999999999998</v>
      </c>
      <c r="FG23" s="1">
        <v>1546</v>
      </c>
      <c r="FH23" s="1">
        <v>32</v>
      </c>
      <c r="FI23" s="1">
        <v>0.03</v>
      </c>
      <c r="FJ23" s="1">
        <v>0.04</v>
      </c>
      <c r="FK23" s="1">
        <v>-6.4846442499999997</v>
      </c>
      <c r="FL23" s="1">
        <v>-15.390618348968101</v>
      </c>
      <c r="FM23" s="1">
        <v>1.5942231309542081</v>
      </c>
      <c r="FN23" s="1">
        <v>0</v>
      </c>
      <c r="FO23" s="1">
        <v>912.78829411764696</v>
      </c>
      <c r="FP23" s="1">
        <v>-17.407608866393151</v>
      </c>
      <c r="FQ23" s="1">
        <v>1.721992118063046</v>
      </c>
      <c r="FR23" s="1">
        <v>0</v>
      </c>
      <c r="FS23" s="1">
        <v>1.3970452499999999</v>
      </c>
      <c r="FT23" s="1">
        <v>-0.2829430018761751</v>
      </c>
      <c r="FU23" s="1">
        <v>4.239233167611213E-2</v>
      </c>
      <c r="FV23" s="1">
        <v>0</v>
      </c>
      <c r="FW23" s="1">
        <v>0</v>
      </c>
      <c r="FX23" s="1">
        <v>3</v>
      </c>
      <c r="FY23" s="1" t="s">
        <v>397</v>
      </c>
      <c r="FZ23" s="1">
        <v>3.36917</v>
      </c>
      <c r="GA23" s="1">
        <v>2.89377</v>
      </c>
      <c r="GB23" s="1">
        <v>1.1303499999999999E-2</v>
      </c>
      <c r="GC23" s="1">
        <v>1.32873E-2</v>
      </c>
      <c r="GD23" s="1">
        <v>0.14058000000000001</v>
      </c>
      <c r="GE23" s="1">
        <v>0.139042</v>
      </c>
      <c r="GF23" s="1">
        <v>34124.300000000003</v>
      </c>
      <c r="GG23" s="1">
        <v>29620.799999999999</v>
      </c>
      <c r="GH23" s="1">
        <v>30848.5</v>
      </c>
      <c r="GI23" s="1">
        <v>27981</v>
      </c>
      <c r="GJ23" s="1">
        <v>34927.5</v>
      </c>
      <c r="GK23" s="1">
        <v>33987</v>
      </c>
      <c r="GL23" s="1">
        <v>40213</v>
      </c>
      <c r="GM23" s="1">
        <v>38999.9</v>
      </c>
      <c r="GN23" s="1">
        <v>2.32097</v>
      </c>
      <c r="GO23" s="1">
        <v>1.5352300000000001</v>
      </c>
      <c r="GP23" s="1">
        <v>0</v>
      </c>
      <c r="GQ23" s="1">
        <v>3.69921E-2</v>
      </c>
      <c r="GR23" s="1">
        <v>999.9</v>
      </c>
      <c r="GS23" s="1">
        <v>32.985199999999999</v>
      </c>
      <c r="GT23" s="1">
        <v>51.5</v>
      </c>
      <c r="GU23" s="1">
        <v>42.9</v>
      </c>
      <c r="GV23" s="1">
        <v>44.027500000000003</v>
      </c>
      <c r="GW23" s="1">
        <v>50.712899999999998</v>
      </c>
      <c r="GX23" s="1">
        <v>42.335700000000003</v>
      </c>
      <c r="GY23" s="1">
        <v>1</v>
      </c>
      <c r="GZ23" s="1">
        <v>0.66272399999999998</v>
      </c>
      <c r="HA23" s="1">
        <v>1.76044</v>
      </c>
      <c r="HB23" s="1">
        <v>20.1997</v>
      </c>
      <c r="HC23" s="1">
        <v>5.2156399999999996</v>
      </c>
      <c r="HD23" s="1">
        <v>11.974</v>
      </c>
      <c r="HE23" s="1">
        <v>4.9908999999999999</v>
      </c>
      <c r="HF23" s="1">
        <v>3.2926500000000001</v>
      </c>
      <c r="HG23" s="1">
        <v>8414.5</v>
      </c>
      <c r="HH23" s="1">
        <v>9999</v>
      </c>
      <c r="HI23" s="1">
        <v>9999</v>
      </c>
      <c r="HJ23" s="1">
        <v>971.5</v>
      </c>
      <c r="HK23" s="1">
        <v>4.9713500000000002</v>
      </c>
      <c r="HL23" s="1">
        <v>1.8745400000000001</v>
      </c>
      <c r="HM23" s="1">
        <v>1.8708800000000001</v>
      </c>
      <c r="HN23" s="1">
        <v>1.8705799999999999</v>
      </c>
      <c r="HO23" s="1">
        <v>1.87503</v>
      </c>
      <c r="HP23" s="1">
        <v>1.8717999999999999</v>
      </c>
      <c r="HQ23" s="1">
        <v>1.8672500000000001</v>
      </c>
      <c r="HR23" s="1">
        <v>1.8782000000000001</v>
      </c>
      <c r="HS23" s="1">
        <v>0</v>
      </c>
      <c r="HT23" s="1">
        <v>0</v>
      </c>
      <c r="HU23" s="1">
        <v>0</v>
      </c>
      <c r="HV23" s="1">
        <v>0</v>
      </c>
      <c r="HW23" s="1" t="s">
        <v>390</v>
      </c>
      <c r="HX23" s="1" t="s">
        <v>391</v>
      </c>
      <c r="HY23" s="1" t="s">
        <v>392</v>
      </c>
      <c r="HZ23" s="1" t="s">
        <v>392</v>
      </c>
      <c r="IA23" s="1" t="s">
        <v>392</v>
      </c>
      <c r="IB23" s="1" t="s">
        <v>392</v>
      </c>
      <c r="IC23" s="1">
        <v>0</v>
      </c>
      <c r="ID23" s="1">
        <v>100</v>
      </c>
      <c r="IE23" s="1">
        <v>100</v>
      </c>
      <c r="IF23" s="1">
        <v>-2.1030000000000002</v>
      </c>
      <c r="IG23" s="1">
        <v>0.33550000000000002</v>
      </c>
      <c r="IH23" s="1">
        <v>-2.1003025613674828</v>
      </c>
      <c r="II23" s="1">
        <v>1.7196870422270779E-5</v>
      </c>
      <c r="IJ23" s="1">
        <v>-2.1741833173098589E-6</v>
      </c>
      <c r="IK23" s="1">
        <v>9.0595066644434051E-10</v>
      </c>
      <c r="IL23" s="1">
        <v>-0.3055493333670728</v>
      </c>
      <c r="IM23" s="1">
        <v>-1.2435942757381079E-3</v>
      </c>
      <c r="IN23" s="1">
        <v>8.3241555849602686E-4</v>
      </c>
      <c r="IO23" s="1">
        <v>-6.8006265696850886E-6</v>
      </c>
      <c r="IP23" s="1">
        <v>17</v>
      </c>
      <c r="IQ23" s="1">
        <v>2050</v>
      </c>
      <c r="IR23" s="1">
        <v>3</v>
      </c>
      <c r="IS23" s="1">
        <v>34</v>
      </c>
      <c r="IT23" s="1">
        <v>39</v>
      </c>
      <c r="IU23" s="1">
        <v>39.200000000000003</v>
      </c>
      <c r="IV23" s="1">
        <v>0.26611299999999999</v>
      </c>
      <c r="IW23" s="1">
        <v>2.6721200000000001</v>
      </c>
      <c r="IX23" s="1">
        <v>1.49902</v>
      </c>
      <c r="IY23" s="1">
        <v>2.2827099999999998</v>
      </c>
      <c r="IZ23" s="1">
        <v>1.69678</v>
      </c>
      <c r="JA23" s="1">
        <v>2.4133300000000002</v>
      </c>
      <c r="JB23" s="1">
        <v>47.063400000000001</v>
      </c>
      <c r="JC23" s="1">
        <v>13.0726</v>
      </c>
      <c r="JD23" s="1">
        <v>18</v>
      </c>
      <c r="JE23" s="1">
        <v>706.28899999999999</v>
      </c>
      <c r="JF23" s="1">
        <v>270.58</v>
      </c>
      <c r="JG23" s="1">
        <v>30</v>
      </c>
      <c r="JH23" s="1">
        <v>35.862000000000002</v>
      </c>
      <c r="JI23" s="1">
        <v>30.0001</v>
      </c>
      <c r="JJ23" s="1">
        <v>35.607599999999998</v>
      </c>
      <c r="JK23" s="1">
        <v>35.604900000000001</v>
      </c>
      <c r="JL23" s="1">
        <v>5.3479999999999999</v>
      </c>
      <c r="JM23" s="1">
        <v>28.832000000000001</v>
      </c>
      <c r="JN23" s="1">
        <v>4.7853700000000003</v>
      </c>
      <c r="JO23" s="1">
        <v>30</v>
      </c>
      <c r="JP23" s="1">
        <v>60.166699999999999</v>
      </c>
      <c r="JQ23" s="1">
        <v>32.521000000000001</v>
      </c>
      <c r="JR23" s="1">
        <v>98.309799999999996</v>
      </c>
      <c r="JS23" s="1">
        <v>98.221299999999999</v>
      </c>
    </row>
    <row r="24" spans="1:279" ht="15.75" customHeight="1" x14ac:dyDescent="0.2">
      <c r="A24" s="1">
        <v>9</v>
      </c>
      <c r="B24" s="1">
        <v>1658329972</v>
      </c>
      <c r="C24" s="1">
        <v>32</v>
      </c>
      <c r="D24" s="1" t="s">
        <v>408</v>
      </c>
      <c r="E24" s="1" t="s">
        <v>409</v>
      </c>
      <c r="F24" s="1">
        <v>4</v>
      </c>
      <c r="G24" s="1">
        <v>1658329969.6875</v>
      </c>
      <c r="H24" s="1">
        <f t="shared" si="0"/>
        <v>1.5837801986118972E-3</v>
      </c>
      <c r="I24" s="1">
        <f t="shared" si="1"/>
        <v>1.5837801986118973</v>
      </c>
      <c r="J24" s="1">
        <f t="shared" si="2"/>
        <v>-0.17870722650939033</v>
      </c>
      <c r="K24" s="1">
        <f t="shared" si="3"/>
        <v>41.201374999999999</v>
      </c>
      <c r="L24" s="1">
        <f t="shared" si="4"/>
        <v>43.2723049597653</v>
      </c>
      <c r="M24" s="1">
        <f t="shared" si="5"/>
        <v>4.3787034111757546</v>
      </c>
      <c r="N24" s="1">
        <f t="shared" si="6"/>
        <v>4.1691470196786566</v>
      </c>
      <c r="O24" s="1">
        <f t="shared" si="7"/>
        <v>8.7689265480111703E-2</v>
      </c>
      <c r="P24" s="1">
        <f t="shared" si="8"/>
        <v>2.7637296915489884</v>
      </c>
      <c r="Q24" s="1">
        <f t="shared" si="9"/>
        <v>8.6172416630470872E-2</v>
      </c>
      <c r="R24" s="1">
        <f t="shared" si="10"/>
        <v>5.3991857701447675E-2</v>
      </c>
      <c r="S24" s="1">
        <f t="shared" si="11"/>
        <v>194.41959711244189</v>
      </c>
      <c r="T24" s="1">
        <f t="shared" si="12"/>
        <v>34.510210607859499</v>
      </c>
      <c r="U24" s="1">
        <f t="shared" si="13"/>
        <v>33.575412499999999</v>
      </c>
      <c r="V24" s="1">
        <f t="shared" si="14"/>
        <v>5.2177640941054433</v>
      </c>
      <c r="W24" s="1">
        <f t="shared" si="15"/>
        <v>65.282870711139367</v>
      </c>
      <c r="X24" s="1">
        <f t="shared" si="16"/>
        <v>3.4375202874793218</v>
      </c>
      <c r="Y24" s="1">
        <f t="shared" si="17"/>
        <v>5.2655777082620991</v>
      </c>
      <c r="Z24" s="1">
        <f t="shared" si="18"/>
        <v>1.7802438066261215</v>
      </c>
      <c r="AA24" s="1">
        <f t="shared" si="19"/>
        <v>-69.844706758784667</v>
      </c>
      <c r="AB24" s="1">
        <f t="shared" si="20"/>
        <v>24.305330580710095</v>
      </c>
      <c r="AC24" s="1">
        <f t="shared" si="21"/>
        <v>2.0271026829016177</v>
      </c>
      <c r="AD24" s="1">
        <f t="shared" si="22"/>
        <v>150.90732361726893</v>
      </c>
      <c r="AE24" s="1">
        <f t="shared" si="23"/>
        <v>8.8824140072573385</v>
      </c>
      <c r="AF24" s="1">
        <f t="shared" si="24"/>
        <v>1.5771161063838723</v>
      </c>
      <c r="AG24" s="1">
        <f t="shared" si="25"/>
        <v>-0.17870722650939033</v>
      </c>
      <c r="AH24" s="1">
        <v>52.197747383755413</v>
      </c>
      <c r="AI24" s="1">
        <v>45.6937606060606</v>
      </c>
      <c r="AJ24" s="1">
        <v>1.6813514746275371</v>
      </c>
      <c r="AK24" s="1">
        <v>65.160827057832364</v>
      </c>
      <c r="AL24" s="1">
        <f t="shared" si="26"/>
        <v>1.5837801986118973</v>
      </c>
      <c r="AM24" s="1">
        <v>32.565918159857993</v>
      </c>
      <c r="AN24" s="1">
        <v>33.973753846153869</v>
      </c>
      <c r="AO24" s="1">
        <v>6.7667067348660165E-4</v>
      </c>
      <c r="AP24" s="1">
        <v>89.445393928283238</v>
      </c>
      <c r="AQ24" s="1">
        <v>3</v>
      </c>
      <c r="AR24" s="1">
        <v>0</v>
      </c>
      <c r="AS24" s="1">
        <f t="shared" si="27"/>
        <v>1</v>
      </c>
      <c r="AT24" s="1">
        <f t="shared" si="28"/>
        <v>0</v>
      </c>
      <c r="AU24" s="1">
        <f t="shared" si="29"/>
        <v>47115.380211622745</v>
      </c>
      <c r="AV24" s="1" t="s">
        <v>385</v>
      </c>
      <c r="AW24" s="1" t="s">
        <v>385</v>
      </c>
      <c r="AX24" s="1">
        <v>0</v>
      </c>
      <c r="AY24" s="1">
        <v>0</v>
      </c>
      <c r="AZ24" s="1" t="e">
        <f t="shared" si="30"/>
        <v>#DIV/0!</v>
      </c>
      <c r="BA24" s="1">
        <v>0</v>
      </c>
      <c r="BB24" s="1" t="s">
        <v>385</v>
      </c>
      <c r="BC24" s="1" t="s">
        <v>385</v>
      </c>
      <c r="BD24" s="1">
        <v>0</v>
      </c>
      <c r="BE24" s="1">
        <v>0</v>
      </c>
      <c r="BF24" s="1" t="e">
        <f t="shared" si="31"/>
        <v>#DIV/0!</v>
      </c>
      <c r="BG24" s="1">
        <v>0.5</v>
      </c>
      <c r="BH24" s="1">
        <f t="shared" si="32"/>
        <v>1009.4692497991927</v>
      </c>
      <c r="BI24" s="1">
        <f t="shared" si="33"/>
        <v>-0.17870722650939033</v>
      </c>
      <c r="BJ24" s="1" t="e">
        <f t="shared" si="34"/>
        <v>#DIV/0!</v>
      </c>
      <c r="BK24" s="1">
        <f t="shared" si="35"/>
        <v>-1.7703087691372415E-4</v>
      </c>
      <c r="BL24" s="1" t="e">
        <f t="shared" si="36"/>
        <v>#DIV/0!</v>
      </c>
      <c r="BM24" s="1" t="e">
        <f t="shared" si="37"/>
        <v>#DIV/0!</v>
      </c>
      <c r="BN24" s="1" t="s">
        <v>385</v>
      </c>
      <c r="BO24" s="1">
        <v>0</v>
      </c>
      <c r="BP24" s="1" t="e">
        <f t="shared" si="38"/>
        <v>#DIV/0!</v>
      </c>
      <c r="BQ24" s="1" t="e">
        <f t="shared" si="39"/>
        <v>#DIV/0!</v>
      </c>
      <c r="BR24" s="1" t="e">
        <f t="shared" si="40"/>
        <v>#DIV/0!</v>
      </c>
      <c r="BS24" s="1" t="e">
        <f t="shared" si="41"/>
        <v>#DIV/0!</v>
      </c>
      <c r="BT24" s="1" t="e">
        <f t="shared" si="42"/>
        <v>#DIV/0!</v>
      </c>
      <c r="BU24" s="1" t="e">
        <f t="shared" si="43"/>
        <v>#DIV/0!</v>
      </c>
      <c r="BV24" s="1" t="e">
        <f t="shared" si="44"/>
        <v>#DIV/0!</v>
      </c>
      <c r="BW24" s="1" t="e">
        <f t="shared" si="45"/>
        <v>#DIV/0!</v>
      </c>
      <c r="BX24" s="1" t="s">
        <v>385</v>
      </c>
      <c r="BY24" s="1" t="s">
        <v>385</v>
      </c>
      <c r="BZ24" s="1" t="s">
        <v>385</v>
      </c>
      <c r="CA24" s="1" t="s">
        <v>385</v>
      </c>
      <c r="CB24" s="1" t="s">
        <v>385</v>
      </c>
      <c r="CC24" s="1" t="s">
        <v>385</v>
      </c>
      <c r="CD24" s="1" t="s">
        <v>385</v>
      </c>
      <c r="CE24" s="1" t="s">
        <v>385</v>
      </c>
      <c r="CF24" s="1">
        <v>253</v>
      </c>
      <c r="CG24" s="1">
        <v>1000</v>
      </c>
      <c r="CH24" s="1" t="s">
        <v>386</v>
      </c>
      <c r="CI24" s="1">
        <v>1110.1500000000001</v>
      </c>
      <c r="CJ24" s="1">
        <v>1175.8634999999999</v>
      </c>
      <c r="CK24" s="1">
        <v>1152.67</v>
      </c>
      <c r="CL24" s="1">
        <v>1.3005735999999999E-4</v>
      </c>
      <c r="CM24" s="1">
        <v>6.5004835999999994E-4</v>
      </c>
      <c r="CN24" s="1">
        <v>4.7597999359999997E-2</v>
      </c>
      <c r="CO24" s="1">
        <v>5.5000000000000003E-4</v>
      </c>
      <c r="CP24" s="1">
        <f t="shared" si="46"/>
        <v>1199.95625</v>
      </c>
      <c r="CQ24" s="1">
        <f t="shared" si="47"/>
        <v>1009.4692497991927</v>
      </c>
      <c r="CR24" s="1">
        <f t="shared" si="48"/>
        <v>0.84125504558953101</v>
      </c>
      <c r="CS24" s="1">
        <f t="shared" si="49"/>
        <v>0.16202223798779489</v>
      </c>
      <c r="CT24" s="1">
        <v>6</v>
      </c>
      <c r="CU24" s="1">
        <v>0.5</v>
      </c>
      <c r="CV24" s="1" t="s">
        <v>387</v>
      </c>
      <c r="CW24" s="1">
        <v>2</v>
      </c>
      <c r="CX24" s="1" t="b">
        <v>1</v>
      </c>
      <c r="CY24" s="1">
        <v>1658329969.6875</v>
      </c>
      <c r="CZ24" s="1">
        <v>41.201374999999999</v>
      </c>
      <c r="DA24" s="1">
        <v>49.456062500000002</v>
      </c>
      <c r="DB24" s="1">
        <v>33.971112499999997</v>
      </c>
      <c r="DC24" s="1">
        <v>32.565524999999987</v>
      </c>
      <c r="DD24" s="1">
        <v>43.304937500000001</v>
      </c>
      <c r="DE24" s="1">
        <v>33.635537499999998</v>
      </c>
      <c r="DF24" s="1">
        <v>650.34999999999991</v>
      </c>
      <c r="DG24" s="1">
        <v>101.089375</v>
      </c>
      <c r="DH24" s="1">
        <v>0.10013675</v>
      </c>
      <c r="DI24" s="1">
        <v>33.7385375</v>
      </c>
      <c r="DJ24" s="1">
        <v>999.9</v>
      </c>
      <c r="DK24" s="1">
        <v>33.575412499999999</v>
      </c>
      <c r="DL24" s="1">
        <v>0</v>
      </c>
      <c r="DM24" s="1">
        <v>0</v>
      </c>
      <c r="DN24" s="1">
        <v>8985.4675000000007</v>
      </c>
      <c r="DO24" s="1">
        <v>0</v>
      </c>
      <c r="DP24" s="1">
        <v>1852.5474999999999</v>
      </c>
      <c r="DQ24" s="1">
        <v>-8.2546874999999993</v>
      </c>
      <c r="DR24" s="1">
        <v>42.65025</v>
      </c>
      <c r="DS24" s="1">
        <v>51.120825000000004</v>
      </c>
      <c r="DT24" s="1">
        <v>1.4056062499999999</v>
      </c>
      <c r="DU24" s="1">
        <v>49.456062500000002</v>
      </c>
      <c r="DV24" s="1">
        <v>32.565524999999987</v>
      </c>
      <c r="DW24" s="1">
        <v>3.4341162500000002</v>
      </c>
      <c r="DX24" s="1">
        <v>3.2920237499999998</v>
      </c>
      <c r="DY24" s="1">
        <v>26.297499999999999</v>
      </c>
      <c r="DZ24" s="1">
        <v>25.5836875</v>
      </c>
      <c r="EA24" s="1">
        <v>1199.95625</v>
      </c>
      <c r="EB24" s="1">
        <v>0.95799299999999998</v>
      </c>
      <c r="EC24" s="1">
        <v>4.20074E-2</v>
      </c>
      <c r="ED24" s="1">
        <v>0</v>
      </c>
      <c r="EE24" s="1">
        <v>909.3744999999999</v>
      </c>
      <c r="EF24" s="1">
        <v>5.0001600000000002</v>
      </c>
      <c r="EG24" s="1">
        <v>12933.862499999999</v>
      </c>
      <c r="EH24" s="1">
        <v>9514.8000000000011</v>
      </c>
      <c r="EI24" s="1">
        <v>47.929374999999993</v>
      </c>
      <c r="EJ24" s="1">
        <v>50.577749999999988</v>
      </c>
      <c r="EK24" s="1">
        <v>49.132750000000001</v>
      </c>
      <c r="EL24" s="1">
        <v>49.030999999999999</v>
      </c>
      <c r="EM24" s="1">
        <v>49.625</v>
      </c>
      <c r="EN24" s="1">
        <v>1144.7562499999999</v>
      </c>
      <c r="EO24" s="1">
        <v>50.2</v>
      </c>
      <c r="EP24" s="1">
        <v>0</v>
      </c>
      <c r="EQ24" s="1">
        <v>772483.79999995232</v>
      </c>
      <c r="ER24" s="1">
        <v>0</v>
      </c>
      <c r="ES24" s="1">
        <v>910.75634615384604</v>
      </c>
      <c r="ET24" s="1">
        <v>-16.876957255618859</v>
      </c>
      <c r="EU24" s="1">
        <v>-245.38119656442089</v>
      </c>
      <c r="EV24" s="1">
        <v>12953.74615384615</v>
      </c>
      <c r="EW24" s="1">
        <v>15</v>
      </c>
      <c r="EX24" s="1">
        <v>1658327627.5</v>
      </c>
      <c r="EY24" s="1" t="s">
        <v>388</v>
      </c>
      <c r="EZ24" s="1">
        <v>1658327627.5</v>
      </c>
      <c r="FA24" s="1">
        <v>1658327617.5</v>
      </c>
      <c r="FB24" s="1">
        <v>12</v>
      </c>
      <c r="FC24" s="1">
        <v>-0.68500000000000005</v>
      </c>
      <c r="FD24" s="1">
        <v>-0.255</v>
      </c>
      <c r="FE24" s="1">
        <v>-3.9239999999999999</v>
      </c>
      <c r="FF24" s="1">
        <v>0.28599999999999998</v>
      </c>
      <c r="FG24" s="1">
        <v>1546</v>
      </c>
      <c r="FH24" s="1">
        <v>32</v>
      </c>
      <c r="FI24" s="1">
        <v>0.03</v>
      </c>
      <c r="FJ24" s="1">
        <v>0.04</v>
      </c>
      <c r="FK24" s="1">
        <v>-7.3872780000000002</v>
      </c>
      <c r="FL24" s="1">
        <v>-8.3341990243902266</v>
      </c>
      <c r="FM24" s="1">
        <v>0.84594553916076654</v>
      </c>
      <c r="FN24" s="1">
        <v>0</v>
      </c>
      <c r="FO24" s="1">
        <v>911.60994117647067</v>
      </c>
      <c r="FP24" s="1">
        <v>-16.995446905800652</v>
      </c>
      <c r="FQ24" s="1">
        <v>1.68318963562665</v>
      </c>
      <c r="FR24" s="1">
        <v>0</v>
      </c>
      <c r="FS24" s="1">
        <v>1.3865752499999999</v>
      </c>
      <c r="FT24" s="1">
        <v>7.1478799249504394E-3</v>
      </c>
      <c r="FU24" s="1">
        <v>3.094476013701673E-2</v>
      </c>
      <c r="FV24" s="1">
        <v>1</v>
      </c>
      <c r="FW24" s="1">
        <v>1</v>
      </c>
      <c r="FX24" s="1">
        <v>3</v>
      </c>
      <c r="FY24" s="1" t="s">
        <v>410</v>
      </c>
      <c r="FZ24" s="1">
        <v>3.3692099999999998</v>
      </c>
      <c r="GA24" s="1">
        <v>2.89371</v>
      </c>
      <c r="GB24" s="1">
        <v>1.31041E-2</v>
      </c>
      <c r="GC24" s="1">
        <v>1.5180000000000001E-2</v>
      </c>
      <c r="GD24" s="1">
        <v>0.140601</v>
      </c>
      <c r="GE24" s="1">
        <v>0.139042</v>
      </c>
      <c r="GF24" s="1">
        <v>34062.400000000001</v>
      </c>
      <c r="GG24" s="1">
        <v>29564.9</v>
      </c>
      <c r="GH24" s="1">
        <v>30848.6</v>
      </c>
      <c r="GI24" s="1">
        <v>27981.8</v>
      </c>
      <c r="GJ24" s="1">
        <v>34926.800000000003</v>
      </c>
      <c r="GK24" s="1">
        <v>33987.9</v>
      </c>
      <c r="GL24" s="1">
        <v>40213.199999999997</v>
      </c>
      <c r="GM24" s="1">
        <v>39000.800000000003</v>
      </c>
      <c r="GN24" s="1">
        <v>2.3212199999999998</v>
      </c>
      <c r="GO24" s="1">
        <v>1.5351699999999999</v>
      </c>
      <c r="GP24" s="1">
        <v>0</v>
      </c>
      <c r="GQ24" s="1">
        <v>3.6396100000000001E-2</v>
      </c>
      <c r="GR24" s="1">
        <v>999.9</v>
      </c>
      <c r="GS24" s="1">
        <v>32.982399999999998</v>
      </c>
      <c r="GT24" s="1">
        <v>51.5</v>
      </c>
      <c r="GU24" s="1">
        <v>43</v>
      </c>
      <c r="GV24" s="1">
        <v>44.260199999999998</v>
      </c>
      <c r="GW24" s="1">
        <v>50.862900000000003</v>
      </c>
      <c r="GX24" s="1">
        <v>41.201900000000002</v>
      </c>
      <c r="GY24" s="1">
        <v>1</v>
      </c>
      <c r="GZ24" s="1">
        <v>0.66253600000000001</v>
      </c>
      <c r="HA24" s="1">
        <v>1.75797</v>
      </c>
      <c r="HB24" s="1">
        <v>20.1996</v>
      </c>
      <c r="HC24" s="1">
        <v>5.2151899999999998</v>
      </c>
      <c r="HD24" s="1">
        <v>11.974</v>
      </c>
      <c r="HE24" s="1">
        <v>4.9907000000000004</v>
      </c>
      <c r="HF24" s="1">
        <v>3.2926500000000001</v>
      </c>
      <c r="HG24" s="1">
        <v>8414.5</v>
      </c>
      <c r="HH24" s="1">
        <v>9999</v>
      </c>
      <c r="HI24" s="1">
        <v>9999</v>
      </c>
      <c r="HJ24" s="1">
        <v>971.5</v>
      </c>
      <c r="HK24" s="1">
        <v>4.9713399999999996</v>
      </c>
      <c r="HL24" s="1">
        <v>1.87453</v>
      </c>
      <c r="HM24" s="1">
        <v>1.8708800000000001</v>
      </c>
      <c r="HN24" s="1">
        <v>1.8705700000000001</v>
      </c>
      <c r="HO24" s="1">
        <v>1.87503</v>
      </c>
      <c r="HP24" s="1">
        <v>1.8717999999999999</v>
      </c>
      <c r="HQ24" s="1">
        <v>1.8672500000000001</v>
      </c>
      <c r="HR24" s="1">
        <v>1.8782000000000001</v>
      </c>
      <c r="HS24" s="1">
        <v>0</v>
      </c>
      <c r="HT24" s="1">
        <v>0</v>
      </c>
      <c r="HU24" s="1">
        <v>0</v>
      </c>
      <c r="HV24" s="1">
        <v>0</v>
      </c>
      <c r="HW24" s="1" t="s">
        <v>390</v>
      </c>
      <c r="HX24" s="1" t="s">
        <v>391</v>
      </c>
      <c r="HY24" s="1" t="s">
        <v>392</v>
      </c>
      <c r="HZ24" s="1" t="s">
        <v>392</v>
      </c>
      <c r="IA24" s="1" t="s">
        <v>392</v>
      </c>
      <c r="IB24" s="1" t="s">
        <v>392</v>
      </c>
      <c r="IC24" s="1">
        <v>0</v>
      </c>
      <c r="ID24" s="1">
        <v>100</v>
      </c>
      <c r="IE24" s="1">
        <v>100</v>
      </c>
      <c r="IF24" s="1">
        <v>-2.1040000000000001</v>
      </c>
      <c r="IG24" s="1">
        <v>0.3357</v>
      </c>
      <c r="IH24" s="1">
        <v>-2.1003025613674828</v>
      </c>
      <c r="II24" s="1">
        <v>1.7196870422270779E-5</v>
      </c>
      <c r="IJ24" s="1">
        <v>-2.1741833173098589E-6</v>
      </c>
      <c r="IK24" s="1">
        <v>9.0595066644434051E-10</v>
      </c>
      <c r="IL24" s="1">
        <v>-0.3055493333670728</v>
      </c>
      <c r="IM24" s="1">
        <v>-1.2435942757381079E-3</v>
      </c>
      <c r="IN24" s="1">
        <v>8.3241555849602686E-4</v>
      </c>
      <c r="IO24" s="1">
        <v>-6.8006265696850886E-6</v>
      </c>
      <c r="IP24" s="1">
        <v>17</v>
      </c>
      <c r="IQ24" s="1">
        <v>2050</v>
      </c>
      <c r="IR24" s="1">
        <v>3</v>
      </c>
      <c r="IS24" s="1">
        <v>34</v>
      </c>
      <c r="IT24" s="1">
        <v>39.1</v>
      </c>
      <c r="IU24" s="1">
        <v>39.200000000000003</v>
      </c>
      <c r="IV24" s="1">
        <v>0.28076200000000001</v>
      </c>
      <c r="IW24" s="1">
        <v>2.6721200000000001</v>
      </c>
      <c r="IX24" s="1">
        <v>1.49902</v>
      </c>
      <c r="IY24" s="1">
        <v>2.2827099999999998</v>
      </c>
      <c r="IZ24" s="1">
        <v>1.69678</v>
      </c>
      <c r="JA24" s="1">
        <v>2.4182100000000002</v>
      </c>
      <c r="JB24" s="1">
        <v>47.063400000000001</v>
      </c>
      <c r="JC24" s="1">
        <v>13.0726</v>
      </c>
      <c r="JD24" s="1">
        <v>18</v>
      </c>
      <c r="JE24" s="1">
        <v>706.49599999999998</v>
      </c>
      <c r="JF24" s="1">
        <v>270.55399999999997</v>
      </c>
      <c r="JG24" s="1">
        <v>29.999600000000001</v>
      </c>
      <c r="JH24" s="1">
        <v>35.860199999999999</v>
      </c>
      <c r="JI24" s="1">
        <v>30.0001</v>
      </c>
      <c r="JJ24" s="1">
        <v>35.607599999999998</v>
      </c>
      <c r="JK24" s="1">
        <v>35.604199999999999</v>
      </c>
      <c r="JL24" s="1">
        <v>5.6436099999999998</v>
      </c>
      <c r="JM24" s="1">
        <v>28.832000000000001</v>
      </c>
      <c r="JN24" s="1">
        <v>4.4037899999999999</v>
      </c>
      <c r="JO24" s="1">
        <v>30</v>
      </c>
      <c r="JP24" s="1">
        <v>66.853899999999996</v>
      </c>
      <c r="JQ24" s="1">
        <v>32.521000000000001</v>
      </c>
      <c r="JR24" s="1">
        <v>98.310199999999995</v>
      </c>
      <c r="JS24" s="1">
        <v>98.2239</v>
      </c>
    </row>
    <row r="25" spans="1:279" ht="15.75" customHeight="1" x14ac:dyDescent="0.2">
      <c r="A25" s="1">
        <v>10</v>
      </c>
      <c r="B25" s="1">
        <v>1658329976</v>
      </c>
      <c r="C25" s="1">
        <v>36</v>
      </c>
      <c r="D25" s="1" t="s">
        <v>411</v>
      </c>
      <c r="E25" s="1" t="s">
        <v>412</v>
      </c>
      <c r="F25" s="1">
        <v>4</v>
      </c>
      <c r="G25" s="1">
        <v>1658329974</v>
      </c>
      <c r="H25" s="1">
        <f t="shared" si="0"/>
        <v>1.5937617862177606E-3</v>
      </c>
      <c r="I25" s="1">
        <f t="shared" si="1"/>
        <v>1.5937617862177607</v>
      </c>
      <c r="J25" s="1">
        <f t="shared" si="2"/>
        <v>-7.5819940671990479E-2</v>
      </c>
      <c r="K25" s="1">
        <f t="shared" si="3"/>
        <v>48.209071428571427</v>
      </c>
      <c r="L25" s="1">
        <f t="shared" si="4"/>
        <v>48.190672211116684</v>
      </c>
      <c r="M25" s="1">
        <f t="shared" si="5"/>
        <v>4.8764630276908081</v>
      </c>
      <c r="N25" s="1">
        <f t="shared" si="6"/>
        <v>4.8783248631776308</v>
      </c>
      <c r="O25" s="1">
        <f t="shared" si="7"/>
        <v>8.820713449819309E-2</v>
      </c>
      <c r="P25" s="1">
        <f t="shared" si="8"/>
        <v>2.7611252737678811</v>
      </c>
      <c r="Q25" s="1">
        <f t="shared" si="9"/>
        <v>8.6671065177197068E-2</v>
      </c>
      <c r="R25" s="1">
        <f t="shared" si="10"/>
        <v>5.4305197355753579E-2</v>
      </c>
      <c r="S25" s="1">
        <f t="shared" si="11"/>
        <v>194.42726361245747</v>
      </c>
      <c r="T25" s="1">
        <f t="shared" si="12"/>
        <v>34.511347182965849</v>
      </c>
      <c r="U25" s="1">
        <f t="shared" si="13"/>
        <v>33.581342857142857</v>
      </c>
      <c r="V25" s="1">
        <f t="shared" si="14"/>
        <v>5.2194957047084438</v>
      </c>
      <c r="W25" s="1">
        <f t="shared" si="15"/>
        <v>65.286851725336433</v>
      </c>
      <c r="X25" s="1">
        <f t="shared" si="16"/>
        <v>3.4383347997686187</v>
      </c>
      <c r="Y25" s="1">
        <f t="shared" si="17"/>
        <v>5.2665042177769372</v>
      </c>
      <c r="Z25" s="1">
        <f t="shared" si="18"/>
        <v>1.7811609049398252</v>
      </c>
      <c r="AA25" s="1">
        <f t="shared" si="19"/>
        <v>-70.284894772203245</v>
      </c>
      <c r="AB25" s="1">
        <f t="shared" si="20"/>
        <v>23.868282676618531</v>
      </c>
      <c r="AC25" s="1">
        <f t="shared" si="21"/>
        <v>1.992618354966583</v>
      </c>
      <c r="AD25" s="1">
        <f t="shared" si="22"/>
        <v>150.00326987183934</v>
      </c>
      <c r="AE25" s="1">
        <f t="shared" si="23"/>
        <v>9.0233252345555002</v>
      </c>
      <c r="AF25" s="1">
        <f t="shared" si="24"/>
        <v>1.5905853355908155</v>
      </c>
      <c r="AG25" s="1">
        <f t="shared" si="25"/>
        <v>-7.5819940671990479E-2</v>
      </c>
      <c r="AH25" s="1">
        <v>59.041561441055848</v>
      </c>
      <c r="AI25" s="1">
        <v>52.430447272727243</v>
      </c>
      <c r="AJ25" s="1">
        <v>1.683607933774625</v>
      </c>
      <c r="AK25" s="1">
        <v>65.160827057832364</v>
      </c>
      <c r="AL25" s="1">
        <f t="shared" si="26"/>
        <v>1.5937617862177607</v>
      </c>
      <c r="AM25" s="1">
        <v>32.563122846364777</v>
      </c>
      <c r="AN25" s="1">
        <v>33.981145454545469</v>
      </c>
      <c r="AO25" s="1">
        <v>4.3867580370068171E-4</v>
      </c>
      <c r="AP25" s="1">
        <v>89.445393928283238</v>
      </c>
      <c r="AQ25" s="1">
        <v>3</v>
      </c>
      <c r="AR25" s="1">
        <v>0</v>
      </c>
      <c r="AS25" s="1">
        <f t="shared" si="27"/>
        <v>1</v>
      </c>
      <c r="AT25" s="1">
        <f t="shared" si="28"/>
        <v>0</v>
      </c>
      <c r="AU25" s="1">
        <f t="shared" si="29"/>
        <v>47043.510979938248</v>
      </c>
      <c r="AV25" s="1" t="s">
        <v>385</v>
      </c>
      <c r="AW25" s="1" t="s">
        <v>385</v>
      </c>
      <c r="AX25" s="1">
        <v>0</v>
      </c>
      <c r="AY25" s="1">
        <v>0</v>
      </c>
      <c r="AZ25" s="1" t="e">
        <f t="shared" si="30"/>
        <v>#DIV/0!</v>
      </c>
      <c r="BA25" s="1">
        <v>0</v>
      </c>
      <c r="BB25" s="1" t="s">
        <v>385</v>
      </c>
      <c r="BC25" s="1" t="s">
        <v>385</v>
      </c>
      <c r="BD25" s="1">
        <v>0</v>
      </c>
      <c r="BE25" s="1">
        <v>0</v>
      </c>
      <c r="BF25" s="1" t="e">
        <f t="shared" si="31"/>
        <v>#DIV/0!</v>
      </c>
      <c r="BG25" s="1">
        <v>0.5</v>
      </c>
      <c r="BH25" s="1">
        <f t="shared" si="32"/>
        <v>1009.5095997992009</v>
      </c>
      <c r="BI25" s="1">
        <f t="shared" si="33"/>
        <v>-7.5819940671990479E-2</v>
      </c>
      <c r="BJ25" s="1" t="e">
        <f t="shared" si="34"/>
        <v>#DIV/0!</v>
      </c>
      <c r="BK25" s="1">
        <f t="shared" si="35"/>
        <v>-7.5105715376130777E-5</v>
      </c>
      <c r="BL25" s="1" t="e">
        <f t="shared" si="36"/>
        <v>#DIV/0!</v>
      </c>
      <c r="BM25" s="1" t="e">
        <f t="shared" si="37"/>
        <v>#DIV/0!</v>
      </c>
      <c r="BN25" s="1" t="s">
        <v>385</v>
      </c>
      <c r="BO25" s="1">
        <v>0</v>
      </c>
      <c r="BP25" s="1" t="e">
        <f t="shared" si="38"/>
        <v>#DIV/0!</v>
      </c>
      <c r="BQ25" s="1" t="e">
        <f t="shared" si="39"/>
        <v>#DIV/0!</v>
      </c>
      <c r="BR25" s="1" t="e">
        <f t="shared" si="40"/>
        <v>#DIV/0!</v>
      </c>
      <c r="BS25" s="1" t="e">
        <f t="shared" si="41"/>
        <v>#DIV/0!</v>
      </c>
      <c r="BT25" s="1" t="e">
        <f t="shared" si="42"/>
        <v>#DIV/0!</v>
      </c>
      <c r="BU25" s="1" t="e">
        <f t="shared" si="43"/>
        <v>#DIV/0!</v>
      </c>
      <c r="BV25" s="1" t="e">
        <f t="shared" si="44"/>
        <v>#DIV/0!</v>
      </c>
      <c r="BW25" s="1" t="e">
        <f t="shared" si="45"/>
        <v>#DIV/0!</v>
      </c>
      <c r="BX25" s="1" t="s">
        <v>385</v>
      </c>
      <c r="BY25" s="1" t="s">
        <v>385</v>
      </c>
      <c r="BZ25" s="1" t="s">
        <v>385</v>
      </c>
      <c r="CA25" s="1" t="s">
        <v>385</v>
      </c>
      <c r="CB25" s="1" t="s">
        <v>385</v>
      </c>
      <c r="CC25" s="1" t="s">
        <v>385</v>
      </c>
      <c r="CD25" s="1" t="s">
        <v>385</v>
      </c>
      <c r="CE25" s="1" t="s">
        <v>385</v>
      </c>
      <c r="CF25" s="1">
        <v>253</v>
      </c>
      <c r="CG25" s="1">
        <v>1000</v>
      </c>
      <c r="CH25" s="1" t="s">
        <v>386</v>
      </c>
      <c r="CI25" s="1">
        <v>1110.1500000000001</v>
      </c>
      <c r="CJ25" s="1">
        <v>1175.8634999999999</v>
      </c>
      <c r="CK25" s="1">
        <v>1152.67</v>
      </c>
      <c r="CL25" s="1">
        <v>1.3005735999999999E-4</v>
      </c>
      <c r="CM25" s="1">
        <v>6.5004835999999994E-4</v>
      </c>
      <c r="CN25" s="1">
        <v>4.7597999359999997E-2</v>
      </c>
      <c r="CO25" s="1">
        <v>5.5000000000000003E-4</v>
      </c>
      <c r="CP25" s="1">
        <f t="shared" si="46"/>
        <v>1200.004285714286</v>
      </c>
      <c r="CQ25" s="1">
        <f t="shared" si="47"/>
        <v>1009.5095997992009</v>
      </c>
      <c r="CR25" s="1">
        <f t="shared" si="48"/>
        <v>0.84125499535054105</v>
      </c>
      <c r="CS25" s="1">
        <f t="shared" si="49"/>
        <v>0.16202214102654419</v>
      </c>
      <c r="CT25" s="1">
        <v>6</v>
      </c>
      <c r="CU25" s="1">
        <v>0.5</v>
      </c>
      <c r="CV25" s="1" t="s">
        <v>387</v>
      </c>
      <c r="CW25" s="1">
        <v>2</v>
      </c>
      <c r="CX25" s="1" t="b">
        <v>1</v>
      </c>
      <c r="CY25" s="1">
        <v>1658329974</v>
      </c>
      <c r="CZ25" s="1">
        <v>48.209071428571427</v>
      </c>
      <c r="DA25" s="1">
        <v>56.604585714285712</v>
      </c>
      <c r="DB25" s="1">
        <v>33.978657142857138</v>
      </c>
      <c r="DC25" s="1">
        <v>32.561071428571431</v>
      </c>
      <c r="DD25" s="1">
        <v>50.313885714285718</v>
      </c>
      <c r="DE25" s="1">
        <v>33.642842857142853</v>
      </c>
      <c r="DF25" s="1">
        <v>650.34771428571435</v>
      </c>
      <c r="DG25" s="1">
        <v>101.0908571428571</v>
      </c>
      <c r="DH25" s="1">
        <v>0.10015771428571429</v>
      </c>
      <c r="DI25" s="1">
        <v>33.741685714285722</v>
      </c>
      <c r="DJ25" s="1">
        <v>999.89999999999986</v>
      </c>
      <c r="DK25" s="1">
        <v>33.581342857142857</v>
      </c>
      <c r="DL25" s="1">
        <v>0</v>
      </c>
      <c r="DM25" s="1">
        <v>0</v>
      </c>
      <c r="DN25" s="1">
        <v>8971.5185714285708</v>
      </c>
      <c r="DO25" s="1">
        <v>0</v>
      </c>
      <c r="DP25" s="1">
        <v>1852.0728571428569</v>
      </c>
      <c r="DQ25" s="1">
        <v>-8.3955271428571425</v>
      </c>
      <c r="DR25" s="1">
        <v>49.904757142857143</v>
      </c>
      <c r="DS25" s="1">
        <v>58.509728571428568</v>
      </c>
      <c r="DT25" s="1">
        <v>1.417588571428571</v>
      </c>
      <c r="DU25" s="1">
        <v>56.604585714285712</v>
      </c>
      <c r="DV25" s="1">
        <v>32.561071428571431</v>
      </c>
      <c r="DW25" s="1">
        <v>3.4349342857142848</v>
      </c>
      <c r="DX25" s="1">
        <v>3.2916257142857139</v>
      </c>
      <c r="DY25" s="1">
        <v>26.30152857142857</v>
      </c>
      <c r="DZ25" s="1">
        <v>25.581657142857139</v>
      </c>
      <c r="EA25" s="1">
        <v>1200.004285714286</v>
      </c>
      <c r="EB25" s="1">
        <v>0.95799442857142858</v>
      </c>
      <c r="EC25" s="1">
        <v>4.2005871428571442E-2</v>
      </c>
      <c r="ED25" s="1">
        <v>0</v>
      </c>
      <c r="EE25" s="1">
        <v>908.19571428571442</v>
      </c>
      <c r="EF25" s="1">
        <v>5.0001600000000002</v>
      </c>
      <c r="EG25" s="1">
        <v>12919.72857142857</v>
      </c>
      <c r="EH25" s="1">
        <v>9515.2071428571453</v>
      </c>
      <c r="EI25" s="1">
        <v>47.919285714285721</v>
      </c>
      <c r="EJ25" s="1">
        <v>50.571000000000012</v>
      </c>
      <c r="EK25" s="1">
        <v>49.088999999999999</v>
      </c>
      <c r="EL25" s="1">
        <v>49.080000000000013</v>
      </c>
      <c r="EM25" s="1">
        <v>49.625</v>
      </c>
      <c r="EN25" s="1">
        <v>1144.8042857142859</v>
      </c>
      <c r="EO25" s="1">
        <v>50.2</v>
      </c>
      <c r="EP25" s="1">
        <v>0</v>
      </c>
      <c r="EQ25" s="1">
        <v>772487.40000009537</v>
      </c>
      <c r="ER25" s="1">
        <v>0</v>
      </c>
      <c r="ES25" s="1">
        <v>909.74703846153852</v>
      </c>
      <c r="ET25" s="1">
        <v>-16.255760688254071</v>
      </c>
      <c r="EU25" s="1">
        <v>-214.60170951810349</v>
      </c>
      <c r="EV25" s="1">
        <v>12939.26538461539</v>
      </c>
      <c r="EW25" s="1">
        <v>15</v>
      </c>
      <c r="EX25" s="1">
        <v>1658327627.5</v>
      </c>
      <c r="EY25" s="1" t="s">
        <v>388</v>
      </c>
      <c r="EZ25" s="1">
        <v>1658327627.5</v>
      </c>
      <c r="FA25" s="1">
        <v>1658327617.5</v>
      </c>
      <c r="FB25" s="1">
        <v>12</v>
      </c>
      <c r="FC25" s="1">
        <v>-0.68500000000000005</v>
      </c>
      <c r="FD25" s="1">
        <v>-0.255</v>
      </c>
      <c r="FE25" s="1">
        <v>-3.9239999999999999</v>
      </c>
      <c r="FF25" s="1">
        <v>0.28599999999999998</v>
      </c>
      <c r="FG25" s="1">
        <v>1546</v>
      </c>
      <c r="FH25" s="1">
        <v>32</v>
      </c>
      <c r="FI25" s="1">
        <v>0.03</v>
      </c>
      <c r="FJ25" s="1">
        <v>0.04</v>
      </c>
      <c r="FK25" s="1">
        <v>-7.8684087500000004</v>
      </c>
      <c r="FL25" s="1">
        <v>-4.9873480300187358</v>
      </c>
      <c r="FM25" s="1">
        <v>0.49980894892042238</v>
      </c>
      <c r="FN25" s="1">
        <v>0</v>
      </c>
      <c r="FO25" s="1">
        <v>910.58547058823524</v>
      </c>
      <c r="FP25" s="1">
        <v>-16.68449198356009</v>
      </c>
      <c r="FQ25" s="1">
        <v>1.6524503416102621</v>
      </c>
      <c r="FR25" s="1">
        <v>0</v>
      </c>
      <c r="FS25" s="1">
        <v>1.3851184999999999</v>
      </c>
      <c r="FT25" s="1">
        <v>0.26806851782363789</v>
      </c>
      <c r="FU25" s="1">
        <v>2.6647578365585109E-2</v>
      </c>
      <c r="FV25" s="1">
        <v>0</v>
      </c>
      <c r="FW25" s="1">
        <v>0</v>
      </c>
      <c r="FX25" s="1">
        <v>3</v>
      </c>
      <c r="FY25" s="1" t="s">
        <v>397</v>
      </c>
      <c r="FZ25" s="1">
        <v>3.3693200000000001</v>
      </c>
      <c r="GA25" s="1">
        <v>2.8935599999999999</v>
      </c>
      <c r="GB25" s="1">
        <v>1.4907200000000001E-2</v>
      </c>
      <c r="GC25" s="1">
        <v>1.70458E-2</v>
      </c>
      <c r="GD25" s="1">
        <v>0.14061699999999999</v>
      </c>
      <c r="GE25" s="1">
        <v>0.139015</v>
      </c>
      <c r="GF25" s="1">
        <v>34000.1</v>
      </c>
      <c r="GG25" s="1">
        <v>29509</v>
      </c>
      <c r="GH25" s="1">
        <v>30848.5</v>
      </c>
      <c r="GI25" s="1">
        <v>27981.8</v>
      </c>
      <c r="GJ25" s="1">
        <v>34926.400000000001</v>
      </c>
      <c r="GK25" s="1">
        <v>33989.199999999997</v>
      </c>
      <c r="GL25" s="1">
        <v>40213.300000000003</v>
      </c>
      <c r="GM25" s="1">
        <v>39001</v>
      </c>
      <c r="GN25" s="1">
        <v>2.3212999999999999</v>
      </c>
      <c r="GO25" s="1">
        <v>1.53535</v>
      </c>
      <c r="GP25" s="1">
        <v>0</v>
      </c>
      <c r="GQ25" s="1">
        <v>3.7912300000000003E-2</v>
      </c>
      <c r="GR25" s="1">
        <v>999.9</v>
      </c>
      <c r="GS25" s="1">
        <v>32.982999999999997</v>
      </c>
      <c r="GT25" s="1">
        <v>51.5</v>
      </c>
      <c r="GU25" s="1">
        <v>43</v>
      </c>
      <c r="GV25" s="1">
        <v>44.258699999999997</v>
      </c>
      <c r="GW25" s="1">
        <v>51.102899999999998</v>
      </c>
      <c r="GX25" s="1">
        <v>41.222000000000001</v>
      </c>
      <c r="GY25" s="1">
        <v>1</v>
      </c>
      <c r="GZ25" s="1">
        <v>0.66248499999999999</v>
      </c>
      <c r="HA25" s="1">
        <v>1.7530300000000001</v>
      </c>
      <c r="HB25" s="1">
        <v>20.1996</v>
      </c>
      <c r="HC25" s="1">
        <v>5.2151899999999998</v>
      </c>
      <c r="HD25" s="1">
        <v>11.974</v>
      </c>
      <c r="HE25" s="1">
        <v>4.9907500000000002</v>
      </c>
      <c r="HF25" s="1">
        <v>3.2925</v>
      </c>
      <c r="HG25" s="1">
        <v>8414.7000000000007</v>
      </c>
      <c r="HH25" s="1">
        <v>9999</v>
      </c>
      <c r="HI25" s="1">
        <v>9999</v>
      </c>
      <c r="HJ25" s="1">
        <v>971.5</v>
      </c>
      <c r="HK25" s="1">
        <v>4.9713399999999996</v>
      </c>
      <c r="HL25" s="1">
        <v>1.8745400000000001</v>
      </c>
      <c r="HM25" s="1">
        <v>1.8708800000000001</v>
      </c>
      <c r="HN25" s="1">
        <v>1.8705700000000001</v>
      </c>
      <c r="HO25" s="1">
        <v>1.8750199999999999</v>
      </c>
      <c r="HP25" s="1">
        <v>1.8717999999999999</v>
      </c>
      <c r="HQ25" s="1">
        <v>1.86724</v>
      </c>
      <c r="HR25" s="1">
        <v>1.8782000000000001</v>
      </c>
      <c r="HS25" s="1">
        <v>0</v>
      </c>
      <c r="HT25" s="1">
        <v>0</v>
      </c>
      <c r="HU25" s="1">
        <v>0</v>
      </c>
      <c r="HV25" s="1">
        <v>0</v>
      </c>
      <c r="HW25" s="1" t="s">
        <v>390</v>
      </c>
      <c r="HX25" s="1" t="s">
        <v>391</v>
      </c>
      <c r="HY25" s="1" t="s">
        <v>392</v>
      </c>
      <c r="HZ25" s="1" t="s">
        <v>392</v>
      </c>
      <c r="IA25" s="1" t="s">
        <v>392</v>
      </c>
      <c r="IB25" s="1" t="s">
        <v>392</v>
      </c>
      <c r="IC25" s="1">
        <v>0</v>
      </c>
      <c r="ID25" s="1">
        <v>100</v>
      </c>
      <c r="IE25" s="1">
        <v>100</v>
      </c>
      <c r="IF25" s="1">
        <v>-2.105</v>
      </c>
      <c r="IG25" s="1">
        <v>0.33589999999999998</v>
      </c>
      <c r="IH25" s="1">
        <v>-2.1003025613674828</v>
      </c>
      <c r="II25" s="1">
        <v>1.7196870422270779E-5</v>
      </c>
      <c r="IJ25" s="1">
        <v>-2.1741833173098589E-6</v>
      </c>
      <c r="IK25" s="1">
        <v>9.0595066644434051E-10</v>
      </c>
      <c r="IL25" s="1">
        <v>-0.3055493333670728</v>
      </c>
      <c r="IM25" s="1">
        <v>-1.2435942757381079E-3</v>
      </c>
      <c r="IN25" s="1">
        <v>8.3241555849602686E-4</v>
      </c>
      <c r="IO25" s="1">
        <v>-6.8006265696850886E-6</v>
      </c>
      <c r="IP25" s="1">
        <v>17</v>
      </c>
      <c r="IQ25" s="1">
        <v>2050</v>
      </c>
      <c r="IR25" s="1">
        <v>3</v>
      </c>
      <c r="IS25" s="1">
        <v>34</v>
      </c>
      <c r="IT25" s="1">
        <v>39.1</v>
      </c>
      <c r="IU25" s="1">
        <v>39.299999999999997</v>
      </c>
      <c r="IV25" s="1">
        <v>0.29541000000000001</v>
      </c>
      <c r="IW25" s="1">
        <v>2.6709000000000001</v>
      </c>
      <c r="IX25" s="1">
        <v>1.49902</v>
      </c>
      <c r="IY25" s="1">
        <v>2.2827099999999998</v>
      </c>
      <c r="IZ25" s="1">
        <v>1.69678</v>
      </c>
      <c r="JA25" s="1">
        <v>2.3889200000000002</v>
      </c>
      <c r="JB25" s="1">
        <v>47.063400000000001</v>
      </c>
      <c r="JC25" s="1">
        <v>13.0726</v>
      </c>
      <c r="JD25" s="1">
        <v>18</v>
      </c>
      <c r="JE25" s="1">
        <v>706.55799999999999</v>
      </c>
      <c r="JF25" s="1">
        <v>270.625</v>
      </c>
      <c r="JG25" s="1">
        <v>29.999099999999999</v>
      </c>
      <c r="JH25" s="1">
        <v>35.859499999999997</v>
      </c>
      <c r="JI25" s="1">
        <v>30.0001</v>
      </c>
      <c r="JJ25" s="1">
        <v>35.607599999999998</v>
      </c>
      <c r="JK25" s="1">
        <v>35.601599999999998</v>
      </c>
      <c r="JL25" s="1">
        <v>5.9414600000000002</v>
      </c>
      <c r="JM25" s="1">
        <v>28.832000000000001</v>
      </c>
      <c r="JN25" s="1">
        <v>4.4037899999999999</v>
      </c>
      <c r="JO25" s="1">
        <v>30</v>
      </c>
      <c r="JP25" s="1">
        <v>73.573499999999996</v>
      </c>
      <c r="JQ25" s="1">
        <v>32.521000000000001</v>
      </c>
      <c r="JR25" s="1">
        <v>98.310299999999998</v>
      </c>
      <c r="JS25" s="1">
        <v>98.224299999999999</v>
      </c>
    </row>
    <row r="26" spans="1:279" ht="15.75" customHeight="1" x14ac:dyDescent="0.2">
      <c r="A26" s="1">
        <v>11</v>
      </c>
      <c r="B26" s="1">
        <v>1658329980</v>
      </c>
      <c r="C26" s="1">
        <v>40</v>
      </c>
      <c r="D26" s="1" t="s">
        <v>413</v>
      </c>
      <c r="E26" s="1" t="s">
        <v>414</v>
      </c>
      <c r="F26" s="1">
        <v>4</v>
      </c>
      <c r="G26" s="1">
        <v>1658329977.6875</v>
      </c>
      <c r="H26" s="1">
        <f t="shared" si="0"/>
        <v>1.6016666660948369E-3</v>
      </c>
      <c r="I26" s="1">
        <f t="shared" si="1"/>
        <v>1.6016666660948369</v>
      </c>
      <c r="J26" s="1">
        <f t="shared" si="2"/>
        <v>0.12139481095609236</v>
      </c>
      <c r="K26" s="1">
        <f t="shared" si="3"/>
        <v>54.202449999999999</v>
      </c>
      <c r="L26" s="1">
        <f t="shared" si="4"/>
        <v>50.430841970694736</v>
      </c>
      <c r="M26" s="1">
        <f t="shared" si="5"/>
        <v>5.1030973207425161</v>
      </c>
      <c r="N26" s="1">
        <f t="shared" si="6"/>
        <v>5.4847463687679872</v>
      </c>
      <c r="O26" s="1">
        <f t="shared" si="7"/>
        <v>8.8366980252464394E-2</v>
      </c>
      <c r="P26" s="1">
        <f t="shared" si="8"/>
        <v>2.765729005584399</v>
      </c>
      <c r="Q26" s="1">
        <f t="shared" si="9"/>
        <v>8.6827909007241855E-2</v>
      </c>
      <c r="R26" s="1">
        <f t="shared" si="10"/>
        <v>5.4403489789606671E-2</v>
      </c>
      <c r="S26" s="1">
        <f t="shared" si="11"/>
        <v>194.42677911245642</v>
      </c>
      <c r="T26" s="1">
        <f t="shared" si="12"/>
        <v>34.515900921577433</v>
      </c>
      <c r="U26" s="1">
        <f t="shared" si="13"/>
        <v>33.601275000000001</v>
      </c>
      <c r="V26" s="1">
        <f t="shared" si="14"/>
        <v>5.2253193738075785</v>
      </c>
      <c r="W26" s="1">
        <f t="shared" si="15"/>
        <v>65.263679708398485</v>
      </c>
      <c r="X26" s="1">
        <f t="shared" si="16"/>
        <v>3.4386325397989523</v>
      </c>
      <c r="Y26" s="1">
        <f t="shared" si="17"/>
        <v>5.2688303129136171</v>
      </c>
      <c r="Z26" s="1">
        <f t="shared" si="18"/>
        <v>1.7866868340086262</v>
      </c>
      <c r="AA26" s="1">
        <f t="shared" si="19"/>
        <v>-70.63349997478231</v>
      </c>
      <c r="AB26" s="1">
        <f t="shared" si="20"/>
        <v>22.114280977482753</v>
      </c>
      <c r="AC26" s="1">
        <f t="shared" si="21"/>
        <v>1.843365207214809</v>
      </c>
      <c r="AD26" s="1">
        <f t="shared" si="22"/>
        <v>147.75092532237167</v>
      </c>
      <c r="AE26" s="1">
        <f t="shared" si="23"/>
        <v>9.1720959246121954</v>
      </c>
      <c r="AF26" s="1">
        <f t="shared" si="24"/>
        <v>1.5994769017647201</v>
      </c>
      <c r="AG26" s="1">
        <f t="shared" si="25"/>
        <v>0.12139481095609236</v>
      </c>
      <c r="AH26" s="1">
        <v>65.930579611369353</v>
      </c>
      <c r="AI26" s="1">
        <v>59.152320000000003</v>
      </c>
      <c r="AJ26" s="1">
        <v>1.6783686270522651</v>
      </c>
      <c r="AK26" s="1">
        <v>65.160827057832364</v>
      </c>
      <c r="AL26" s="1">
        <f t="shared" si="26"/>
        <v>1.6016666660948369</v>
      </c>
      <c r="AM26" s="1">
        <v>32.555832247828221</v>
      </c>
      <c r="AN26" s="1">
        <v>33.982881818181838</v>
      </c>
      <c r="AO26" s="1">
        <v>7.8114478114415224E-5</v>
      </c>
      <c r="AP26" s="1">
        <v>89.445393928283238</v>
      </c>
      <c r="AQ26" s="1">
        <v>3</v>
      </c>
      <c r="AR26" s="1">
        <v>0</v>
      </c>
      <c r="AS26" s="1">
        <f t="shared" si="27"/>
        <v>1</v>
      </c>
      <c r="AT26" s="1">
        <f t="shared" si="28"/>
        <v>0</v>
      </c>
      <c r="AU26" s="1">
        <f t="shared" si="29"/>
        <v>47168.518107321608</v>
      </c>
      <c r="AV26" s="1" t="s">
        <v>385</v>
      </c>
      <c r="AW26" s="1" t="s">
        <v>385</v>
      </c>
      <c r="AX26" s="1">
        <v>0</v>
      </c>
      <c r="AY26" s="1">
        <v>0</v>
      </c>
      <c r="AZ26" s="1" t="e">
        <f t="shared" si="30"/>
        <v>#DIV/0!</v>
      </c>
      <c r="BA26" s="1">
        <v>0</v>
      </c>
      <c r="BB26" s="1" t="s">
        <v>385</v>
      </c>
      <c r="BC26" s="1" t="s">
        <v>385</v>
      </c>
      <c r="BD26" s="1">
        <v>0</v>
      </c>
      <c r="BE26" s="1">
        <v>0</v>
      </c>
      <c r="BF26" s="1" t="e">
        <f t="shared" si="31"/>
        <v>#DIV/0!</v>
      </c>
      <c r="BG26" s="1">
        <v>0.5</v>
      </c>
      <c r="BH26" s="1">
        <f t="shared" si="32"/>
        <v>1009.5070497992002</v>
      </c>
      <c r="BI26" s="1">
        <f t="shared" si="33"/>
        <v>0.12139481095609236</v>
      </c>
      <c r="BJ26" s="1" t="e">
        <f t="shared" si="34"/>
        <v>#DIV/0!</v>
      </c>
      <c r="BK26" s="1">
        <f t="shared" si="35"/>
        <v>1.2025157326067099E-4</v>
      </c>
      <c r="BL26" s="1" t="e">
        <f t="shared" si="36"/>
        <v>#DIV/0!</v>
      </c>
      <c r="BM26" s="1" t="e">
        <f t="shared" si="37"/>
        <v>#DIV/0!</v>
      </c>
      <c r="BN26" s="1" t="s">
        <v>385</v>
      </c>
      <c r="BO26" s="1">
        <v>0</v>
      </c>
      <c r="BP26" s="1" t="e">
        <f t="shared" si="38"/>
        <v>#DIV/0!</v>
      </c>
      <c r="BQ26" s="1" t="e">
        <f t="shared" si="39"/>
        <v>#DIV/0!</v>
      </c>
      <c r="BR26" s="1" t="e">
        <f t="shared" si="40"/>
        <v>#DIV/0!</v>
      </c>
      <c r="BS26" s="1" t="e">
        <f t="shared" si="41"/>
        <v>#DIV/0!</v>
      </c>
      <c r="BT26" s="1" t="e">
        <f t="shared" si="42"/>
        <v>#DIV/0!</v>
      </c>
      <c r="BU26" s="1" t="e">
        <f t="shared" si="43"/>
        <v>#DIV/0!</v>
      </c>
      <c r="BV26" s="1" t="e">
        <f t="shared" si="44"/>
        <v>#DIV/0!</v>
      </c>
      <c r="BW26" s="1" t="e">
        <f t="shared" si="45"/>
        <v>#DIV/0!</v>
      </c>
      <c r="BX26" s="1" t="s">
        <v>385</v>
      </c>
      <c r="BY26" s="1" t="s">
        <v>385</v>
      </c>
      <c r="BZ26" s="1" t="s">
        <v>385</v>
      </c>
      <c r="CA26" s="1" t="s">
        <v>385</v>
      </c>
      <c r="CB26" s="1" t="s">
        <v>385</v>
      </c>
      <c r="CC26" s="1" t="s">
        <v>385</v>
      </c>
      <c r="CD26" s="1" t="s">
        <v>385</v>
      </c>
      <c r="CE26" s="1" t="s">
        <v>385</v>
      </c>
      <c r="CF26" s="1">
        <v>253</v>
      </c>
      <c r="CG26" s="1">
        <v>1000</v>
      </c>
      <c r="CH26" s="1" t="s">
        <v>386</v>
      </c>
      <c r="CI26" s="1">
        <v>1110.1500000000001</v>
      </c>
      <c r="CJ26" s="1">
        <v>1175.8634999999999</v>
      </c>
      <c r="CK26" s="1">
        <v>1152.67</v>
      </c>
      <c r="CL26" s="1">
        <v>1.3005735999999999E-4</v>
      </c>
      <c r="CM26" s="1">
        <v>6.5004835999999994E-4</v>
      </c>
      <c r="CN26" s="1">
        <v>4.7597999359999997E-2</v>
      </c>
      <c r="CO26" s="1">
        <v>5.5000000000000003E-4</v>
      </c>
      <c r="CP26" s="1">
        <f t="shared" si="46"/>
        <v>1200.00125</v>
      </c>
      <c r="CQ26" s="1">
        <f t="shared" si="47"/>
        <v>1009.5070497992002</v>
      </c>
      <c r="CR26" s="1">
        <f t="shared" si="48"/>
        <v>0.84125499852537666</v>
      </c>
      <c r="CS26" s="1">
        <f t="shared" si="49"/>
        <v>0.16202214715397706</v>
      </c>
      <c r="CT26" s="1">
        <v>6</v>
      </c>
      <c r="CU26" s="1">
        <v>0.5</v>
      </c>
      <c r="CV26" s="1" t="s">
        <v>387</v>
      </c>
      <c r="CW26" s="1">
        <v>2</v>
      </c>
      <c r="CX26" s="1" t="b">
        <v>1</v>
      </c>
      <c r="CY26" s="1">
        <v>1658329977.6875</v>
      </c>
      <c r="CZ26" s="1">
        <v>54.202449999999999</v>
      </c>
      <c r="DA26" s="1">
        <v>62.744574999999998</v>
      </c>
      <c r="DB26" s="1">
        <v>33.981937500000001</v>
      </c>
      <c r="DC26" s="1">
        <v>32.556412499999993</v>
      </c>
      <c r="DD26" s="1">
        <v>56.3085375</v>
      </c>
      <c r="DE26" s="1">
        <v>33.646025000000002</v>
      </c>
      <c r="DF26" s="1">
        <v>650.33874999999989</v>
      </c>
      <c r="DG26" s="1">
        <v>101.090125</v>
      </c>
      <c r="DH26" s="1">
        <v>9.9883362499999989E-2</v>
      </c>
      <c r="DI26" s="1">
        <v>33.749587499999997</v>
      </c>
      <c r="DJ26" s="1">
        <v>999.9</v>
      </c>
      <c r="DK26" s="1">
        <v>33.601275000000001</v>
      </c>
      <c r="DL26" s="1">
        <v>0</v>
      </c>
      <c r="DM26" s="1">
        <v>0</v>
      </c>
      <c r="DN26" s="1">
        <v>8996.0162500000006</v>
      </c>
      <c r="DO26" s="1">
        <v>0</v>
      </c>
      <c r="DP26" s="1">
        <v>1852.42625</v>
      </c>
      <c r="DQ26" s="1">
        <v>-8.5421099999999992</v>
      </c>
      <c r="DR26" s="1">
        <v>56.109137500000003</v>
      </c>
      <c r="DS26" s="1">
        <v>64.856037499999999</v>
      </c>
      <c r="DT26" s="1">
        <v>1.4255100000000001</v>
      </c>
      <c r="DU26" s="1">
        <v>62.744574999999998</v>
      </c>
      <c r="DV26" s="1">
        <v>32.556412499999993</v>
      </c>
      <c r="DW26" s="1">
        <v>3.4352412499999998</v>
      </c>
      <c r="DX26" s="1">
        <v>3.2911362500000001</v>
      </c>
      <c r="DY26" s="1">
        <v>26.303062499999999</v>
      </c>
      <c r="DZ26" s="1">
        <v>25.579137500000002</v>
      </c>
      <c r="EA26" s="1">
        <v>1200.00125</v>
      </c>
      <c r="EB26" s="1">
        <v>0.95799425000000005</v>
      </c>
      <c r="EC26" s="1">
        <v>4.2006062500000003E-2</v>
      </c>
      <c r="ED26" s="1">
        <v>0</v>
      </c>
      <c r="EE26" s="1">
        <v>907.21237499999995</v>
      </c>
      <c r="EF26" s="1">
        <v>5.0001600000000002</v>
      </c>
      <c r="EG26" s="1">
        <v>12907.65</v>
      </c>
      <c r="EH26" s="1">
        <v>9515.1775000000016</v>
      </c>
      <c r="EI26" s="1">
        <v>47.913749999999993</v>
      </c>
      <c r="EJ26" s="1">
        <v>50.561999999999998</v>
      </c>
      <c r="EK26" s="1">
        <v>49.085875000000001</v>
      </c>
      <c r="EL26" s="1">
        <v>49.077749999999988</v>
      </c>
      <c r="EM26" s="1">
        <v>49.625</v>
      </c>
      <c r="EN26" s="1">
        <v>1144.80125</v>
      </c>
      <c r="EO26" s="1">
        <v>50.2</v>
      </c>
      <c r="EP26" s="1">
        <v>0</v>
      </c>
      <c r="EQ26" s="1">
        <v>772491.60000014305</v>
      </c>
      <c r="ER26" s="1">
        <v>0</v>
      </c>
      <c r="ES26" s="1">
        <v>908.50804000000005</v>
      </c>
      <c r="ET26" s="1">
        <v>-16.585692275309281</v>
      </c>
      <c r="EU26" s="1">
        <v>-205.315384320937</v>
      </c>
      <c r="EV26" s="1">
        <v>12923.672</v>
      </c>
      <c r="EW26" s="1">
        <v>15</v>
      </c>
      <c r="EX26" s="1">
        <v>1658327627.5</v>
      </c>
      <c r="EY26" s="1" t="s">
        <v>388</v>
      </c>
      <c r="EZ26" s="1">
        <v>1658327627.5</v>
      </c>
      <c r="FA26" s="1">
        <v>1658327617.5</v>
      </c>
      <c r="FB26" s="1">
        <v>12</v>
      </c>
      <c r="FC26" s="1">
        <v>-0.68500000000000005</v>
      </c>
      <c r="FD26" s="1">
        <v>-0.255</v>
      </c>
      <c r="FE26" s="1">
        <v>-3.9239999999999999</v>
      </c>
      <c r="FF26" s="1">
        <v>0.28599999999999998</v>
      </c>
      <c r="FG26" s="1">
        <v>1546</v>
      </c>
      <c r="FH26" s="1">
        <v>32</v>
      </c>
      <c r="FI26" s="1">
        <v>0.03</v>
      </c>
      <c r="FJ26" s="1">
        <v>0.04</v>
      </c>
      <c r="FK26" s="1">
        <v>-8.1684862499999991</v>
      </c>
      <c r="FL26" s="1">
        <v>-3.3260054409005382</v>
      </c>
      <c r="FM26" s="1">
        <v>0.33144995205677352</v>
      </c>
      <c r="FN26" s="1">
        <v>0</v>
      </c>
      <c r="FO26" s="1">
        <v>909.40811764705893</v>
      </c>
      <c r="FP26" s="1">
        <v>-16.288983955042362</v>
      </c>
      <c r="FQ26" s="1">
        <v>1.6097110768287131</v>
      </c>
      <c r="FR26" s="1">
        <v>0</v>
      </c>
      <c r="FS26" s="1">
        <v>1.4009324999999999</v>
      </c>
      <c r="FT26" s="1">
        <v>0.22053050656660389</v>
      </c>
      <c r="FU26" s="1">
        <v>2.198105874952341E-2</v>
      </c>
      <c r="FV26" s="1">
        <v>0</v>
      </c>
      <c r="FW26" s="1">
        <v>0</v>
      </c>
      <c r="FX26" s="1">
        <v>3</v>
      </c>
      <c r="FY26" s="1" t="s">
        <v>397</v>
      </c>
      <c r="FZ26" s="1">
        <v>3.36911</v>
      </c>
      <c r="GA26" s="1">
        <v>2.89378</v>
      </c>
      <c r="GB26" s="1">
        <v>1.6704299999999998E-2</v>
      </c>
      <c r="GC26" s="1">
        <v>1.8932000000000001E-2</v>
      </c>
      <c r="GD26" s="1">
        <v>0.140624</v>
      </c>
      <c r="GE26" s="1">
        <v>0.139018</v>
      </c>
      <c r="GF26" s="1">
        <v>33938.9</v>
      </c>
      <c r="GG26" s="1">
        <v>29453.3</v>
      </c>
      <c r="GH26" s="1">
        <v>30849.200000000001</v>
      </c>
      <c r="GI26" s="1">
        <v>27982.7</v>
      </c>
      <c r="GJ26" s="1">
        <v>34926.6</v>
      </c>
      <c r="GK26" s="1">
        <v>33990</v>
      </c>
      <c r="GL26" s="1">
        <v>40213.9</v>
      </c>
      <c r="GM26" s="1">
        <v>39002.1</v>
      </c>
      <c r="GN26" s="1">
        <v>2.3212999999999999</v>
      </c>
      <c r="GO26" s="1">
        <v>1.5351999999999999</v>
      </c>
      <c r="GP26" s="1">
        <v>0</v>
      </c>
      <c r="GQ26" s="1">
        <v>3.81581E-2</v>
      </c>
      <c r="GR26" s="1">
        <v>999.9</v>
      </c>
      <c r="GS26" s="1">
        <v>32.985900000000001</v>
      </c>
      <c r="GT26" s="1">
        <v>51.5</v>
      </c>
      <c r="GU26" s="1">
        <v>43</v>
      </c>
      <c r="GV26" s="1">
        <v>44.260899999999999</v>
      </c>
      <c r="GW26" s="1">
        <v>50.982900000000001</v>
      </c>
      <c r="GX26" s="1">
        <v>42.283700000000003</v>
      </c>
      <c r="GY26" s="1">
        <v>1</v>
      </c>
      <c r="GZ26" s="1">
        <v>0.66248499999999999</v>
      </c>
      <c r="HA26" s="1">
        <v>1.74841</v>
      </c>
      <c r="HB26" s="1">
        <v>20.1997</v>
      </c>
      <c r="HC26" s="1">
        <v>5.2151899999999998</v>
      </c>
      <c r="HD26" s="1">
        <v>11.974</v>
      </c>
      <c r="HE26" s="1">
        <v>4.9908999999999999</v>
      </c>
      <c r="HF26" s="1">
        <v>3.2925800000000001</v>
      </c>
      <c r="HG26" s="1">
        <v>8414.7000000000007</v>
      </c>
      <c r="HH26" s="1">
        <v>9999</v>
      </c>
      <c r="HI26" s="1">
        <v>9999</v>
      </c>
      <c r="HJ26" s="1">
        <v>971.5</v>
      </c>
      <c r="HK26" s="1">
        <v>4.9713399999999996</v>
      </c>
      <c r="HL26" s="1">
        <v>1.8745400000000001</v>
      </c>
      <c r="HM26" s="1">
        <v>1.8708800000000001</v>
      </c>
      <c r="HN26" s="1">
        <v>1.8705799999999999</v>
      </c>
      <c r="HO26" s="1">
        <v>1.8750100000000001</v>
      </c>
      <c r="HP26" s="1">
        <v>1.87181</v>
      </c>
      <c r="HQ26" s="1">
        <v>1.86724</v>
      </c>
      <c r="HR26" s="1">
        <v>1.8782000000000001</v>
      </c>
      <c r="HS26" s="1">
        <v>0</v>
      </c>
      <c r="HT26" s="1">
        <v>0</v>
      </c>
      <c r="HU26" s="1">
        <v>0</v>
      </c>
      <c r="HV26" s="1">
        <v>0</v>
      </c>
      <c r="HW26" s="1" t="s">
        <v>390</v>
      </c>
      <c r="HX26" s="1" t="s">
        <v>391</v>
      </c>
      <c r="HY26" s="1" t="s">
        <v>392</v>
      </c>
      <c r="HZ26" s="1" t="s">
        <v>392</v>
      </c>
      <c r="IA26" s="1" t="s">
        <v>392</v>
      </c>
      <c r="IB26" s="1" t="s">
        <v>392</v>
      </c>
      <c r="IC26" s="1">
        <v>0</v>
      </c>
      <c r="ID26" s="1">
        <v>100</v>
      </c>
      <c r="IE26" s="1">
        <v>100</v>
      </c>
      <c r="IF26" s="1">
        <v>-2.1070000000000002</v>
      </c>
      <c r="IG26" s="1">
        <v>0.33589999999999998</v>
      </c>
      <c r="IH26" s="1">
        <v>-2.1003025613674828</v>
      </c>
      <c r="II26" s="1">
        <v>1.7196870422270779E-5</v>
      </c>
      <c r="IJ26" s="1">
        <v>-2.1741833173098589E-6</v>
      </c>
      <c r="IK26" s="1">
        <v>9.0595066644434051E-10</v>
      </c>
      <c r="IL26" s="1">
        <v>-0.3055493333670728</v>
      </c>
      <c r="IM26" s="1">
        <v>-1.2435942757381079E-3</v>
      </c>
      <c r="IN26" s="1">
        <v>8.3241555849602686E-4</v>
      </c>
      <c r="IO26" s="1">
        <v>-6.8006265696850886E-6</v>
      </c>
      <c r="IP26" s="1">
        <v>17</v>
      </c>
      <c r="IQ26" s="1">
        <v>2050</v>
      </c>
      <c r="IR26" s="1">
        <v>3</v>
      </c>
      <c r="IS26" s="1">
        <v>34</v>
      </c>
      <c r="IT26" s="1">
        <v>39.200000000000003</v>
      </c>
      <c r="IU26" s="1">
        <v>39.4</v>
      </c>
      <c r="IV26" s="1">
        <v>0.31127899999999997</v>
      </c>
      <c r="IW26" s="1">
        <v>2.66357</v>
      </c>
      <c r="IX26" s="1">
        <v>1.49902</v>
      </c>
      <c r="IY26" s="1">
        <v>2.2827099999999998</v>
      </c>
      <c r="IZ26" s="1">
        <v>1.69678</v>
      </c>
      <c r="JA26" s="1">
        <v>2.4060100000000002</v>
      </c>
      <c r="JB26" s="1">
        <v>47.063400000000001</v>
      </c>
      <c r="JC26" s="1">
        <v>13.0726</v>
      </c>
      <c r="JD26" s="1">
        <v>18</v>
      </c>
      <c r="JE26" s="1">
        <v>706.54</v>
      </c>
      <c r="JF26" s="1">
        <v>270.55500000000001</v>
      </c>
      <c r="JG26" s="1">
        <v>29.998899999999999</v>
      </c>
      <c r="JH26" s="1">
        <v>35.859499999999997</v>
      </c>
      <c r="JI26" s="1">
        <v>30</v>
      </c>
      <c r="JJ26" s="1">
        <v>35.605899999999998</v>
      </c>
      <c r="JK26" s="1">
        <v>35.601599999999998</v>
      </c>
      <c r="JL26" s="1">
        <v>6.2397299999999998</v>
      </c>
      <c r="JM26" s="1">
        <v>28.832000000000001</v>
      </c>
      <c r="JN26" s="1">
        <v>4.02454</v>
      </c>
      <c r="JO26" s="1">
        <v>30</v>
      </c>
      <c r="JP26" s="1">
        <v>80.348799999999997</v>
      </c>
      <c r="JQ26" s="1">
        <v>32.521000000000001</v>
      </c>
      <c r="JR26" s="1">
        <v>98.312100000000001</v>
      </c>
      <c r="JS26" s="1">
        <v>98.227000000000004</v>
      </c>
    </row>
    <row r="27" spans="1:279" ht="15.75" customHeight="1" x14ac:dyDescent="0.2">
      <c r="A27" s="1">
        <v>12</v>
      </c>
      <c r="B27" s="1">
        <v>1658329984</v>
      </c>
      <c r="C27" s="1">
        <v>44</v>
      </c>
      <c r="D27" s="1" t="s">
        <v>415</v>
      </c>
      <c r="E27" s="1" t="s">
        <v>416</v>
      </c>
      <c r="F27" s="1">
        <v>4</v>
      </c>
      <c r="G27" s="1">
        <v>1658329982</v>
      </c>
      <c r="H27" s="1">
        <f t="shared" si="0"/>
        <v>1.599722256532486E-3</v>
      </c>
      <c r="I27" s="1">
        <f t="shared" si="1"/>
        <v>1.599722256532486</v>
      </c>
      <c r="J27" s="1">
        <f t="shared" si="2"/>
        <v>0.26266371760150786</v>
      </c>
      <c r="K27" s="1">
        <f t="shared" si="3"/>
        <v>61.209685714285719</v>
      </c>
      <c r="L27" s="1">
        <f t="shared" si="4"/>
        <v>54.661357520271423</v>
      </c>
      <c r="M27" s="1">
        <f t="shared" si="5"/>
        <v>5.5311770124161947</v>
      </c>
      <c r="N27" s="1">
        <f t="shared" si="6"/>
        <v>6.1938016529230904</v>
      </c>
      <c r="O27" s="1">
        <f t="shared" si="7"/>
        <v>8.8135391577739641E-2</v>
      </c>
      <c r="P27" s="1">
        <f t="shared" si="8"/>
        <v>2.7721686314923923</v>
      </c>
      <c r="Q27" s="1">
        <f t="shared" si="9"/>
        <v>8.660779169837908E-2</v>
      </c>
      <c r="R27" s="1">
        <f t="shared" si="10"/>
        <v>5.4264913188270168E-2</v>
      </c>
      <c r="S27" s="1">
        <f t="shared" si="11"/>
        <v>194.41973961244221</v>
      </c>
      <c r="T27" s="1">
        <f t="shared" si="12"/>
        <v>34.526663686661053</v>
      </c>
      <c r="U27" s="1">
        <f t="shared" si="13"/>
        <v>33.609771428571428</v>
      </c>
      <c r="V27" s="1">
        <f t="shared" si="14"/>
        <v>5.2278035333316293</v>
      </c>
      <c r="W27" s="1">
        <f t="shared" si="15"/>
        <v>65.222932044932833</v>
      </c>
      <c r="X27" s="1">
        <f t="shared" si="16"/>
        <v>3.4387766680334577</v>
      </c>
      <c r="Y27" s="1">
        <f t="shared" si="17"/>
        <v>5.2723429631535801</v>
      </c>
      <c r="Z27" s="1">
        <f t="shared" si="18"/>
        <v>1.7890268652981716</v>
      </c>
      <c r="AA27" s="1">
        <f t="shared" si="19"/>
        <v>-70.54775151308263</v>
      </c>
      <c r="AB27" s="1">
        <f t="shared" si="20"/>
        <v>22.678448788320761</v>
      </c>
      <c r="AC27" s="1">
        <f t="shared" si="21"/>
        <v>1.8861892753478506</v>
      </c>
      <c r="AD27" s="1">
        <f t="shared" si="22"/>
        <v>148.43662616302819</v>
      </c>
      <c r="AE27" s="1">
        <f t="shared" si="23"/>
        <v>9.3968705234377854</v>
      </c>
      <c r="AF27" s="1">
        <f t="shared" si="24"/>
        <v>1.5990104521323274</v>
      </c>
      <c r="AG27" s="1">
        <f t="shared" si="25"/>
        <v>0.26266371760150786</v>
      </c>
      <c r="AH27" s="1">
        <v>72.864903275447119</v>
      </c>
      <c r="AI27" s="1">
        <v>65.900098787878804</v>
      </c>
      <c r="AJ27" s="1">
        <v>1.69150042067774</v>
      </c>
      <c r="AK27" s="1">
        <v>65.160827057832364</v>
      </c>
      <c r="AL27" s="1">
        <f t="shared" si="26"/>
        <v>1.599722256532486</v>
      </c>
      <c r="AM27" s="1">
        <v>32.558170773840409</v>
      </c>
      <c r="AN27" s="1">
        <v>33.983625874125899</v>
      </c>
      <c r="AO27" s="1">
        <v>5.119545264213688E-5</v>
      </c>
      <c r="AP27" s="1">
        <v>89.445393928283238</v>
      </c>
      <c r="AQ27" s="1">
        <v>3</v>
      </c>
      <c r="AR27" s="1">
        <v>0</v>
      </c>
      <c r="AS27" s="1">
        <f t="shared" si="27"/>
        <v>1</v>
      </c>
      <c r="AT27" s="1">
        <f t="shared" si="28"/>
        <v>0</v>
      </c>
      <c r="AU27" s="1">
        <f t="shared" si="29"/>
        <v>47343.418872291375</v>
      </c>
      <c r="AV27" s="1" t="s">
        <v>385</v>
      </c>
      <c r="AW27" s="1" t="s">
        <v>385</v>
      </c>
      <c r="AX27" s="1">
        <v>0</v>
      </c>
      <c r="AY27" s="1">
        <v>0</v>
      </c>
      <c r="AZ27" s="1" t="e">
        <f t="shared" si="30"/>
        <v>#DIV/0!</v>
      </c>
      <c r="BA27" s="1">
        <v>0</v>
      </c>
      <c r="BB27" s="1" t="s">
        <v>385</v>
      </c>
      <c r="BC27" s="1" t="s">
        <v>385</v>
      </c>
      <c r="BD27" s="1">
        <v>0</v>
      </c>
      <c r="BE27" s="1">
        <v>0</v>
      </c>
      <c r="BF27" s="1" t="e">
        <f t="shared" si="31"/>
        <v>#DIV/0!</v>
      </c>
      <c r="BG27" s="1">
        <v>0.5</v>
      </c>
      <c r="BH27" s="1">
        <f t="shared" si="32"/>
        <v>1009.4699997991928</v>
      </c>
      <c r="BI27" s="1">
        <f t="shared" si="33"/>
        <v>0.26266371760150786</v>
      </c>
      <c r="BJ27" s="1" t="e">
        <f t="shared" si="34"/>
        <v>#DIV/0!</v>
      </c>
      <c r="BK27" s="1">
        <f t="shared" si="35"/>
        <v>2.6019962718432229E-4</v>
      </c>
      <c r="BL27" s="1" t="e">
        <f t="shared" si="36"/>
        <v>#DIV/0!</v>
      </c>
      <c r="BM27" s="1" t="e">
        <f t="shared" si="37"/>
        <v>#DIV/0!</v>
      </c>
      <c r="BN27" s="1" t="s">
        <v>385</v>
      </c>
      <c r="BO27" s="1">
        <v>0</v>
      </c>
      <c r="BP27" s="1" t="e">
        <f t="shared" si="38"/>
        <v>#DIV/0!</v>
      </c>
      <c r="BQ27" s="1" t="e">
        <f t="shared" si="39"/>
        <v>#DIV/0!</v>
      </c>
      <c r="BR27" s="1" t="e">
        <f t="shared" si="40"/>
        <v>#DIV/0!</v>
      </c>
      <c r="BS27" s="1" t="e">
        <f t="shared" si="41"/>
        <v>#DIV/0!</v>
      </c>
      <c r="BT27" s="1" t="e">
        <f t="shared" si="42"/>
        <v>#DIV/0!</v>
      </c>
      <c r="BU27" s="1" t="e">
        <f t="shared" si="43"/>
        <v>#DIV/0!</v>
      </c>
      <c r="BV27" s="1" t="e">
        <f t="shared" si="44"/>
        <v>#DIV/0!</v>
      </c>
      <c r="BW27" s="1" t="e">
        <f t="shared" si="45"/>
        <v>#DIV/0!</v>
      </c>
      <c r="BX27" s="1" t="s">
        <v>385</v>
      </c>
      <c r="BY27" s="1" t="s">
        <v>385</v>
      </c>
      <c r="BZ27" s="1" t="s">
        <v>385</v>
      </c>
      <c r="CA27" s="1" t="s">
        <v>385</v>
      </c>
      <c r="CB27" s="1" t="s">
        <v>385</v>
      </c>
      <c r="CC27" s="1" t="s">
        <v>385</v>
      </c>
      <c r="CD27" s="1" t="s">
        <v>385</v>
      </c>
      <c r="CE27" s="1" t="s">
        <v>385</v>
      </c>
      <c r="CF27" s="1">
        <v>253</v>
      </c>
      <c r="CG27" s="1">
        <v>1000</v>
      </c>
      <c r="CH27" s="1" t="s">
        <v>386</v>
      </c>
      <c r="CI27" s="1">
        <v>1110.1500000000001</v>
      </c>
      <c r="CJ27" s="1">
        <v>1175.8634999999999</v>
      </c>
      <c r="CK27" s="1">
        <v>1152.67</v>
      </c>
      <c r="CL27" s="1">
        <v>1.3005735999999999E-4</v>
      </c>
      <c r="CM27" s="1">
        <v>6.5004835999999994E-4</v>
      </c>
      <c r="CN27" s="1">
        <v>4.7597999359999997E-2</v>
      </c>
      <c r="CO27" s="1">
        <v>5.5000000000000003E-4</v>
      </c>
      <c r="CP27" s="1">
        <f t="shared" si="46"/>
        <v>1199.957142857143</v>
      </c>
      <c r="CQ27" s="1">
        <f t="shared" si="47"/>
        <v>1009.4699997991928</v>
      </c>
      <c r="CR27" s="1">
        <f t="shared" si="48"/>
        <v>0.84125504465568401</v>
      </c>
      <c r="CS27" s="1">
        <f t="shared" si="49"/>
        <v>0.16202223618547035</v>
      </c>
      <c r="CT27" s="1">
        <v>6</v>
      </c>
      <c r="CU27" s="1">
        <v>0.5</v>
      </c>
      <c r="CV27" s="1" t="s">
        <v>387</v>
      </c>
      <c r="CW27" s="1">
        <v>2</v>
      </c>
      <c r="CX27" s="1" t="b">
        <v>1</v>
      </c>
      <c r="CY27" s="1">
        <v>1658329982</v>
      </c>
      <c r="CZ27" s="1">
        <v>61.209685714285719</v>
      </c>
      <c r="DA27" s="1">
        <v>69.969457142857138</v>
      </c>
      <c r="DB27" s="1">
        <v>33.983400000000003</v>
      </c>
      <c r="DC27" s="1">
        <v>32.558300000000003</v>
      </c>
      <c r="DD27" s="1">
        <v>63.317385714285713</v>
      </c>
      <c r="DE27" s="1">
        <v>33.64742857142857</v>
      </c>
      <c r="DF27" s="1">
        <v>650.34199999999998</v>
      </c>
      <c r="DG27" s="1">
        <v>101.09</v>
      </c>
      <c r="DH27" s="1">
        <v>9.9894714285714281E-2</v>
      </c>
      <c r="DI27" s="1">
        <v>33.761514285714277</v>
      </c>
      <c r="DJ27" s="1">
        <v>999.89999999999986</v>
      </c>
      <c r="DK27" s="1">
        <v>33.609771428571428</v>
      </c>
      <c r="DL27" s="1">
        <v>0</v>
      </c>
      <c r="DM27" s="1">
        <v>0</v>
      </c>
      <c r="DN27" s="1">
        <v>9030.2685714285708</v>
      </c>
      <c r="DO27" s="1">
        <v>0</v>
      </c>
      <c r="DP27" s="1">
        <v>1852.042857142857</v>
      </c>
      <c r="DQ27" s="1">
        <v>-8.7597842857142858</v>
      </c>
      <c r="DR27" s="1">
        <v>63.362957142857148</v>
      </c>
      <c r="DS27" s="1">
        <v>72.324200000000005</v>
      </c>
      <c r="DT27" s="1">
        <v>1.4251085714285721</v>
      </c>
      <c r="DU27" s="1">
        <v>69.969457142857138</v>
      </c>
      <c r="DV27" s="1">
        <v>32.558300000000003</v>
      </c>
      <c r="DW27" s="1">
        <v>3.4353799999999999</v>
      </c>
      <c r="DX27" s="1">
        <v>3.2913171428571428</v>
      </c>
      <c r="DY27" s="1">
        <v>26.303714285714278</v>
      </c>
      <c r="DZ27" s="1">
        <v>25.580057142857139</v>
      </c>
      <c r="EA27" s="1">
        <v>1199.957142857143</v>
      </c>
      <c r="EB27" s="1">
        <v>0.95799299999999998</v>
      </c>
      <c r="EC27" s="1">
        <v>4.2007399999999993E-2</v>
      </c>
      <c r="ED27" s="1">
        <v>0</v>
      </c>
      <c r="EE27" s="1">
        <v>905.91214285714284</v>
      </c>
      <c r="EF27" s="1">
        <v>5.0001600000000002</v>
      </c>
      <c r="EG27" s="1">
        <v>12891.642857142861</v>
      </c>
      <c r="EH27" s="1">
        <v>9514.8271428571443</v>
      </c>
      <c r="EI27" s="1">
        <v>47.919285714285706</v>
      </c>
      <c r="EJ27" s="1">
        <v>50.561999999999998</v>
      </c>
      <c r="EK27" s="1">
        <v>49.115857142857138</v>
      </c>
      <c r="EL27" s="1">
        <v>49.061999999999998</v>
      </c>
      <c r="EM27" s="1">
        <v>49.607000000000014</v>
      </c>
      <c r="EN27" s="1">
        <v>1144.757142857143</v>
      </c>
      <c r="EO27" s="1">
        <v>50.2</v>
      </c>
      <c r="EP27" s="1">
        <v>0</v>
      </c>
      <c r="EQ27" s="1">
        <v>772495.79999995232</v>
      </c>
      <c r="ER27" s="1">
        <v>0</v>
      </c>
      <c r="ES27" s="1">
        <v>907.39476923076916</v>
      </c>
      <c r="ET27" s="1">
        <v>-17.113435892874961</v>
      </c>
      <c r="EU27" s="1">
        <v>-204.1675213981606</v>
      </c>
      <c r="EV27" s="1">
        <v>12910.08076923077</v>
      </c>
      <c r="EW27" s="1">
        <v>15</v>
      </c>
      <c r="EX27" s="1">
        <v>1658327627.5</v>
      </c>
      <c r="EY27" s="1" t="s">
        <v>388</v>
      </c>
      <c r="EZ27" s="1">
        <v>1658327627.5</v>
      </c>
      <c r="FA27" s="1">
        <v>1658327617.5</v>
      </c>
      <c r="FB27" s="1">
        <v>12</v>
      </c>
      <c r="FC27" s="1">
        <v>-0.68500000000000005</v>
      </c>
      <c r="FD27" s="1">
        <v>-0.255</v>
      </c>
      <c r="FE27" s="1">
        <v>-3.9239999999999999</v>
      </c>
      <c r="FF27" s="1">
        <v>0.28599999999999998</v>
      </c>
      <c r="FG27" s="1">
        <v>1546</v>
      </c>
      <c r="FH27" s="1">
        <v>32</v>
      </c>
      <c r="FI27" s="1">
        <v>0.03</v>
      </c>
      <c r="FJ27" s="1">
        <v>0.04</v>
      </c>
      <c r="FK27" s="1">
        <v>-8.3922397499999999</v>
      </c>
      <c r="FL27" s="1">
        <v>-2.6267780487804688</v>
      </c>
      <c r="FM27" s="1">
        <v>0.2543490556350414</v>
      </c>
      <c r="FN27" s="1">
        <v>0</v>
      </c>
      <c r="FO27" s="1">
        <v>908.26479411764694</v>
      </c>
      <c r="FP27" s="1">
        <v>-16.999434681583029</v>
      </c>
      <c r="FQ27" s="1">
        <v>1.6773450797125851</v>
      </c>
      <c r="FR27" s="1">
        <v>0</v>
      </c>
      <c r="FS27" s="1">
        <v>1.4130382500000001</v>
      </c>
      <c r="FT27" s="1">
        <v>0.13062247654784079</v>
      </c>
      <c r="FU27" s="1">
        <v>1.336751021834282E-2</v>
      </c>
      <c r="FV27" s="1">
        <v>0</v>
      </c>
      <c r="FW27" s="1">
        <v>0</v>
      </c>
      <c r="FX27" s="1">
        <v>3</v>
      </c>
      <c r="FY27" s="1" t="s">
        <v>397</v>
      </c>
      <c r="FZ27" s="1">
        <v>3.3692199999999999</v>
      </c>
      <c r="GA27" s="1">
        <v>2.8939900000000001</v>
      </c>
      <c r="GB27" s="1">
        <v>1.8501099999999999E-2</v>
      </c>
      <c r="GC27" s="1">
        <v>2.0793099999999998E-2</v>
      </c>
      <c r="GD27" s="1">
        <v>0.140625</v>
      </c>
      <c r="GE27" s="1">
        <v>0.13902</v>
      </c>
      <c r="GF27" s="1">
        <v>33876.6</v>
      </c>
      <c r="GG27" s="1">
        <v>29396.799999999999</v>
      </c>
      <c r="GH27" s="1">
        <v>30848.9</v>
      </c>
      <c r="GI27" s="1">
        <v>27982</v>
      </c>
      <c r="GJ27" s="1">
        <v>34926.6</v>
      </c>
      <c r="GK27" s="1">
        <v>33989.4</v>
      </c>
      <c r="GL27" s="1">
        <v>40213.800000000003</v>
      </c>
      <c r="GM27" s="1">
        <v>39001.4</v>
      </c>
      <c r="GN27" s="1">
        <v>2.3214800000000002</v>
      </c>
      <c r="GO27" s="1">
        <v>1.53505</v>
      </c>
      <c r="GP27" s="1">
        <v>0</v>
      </c>
      <c r="GQ27" s="1">
        <v>3.8579099999999998E-2</v>
      </c>
      <c r="GR27" s="1">
        <v>999.9</v>
      </c>
      <c r="GS27" s="1">
        <v>32.990900000000003</v>
      </c>
      <c r="GT27" s="1">
        <v>51.4</v>
      </c>
      <c r="GU27" s="1">
        <v>43</v>
      </c>
      <c r="GV27" s="1">
        <v>44.174900000000001</v>
      </c>
      <c r="GW27" s="1">
        <v>51.012900000000002</v>
      </c>
      <c r="GX27" s="1">
        <v>41.370199999999997</v>
      </c>
      <c r="GY27" s="1">
        <v>1</v>
      </c>
      <c r="GZ27" s="1">
        <v>0.66232999999999997</v>
      </c>
      <c r="HA27" s="1">
        <v>1.74309</v>
      </c>
      <c r="HB27" s="1">
        <v>20.1997</v>
      </c>
      <c r="HC27" s="1">
        <v>5.2147399999999999</v>
      </c>
      <c r="HD27" s="1">
        <v>11.974</v>
      </c>
      <c r="HE27" s="1">
        <v>4.9904000000000002</v>
      </c>
      <c r="HF27" s="1">
        <v>3.2925800000000001</v>
      </c>
      <c r="HG27" s="1">
        <v>8414.9</v>
      </c>
      <c r="HH27" s="1">
        <v>9999</v>
      </c>
      <c r="HI27" s="1">
        <v>9999</v>
      </c>
      <c r="HJ27" s="1">
        <v>971.5</v>
      </c>
      <c r="HK27" s="1">
        <v>4.97133</v>
      </c>
      <c r="HL27" s="1">
        <v>1.8745400000000001</v>
      </c>
      <c r="HM27" s="1">
        <v>1.8708800000000001</v>
      </c>
      <c r="HN27" s="1">
        <v>1.8705700000000001</v>
      </c>
      <c r="HO27" s="1">
        <v>1.8750100000000001</v>
      </c>
      <c r="HP27" s="1">
        <v>1.8717999999999999</v>
      </c>
      <c r="HQ27" s="1">
        <v>1.8672299999999999</v>
      </c>
      <c r="HR27" s="1">
        <v>1.8782000000000001</v>
      </c>
      <c r="HS27" s="1">
        <v>0</v>
      </c>
      <c r="HT27" s="1">
        <v>0</v>
      </c>
      <c r="HU27" s="1">
        <v>0</v>
      </c>
      <c r="HV27" s="1">
        <v>0</v>
      </c>
      <c r="HW27" s="1" t="s">
        <v>390</v>
      </c>
      <c r="HX27" s="1" t="s">
        <v>391</v>
      </c>
      <c r="HY27" s="1" t="s">
        <v>392</v>
      </c>
      <c r="HZ27" s="1" t="s">
        <v>392</v>
      </c>
      <c r="IA27" s="1" t="s">
        <v>392</v>
      </c>
      <c r="IB27" s="1" t="s">
        <v>392</v>
      </c>
      <c r="IC27" s="1">
        <v>0</v>
      </c>
      <c r="ID27" s="1">
        <v>100</v>
      </c>
      <c r="IE27" s="1">
        <v>100</v>
      </c>
      <c r="IF27" s="1">
        <v>-2.109</v>
      </c>
      <c r="IG27" s="1">
        <v>0.33589999999999998</v>
      </c>
      <c r="IH27" s="1">
        <v>-2.1003025613674828</v>
      </c>
      <c r="II27" s="1">
        <v>1.7196870422270779E-5</v>
      </c>
      <c r="IJ27" s="1">
        <v>-2.1741833173098589E-6</v>
      </c>
      <c r="IK27" s="1">
        <v>9.0595066644434051E-10</v>
      </c>
      <c r="IL27" s="1">
        <v>-0.3055493333670728</v>
      </c>
      <c r="IM27" s="1">
        <v>-1.2435942757381079E-3</v>
      </c>
      <c r="IN27" s="1">
        <v>8.3241555849602686E-4</v>
      </c>
      <c r="IO27" s="1">
        <v>-6.8006265696850886E-6</v>
      </c>
      <c r="IP27" s="1">
        <v>17</v>
      </c>
      <c r="IQ27" s="1">
        <v>2050</v>
      </c>
      <c r="IR27" s="1">
        <v>3</v>
      </c>
      <c r="IS27" s="1">
        <v>34</v>
      </c>
      <c r="IT27" s="1">
        <v>39.299999999999997</v>
      </c>
      <c r="IU27" s="1">
        <v>39.4</v>
      </c>
      <c r="IV27" s="1">
        <v>0.325928</v>
      </c>
      <c r="IW27" s="1">
        <v>2.66357</v>
      </c>
      <c r="IX27" s="1">
        <v>1.49902</v>
      </c>
      <c r="IY27" s="1">
        <v>2.2827099999999998</v>
      </c>
      <c r="IZ27" s="1">
        <v>1.69678</v>
      </c>
      <c r="JA27" s="1">
        <v>2.35229</v>
      </c>
      <c r="JB27" s="1">
        <v>47.063400000000001</v>
      </c>
      <c r="JC27" s="1">
        <v>13.063800000000001</v>
      </c>
      <c r="JD27" s="1">
        <v>18</v>
      </c>
      <c r="JE27" s="1">
        <v>706.66700000000003</v>
      </c>
      <c r="JF27" s="1">
        <v>270.47399999999999</v>
      </c>
      <c r="JG27" s="1">
        <v>29.998799999999999</v>
      </c>
      <c r="JH27" s="1">
        <v>35.859499999999997</v>
      </c>
      <c r="JI27" s="1">
        <v>30</v>
      </c>
      <c r="JJ27" s="1">
        <v>35.604300000000002</v>
      </c>
      <c r="JK27" s="1">
        <v>35.599299999999999</v>
      </c>
      <c r="JL27" s="1">
        <v>6.5409199999999998</v>
      </c>
      <c r="JM27" s="1">
        <v>28.832000000000001</v>
      </c>
      <c r="JN27" s="1">
        <v>4.02454</v>
      </c>
      <c r="JO27" s="1">
        <v>30</v>
      </c>
      <c r="JP27" s="1">
        <v>87.037899999999993</v>
      </c>
      <c r="JQ27" s="1">
        <v>32.521000000000001</v>
      </c>
      <c r="JR27" s="1">
        <v>98.311599999999999</v>
      </c>
      <c r="JS27" s="1">
        <v>98.225099999999998</v>
      </c>
    </row>
    <row r="28" spans="1:279" ht="15.75" customHeight="1" x14ac:dyDescent="0.2">
      <c r="A28" s="1">
        <v>13</v>
      </c>
      <c r="B28" s="1">
        <v>1658329988</v>
      </c>
      <c r="C28" s="1">
        <v>48</v>
      </c>
      <c r="D28" s="1" t="s">
        <v>417</v>
      </c>
      <c r="E28" s="1" t="s">
        <v>418</v>
      </c>
      <c r="F28" s="1">
        <v>4</v>
      </c>
      <c r="G28" s="1">
        <v>1658329985.6875</v>
      </c>
      <c r="H28" s="1">
        <f t="shared" si="0"/>
        <v>1.6040877136333173E-3</v>
      </c>
      <c r="I28" s="1">
        <f t="shared" si="1"/>
        <v>1.6040877136333174</v>
      </c>
      <c r="J28" s="1">
        <f t="shared" si="2"/>
        <v>0.40337353948439503</v>
      </c>
      <c r="K28" s="1">
        <f t="shared" si="3"/>
        <v>67.23297500000001</v>
      </c>
      <c r="L28" s="1">
        <f t="shared" si="4"/>
        <v>57.956576487207649</v>
      </c>
      <c r="M28" s="1">
        <f t="shared" si="5"/>
        <v>5.8646422091020733</v>
      </c>
      <c r="N28" s="1">
        <f t="shared" si="6"/>
        <v>6.8033235730467112</v>
      </c>
      <c r="O28" s="1">
        <f t="shared" si="7"/>
        <v>8.8208656308289141E-2</v>
      </c>
      <c r="P28" s="1">
        <f t="shared" si="8"/>
        <v>2.7669497177814417</v>
      </c>
      <c r="Q28" s="1">
        <f t="shared" si="9"/>
        <v>8.6675707448738148E-2</v>
      </c>
      <c r="R28" s="1">
        <f t="shared" si="10"/>
        <v>5.4307827493355068E-2</v>
      </c>
      <c r="S28" s="1">
        <f t="shared" si="11"/>
        <v>194.43143998745606</v>
      </c>
      <c r="T28" s="1">
        <f t="shared" si="12"/>
        <v>34.533983579933576</v>
      </c>
      <c r="U28" s="1">
        <f t="shared" si="13"/>
        <v>33.622174999999999</v>
      </c>
      <c r="V28" s="1">
        <f t="shared" si="14"/>
        <v>5.2314318955707799</v>
      </c>
      <c r="W28" s="1">
        <f t="shared" si="15"/>
        <v>65.200436944086334</v>
      </c>
      <c r="X28" s="1">
        <f t="shared" si="16"/>
        <v>3.4389567291373182</v>
      </c>
      <c r="Y28" s="1">
        <f t="shared" si="17"/>
        <v>5.2744381637909115</v>
      </c>
      <c r="Z28" s="1">
        <f t="shared" si="18"/>
        <v>1.7924751664334617</v>
      </c>
      <c r="AA28" s="1">
        <f t="shared" si="19"/>
        <v>-70.740268171229289</v>
      </c>
      <c r="AB28" s="1">
        <f t="shared" si="20"/>
        <v>21.846209111948323</v>
      </c>
      <c r="AC28" s="1">
        <f t="shared" si="21"/>
        <v>1.8205719141845162</v>
      </c>
      <c r="AD28" s="1">
        <f t="shared" si="22"/>
        <v>147.35795284235959</v>
      </c>
      <c r="AE28" s="1">
        <f t="shared" si="23"/>
        <v>9.5423840203175558</v>
      </c>
      <c r="AF28" s="1">
        <f t="shared" si="24"/>
        <v>1.6024957601587873</v>
      </c>
      <c r="AG28" s="1">
        <f t="shared" si="25"/>
        <v>0.40337353948439503</v>
      </c>
      <c r="AH28" s="1">
        <v>79.784850642566411</v>
      </c>
      <c r="AI28" s="1">
        <v>72.670043636363644</v>
      </c>
      <c r="AJ28" s="1">
        <v>1.695589694540576</v>
      </c>
      <c r="AK28" s="1">
        <v>65.160827057832364</v>
      </c>
      <c r="AL28" s="1">
        <f t="shared" si="26"/>
        <v>1.6040877136333174</v>
      </c>
      <c r="AM28" s="1">
        <v>32.556297371777539</v>
      </c>
      <c r="AN28" s="1">
        <v>33.985576923076948</v>
      </c>
      <c r="AO28" s="1">
        <v>5.2936535133433201E-5</v>
      </c>
      <c r="AP28" s="1">
        <v>89.445393928283238</v>
      </c>
      <c r="AQ28" s="1">
        <v>3</v>
      </c>
      <c r="AR28" s="1">
        <v>0</v>
      </c>
      <c r="AS28" s="1">
        <f t="shared" si="27"/>
        <v>1</v>
      </c>
      <c r="AT28" s="1">
        <f t="shared" si="28"/>
        <v>0</v>
      </c>
      <c r="AU28" s="1">
        <f t="shared" si="29"/>
        <v>47199.076203477103</v>
      </c>
      <c r="AV28" s="1" t="s">
        <v>385</v>
      </c>
      <c r="AW28" s="1" t="s">
        <v>385</v>
      </c>
      <c r="AX28" s="1">
        <v>0</v>
      </c>
      <c r="AY28" s="1">
        <v>0</v>
      </c>
      <c r="AZ28" s="1" t="e">
        <f t="shared" si="30"/>
        <v>#DIV/0!</v>
      </c>
      <c r="BA28" s="1">
        <v>0</v>
      </c>
      <c r="BB28" s="1" t="s">
        <v>385</v>
      </c>
      <c r="BC28" s="1" t="s">
        <v>385</v>
      </c>
      <c r="BD28" s="1">
        <v>0</v>
      </c>
      <c r="BE28" s="1">
        <v>0</v>
      </c>
      <c r="BF28" s="1" t="e">
        <f t="shared" si="31"/>
        <v>#DIV/0!</v>
      </c>
      <c r="BG28" s="1">
        <v>0.5</v>
      </c>
      <c r="BH28" s="1">
        <f t="shared" si="32"/>
        <v>1009.5312372992</v>
      </c>
      <c r="BI28" s="1">
        <f t="shared" si="33"/>
        <v>0.40337353948439503</v>
      </c>
      <c r="BJ28" s="1" t="e">
        <f t="shared" si="34"/>
        <v>#DIV/0!</v>
      </c>
      <c r="BK28" s="1">
        <f t="shared" si="35"/>
        <v>3.9956518885293801E-4</v>
      </c>
      <c r="BL28" s="1" t="e">
        <f t="shared" si="36"/>
        <v>#DIV/0!</v>
      </c>
      <c r="BM28" s="1" t="e">
        <f t="shared" si="37"/>
        <v>#DIV/0!</v>
      </c>
      <c r="BN28" s="1" t="s">
        <v>385</v>
      </c>
      <c r="BO28" s="1">
        <v>0</v>
      </c>
      <c r="BP28" s="1" t="e">
        <f t="shared" si="38"/>
        <v>#DIV/0!</v>
      </c>
      <c r="BQ28" s="1" t="e">
        <f t="shared" si="39"/>
        <v>#DIV/0!</v>
      </c>
      <c r="BR28" s="1" t="e">
        <f t="shared" si="40"/>
        <v>#DIV/0!</v>
      </c>
      <c r="BS28" s="1" t="e">
        <f t="shared" si="41"/>
        <v>#DIV/0!</v>
      </c>
      <c r="BT28" s="1" t="e">
        <f t="shared" si="42"/>
        <v>#DIV/0!</v>
      </c>
      <c r="BU28" s="1" t="e">
        <f t="shared" si="43"/>
        <v>#DIV/0!</v>
      </c>
      <c r="BV28" s="1" t="e">
        <f t="shared" si="44"/>
        <v>#DIV/0!</v>
      </c>
      <c r="BW28" s="1" t="e">
        <f t="shared" si="45"/>
        <v>#DIV/0!</v>
      </c>
      <c r="BX28" s="1" t="s">
        <v>385</v>
      </c>
      <c r="BY28" s="1" t="s">
        <v>385</v>
      </c>
      <c r="BZ28" s="1" t="s">
        <v>385</v>
      </c>
      <c r="CA28" s="1" t="s">
        <v>385</v>
      </c>
      <c r="CB28" s="1" t="s">
        <v>385</v>
      </c>
      <c r="CC28" s="1" t="s">
        <v>385</v>
      </c>
      <c r="CD28" s="1" t="s">
        <v>385</v>
      </c>
      <c r="CE28" s="1" t="s">
        <v>385</v>
      </c>
      <c r="CF28" s="1">
        <v>253</v>
      </c>
      <c r="CG28" s="1">
        <v>1000</v>
      </c>
      <c r="CH28" s="1" t="s">
        <v>386</v>
      </c>
      <c r="CI28" s="1">
        <v>1110.1500000000001</v>
      </c>
      <c r="CJ28" s="1">
        <v>1175.8634999999999</v>
      </c>
      <c r="CK28" s="1">
        <v>1152.67</v>
      </c>
      <c r="CL28" s="1">
        <v>1.3005735999999999E-4</v>
      </c>
      <c r="CM28" s="1">
        <v>6.5004835999999994E-4</v>
      </c>
      <c r="CN28" s="1">
        <v>4.7597999359999997E-2</v>
      </c>
      <c r="CO28" s="1">
        <v>5.5000000000000003E-4</v>
      </c>
      <c r="CP28" s="1">
        <f t="shared" si="46"/>
        <v>1200.03</v>
      </c>
      <c r="CQ28" s="1">
        <f t="shared" si="47"/>
        <v>1009.5312372992</v>
      </c>
      <c r="CR28" s="1">
        <f t="shared" si="48"/>
        <v>0.84125499970767403</v>
      </c>
      <c r="CS28" s="1">
        <f t="shared" si="49"/>
        <v>0.16202214943581084</v>
      </c>
      <c r="CT28" s="1">
        <v>6</v>
      </c>
      <c r="CU28" s="1">
        <v>0.5</v>
      </c>
      <c r="CV28" s="1" t="s">
        <v>387</v>
      </c>
      <c r="CW28" s="1">
        <v>2</v>
      </c>
      <c r="CX28" s="1" t="b">
        <v>1</v>
      </c>
      <c r="CY28" s="1">
        <v>1658329985.6875</v>
      </c>
      <c r="CZ28" s="1">
        <v>67.23297500000001</v>
      </c>
      <c r="DA28" s="1">
        <v>76.135762499999998</v>
      </c>
      <c r="DB28" s="1">
        <v>33.985050000000001</v>
      </c>
      <c r="DC28" s="1">
        <v>32.556899999999999</v>
      </c>
      <c r="DD28" s="1">
        <v>69.34223750000001</v>
      </c>
      <c r="DE28" s="1">
        <v>33.649012499999998</v>
      </c>
      <c r="DF28" s="1">
        <v>650.36650000000009</v>
      </c>
      <c r="DG28" s="1">
        <v>101.090125</v>
      </c>
      <c r="DH28" s="1">
        <v>0.1001551125</v>
      </c>
      <c r="DI28" s="1">
        <v>33.768625</v>
      </c>
      <c r="DJ28" s="1">
        <v>999.9</v>
      </c>
      <c r="DK28" s="1">
        <v>33.622174999999999</v>
      </c>
      <c r="DL28" s="1">
        <v>0</v>
      </c>
      <c r="DM28" s="1">
        <v>0</v>
      </c>
      <c r="DN28" s="1">
        <v>9002.5012500000012</v>
      </c>
      <c r="DO28" s="1">
        <v>0</v>
      </c>
      <c r="DP28" s="1">
        <v>1851.52</v>
      </c>
      <c r="DQ28" s="1">
        <v>-8.9028062500000011</v>
      </c>
      <c r="DR28" s="1">
        <v>69.598262500000004</v>
      </c>
      <c r="DS28" s="1">
        <v>78.697937499999995</v>
      </c>
      <c r="DT28" s="1">
        <v>1.42812625</v>
      </c>
      <c r="DU28" s="1">
        <v>76.135762499999998</v>
      </c>
      <c r="DV28" s="1">
        <v>32.556899999999999</v>
      </c>
      <c r="DW28" s="1">
        <v>3.4355525</v>
      </c>
      <c r="DX28" s="1">
        <v>3.2911825000000001</v>
      </c>
      <c r="DY28" s="1">
        <v>26.304575</v>
      </c>
      <c r="DZ28" s="1">
        <v>25.579374999999999</v>
      </c>
      <c r="EA28" s="1">
        <v>1200.03</v>
      </c>
      <c r="EB28" s="1">
        <v>0.95799425000000005</v>
      </c>
      <c r="EC28" s="1">
        <v>4.2006062500000003E-2</v>
      </c>
      <c r="ED28" s="1">
        <v>0</v>
      </c>
      <c r="EE28" s="1">
        <v>904.86687499999994</v>
      </c>
      <c r="EF28" s="1">
        <v>5.0001600000000002</v>
      </c>
      <c r="EG28" s="1">
        <v>12880.174999999999</v>
      </c>
      <c r="EH28" s="1">
        <v>9515.401249999999</v>
      </c>
      <c r="EI28" s="1">
        <v>47.898249999999997</v>
      </c>
      <c r="EJ28" s="1">
        <v>50.561999999999998</v>
      </c>
      <c r="EK28" s="1">
        <v>49.101374999999997</v>
      </c>
      <c r="EL28" s="1">
        <v>49.038749999999993</v>
      </c>
      <c r="EM28" s="1">
        <v>49.625</v>
      </c>
      <c r="EN28" s="1">
        <v>1144.8287499999999</v>
      </c>
      <c r="EO28" s="1">
        <v>50.201250000000002</v>
      </c>
      <c r="EP28" s="1">
        <v>0</v>
      </c>
      <c r="EQ28" s="1">
        <v>772500</v>
      </c>
      <c r="ER28" s="1">
        <v>0</v>
      </c>
      <c r="ES28" s="1">
        <v>906.1902</v>
      </c>
      <c r="ET28" s="1">
        <v>-16.543615408228771</v>
      </c>
      <c r="EU28" s="1">
        <v>-204.50769261981091</v>
      </c>
      <c r="EV28" s="1">
        <v>12894.82</v>
      </c>
      <c r="EW28" s="1">
        <v>15</v>
      </c>
      <c r="EX28" s="1">
        <v>1658327627.5</v>
      </c>
      <c r="EY28" s="1" t="s">
        <v>388</v>
      </c>
      <c r="EZ28" s="1">
        <v>1658327627.5</v>
      </c>
      <c r="FA28" s="1">
        <v>1658327617.5</v>
      </c>
      <c r="FB28" s="1">
        <v>12</v>
      </c>
      <c r="FC28" s="1">
        <v>-0.68500000000000005</v>
      </c>
      <c r="FD28" s="1">
        <v>-0.255</v>
      </c>
      <c r="FE28" s="1">
        <v>-3.9239999999999999</v>
      </c>
      <c r="FF28" s="1">
        <v>0.28599999999999998</v>
      </c>
      <c r="FG28" s="1">
        <v>1546</v>
      </c>
      <c r="FH28" s="1">
        <v>32</v>
      </c>
      <c r="FI28" s="1">
        <v>0.03</v>
      </c>
      <c r="FJ28" s="1">
        <v>0.04</v>
      </c>
      <c r="FK28" s="1">
        <v>-8.5695599999999992</v>
      </c>
      <c r="FL28" s="1">
        <v>-2.4897545966228831</v>
      </c>
      <c r="FM28" s="1">
        <v>0.2406339232838961</v>
      </c>
      <c r="FN28" s="1">
        <v>0</v>
      </c>
      <c r="FO28" s="1">
        <v>907.25035294117652</v>
      </c>
      <c r="FP28" s="1">
        <v>-16.95822765696418</v>
      </c>
      <c r="FQ28" s="1">
        <v>1.674450074473151</v>
      </c>
      <c r="FR28" s="1">
        <v>0</v>
      </c>
      <c r="FS28" s="1">
        <v>1.4203002499999999</v>
      </c>
      <c r="FT28" s="1">
        <v>8.0050469043150843E-2</v>
      </c>
      <c r="FU28" s="1">
        <v>8.598715162016931E-3</v>
      </c>
      <c r="FV28" s="1">
        <v>1</v>
      </c>
      <c r="FW28" s="1">
        <v>1</v>
      </c>
      <c r="FX28" s="1">
        <v>3</v>
      </c>
      <c r="FY28" s="1" t="s">
        <v>410</v>
      </c>
      <c r="FZ28" s="1">
        <v>3.36917</v>
      </c>
      <c r="GA28" s="1">
        <v>2.8936500000000001</v>
      </c>
      <c r="GB28" s="1">
        <v>2.0301300000000001E-2</v>
      </c>
      <c r="GC28" s="1">
        <v>2.2672600000000001E-2</v>
      </c>
      <c r="GD28" s="1">
        <v>0.14063100000000001</v>
      </c>
      <c r="GE28" s="1">
        <v>0.13902400000000001</v>
      </c>
      <c r="GF28" s="1">
        <v>33815</v>
      </c>
      <c r="GG28" s="1">
        <v>29340.400000000001</v>
      </c>
      <c r="GH28" s="1">
        <v>30849.3</v>
      </c>
      <c r="GI28" s="1">
        <v>27981.9</v>
      </c>
      <c r="GJ28" s="1">
        <v>34926.800000000003</v>
      </c>
      <c r="GK28" s="1">
        <v>33988.9</v>
      </c>
      <c r="GL28" s="1">
        <v>40214.400000000001</v>
      </c>
      <c r="GM28" s="1">
        <v>39001</v>
      </c>
      <c r="GN28" s="1">
        <v>2.3216000000000001</v>
      </c>
      <c r="GO28" s="1">
        <v>1.5351699999999999</v>
      </c>
      <c r="GP28" s="1">
        <v>0</v>
      </c>
      <c r="GQ28" s="1">
        <v>3.9063399999999998E-2</v>
      </c>
      <c r="GR28" s="1">
        <v>999.9</v>
      </c>
      <c r="GS28" s="1">
        <v>32.996099999999998</v>
      </c>
      <c r="GT28" s="1">
        <v>51.4</v>
      </c>
      <c r="GU28" s="1">
        <v>43</v>
      </c>
      <c r="GV28" s="1">
        <v>44.171900000000001</v>
      </c>
      <c r="GW28" s="1">
        <v>50.832900000000002</v>
      </c>
      <c r="GX28" s="1">
        <v>41.622599999999998</v>
      </c>
      <c r="GY28" s="1">
        <v>1</v>
      </c>
      <c r="GZ28" s="1">
        <v>0.66225900000000004</v>
      </c>
      <c r="HA28" s="1">
        <v>1.7413400000000001</v>
      </c>
      <c r="HB28" s="1">
        <v>20.1995</v>
      </c>
      <c r="HC28" s="1">
        <v>5.2147399999999999</v>
      </c>
      <c r="HD28" s="1">
        <v>11.974</v>
      </c>
      <c r="HE28" s="1">
        <v>4.9905999999999997</v>
      </c>
      <c r="HF28" s="1">
        <v>3.2925</v>
      </c>
      <c r="HG28" s="1">
        <v>8414.9</v>
      </c>
      <c r="HH28" s="1">
        <v>9999</v>
      </c>
      <c r="HI28" s="1">
        <v>9999</v>
      </c>
      <c r="HJ28" s="1">
        <v>971.5</v>
      </c>
      <c r="HK28" s="1">
        <v>4.9713500000000002</v>
      </c>
      <c r="HL28" s="1">
        <v>1.8745400000000001</v>
      </c>
      <c r="HM28" s="1">
        <v>1.8708800000000001</v>
      </c>
      <c r="HN28" s="1">
        <v>1.87059</v>
      </c>
      <c r="HO28" s="1">
        <v>1.87504</v>
      </c>
      <c r="HP28" s="1">
        <v>1.8717999999999999</v>
      </c>
      <c r="HQ28" s="1">
        <v>1.8672299999999999</v>
      </c>
      <c r="HR28" s="1">
        <v>1.8782000000000001</v>
      </c>
      <c r="HS28" s="1">
        <v>0</v>
      </c>
      <c r="HT28" s="1">
        <v>0</v>
      </c>
      <c r="HU28" s="1">
        <v>0</v>
      </c>
      <c r="HV28" s="1">
        <v>0</v>
      </c>
      <c r="HW28" s="1" t="s">
        <v>390</v>
      </c>
      <c r="HX28" s="1" t="s">
        <v>391</v>
      </c>
      <c r="HY28" s="1" t="s">
        <v>392</v>
      </c>
      <c r="HZ28" s="1" t="s">
        <v>392</v>
      </c>
      <c r="IA28" s="1" t="s">
        <v>392</v>
      </c>
      <c r="IB28" s="1" t="s">
        <v>392</v>
      </c>
      <c r="IC28" s="1">
        <v>0</v>
      </c>
      <c r="ID28" s="1">
        <v>100</v>
      </c>
      <c r="IE28" s="1">
        <v>100</v>
      </c>
      <c r="IF28" s="1">
        <v>-2.11</v>
      </c>
      <c r="IG28" s="1">
        <v>0.33600000000000002</v>
      </c>
      <c r="IH28" s="1">
        <v>-2.1003025613674828</v>
      </c>
      <c r="II28" s="1">
        <v>1.7196870422270779E-5</v>
      </c>
      <c r="IJ28" s="1">
        <v>-2.1741833173098589E-6</v>
      </c>
      <c r="IK28" s="1">
        <v>9.0595066644434051E-10</v>
      </c>
      <c r="IL28" s="1">
        <v>-0.3055493333670728</v>
      </c>
      <c r="IM28" s="1">
        <v>-1.2435942757381079E-3</v>
      </c>
      <c r="IN28" s="1">
        <v>8.3241555849602686E-4</v>
      </c>
      <c r="IO28" s="1">
        <v>-6.8006265696850886E-6</v>
      </c>
      <c r="IP28" s="1">
        <v>17</v>
      </c>
      <c r="IQ28" s="1">
        <v>2050</v>
      </c>
      <c r="IR28" s="1">
        <v>3</v>
      </c>
      <c r="IS28" s="1">
        <v>34</v>
      </c>
      <c r="IT28" s="1">
        <v>39.299999999999997</v>
      </c>
      <c r="IU28" s="1">
        <v>39.5</v>
      </c>
      <c r="IV28" s="1">
        <v>0.34057599999999999</v>
      </c>
      <c r="IW28" s="1">
        <v>2.6660200000000001</v>
      </c>
      <c r="IX28" s="1">
        <v>1.49902</v>
      </c>
      <c r="IY28" s="1">
        <v>2.2839399999999999</v>
      </c>
      <c r="IZ28" s="1">
        <v>1.69678</v>
      </c>
      <c r="JA28" s="1">
        <v>2.2949199999999998</v>
      </c>
      <c r="JB28" s="1">
        <v>47.063400000000001</v>
      </c>
      <c r="JC28" s="1">
        <v>13.055099999999999</v>
      </c>
      <c r="JD28" s="1">
        <v>18</v>
      </c>
      <c r="JE28" s="1">
        <v>706.77099999999996</v>
      </c>
      <c r="JF28" s="1">
        <v>270.529</v>
      </c>
      <c r="JG28" s="1">
        <v>29.999300000000002</v>
      </c>
      <c r="JH28" s="1">
        <v>35.8568</v>
      </c>
      <c r="JI28" s="1">
        <v>30</v>
      </c>
      <c r="JJ28" s="1">
        <v>35.604300000000002</v>
      </c>
      <c r="JK28" s="1">
        <v>35.598399999999998</v>
      </c>
      <c r="JL28" s="1">
        <v>6.8405800000000001</v>
      </c>
      <c r="JM28" s="1">
        <v>28.832000000000001</v>
      </c>
      <c r="JN28" s="1">
        <v>4.02454</v>
      </c>
      <c r="JO28" s="1">
        <v>30</v>
      </c>
      <c r="JP28" s="1">
        <v>93.726299999999995</v>
      </c>
      <c r="JQ28" s="1">
        <v>32.520899999999997</v>
      </c>
      <c r="JR28" s="1">
        <v>98.312899999999999</v>
      </c>
      <c r="JS28" s="1">
        <v>98.224400000000003</v>
      </c>
    </row>
    <row r="29" spans="1:279" ht="15.75" customHeight="1" x14ac:dyDescent="0.2">
      <c r="A29" s="1">
        <v>14</v>
      </c>
      <c r="B29" s="1">
        <v>1658329992</v>
      </c>
      <c r="C29" s="1">
        <v>52</v>
      </c>
      <c r="D29" s="1" t="s">
        <v>419</v>
      </c>
      <c r="E29" s="1" t="s">
        <v>420</v>
      </c>
      <c r="F29" s="1">
        <v>4</v>
      </c>
      <c r="G29" s="1">
        <v>1658329990</v>
      </c>
      <c r="H29" s="1">
        <f t="shared" si="0"/>
        <v>1.5980732071182E-3</v>
      </c>
      <c r="I29" s="1">
        <f t="shared" si="1"/>
        <v>1.5980732071182</v>
      </c>
      <c r="J29" s="1">
        <f t="shared" si="2"/>
        <v>0.51224029150247929</v>
      </c>
      <c r="K29" s="1">
        <f t="shared" si="3"/>
        <v>74.303114285714287</v>
      </c>
      <c r="L29" s="1">
        <f t="shared" si="4"/>
        <v>62.794966641557764</v>
      </c>
      <c r="M29" s="1">
        <f t="shared" si="5"/>
        <v>6.3542098301973393</v>
      </c>
      <c r="N29" s="1">
        <f t="shared" si="6"/>
        <v>7.5187169364001383</v>
      </c>
      <c r="O29" s="1">
        <f t="shared" si="7"/>
        <v>8.7750184925838831E-2</v>
      </c>
      <c r="P29" s="1">
        <f t="shared" si="8"/>
        <v>2.7682744076782724</v>
      </c>
      <c r="Q29" s="1">
        <f t="shared" si="9"/>
        <v>8.6233694657054799E-2</v>
      </c>
      <c r="R29" s="1">
        <f t="shared" si="10"/>
        <v>5.4030126799494212E-2</v>
      </c>
      <c r="S29" s="1">
        <f t="shared" si="11"/>
        <v>194.43829032675424</v>
      </c>
      <c r="T29" s="1">
        <f t="shared" si="12"/>
        <v>34.545882993995839</v>
      </c>
      <c r="U29" s="1">
        <f t="shared" si="13"/>
        <v>33.630699999999997</v>
      </c>
      <c r="V29" s="1">
        <f t="shared" si="14"/>
        <v>5.2339269462312172</v>
      </c>
      <c r="W29" s="1">
        <f t="shared" si="15"/>
        <v>65.163787560655848</v>
      </c>
      <c r="X29" s="1">
        <f t="shared" si="16"/>
        <v>3.43905228966003</v>
      </c>
      <c r="Y29" s="1">
        <f t="shared" si="17"/>
        <v>5.2775512572207166</v>
      </c>
      <c r="Z29" s="1">
        <f t="shared" si="18"/>
        <v>1.7948746565711873</v>
      </c>
      <c r="AA29" s="1">
        <f t="shared" si="19"/>
        <v>-70.475028433912613</v>
      </c>
      <c r="AB29" s="1">
        <f t="shared" si="20"/>
        <v>22.160484619356996</v>
      </c>
      <c r="AC29" s="1">
        <f t="shared" si="21"/>
        <v>1.8460509131692722</v>
      </c>
      <c r="AD29" s="1">
        <f t="shared" si="22"/>
        <v>147.96979742536791</v>
      </c>
      <c r="AE29" s="1">
        <f t="shared" si="23"/>
        <v>9.684780247513137</v>
      </c>
      <c r="AF29" s="1">
        <f t="shared" si="24"/>
        <v>1.597366123855128</v>
      </c>
      <c r="AG29" s="1">
        <f t="shared" si="25"/>
        <v>0.51224029150247929</v>
      </c>
      <c r="AH29" s="1">
        <v>86.689854156292228</v>
      </c>
      <c r="AI29" s="1">
        <v>79.463351515151473</v>
      </c>
      <c r="AJ29" s="1">
        <v>1.6975685739569111</v>
      </c>
      <c r="AK29" s="1">
        <v>65.160827057832364</v>
      </c>
      <c r="AL29" s="1">
        <f t="shared" si="26"/>
        <v>1.5980732071182</v>
      </c>
      <c r="AM29" s="1">
        <v>32.561580315184571</v>
      </c>
      <c r="AN29" s="1">
        <v>33.985483216783251</v>
      </c>
      <c r="AO29" s="1">
        <v>6.5493604065666077E-5</v>
      </c>
      <c r="AP29" s="1">
        <v>89.445393928283238</v>
      </c>
      <c r="AQ29" s="1">
        <v>3</v>
      </c>
      <c r="AR29" s="1">
        <v>0</v>
      </c>
      <c r="AS29" s="1">
        <f t="shared" si="27"/>
        <v>1</v>
      </c>
      <c r="AT29" s="1">
        <f t="shared" si="28"/>
        <v>0</v>
      </c>
      <c r="AU29" s="1">
        <f t="shared" si="29"/>
        <v>47233.795404865996</v>
      </c>
      <c r="AV29" s="1" t="s">
        <v>385</v>
      </c>
      <c r="AW29" s="1" t="s">
        <v>385</v>
      </c>
      <c r="AX29" s="1">
        <v>0</v>
      </c>
      <c r="AY29" s="1">
        <v>0</v>
      </c>
      <c r="AZ29" s="1" t="e">
        <f t="shared" si="30"/>
        <v>#DIV/0!</v>
      </c>
      <c r="BA29" s="1">
        <v>0</v>
      </c>
      <c r="BB29" s="1" t="s">
        <v>385</v>
      </c>
      <c r="BC29" s="1" t="s">
        <v>385</v>
      </c>
      <c r="BD29" s="1">
        <v>0</v>
      </c>
      <c r="BE29" s="1">
        <v>0</v>
      </c>
      <c r="BF29" s="1" t="e">
        <f t="shared" si="31"/>
        <v>#DIV/0!</v>
      </c>
      <c r="BG29" s="1">
        <v>0.5</v>
      </c>
      <c r="BH29" s="1">
        <f t="shared" si="32"/>
        <v>1009.5672426563492</v>
      </c>
      <c r="BI29" s="1">
        <f t="shared" si="33"/>
        <v>0.51224029150247929</v>
      </c>
      <c r="BJ29" s="1" t="e">
        <f t="shared" si="34"/>
        <v>#DIV/0!</v>
      </c>
      <c r="BK29" s="1">
        <f t="shared" si="35"/>
        <v>5.0738600645825718E-4</v>
      </c>
      <c r="BL29" s="1" t="e">
        <f t="shared" si="36"/>
        <v>#DIV/0!</v>
      </c>
      <c r="BM29" s="1" t="e">
        <f t="shared" si="37"/>
        <v>#DIV/0!</v>
      </c>
      <c r="BN29" s="1" t="s">
        <v>385</v>
      </c>
      <c r="BO29" s="1">
        <v>0</v>
      </c>
      <c r="BP29" s="1" t="e">
        <f t="shared" si="38"/>
        <v>#DIV/0!</v>
      </c>
      <c r="BQ29" s="1" t="e">
        <f t="shared" si="39"/>
        <v>#DIV/0!</v>
      </c>
      <c r="BR29" s="1" t="e">
        <f t="shared" si="40"/>
        <v>#DIV/0!</v>
      </c>
      <c r="BS29" s="1" t="e">
        <f t="shared" si="41"/>
        <v>#DIV/0!</v>
      </c>
      <c r="BT29" s="1" t="e">
        <f t="shared" si="42"/>
        <v>#DIV/0!</v>
      </c>
      <c r="BU29" s="1" t="e">
        <f t="shared" si="43"/>
        <v>#DIV/0!</v>
      </c>
      <c r="BV29" s="1" t="e">
        <f t="shared" si="44"/>
        <v>#DIV/0!</v>
      </c>
      <c r="BW29" s="1" t="e">
        <f t="shared" si="45"/>
        <v>#DIV/0!</v>
      </c>
      <c r="BX29" s="1" t="s">
        <v>385</v>
      </c>
      <c r="BY29" s="1" t="s">
        <v>385</v>
      </c>
      <c r="BZ29" s="1" t="s">
        <v>385</v>
      </c>
      <c r="CA29" s="1" t="s">
        <v>385</v>
      </c>
      <c r="CB29" s="1" t="s">
        <v>385</v>
      </c>
      <c r="CC29" s="1" t="s">
        <v>385</v>
      </c>
      <c r="CD29" s="1" t="s">
        <v>385</v>
      </c>
      <c r="CE29" s="1" t="s">
        <v>385</v>
      </c>
      <c r="CF29" s="1">
        <v>253</v>
      </c>
      <c r="CG29" s="1">
        <v>1000</v>
      </c>
      <c r="CH29" s="1" t="s">
        <v>386</v>
      </c>
      <c r="CI29" s="1">
        <v>1110.1500000000001</v>
      </c>
      <c r="CJ29" s="1">
        <v>1175.8634999999999</v>
      </c>
      <c r="CK29" s="1">
        <v>1152.67</v>
      </c>
      <c r="CL29" s="1">
        <v>1.3005735999999999E-4</v>
      </c>
      <c r="CM29" s="1">
        <v>6.5004835999999994E-4</v>
      </c>
      <c r="CN29" s="1">
        <v>4.7597999359999997E-2</v>
      </c>
      <c r="CO29" s="1">
        <v>5.5000000000000003E-4</v>
      </c>
      <c r="CP29" s="1">
        <f t="shared" si="46"/>
        <v>1200.0728571428569</v>
      </c>
      <c r="CQ29" s="1">
        <f t="shared" si="47"/>
        <v>1009.5672426563492</v>
      </c>
      <c r="CR29" s="1">
        <f t="shared" si="48"/>
        <v>0.8412549593529971</v>
      </c>
      <c r="CS29" s="1">
        <f t="shared" si="49"/>
        <v>0.16202207155128437</v>
      </c>
      <c r="CT29" s="1">
        <v>6</v>
      </c>
      <c r="CU29" s="1">
        <v>0.5</v>
      </c>
      <c r="CV29" s="1" t="s">
        <v>387</v>
      </c>
      <c r="CW29" s="1">
        <v>2</v>
      </c>
      <c r="CX29" s="1" t="b">
        <v>1</v>
      </c>
      <c r="CY29" s="1">
        <v>1658329990</v>
      </c>
      <c r="CZ29" s="1">
        <v>74.303114285714287</v>
      </c>
      <c r="DA29" s="1">
        <v>83.347700000000003</v>
      </c>
      <c r="DB29" s="1">
        <v>33.986157142857152</v>
      </c>
      <c r="DC29" s="1">
        <v>32.562528571428572</v>
      </c>
      <c r="DD29" s="1">
        <v>76.414400000000001</v>
      </c>
      <c r="DE29" s="1">
        <v>33.650114285714288</v>
      </c>
      <c r="DF29" s="1">
        <v>650.34285714285704</v>
      </c>
      <c r="DG29" s="1">
        <v>101.09</v>
      </c>
      <c r="DH29" s="1">
        <v>9.9795457142857133E-2</v>
      </c>
      <c r="DI29" s="1">
        <v>33.77918571428571</v>
      </c>
      <c r="DJ29" s="1">
        <v>999.89999999999986</v>
      </c>
      <c r="DK29" s="1">
        <v>33.630699999999997</v>
      </c>
      <c r="DL29" s="1">
        <v>0</v>
      </c>
      <c r="DM29" s="1">
        <v>0</v>
      </c>
      <c r="DN29" s="1">
        <v>9009.5528571428567</v>
      </c>
      <c r="DO29" s="1">
        <v>0</v>
      </c>
      <c r="DP29" s="1">
        <v>1851.717142857143</v>
      </c>
      <c r="DQ29" s="1">
        <v>-9.0445871428571412</v>
      </c>
      <c r="DR29" s="1">
        <v>76.91721428571428</v>
      </c>
      <c r="DS29" s="1">
        <v>86.153071428571437</v>
      </c>
      <c r="DT29" s="1">
        <v>1.4236328571428569</v>
      </c>
      <c r="DU29" s="1">
        <v>83.347700000000003</v>
      </c>
      <c r="DV29" s="1">
        <v>32.562528571428572</v>
      </c>
      <c r="DW29" s="1">
        <v>3.4356685714285722</v>
      </c>
      <c r="DX29" s="1">
        <v>3.2917542857142861</v>
      </c>
      <c r="DY29" s="1">
        <v>26.305157142857141</v>
      </c>
      <c r="DZ29" s="1">
        <v>25.5823</v>
      </c>
      <c r="EA29" s="1">
        <v>1200.0728571428569</v>
      </c>
      <c r="EB29" s="1">
        <v>0.95799585714285718</v>
      </c>
      <c r="EC29" s="1">
        <v>4.2004342857142857E-2</v>
      </c>
      <c r="ED29" s="1">
        <v>0</v>
      </c>
      <c r="EE29" s="1">
        <v>903.86914285714283</v>
      </c>
      <c r="EF29" s="1">
        <v>5.0001600000000002</v>
      </c>
      <c r="EG29" s="1">
        <v>12865.742857142861</v>
      </c>
      <c r="EH29" s="1">
        <v>9515.7557142857149</v>
      </c>
      <c r="EI29" s="1">
        <v>47.936999999999998</v>
      </c>
      <c r="EJ29" s="1">
        <v>50.561999999999998</v>
      </c>
      <c r="EK29" s="1">
        <v>49.142714285714291</v>
      </c>
      <c r="EL29" s="1">
        <v>49.026571428571422</v>
      </c>
      <c r="EM29" s="1">
        <v>49.625</v>
      </c>
      <c r="EN29" s="1">
        <v>1144.8714285714279</v>
      </c>
      <c r="EO29" s="1">
        <v>50.201428571428558</v>
      </c>
      <c r="EP29" s="1">
        <v>0</v>
      </c>
      <c r="EQ29" s="1">
        <v>772503.60000014305</v>
      </c>
      <c r="ER29" s="1">
        <v>0</v>
      </c>
      <c r="ES29" s="1">
        <v>905.19488000000001</v>
      </c>
      <c r="ET29" s="1">
        <v>-15.66838458971203</v>
      </c>
      <c r="EU29" s="1">
        <v>-205.13846123114121</v>
      </c>
      <c r="EV29" s="1">
        <v>12882.843999999999</v>
      </c>
      <c r="EW29" s="1">
        <v>15</v>
      </c>
      <c r="EX29" s="1">
        <v>1658327627.5</v>
      </c>
      <c r="EY29" s="1" t="s">
        <v>388</v>
      </c>
      <c r="EZ29" s="1">
        <v>1658327627.5</v>
      </c>
      <c r="FA29" s="1">
        <v>1658327617.5</v>
      </c>
      <c r="FB29" s="1">
        <v>12</v>
      </c>
      <c r="FC29" s="1">
        <v>-0.68500000000000005</v>
      </c>
      <c r="FD29" s="1">
        <v>-0.255</v>
      </c>
      <c r="FE29" s="1">
        <v>-3.9239999999999999</v>
      </c>
      <c r="FF29" s="1">
        <v>0.28599999999999998</v>
      </c>
      <c r="FG29" s="1">
        <v>1546</v>
      </c>
      <c r="FH29" s="1">
        <v>32</v>
      </c>
      <c r="FI29" s="1">
        <v>0.03</v>
      </c>
      <c r="FJ29" s="1">
        <v>0.04</v>
      </c>
      <c r="FK29" s="1">
        <v>-8.726067500000001</v>
      </c>
      <c r="FL29" s="1">
        <v>-2.477783639774839</v>
      </c>
      <c r="FM29" s="1">
        <v>0.23953353470599881</v>
      </c>
      <c r="FN29" s="1">
        <v>0</v>
      </c>
      <c r="FO29" s="1">
        <v>906.10461764705883</v>
      </c>
      <c r="FP29" s="1">
        <v>-16.368815889550081</v>
      </c>
      <c r="FQ29" s="1">
        <v>1.618460089000834</v>
      </c>
      <c r="FR29" s="1">
        <v>0</v>
      </c>
      <c r="FS29" s="1">
        <v>1.4239520000000001</v>
      </c>
      <c r="FT29" s="1">
        <v>2.6382664165097741E-2</v>
      </c>
      <c r="FU29" s="1">
        <v>4.5241210196014844E-3</v>
      </c>
      <c r="FV29" s="1">
        <v>1</v>
      </c>
      <c r="FW29" s="1">
        <v>1</v>
      </c>
      <c r="FX29" s="1">
        <v>3</v>
      </c>
      <c r="FY29" s="1" t="s">
        <v>410</v>
      </c>
      <c r="FZ29" s="1">
        <v>3.3692000000000002</v>
      </c>
      <c r="GA29" s="1">
        <v>2.8936899999999999</v>
      </c>
      <c r="GB29" s="1">
        <v>2.2096500000000002E-2</v>
      </c>
      <c r="GC29" s="1">
        <v>2.4513400000000001E-2</v>
      </c>
      <c r="GD29" s="1">
        <v>0.14063200000000001</v>
      </c>
      <c r="GE29" s="1">
        <v>0.13903699999999999</v>
      </c>
      <c r="GF29" s="1">
        <v>33753.699999999997</v>
      </c>
      <c r="GG29" s="1">
        <v>29286.1</v>
      </c>
      <c r="GH29" s="1">
        <v>30850</v>
      </c>
      <c r="GI29" s="1">
        <v>27982.9</v>
      </c>
      <c r="GJ29" s="1">
        <v>34927.5</v>
      </c>
      <c r="GK29" s="1">
        <v>33989.800000000003</v>
      </c>
      <c r="GL29" s="1">
        <v>40215.199999999997</v>
      </c>
      <c r="GM29" s="1">
        <v>39002.5</v>
      </c>
      <c r="GN29" s="1">
        <v>2.32165</v>
      </c>
      <c r="GO29" s="1">
        <v>1.53535</v>
      </c>
      <c r="GP29" s="1">
        <v>0</v>
      </c>
      <c r="GQ29" s="1">
        <v>3.9476900000000002E-2</v>
      </c>
      <c r="GR29" s="1">
        <v>999.9</v>
      </c>
      <c r="GS29" s="1">
        <v>33.000500000000002</v>
      </c>
      <c r="GT29" s="1">
        <v>51.4</v>
      </c>
      <c r="GU29" s="1">
        <v>43</v>
      </c>
      <c r="GV29" s="1">
        <v>44.172899999999998</v>
      </c>
      <c r="GW29" s="1">
        <v>51.012900000000002</v>
      </c>
      <c r="GX29" s="1">
        <v>41.742800000000003</v>
      </c>
      <c r="GY29" s="1">
        <v>1</v>
      </c>
      <c r="GZ29" s="1">
        <v>0.66217999999999999</v>
      </c>
      <c r="HA29" s="1">
        <v>1.7418800000000001</v>
      </c>
      <c r="HB29" s="1">
        <v>20.1996</v>
      </c>
      <c r="HC29" s="1">
        <v>5.2145900000000003</v>
      </c>
      <c r="HD29" s="1">
        <v>11.974</v>
      </c>
      <c r="HE29" s="1">
        <v>4.9904000000000002</v>
      </c>
      <c r="HF29" s="1">
        <v>3.2925</v>
      </c>
      <c r="HG29" s="1">
        <v>8414.9</v>
      </c>
      <c r="HH29" s="1">
        <v>9999</v>
      </c>
      <c r="HI29" s="1">
        <v>9999</v>
      </c>
      <c r="HJ29" s="1">
        <v>971.5</v>
      </c>
      <c r="HK29" s="1">
        <v>4.9713599999999998</v>
      </c>
      <c r="HL29" s="1">
        <v>1.8745400000000001</v>
      </c>
      <c r="HM29" s="1">
        <v>1.8708800000000001</v>
      </c>
      <c r="HN29" s="1">
        <v>1.87059</v>
      </c>
      <c r="HO29" s="1">
        <v>1.87503</v>
      </c>
      <c r="HP29" s="1">
        <v>1.8717999999999999</v>
      </c>
      <c r="HQ29" s="1">
        <v>1.8672500000000001</v>
      </c>
      <c r="HR29" s="1">
        <v>1.8782000000000001</v>
      </c>
      <c r="HS29" s="1">
        <v>0</v>
      </c>
      <c r="HT29" s="1">
        <v>0</v>
      </c>
      <c r="HU29" s="1">
        <v>0</v>
      </c>
      <c r="HV29" s="1">
        <v>0</v>
      </c>
      <c r="HW29" s="1" t="s">
        <v>390</v>
      </c>
      <c r="HX29" s="1" t="s">
        <v>391</v>
      </c>
      <c r="HY29" s="1" t="s">
        <v>392</v>
      </c>
      <c r="HZ29" s="1" t="s">
        <v>392</v>
      </c>
      <c r="IA29" s="1" t="s">
        <v>392</v>
      </c>
      <c r="IB29" s="1" t="s">
        <v>392</v>
      </c>
      <c r="IC29" s="1">
        <v>0</v>
      </c>
      <c r="ID29" s="1">
        <v>100</v>
      </c>
      <c r="IE29" s="1">
        <v>100</v>
      </c>
      <c r="IF29" s="1">
        <v>-2.1120000000000001</v>
      </c>
      <c r="IG29" s="1">
        <v>0.33600000000000002</v>
      </c>
      <c r="IH29" s="1">
        <v>-2.1003025613674828</v>
      </c>
      <c r="II29" s="1">
        <v>1.7196870422270779E-5</v>
      </c>
      <c r="IJ29" s="1">
        <v>-2.1741833173098589E-6</v>
      </c>
      <c r="IK29" s="1">
        <v>9.0595066644434051E-10</v>
      </c>
      <c r="IL29" s="1">
        <v>-0.3055493333670728</v>
      </c>
      <c r="IM29" s="1">
        <v>-1.2435942757381079E-3</v>
      </c>
      <c r="IN29" s="1">
        <v>8.3241555849602686E-4</v>
      </c>
      <c r="IO29" s="1">
        <v>-6.8006265696850886E-6</v>
      </c>
      <c r="IP29" s="1">
        <v>17</v>
      </c>
      <c r="IQ29" s="1">
        <v>2050</v>
      </c>
      <c r="IR29" s="1">
        <v>3</v>
      </c>
      <c r="IS29" s="1">
        <v>34</v>
      </c>
      <c r="IT29" s="1">
        <v>39.4</v>
      </c>
      <c r="IU29" s="1">
        <v>39.6</v>
      </c>
      <c r="IV29" s="1">
        <v>0.35400399999999999</v>
      </c>
      <c r="IW29" s="1">
        <v>2.65259</v>
      </c>
      <c r="IX29" s="1">
        <v>1.49902</v>
      </c>
      <c r="IY29" s="1">
        <v>2.2827099999999998</v>
      </c>
      <c r="IZ29" s="1">
        <v>1.69678</v>
      </c>
      <c r="JA29" s="1">
        <v>2.4084500000000002</v>
      </c>
      <c r="JB29" s="1">
        <v>47.093200000000003</v>
      </c>
      <c r="JC29" s="1">
        <v>13.0726</v>
      </c>
      <c r="JD29" s="1">
        <v>18</v>
      </c>
      <c r="JE29" s="1">
        <v>706.79300000000001</v>
      </c>
      <c r="JF29" s="1">
        <v>270.61099999999999</v>
      </c>
      <c r="JG29" s="1">
        <v>29.9998</v>
      </c>
      <c r="JH29" s="1">
        <v>35.856200000000001</v>
      </c>
      <c r="JI29" s="1">
        <v>29.9999</v>
      </c>
      <c r="JJ29" s="1">
        <v>35.602600000000002</v>
      </c>
      <c r="JK29" s="1">
        <v>35.598399999999998</v>
      </c>
      <c r="JL29" s="1">
        <v>7.1413700000000002</v>
      </c>
      <c r="JM29" s="1">
        <v>28.832000000000001</v>
      </c>
      <c r="JN29" s="1">
        <v>3.64351</v>
      </c>
      <c r="JO29" s="1">
        <v>30</v>
      </c>
      <c r="JP29" s="1">
        <v>97.066100000000006</v>
      </c>
      <c r="JQ29" s="1">
        <v>32.520899999999997</v>
      </c>
      <c r="JR29" s="1">
        <v>98.314899999999994</v>
      </c>
      <c r="JS29" s="1">
        <v>98.227999999999994</v>
      </c>
    </row>
    <row r="30" spans="1:279" ht="15.75" customHeight="1" x14ac:dyDescent="0.2">
      <c r="A30" s="1">
        <v>15</v>
      </c>
      <c r="B30" s="1">
        <v>1658329996</v>
      </c>
      <c r="C30" s="1">
        <v>56</v>
      </c>
      <c r="D30" s="1" t="s">
        <v>421</v>
      </c>
      <c r="E30" s="1" t="s">
        <v>422</v>
      </c>
      <c r="F30" s="1">
        <v>4</v>
      </c>
      <c r="G30" s="1">
        <v>1658329993.6875</v>
      </c>
      <c r="H30" s="1">
        <f t="shared" si="0"/>
        <v>1.5966279360574123E-3</v>
      </c>
      <c r="I30" s="1">
        <f t="shared" si="1"/>
        <v>1.5966279360574123</v>
      </c>
      <c r="J30" s="1">
        <f t="shared" si="2"/>
        <v>0.56624893386393516</v>
      </c>
      <c r="K30" s="1">
        <f t="shared" si="3"/>
        <v>80.372737499999999</v>
      </c>
      <c r="L30" s="1">
        <f t="shared" si="4"/>
        <v>67.675504105984473</v>
      </c>
      <c r="M30" s="1">
        <f t="shared" si="5"/>
        <v>6.8481191142151276</v>
      </c>
      <c r="N30" s="1">
        <f t="shared" si="6"/>
        <v>8.1329587005894712</v>
      </c>
      <c r="O30" s="1">
        <f t="shared" si="7"/>
        <v>8.7542254099857789E-2</v>
      </c>
      <c r="P30" s="1">
        <f t="shared" si="8"/>
        <v>2.7700142181251528</v>
      </c>
      <c r="Q30" s="1">
        <f t="shared" si="9"/>
        <v>8.6033805976578198E-2</v>
      </c>
      <c r="R30" s="1">
        <f t="shared" si="10"/>
        <v>5.3904491777135591E-2</v>
      </c>
      <c r="S30" s="1">
        <f t="shared" si="11"/>
        <v>194.42258961244795</v>
      </c>
      <c r="T30" s="1">
        <f t="shared" si="12"/>
        <v>34.550671836008455</v>
      </c>
      <c r="U30" s="1">
        <f t="shared" si="13"/>
        <v>33.63935</v>
      </c>
      <c r="V30" s="1">
        <f t="shared" si="14"/>
        <v>5.2364596390398983</v>
      </c>
      <c r="W30" s="1">
        <f t="shared" si="15"/>
        <v>65.145802243623962</v>
      </c>
      <c r="X30" s="1">
        <f t="shared" si="16"/>
        <v>3.4390519890447613</v>
      </c>
      <c r="Y30" s="1">
        <f t="shared" si="17"/>
        <v>5.2790078111001435</v>
      </c>
      <c r="Z30" s="1">
        <f t="shared" si="18"/>
        <v>1.797407649995137</v>
      </c>
      <c r="AA30" s="1">
        <f t="shared" si="19"/>
        <v>-70.411291980131878</v>
      </c>
      <c r="AB30" s="1">
        <f t="shared" si="20"/>
        <v>21.620265120028385</v>
      </c>
      <c r="AC30" s="1">
        <f t="shared" si="21"/>
        <v>1.8000370228940032</v>
      </c>
      <c r="AD30" s="1">
        <f t="shared" si="22"/>
        <v>147.43159977523845</v>
      </c>
      <c r="AE30" s="1">
        <f t="shared" si="23"/>
        <v>9.7978412815309177</v>
      </c>
      <c r="AF30" s="1">
        <f t="shared" si="24"/>
        <v>1.5952299617651133</v>
      </c>
      <c r="AG30" s="1">
        <f t="shared" si="25"/>
        <v>0.56624893386393516</v>
      </c>
      <c r="AH30" s="1">
        <v>93.630946472419552</v>
      </c>
      <c r="AI30" s="1">
        <v>86.300445454545425</v>
      </c>
      <c r="AJ30" s="1">
        <v>1.710826818127658</v>
      </c>
      <c r="AK30" s="1">
        <v>65.160827057832364</v>
      </c>
      <c r="AL30" s="1">
        <f t="shared" si="26"/>
        <v>1.5966279360574123</v>
      </c>
      <c r="AM30" s="1">
        <v>32.563436479452818</v>
      </c>
      <c r="AN30" s="1">
        <v>33.986513286713297</v>
      </c>
      <c r="AO30" s="1">
        <v>-2.1892627997282729E-5</v>
      </c>
      <c r="AP30" s="1">
        <v>89.445393928283238</v>
      </c>
      <c r="AQ30" s="1">
        <v>3</v>
      </c>
      <c r="AR30" s="1">
        <v>0</v>
      </c>
      <c r="AS30" s="1">
        <f t="shared" si="27"/>
        <v>1</v>
      </c>
      <c r="AT30" s="1">
        <f t="shared" si="28"/>
        <v>0</v>
      </c>
      <c r="AU30" s="1">
        <f t="shared" si="29"/>
        <v>47280.78683040676</v>
      </c>
      <c r="AV30" s="1" t="s">
        <v>385</v>
      </c>
      <c r="AW30" s="1" t="s">
        <v>385</v>
      </c>
      <c r="AX30" s="1">
        <v>0</v>
      </c>
      <c r="AY30" s="1">
        <v>0</v>
      </c>
      <c r="AZ30" s="1" t="e">
        <f t="shared" si="30"/>
        <v>#DIV/0!</v>
      </c>
      <c r="BA30" s="1">
        <v>0</v>
      </c>
      <c r="BB30" s="1" t="s">
        <v>385</v>
      </c>
      <c r="BC30" s="1" t="s">
        <v>385</v>
      </c>
      <c r="BD30" s="1">
        <v>0</v>
      </c>
      <c r="BE30" s="1">
        <v>0</v>
      </c>
      <c r="BF30" s="1" t="e">
        <f t="shared" si="31"/>
        <v>#DIV/0!</v>
      </c>
      <c r="BG30" s="1">
        <v>0.5</v>
      </c>
      <c r="BH30" s="1">
        <f t="shared" si="32"/>
        <v>1009.4849997991957</v>
      </c>
      <c r="BI30" s="1">
        <f t="shared" si="33"/>
        <v>0.56624893386393516</v>
      </c>
      <c r="BJ30" s="1" t="e">
        <f t="shared" si="34"/>
        <v>#DIV/0!</v>
      </c>
      <c r="BK30" s="1">
        <f t="shared" si="35"/>
        <v>5.6092852689893554E-4</v>
      </c>
      <c r="BL30" s="1" t="e">
        <f t="shared" si="36"/>
        <v>#DIV/0!</v>
      </c>
      <c r="BM30" s="1" t="e">
        <f t="shared" si="37"/>
        <v>#DIV/0!</v>
      </c>
      <c r="BN30" s="1" t="s">
        <v>385</v>
      </c>
      <c r="BO30" s="1">
        <v>0</v>
      </c>
      <c r="BP30" s="1" t="e">
        <f t="shared" si="38"/>
        <v>#DIV/0!</v>
      </c>
      <c r="BQ30" s="1" t="e">
        <f t="shared" si="39"/>
        <v>#DIV/0!</v>
      </c>
      <c r="BR30" s="1" t="e">
        <f t="shared" si="40"/>
        <v>#DIV/0!</v>
      </c>
      <c r="BS30" s="1" t="e">
        <f t="shared" si="41"/>
        <v>#DIV/0!</v>
      </c>
      <c r="BT30" s="1" t="e">
        <f t="shared" si="42"/>
        <v>#DIV/0!</v>
      </c>
      <c r="BU30" s="1" t="e">
        <f t="shared" si="43"/>
        <v>#DIV/0!</v>
      </c>
      <c r="BV30" s="1" t="e">
        <f t="shared" si="44"/>
        <v>#DIV/0!</v>
      </c>
      <c r="BW30" s="1" t="e">
        <f t="shared" si="45"/>
        <v>#DIV/0!</v>
      </c>
      <c r="BX30" s="1" t="s">
        <v>385</v>
      </c>
      <c r="BY30" s="1" t="s">
        <v>385</v>
      </c>
      <c r="BZ30" s="1" t="s">
        <v>385</v>
      </c>
      <c r="CA30" s="1" t="s">
        <v>385</v>
      </c>
      <c r="CB30" s="1" t="s">
        <v>385</v>
      </c>
      <c r="CC30" s="1" t="s">
        <v>385</v>
      </c>
      <c r="CD30" s="1" t="s">
        <v>385</v>
      </c>
      <c r="CE30" s="1" t="s">
        <v>385</v>
      </c>
      <c r="CF30" s="1">
        <v>253</v>
      </c>
      <c r="CG30" s="1">
        <v>1000</v>
      </c>
      <c r="CH30" s="1" t="s">
        <v>386</v>
      </c>
      <c r="CI30" s="1">
        <v>1110.1500000000001</v>
      </c>
      <c r="CJ30" s="1">
        <v>1175.8634999999999</v>
      </c>
      <c r="CK30" s="1">
        <v>1152.67</v>
      </c>
      <c r="CL30" s="1">
        <v>1.3005735999999999E-4</v>
      </c>
      <c r="CM30" s="1">
        <v>6.5004835999999994E-4</v>
      </c>
      <c r="CN30" s="1">
        <v>4.7597999359999997E-2</v>
      </c>
      <c r="CO30" s="1">
        <v>5.5000000000000003E-4</v>
      </c>
      <c r="CP30" s="1">
        <f t="shared" si="46"/>
        <v>1199.9749999999999</v>
      </c>
      <c r="CQ30" s="1">
        <f t="shared" si="47"/>
        <v>1009.4849997991957</v>
      </c>
      <c r="CR30" s="1">
        <f t="shared" si="48"/>
        <v>0.84125502597903778</v>
      </c>
      <c r="CS30" s="1">
        <f t="shared" si="49"/>
        <v>0.16202220013954288</v>
      </c>
      <c r="CT30" s="1">
        <v>6</v>
      </c>
      <c r="CU30" s="1">
        <v>0.5</v>
      </c>
      <c r="CV30" s="1" t="s">
        <v>387</v>
      </c>
      <c r="CW30" s="1">
        <v>2</v>
      </c>
      <c r="CX30" s="1" t="b">
        <v>1</v>
      </c>
      <c r="CY30" s="1">
        <v>1658329993.6875</v>
      </c>
      <c r="CZ30" s="1">
        <v>80.372737499999999</v>
      </c>
      <c r="DA30" s="1">
        <v>89.530337500000002</v>
      </c>
      <c r="DB30" s="1">
        <v>33.985912499999998</v>
      </c>
      <c r="DC30" s="1">
        <v>32.5642</v>
      </c>
      <c r="DD30" s="1">
        <v>82.485900000000001</v>
      </c>
      <c r="DE30" s="1">
        <v>33.649862499999998</v>
      </c>
      <c r="DF30" s="1">
        <v>650.34862500000008</v>
      </c>
      <c r="DG30" s="1">
        <v>101.090625</v>
      </c>
      <c r="DH30" s="1">
        <v>9.98900125E-2</v>
      </c>
      <c r="DI30" s="1">
        <v>33.784125000000003</v>
      </c>
      <c r="DJ30" s="1">
        <v>999.9</v>
      </c>
      <c r="DK30" s="1">
        <v>33.63935</v>
      </c>
      <c r="DL30" s="1">
        <v>0</v>
      </c>
      <c r="DM30" s="1">
        <v>0</v>
      </c>
      <c r="DN30" s="1">
        <v>9018.7487500000007</v>
      </c>
      <c r="DO30" s="1">
        <v>0</v>
      </c>
      <c r="DP30" s="1">
        <v>1851.3425</v>
      </c>
      <c r="DQ30" s="1">
        <v>-9.1576199999999996</v>
      </c>
      <c r="DR30" s="1">
        <v>83.200350000000014</v>
      </c>
      <c r="DS30" s="1">
        <v>92.543975000000003</v>
      </c>
      <c r="DT30" s="1">
        <v>1.4217150000000001</v>
      </c>
      <c r="DU30" s="1">
        <v>89.530337500000002</v>
      </c>
      <c r="DV30" s="1">
        <v>32.5642</v>
      </c>
      <c r="DW30" s="1">
        <v>3.4356525000000002</v>
      </c>
      <c r="DX30" s="1">
        <v>3.2919325000000002</v>
      </c>
      <c r="DY30" s="1">
        <v>26.305074999999999</v>
      </c>
      <c r="DZ30" s="1">
        <v>25.583212499999998</v>
      </c>
      <c r="EA30" s="1">
        <v>1199.9749999999999</v>
      </c>
      <c r="EB30" s="1">
        <v>0.95799425000000005</v>
      </c>
      <c r="EC30" s="1">
        <v>4.2006062500000003E-2</v>
      </c>
      <c r="ED30" s="1">
        <v>0</v>
      </c>
      <c r="EE30" s="1">
        <v>903.05150000000003</v>
      </c>
      <c r="EF30" s="1">
        <v>5.0001600000000002</v>
      </c>
      <c r="EG30" s="1">
        <v>12855.85</v>
      </c>
      <c r="EH30" s="1">
        <v>9514.9499999999989</v>
      </c>
      <c r="EI30" s="1">
        <v>47.913749999999993</v>
      </c>
      <c r="EJ30" s="1">
        <v>50.561999999999998</v>
      </c>
      <c r="EK30" s="1">
        <v>49.093499999999999</v>
      </c>
      <c r="EL30" s="1">
        <v>49.030999999999999</v>
      </c>
      <c r="EM30" s="1">
        <v>49.609250000000003</v>
      </c>
      <c r="EN30" s="1">
        <v>1144.7750000000001</v>
      </c>
      <c r="EO30" s="1">
        <v>50.2</v>
      </c>
      <c r="EP30" s="1">
        <v>0</v>
      </c>
      <c r="EQ30" s="1">
        <v>772507.20000004768</v>
      </c>
      <c r="ER30" s="1">
        <v>0</v>
      </c>
      <c r="ES30" s="1">
        <v>904.27175999999997</v>
      </c>
      <c r="ET30" s="1">
        <v>-14.829384595249071</v>
      </c>
      <c r="EU30" s="1">
        <v>-185.71538435648401</v>
      </c>
      <c r="EV30" s="1">
        <v>12871.384</v>
      </c>
      <c r="EW30" s="1">
        <v>15</v>
      </c>
      <c r="EX30" s="1">
        <v>1658327627.5</v>
      </c>
      <c r="EY30" s="1" t="s">
        <v>388</v>
      </c>
      <c r="EZ30" s="1">
        <v>1658327627.5</v>
      </c>
      <c r="FA30" s="1">
        <v>1658327617.5</v>
      </c>
      <c r="FB30" s="1">
        <v>12</v>
      </c>
      <c r="FC30" s="1">
        <v>-0.68500000000000005</v>
      </c>
      <c r="FD30" s="1">
        <v>-0.255</v>
      </c>
      <c r="FE30" s="1">
        <v>-3.9239999999999999</v>
      </c>
      <c r="FF30" s="1">
        <v>0.28599999999999998</v>
      </c>
      <c r="FG30" s="1">
        <v>1546</v>
      </c>
      <c r="FH30" s="1">
        <v>32</v>
      </c>
      <c r="FI30" s="1">
        <v>0.03</v>
      </c>
      <c r="FJ30" s="1">
        <v>0.04</v>
      </c>
      <c r="FK30" s="1">
        <v>-8.8796934999999984</v>
      </c>
      <c r="FL30" s="1">
        <v>-2.279827542213865</v>
      </c>
      <c r="FM30" s="1">
        <v>0.2211318342703058</v>
      </c>
      <c r="FN30" s="1">
        <v>0</v>
      </c>
      <c r="FO30" s="1">
        <v>905.00197058823539</v>
      </c>
      <c r="FP30" s="1">
        <v>-15.729702062651951</v>
      </c>
      <c r="FQ30" s="1">
        <v>1.5593833337213441</v>
      </c>
      <c r="FR30" s="1">
        <v>0</v>
      </c>
      <c r="FS30" s="1">
        <v>1.4249965</v>
      </c>
      <c r="FT30" s="1">
        <v>-1.374146341463958E-2</v>
      </c>
      <c r="FU30" s="1">
        <v>2.3054181291036931E-3</v>
      </c>
      <c r="FV30" s="1">
        <v>1</v>
      </c>
      <c r="FW30" s="1">
        <v>1</v>
      </c>
      <c r="FX30" s="1">
        <v>3</v>
      </c>
      <c r="FY30" s="1" t="s">
        <v>410</v>
      </c>
      <c r="FZ30" s="1">
        <v>3.3691399999999998</v>
      </c>
      <c r="GA30" s="1">
        <v>2.89384</v>
      </c>
      <c r="GB30" s="1">
        <v>2.3889199999999999E-2</v>
      </c>
      <c r="GC30" s="1">
        <v>2.6374499999999999E-2</v>
      </c>
      <c r="GD30" s="1">
        <v>0.14063400000000001</v>
      </c>
      <c r="GE30" s="1">
        <v>0.139046</v>
      </c>
      <c r="GF30" s="1">
        <v>33692.5</v>
      </c>
      <c r="GG30" s="1">
        <v>29231</v>
      </c>
      <c r="GH30" s="1">
        <v>30850.5</v>
      </c>
      <c r="GI30" s="1">
        <v>27983.599999999999</v>
      </c>
      <c r="GJ30" s="1">
        <v>34928.300000000003</v>
      </c>
      <c r="GK30" s="1">
        <v>33990.300000000003</v>
      </c>
      <c r="GL30" s="1">
        <v>40216</v>
      </c>
      <c r="GM30" s="1">
        <v>39003.5</v>
      </c>
      <c r="GN30" s="1">
        <v>2.3218000000000001</v>
      </c>
      <c r="GO30" s="1">
        <v>1.5354000000000001</v>
      </c>
      <c r="GP30" s="1">
        <v>0</v>
      </c>
      <c r="GQ30" s="1">
        <v>3.9309299999999998E-2</v>
      </c>
      <c r="GR30" s="1">
        <v>999.9</v>
      </c>
      <c r="GS30" s="1">
        <v>33.004199999999997</v>
      </c>
      <c r="GT30" s="1">
        <v>51.4</v>
      </c>
      <c r="GU30" s="1">
        <v>43</v>
      </c>
      <c r="GV30" s="1">
        <v>44.176900000000003</v>
      </c>
      <c r="GW30" s="1">
        <v>50.502899999999997</v>
      </c>
      <c r="GX30" s="1">
        <v>41.931100000000001</v>
      </c>
      <c r="GY30" s="1">
        <v>1</v>
      </c>
      <c r="GZ30" s="1">
        <v>0.66204499999999999</v>
      </c>
      <c r="HA30" s="1">
        <v>1.7457100000000001</v>
      </c>
      <c r="HB30" s="1">
        <v>20.1997</v>
      </c>
      <c r="HC30" s="1">
        <v>5.2145900000000003</v>
      </c>
      <c r="HD30" s="1">
        <v>11.974</v>
      </c>
      <c r="HE30" s="1">
        <v>4.9903000000000004</v>
      </c>
      <c r="HF30" s="1">
        <v>3.2925</v>
      </c>
      <c r="HG30" s="1">
        <v>8415.1</v>
      </c>
      <c r="HH30" s="1">
        <v>9999</v>
      </c>
      <c r="HI30" s="1">
        <v>9999</v>
      </c>
      <c r="HJ30" s="1">
        <v>971.6</v>
      </c>
      <c r="HK30" s="1">
        <v>4.9713500000000002</v>
      </c>
      <c r="HL30" s="1">
        <v>1.8745400000000001</v>
      </c>
      <c r="HM30" s="1">
        <v>1.8708800000000001</v>
      </c>
      <c r="HN30" s="1">
        <v>1.8706</v>
      </c>
      <c r="HO30" s="1">
        <v>1.87503</v>
      </c>
      <c r="HP30" s="1">
        <v>1.8717999999999999</v>
      </c>
      <c r="HQ30" s="1">
        <v>1.86727</v>
      </c>
      <c r="HR30" s="1">
        <v>1.8782000000000001</v>
      </c>
      <c r="HS30" s="1">
        <v>0</v>
      </c>
      <c r="HT30" s="1">
        <v>0</v>
      </c>
      <c r="HU30" s="1">
        <v>0</v>
      </c>
      <c r="HV30" s="1">
        <v>0</v>
      </c>
      <c r="HW30" s="1" t="s">
        <v>390</v>
      </c>
      <c r="HX30" s="1" t="s">
        <v>391</v>
      </c>
      <c r="HY30" s="1" t="s">
        <v>392</v>
      </c>
      <c r="HZ30" s="1" t="s">
        <v>392</v>
      </c>
      <c r="IA30" s="1" t="s">
        <v>392</v>
      </c>
      <c r="IB30" s="1" t="s">
        <v>392</v>
      </c>
      <c r="IC30" s="1">
        <v>0</v>
      </c>
      <c r="ID30" s="1">
        <v>100</v>
      </c>
      <c r="IE30" s="1">
        <v>100</v>
      </c>
      <c r="IF30" s="1">
        <v>-2.1150000000000002</v>
      </c>
      <c r="IG30" s="1">
        <v>0.33610000000000001</v>
      </c>
      <c r="IH30" s="1">
        <v>-2.1003025613674828</v>
      </c>
      <c r="II30" s="1">
        <v>1.7196870422270779E-5</v>
      </c>
      <c r="IJ30" s="1">
        <v>-2.1741833173098589E-6</v>
      </c>
      <c r="IK30" s="1">
        <v>9.0595066644434051E-10</v>
      </c>
      <c r="IL30" s="1">
        <v>-0.3055493333670728</v>
      </c>
      <c r="IM30" s="1">
        <v>-1.2435942757381079E-3</v>
      </c>
      <c r="IN30" s="1">
        <v>8.3241555849602686E-4</v>
      </c>
      <c r="IO30" s="1">
        <v>-6.8006265696850886E-6</v>
      </c>
      <c r="IP30" s="1">
        <v>17</v>
      </c>
      <c r="IQ30" s="1">
        <v>2050</v>
      </c>
      <c r="IR30" s="1">
        <v>3</v>
      </c>
      <c r="IS30" s="1">
        <v>34</v>
      </c>
      <c r="IT30" s="1">
        <v>39.5</v>
      </c>
      <c r="IU30" s="1">
        <v>39.6</v>
      </c>
      <c r="IV30" s="1">
        <v>0.37109399999999998</v>
      </c>
      <c r="IW30" s="1">
        <v>2.66235</v>
      </c>
      <c r="IX30" s="1">
        <v>1.49902</v>
      </c>
      <c r="IY30" s="1">
        <v>2.2839399999999999</v>
      </c>
      <c r="IZ30" s="1">
        <v>1.69678</v>
      </c>
      <c r="JA30" s="1">
        <v>2.2644000000000002</v>
      </c>
      <c r="JB30" s="1">
        <v>47.093200000000003</v>
      </c>
      <c r="JC30" s="1">
        <v>13.0463</v>
      </c>
      <c r="JD30" s="1">
        <v>18</v>
      </c>
      <c r="JE30" s="1">
        <v>706.9</v>
      </c>
      <c r="JF30" s="1">
        <v>270.63400000000001</v>
      </c>
      <c r="JG30" s="1">
        <v>30.000599999999999</v>
      </c>
      <c r="JH30" s="1">
        <v>35.856200000000001</v>
      </c>
      <c r="JI30" s="1">
        <v>29.9998</v>
      </c>
      <c r="JJ30" s="1">
        <v>35.601100000000002</v>
      </c>
      <c r="JK30" s="1">
        <v>35.598399999999998</v>
      </c>
      <c r="JL30" s="1">
        <v>7.43872</v>
      </c>
      <c r="JM30" s="1">
        <v>28.832000000000001</v>
      </c>
      <c r="JN30" s="1">
        <v>3.64351</v>
      </c>
      <c r="JO30" s="1">
        <v>30</v>
      </c>
      <c r="JP30" s="1">
        <v>103.744</v>
      </c>
      <c r="JQ30" s="1">
        <v>32.520899999999997</v>
      </c>
      <c r="JR30" s="1">
        <v>98.316800000000001</v>
      </c>
      <c r="JS30" s="1">
        <v>98.230500000000006</v>
      </c>
    </row>
    <row r="31" spans="1:279" ht="15.75" customHeight="1" x14ac:dyDescent="0.2">
      <c r="A31" s="1">
        <v>16</v>
      </c>
      <c r="B31" s="1">
        <v>1658330000</v>
      </c>
      <c r="C31" s="1">
        <v>60</v>
      </c>
      <c r="D31" s="1" t="s">
        <v>423</v>
      </c>
      <c r="E31" s="1" t="s">
        <v>424</v>
      </c>
      <c r="F31" s="1">
        <v>4</v>
      </c>
      <c r="G31" s="1">
        <v>1658329998</v>
      </c>
      <c r="H31" s="1">
        <f t="shared" si="0"/>
        <v>1.5917285153844421E-3</v>
      </c>
      <c r="I31" s="1">
        <f t="shared" si="1"/>
        <v>1.591728515384442</v>
      </c>
      <c r="J31" s="1">
        <f t="shared" si="2"/>
        <v>0.75260401255251663</v>
      </c>
      <c r="K31" s="1">
        <f t="shared" si="3"/>
        <v>87.46707142857143</v>
      </c>
      <c r="L31" s="1">
        <f t="shared" si="4"/>
        <v>71.088928904786982</v>
      </c>
      <c r="M31" s="1">
        <f t="shared" si="5"/>
        <v>7.1934541971226329</v>
      </c>
      <c r="N31" s="1">
        <f t="shared" si="6"/>
        <v>8.8507504863463176</v>
      </c>
      <c r="O31" s="1">
        <f t="shared" si="7"/>
        <v>8.7135003521837839E-2</v>
      </c>
      <c r="P31" s="1">
        <f t="shared" si="8"/>
        <v>2.7666520071884606</v>
      </c>
      <c r="Q31" s="1">
        <f t="shared" si="9"/>
        <v>8.5638645663275614E-2</v>
      </c>
      <c r="R31" s="1">
        <f t="shared" si="10"/>
        <v>5.365645492364491E-2</v>
      </c>
      <c r="S31" s="1">
        <f t="shared" si="11"/>
        <v>194.42498361245282</v>
      </c>
      <c r="T31" s="1">
        <f t="shared" si="12"/>
        <v>34.559768830180424</v>
      </c>
      <c r="U31" s="1">
        <f t="shared" si="13"/>
        <v>33.648828571428567</v>
      </c>
      <c r="V31" s="1">
        <f t="shared" si="14"/>
        <v>5.2392361589149097</v>
      </c>
      <c r="W31" s="1">
        <f t="shared" si="15"/>
        <v>65.122036704887293</v>
      </c>
      <c r="X31" s="1">
        <f t="shared" si="16"/>
        <v>3.4391207990613988</v>
      </c>
      <c r="Y31" s="1">
        <f t="shared" si="17"/>
        <v>5.2810399875028775</v>
      </c>
      <c r="Z31" s="1">
        <f t="shared" si="18"/>
        <v>1.8001153598535109</v>
      </c>
      <c r="AA31" s="1">
        <f t="shared" si="19"/>
        <v>-70.195227528453898</v>
      </c>
      <c r="AB31" s="1">
        <f t="shared" si="20"/>
        <v>21.207815859913172</v>
      </c>
      <c r="AC31" s="1">
        <f t="shared" si="21"/>
        <v>1.7679850625748443</v>
      </c>
      <c r="AD31" s="1">
        <f t="shared" si="22"/>
        <v>147.20555700648694</v>
      </c>
      <c r="AE31" s="1">
        <f t="shared" si="23"/>
        <v>9.9117053673947915</v>
      </c>
      <c r="AF31" s="1">
        <f t="shared" si="24"/>
        <v>1.5895023634329732</v>
      </c>
      <c r="AG31" s="1">
        <f t="shared" si="25"/>
        <v>0.75260401255251663</v>
      </c>
      <c r="AH31" s="1">
        <v>100.53244450315</v>
      </c>
      <c r="AI31" s="1">
        <v>93.086966060606002</v>
      </c>
      <c r="AJ31" s="1">
        <v>1.695085923676827</v>
      </c>
      <c r="AK31" s="1">
        <v>65.160827057832364</v>
      </c>
      <c r="AL31" s="1">
        <f t="shared" si="26"/>
        <v>1.591728515384442</v>
      </c>
      <c r="AM31" s="1">
        <v>32.568858828735252</v>
      </c>
      <c r="AN31" s="1">
        <v>33.987336363636388</v>
      </c>
      <c r="AO31" s="1">
        <v>1.9430855490297701E-5</v>
      </c>
      <c r="AP31" s="1">
        <v>89.445393928283238</v>
      </c>
      <c r="AQ31" s="1">
        <v>3</v>
      </c>
      <c r="AR31" s="1">
        <v>0</v>
      </c>
      <c r="AS31" s="1">
        <f t="shared" si="27"/>
        <v>1</v>
      </c>
      <c r="AT31" s="1">
        <f t="shared" si="28"/>
        <v>0</v>
      </c>
      <c r="AU31" s="1">
        <f t="shared" si="29"/>
        <v>47187.460133172368</v>
      </c>
      <c r="AV31" s="1" t="s">
        <v>385</v>
      </c>
      <c r="AW31" s="1" t="s">
        <v>385</v>
      </c>
      <c r="AX31" s="1">
        <v>0</v>
      </c>
      <c r="AY31" s="1">
        <v>0</v>
      </c>
      <c r="AZ31" s="1" t="e">
        <f t="shared" si="30"/>
        <v>#DIV/0!</v>
      </c>
      <c r="BA31" s="1">
        <v>0</v>
      </c>
      <c r="BB31" s="1" t="s">
        <v>385</v>
      </c>
      <c r="BC31" s="1" t="s">
        <v>385</v>
      </c>
      <c r="BD31" s="1">
        <v>0</v>
      </c>
      <c r="BE31" s="1">
        <v>0</v>
      </c>
      <c r="BF31" s="1" t="e">
        <f t="shared" si="31"/>
        <v>#DIV/0!</v>
      </c>
      <c r="BG31" s="1">
        <v>0.5</v>
      </c>
      <c r="BH31" s="1">
        <f t="shared" si="32"/>
        <v>1009.4975997991983</v>
      </c>
      <c r="BI31" s="1">
        <f t="shared" si="33"/>
        <v>0.75260401255251663</v>
      </c>
      <c r="BJ31" s="1" t="e">
        <f t="shared" si="34"/>
        <v>#DIV/0!</v>
      </c>
      <c r="BK31" s="1">
        <f t="shared" si="35"/>
        <v>7.4552333032017019E-4</v>
      </c>
      <c r="BL31" s="1" t="e">
        <f t="shared" si="36"/>
        <v>#DIV/0!</v>
      </c>
      <c r="BM31" s="1" t="e">
        <f t="shared" si="37"/>
        <v>#DIV/0!</v>
      </c>
      <c r="BN31" s="1" t="s">
        <v>385</v>
      </c>
      <c r="BO31" s="1">
        <v>0</v>
      </c>
      <c r="BP31" s="1" t="e">
        <f t="shared" si="38"/>
        <v>#DIV/0!</v>
      </c>
      <c r="BQ31" s="1" t="e">
        <f t="shared" si="39"/>
        <v>#DIV/0!</v>
      </c>
      <c r="BR31" s="1" t="e">
        <f t="shared" si="40"/>
        <v>#DIV/0!</v>
      </c>
      <c r="BS31" s="1" t="e">
        <f t="shared" si="41"/>
        <v>#DIV/0!</v>
      </c>
      <c r="BT31" s="1" t="e">
        <f t="shared" si="42"/>
        <v>#DIV/0!</v>
      </c>
      <c r="BU31" s="1" t="e">
        <f t="shared" si="43"/>
        <v>#DIV/0!</v>
      </c>
      <c r="BV31" s="1" t="e">
        <f t="shared" si="44"/>
        <v>#DIV/0!</v>
      </c>
      <c r="BW31" s="1" t="e">
        <f t="shared" si="45"/>
        <v>#DIV/0!</v>
      </c>
      <c r="BX31" s="1" t="s">
        <v>385</v>
      </c>
      <c r="BY31" s="1" t="s">
        <v>385</v>
      </c>
      <c r="BZ31" s="1" t="s">
        <v>385</v>
      </c>
      <c r="CA31" s="1" t="s">
        <v>385</v>
      </c>
      <c r="CB31" s="1" t="s">
        <v>385</v>
      </c>
      <c r="CC31" s="1" t="s">
        <v>385</v>
      </c>
      <c r="CD31" s="1" t="s">
        <v>385</v>
      </c>
      <c r="CE31" s="1" t="s">
        <v>385</v>
      </c>
      <c r="CF31" s="1">
        <v>253</v>
      </c>
      <c r="CG31" s="1">
        <v>1000</v>
      </c>
      <c r="CH31" s="1" t="s">
        <v>386</v>
      </c>
      <c r="CI31" s="1">
        <v>1110.1500000000001</v>
      </c>
      <c r="CJ31" s="1">
        <v>1175.8634999999999</v>
      </c>
      <c r="CK31" s="1">
        <v>1152.67</v>
      </c>
      <c r="CL31" s="1">
        <v>1.3005735999999999E-4</v>
      </c>
      <c r="CM31" s="1">
        <v>6.5004835999999994E-4</v>
      </c>
      <c r="CN31" s="1">
        <v>4.7597999359999997E-2</v>
      </c>
      <c r="CO31" s="1">
        <v>5.5000000000000003E-4</v>
      </c>
      <c r="CP31" s="1">
        <f t="shared" si="46"/>
        <v>1199.99</v>
      </c>
      <c r="CQ31" s="1">
        <f t="shared" si="47"/>
        <v>1009.4975997991983</v>
      </c>
      <c r="CR31" s="1">
        <f t="shared" si="48"/>
        <v>0.84125501029108429</v>
      </c>
      <c r="CS31" s="1">
        <f t="shared" si="49"/>
        <v>0.16202216986179285</v>
      </c>
      <c r="CT31" s="1">
        <v>6</v>
      </c>
      <c r="CU31" s="1">
        <v>0.5</v>
      </c>
      <c r="CV31" s="1" t="s">
        <v>387</v>
      </c>
      <c r="CW31" s="1">
        <v>2</v>
      </c>
      <c r="CX31" s="1" t="b">
        <v>1</v>
      </c>
      <c r="CY31" s="1">
        <v>1658329998</v>
      </c>
      <c r="CZ31" s="1">
        <v>87.46707142857143</v>
      </c>
      <c r="DA31" s="1">
        <v>96.739657142857141</v>
      </c>
      <c r="DB31" s="1">
        <v>33.986928571428571</v>
      </c>
      <c r="DC31" s="1">
        <v>32.570328571428568</v>
      </c>
      <c r="DD31" s="1">
        <v>89.582642857142858</v>
      </c>
      <c r="DE31" s="1">
        <v>33.650857142857141</v>
      </c>
      <c r="DF31" s="1">
        <v>650.35157142857133</v>
      </c>
      <c r="DG31" s="1">
        <v>101.0894285714286</v>
      </c>
      <c r="DH31" s="1">
        <v>0.1000858571428571</v>
      </c>
      <c r="DI31" s="1">
        <v>33.791014285714283</v>
      </c>
      <c r="DJ31" s="1">
        <v>999.89999999999986</v>
      </c>
      <c r="DK31" s="1">
        <v>33.648828571428567</v>
      </c>
      <c r="DL31" s="1">
        <v>0</v>
      </c>
      <c r="DM31" s="1">
        <v>0</v>
      </c>
      <c r="DN31" s="1">
        <v>9000.9814285714292</v>
      </c>
      <c r="DO31" s="1">
        <v>0</v>
      </c>
      <c r="DP31" s="1">
        <v>1849.764285714286</v>
      </c>
      <c r="DQ31" s="1">
        <v>-9.2725971428571423</v>
      </c>
      <c r="DR31" s="1">
        <v>90.54440000000001</v>
      </c>
      <c r="DS31" s="1">
        <v>99.99652857142857</v>
      </c>
      <c r="DT31" s="1">
        <v>1.4166028571428571</v>
      </c>
      <c r="DU31" s="1">
        <v>96.739657142857141</v>
      </c>
      <c r="DV31" s="1">
        <v>32.570328571428568</v>
      </c>
      <c r="DW31" s="1">
        <v>3.435727142857143</v>
      </c>
      <c r="DX31" s="1">
        <v>3.2925242857142858</v>
      </c>
      <c r="DY31" s="1">
        <v>26.305428571428571</v>
      </c>
      <c r="DZ31" s="1">
        <v>25.58624285714286</v>
      </c>
      <c r="EA31" s="1">
        <v>1199.99</v>
      </c>
      <c r="EB31" s="1">
        <v>0.95799442857142858</v>
      </c>
      <c r="EC31" s="1">
        <v>4.2005871428571442E-2</v>
      </c>
      <c r="ED31" s="1">
        <v>0</v>
      </c>
      <c r="EE31" s="1">
        <v>901.88728571428567</v>
      </c>
      <c r="EF31" s="1">
        <v>5.0001600000000002</v>
      </c>
      <c r="EG31" s="1">
        <v>12841.72857142857</v>
      </c>
      <c r="EH31" s="1">
        <v>9515.0885714285723</v>
      </c>
      <c r="EI31" s="1">
        <v>47.910428571428568</v>
      </c>
      <c r="EJ31" s="1">
        <v>50.561999999999998</v>
      </c>
      <c r="EK31" s="1">
        <v>49.116</v>
      </c>
      <c r="EL31" s="1">
        <v>49.035428571428568</v>
      </c>
      <c r="EM31" s="1">
        <v>49.616</v>
      </c>
      <c r="EN31" s="1">
        <v>1144.79</v>
      </c>
      <c r="EO31" s="1">
        <v>50.2</v>
      </c>
      <c r="EP31" s="1">
        <v>0</v>
      </c>
      <c r="EQ31" s="1">
        <v>772511.40000009537</v>
      </c>
      <c r="ER31" s="1">
        <v>0</v>
      </c>
      <c r="ES31" s="1">
        <v>903.31007692307674</v>
      </c>
      <c r="ET31" s="1">
        <v>-15.05846155985793</v>
      </c>
      <c r="EU31" s="1">
        <v>-186.45470096677801</v>
      </c>
      <c r="EV31" s="1">
        <v>12859.107692307691</v>
      </c>
      <c r="EW31" s="1">
        <v>15</v>
      </c>
      <c r="EX31" s="1">
        <v>1658327627.5</v>
      </c>
      <c r="EY31" s="1" t="s">
        <v>388</v>
      </c>
      <c r="EZ31" s="1">
        <v>1658327627.5</v>
      </c>
      <c r="FA31" s="1">
        <v>1658327617.5</v>
      </c>
      <c r="FB31" s="1">
        <v>12</v>
      </c>
      <c r="FC31" s="1">
        <v>-0.68500000000000005</v>
      </c>
      <c r="FD31" s="1">
        <v>-0.255</v>
      </c>
      <c r="FE31" s="1">
        <v>-3.9239999999999999</v>
      </c>
      <c r="FF31" s="1">
        <v>0.28599999999999998</v>
      </c>
      <c r="FG31" s="1">
        <v>1546</v>
      </c>
      <c r="FH31" s="1">
        <v>32</v>
      </c>
      <c r="FI31" s="1">
        <v>0.03</v>
      </c>
      <c r="FJ31" s="1">
        <v>0.04</v>
      </c>
      <c r="FK31" s="1">
        <v>-8.9927235000000003</v>
      </c>
      <c r="FL31" s="1">
        <v>-2.0413506191369541</v>
      </c>
      <c r="FM31" s="1">
        <v>0.19753601882378319</v>
      </c>
      <c r="FN31" s="1">
        <v>0</v>
      </c>
      <c r="FO31" s="1">
        <v>904.19982352941167</v>
      </c>
      <c r="FP31" s="1">
        <v>-15.192330025088269</v>
      </c>
      <c r="FQ31" s="1">
        <v>1.506165729311431</v>
      </c>
      <c r="FR31" s="1">
        <v>0</v>
      </c>
      <c r="FS31" s="1">
        <v>1.42381275</v>
      </c>
      <c r="FT31" s="1">
        <v>-2.8733696060042582E-2</v>
      </c>
      <c r="FU31" s="1">
        <v>3.454044721409949E-3</v>
      </c>
      <c r="FV31" s="1">
        <v>1</v>
      </c>
      <c r="FW31" s="1">
        <v>1</v>
      </c>
      <c r="FX31" s="1">
        <v>3</v>
      </c>
      <c r="FY31" s="1" t="s">
        <v>410</v>
      </c>
      <c r="FZ31" s="1">
        <v>3.3690500000000001</v>
      </c>
      <c r="GA31" s="1">
        <v>2.8936099999999998</v>
      </c>
      <c r="GB31" s="1">
        <v>2.5663600000000002E-2</v>
      </c>
      <c r="GC31" s="1">
        <v>2.8183E-2</v>
      </c>
      <c r="GD31" s="1">
        <v>0.14063500000000001</v>
      </c>
      <c r="GE31" s="1">
        <v>0.13907</v>
      </c>
      <c r="GF31" s="1">
        <v>33631</v>
      </c>
      <c r="GG31" s="1">
        <v>29176.5</v>
      </c>
      <c r="GH31" s="1">
        <v>30850.3</v>
      </c>
      <c r="GI31" s="1">
        <v>27983.3</v>
      </c>
      <c r="GJ31" s="1">
        <v>34928.1</v>
      </c>
      <c r="GK31" s="1">
        <v>33988.800000000003</v>
      </c>
      <c r="GL31" s="1">
        <v>40215.9</v>
      </c>
      <c r="GM31" s="1">
        <v>39002.800000000003</v>
      </c>
      <c r="GN31" s="1">
        <v>2.3216199999999998</v>
      </c>
      <c r="GO31" s="1">
        <v>1.5353000000000001</v>
      </c>
      <c r="GP31" s="1">
        <v>0</v>
      </c>
      <c r="GQ31" s="1">
        <v>4.01363E-2</v>
      </c>
      <c r="GR31" s="1">
        <v>999.9</v>
      </c>
      <c r="GS31" s="1">
        <v>33.005800000000001</v>
      </c>
      <c r="GT31" s="1">
        <v>51.3</v>
      </c>
      <c r="GU31" s="1">
        <v>43</v>
      </c>
      <c r="GV31" s="1">
        <v>44.088099999999997</v>
      </c>
      <c r="GW31" s="1">
        <v>51.012900000000002</v>
      </c>
      <c r="GX31" s="1">
        <v>42.395800000000001</v>
      </c>
      <c r="GY31" s="1">
        <v>1</v>
      </c>
      <c r="GZ31" s="1">
        <v>0.66159299999999999</v>
      </c>
      <c r="HA31" s="1">
        <v>1.74779</v>
      </c>
      <c r="HB31" s="1">
        <v>20.199400000000001</v>
      </c>
      <c r="HC31" s="1">
        <v>5.2144399999999997</v>
      </c>
      <c r="HD31" s="1">
        <v>11.974</v>
      </c>
      <c r="HE31" s="1">
        <v>4.9901</v>
      </c>
      <c r="HF31" s="1">
        <v>3.2924500000000001</v>
      </c>
      <c r="HG31" s="1">
        <v>8415.1</v>
      </c>
      <c r="HH31" s="1">
        <v>9999</v>
      </c>
      <c r="HI31" s="1">
        <v>9999</v>
      </c>
      <c r="HJ31" s="1">
        <v>971.6</v>
      </c>
      <c r="HK31" s="1">
        <v>4.97133</v>
      </c>
      <c r="HL31" s="1">
        <v>1.8745400000000001</v>
      </c>
      <c r="HM31" s="1">
        <v>1.8708800000000001</v>
      </c>
      <c r="HN31" s="1">
        <v>1.8705799999999999</v>
      </c>
      <c r="HO31" s="1">
        <v>1.87503</v>
      </c>
      <c r="HP31" s="1">
        <v>1.8717999999999999</v>
      </c>
      <c r="HQ31" s="1">
        <v>1.8672299999999999</v>
      </c>
      <c r="HR31" s="1">
        <v>1.8782000000000001</v>
      </c>
      <c r="HS31" s="1">
        <v>0</v>
      </c>
      <c r="HT31" s="1">
        <v>0</v>
      </c>
      <c r="HU31" s="1">
        <v>0</v>
      </c>
      <c r="HV31" s="1">
        <v>0</v>
      </c>
      <c r="HW31" s="1" t="s">
        <v>390</v>
      </c>
      <c r="HX31" s="1" t="s">
        <v>391</v>
      </c>
      <c r="HY31" s="1" t="s">
        <v>392</v>
      </c>
      <c r="HZ31" s="1" t="s">
        <v>392</v>
      </c>
      <c r="IA31" s="1" t="s">
        <v>392</v>
      </c>
      <c r="IB31" s="1" t="s">
        <v>392</v>
      </c>
      <c r="IC31" s="1">
        <v>0</v>
      </c>
      <c r="ID31" s="1">
        <v>100</v>
      </c>
      <c r="IE31" s="1">
        <v>100</v>
      </c>
      <c r="IF31" s="1">
        <v>-2.117</v>
      </c>
      <c r="IG31" s="1">
        <v>0.33610000000000001</v>
      </c>
      <c r="IH31" s="1">
        <v>-2.1003025613674828</v>
      </c>
      <c r="II31" s="1">
        <v>1.7196870422270779E-5</v>
      </c>
      <c r="IJ31" s="1">
        <v>-2.1741833173098589E-6</v>
      </c>
      <c r="IK31" s="1">
        <v>9.0595066644434051E-10</v>
      </c>
      <c r="IL31" s="1">
        <v>-0.3055493333670728</v>
      </c>
      <c r="IM31" s="1">
        <v>-1.2435942757381079E-3</v>
      </c>
      <c r="IN31" s="1">
        <v>8.3241555849602686E-4</v>
      </c>
      <c r="IO31" s="1">
        <v>-6.8006265696850886E-6</v>
      </c>
      <c r="IP31" s="1">
        <v>17</v>
      </c>
      <c r="IQ31" s="1">
        <v>2050</v>
      </c>
      <c r="IR31" s="1">
        <v>3</v>
      </c>
      <c r="IS31" s="1">
        <v>34</v>
      </c>
      <c r="IT31" s="1">
        <v>39.5</v>
      </c>
      <c r="IU31" s="1">
        <v>39.700000000000003</v>
      </c>
      <c r="IV31" s="1">
        <v>0.38574199999999997</v>
      </c>
      <c r="IW31" s="1">
        <v>2.65747</v>
      </c>
      <c r="IX31" s="1">
        <v>1.49902</v>
      </c>
      <c r="IY31" s="1">
        <v>2.2827099999999998</v>
      </c>
      <c r="IZ31" s="1">
        <v>1.69678</v>
      </c>
      <c r="JA31" s="1">
        <v>2.2985799999999998</v>
      </c>
      <c r="JB31" s="1">
        <v>47.093200000000003</v>
      </c>
      <c r="JC31" s="1">
        <v>13.055099999999999</v>
      </c>
      <c r="JD31" s="1">
        <v>18</v>
      </c>
      <c r="JE31" s="1">
        <v>706.75400000000002</v>
      </c>
      <c r="JF31" s="1">
        <v>270.57799999999997</v>
      </c>
      <c r="JG31" s="1">
        <v>30.000599999999999</v>
      </c>
      <c r="JH31" s="1">
        <v>35.856200000000001</v>
      </c>
      <c r="JI31" s="1">
        <v>29.9999</v>
      </c>
      <c r="JJ31" s="1">
        <v>35.601100000000002</v>
      </c>
      <c r="JK31" s="1">
        <v>35.595999999999997</v>
      </c>
      <c r="JL31" s="1">
        <v>7.73963</v>
      </c>
      <c r="JM31" s="1">
        <v>28.832000000000001</v>
      </c>
      <c r="JN31" s="1">
        <v>3.2663000000000002</v>
      </c>
      <c r="JO31" s="1">
        <v>30</v>
      </c>
      <c r="JP31" s="1">
        <v>110.422</v>
      </c>
      <c r="JQ31" s="1">
        <v>32.520899999999997</v>
      </c>
      <c r="JR31" s="1">
        <v>98.316299999999998</v>
      </c>
      <c r="JS31" s="1">
        <v>98.228899999999996</v>
      </c>
    </row>
    <row r="32" spans="1:279" ht="15.75" customHeight="1" x14ac:dyDescent="0.2">
      <c r="A32" s="1">
        <v>17</v>
      </c>
      <c r="B32" s="1">
        <v>1658330004</v>
      </c>
      <c r="C32" s="1">
        <v>64</v>
      </c>
      <c r="D32" s="1" t="s">
        <v>425</v>
      </c>
      <c r="E32" s="1" t="s">
        <v>426</v>
      </c>
      <c r="F32" s="1">
        <v>4</v>
      </c>
      <c r="G32" s="1">
        <v>1658330001.6875</v>
      </c>
      <c r="H32" s="1">
        <f t="shared" si="0"/>
        <v>1.5851976153331078E-3</v>
      </c>
      <c r="I32" s="1">
        <f t="shared" si="1"/>
        <v>1.5851976153331078</v>
      </c>
      <c r="J32" s="1">
        <f t="shared" si="2"/>
        <v>0.85235185503942823</v>
      </c>
      <c r="K32" s="1">
        <f t="shared" si="3"/>
        <v>93.503037500000005</v>
      </c>
      <c r="L32" s="1">
        <f t="shared" si="4"/>
        <v>75.036458874076502</v>
      </c>
      <c r="M32" s="1">
        <f t="shared" si="5"/>
        <v>7.5929674384026393</v>
      </c>
      <c r="N32" s="1">
        <f t="shared" si="6"/>
        <v>9.4616074609901268</v>
      </c>
      <c r="O32" s="1">
        <f t="shared" si="7"/>
        <v>8.669750152094706E-2</v>
      </c>
      <c r="P32" s="1">
        <f t="shared" si="8"/>
        <v>2.7641733791473322</v>
      </c>
      <c r="Q32" s="1">
        <f t="shared" si="9"/>
        <v>8.5214690587425285E-2</v>
      </c>
      <c r="R32" s="1">
        <f t="shared" si="10"/>
        <v>5.3390293832024732E-2</v>
      </c>
      <c r="S32" s="1">
        <f t="shared" si="11"/>
        <v>194.42498361245282</v>
      </c>
      <c r="T32" s="1">
        <f t="shared" si="12"/>
        <v>34.565610018718225</v>
      </c>
      <c r="U32" s="1">
        <f t="shared" si="13"/>
        <v>33.654362499999998</v>
      </c>
      <c r="V32" s="1">
        <f t="shared" si="14"/>
        <v>5.2408577823455786</v>
      </c>
      <c r="W32" s="1">
        <f t="shared" si="15"/>
        <v>65.111256841969933</v>
      </c>
      <c r="X32" s="1">
        <f t="shared" si="16"/>
        <v>3.4392091470878152</v>
      </c>
      <c r="Y32" s="1">
        <f t="shared" si="17"/>
        <v>5.2820500077813612</v>
      </c>
      <c r="Z32" s="1">
        <f t="shared" si="18"/>
        <v>1.8016486352577634</v>
      </c>
      <c r="AA32" s="1">
        <f t="shared" si="19"/>
        <v>-69.90721483619005</v>
      </c>
      <c r="AB32" s="1">
        <f t="shared" si="20"/>
        <v>20.874272788964436</v>
      </c>
      <c r="AC32" s="1">
        <f t="shared" si="21"/>
        <v>1.7418160246140322</v>
      </c>
      <c r="AD32" s="1">
        <f t="shared" si="22"/>
        <v>147.13385758984123</v>
      </c>
      <c r="AE32" s="1">
        <f t="shared" si="23"/>
        <v>10.035889217055905</v>
      </c>
      <c r="AF32" s="1">
        <f t="shared" si="24"/>
        <v>1.5849856596272232</v>
      </c>
      <c r="AG32" s="1">
        <f t="shared" si="25"/>
        <v>0.85235185503942823</v>
      </c>
      <c r="AH32" s="1">
        <v>107.4566429529666</v>
      </c>
      <c r="AI32" s="1">
        <v>99.879668484848466</v>
      </c>
      <c r="AJ32" s="1">
        <v>1.7042505519719391</v>
      </c>
      <c r="AK32" s="1">
        <v>65.160827057832364</v>
      </c>
      <c r="AL32" s="1">
        <f t="shared" si="26"/>
        <v>1.5851976153331078</v>
      </c>
      <c r="AM32" s="1">
        <v>32.57532373679377</v>
      </c>
      <c r="AN32" s="1">
        <v>33.988103496503513</v>
      </c>
      <c r="AO32" s="1">
        <v>-3.0697155364993399E-6</v>
      </c>
      <c r="AP32" s="1">
        <v>89.445393928283238</v>
      </c>
      <c r="AQ32" s="1">
        <v>3</v>
      </c>
      <c r="AR32" s="1">
        <v>0</v>
      </c>
      <c r="AS32" s="1">
        <f t="shared" si="27"/>
        <v>1</v>
      </c>
      <c r="AT32" s="1">
        <f t="shared" si="28"/>
        <v>0</v>
      </c>
      <c r="AU32" s="1">
        <f t="shared" si="29"/>
        <v>47118.966677372307</v>
      </c>
      <c r="AV32" s="1" t="s">
        <v>385</v>
      </c>
      <c r="AW32" s="1" t="s">
        <v>385</v>
      </c>
      <c r="AX32" s="1">
        <v>0</v>
      </c>
      <c r="AY32" s="1">
        <v>0</v>
      </c>
      <c r="AZ32" s="1" t="e">
        <f t="shared" si="30"/>
        <v>#DIV/0!</v>
      </c>
      <c r="BA32" s="1">
        <v>0</v>
      </c>
      <c r="BB32" s="1" t="s">
        <v>385</v>
      </c>
      <c r="BC32" s="1" t="s">
        <v>385</v>
      </c>
      <c r="BD32" s="1">
        <v>0</v>
      </c>
      <c r="BE32" s="1">
        <v>0</v>
      </c>
      <c r="BF32" s="1" t="e">
        <f t="shared" si="31"/>
        <v>#DIV/0!</v>
      </c>
      <c r="BG32" s="1">
        <v>0.5</v>
      </c>
      <c r="BH32" s="1">
        <f t="shared" si="32"/>
        <v>1009.4975997991983</v>
      </c>
      <c r="BI32" s="1">
        <f t="shared" si="33"/>
        <v>0.85235185503942823</v>
      </c>
      <c r="BJ32" s="1" t="e">
        <f t="shared" si="34"/>
        <v>#DIV/0!</v>
      </c>
      <c r="BK32" s="1">
        <f t="shared" si="35"/>
        <v>8.4433272076027887E-4</v>
      </c>
      <c r="BL32" s="1" t="e">
        <f t="shared" si="36"/>
        <v>#DIV/0!</v>
      </c>
      <c r="BM32" s="1" t="e">
        <f t="shared" si="37"/>
        <v>#DIV/0!</v>
      </c>
      <c r="BN32" s="1" t="s">
        <v>385</v>
      </c>
      <c r="BO32" s="1">
        <v>0</v>
      </c>
      <c r="BP32" s="1" t="e">
        <f t="shared" si="38"/>
        <v>#DIV/0!</v>
      </c>
      <c r="BQ32" s="1" t="e">
        <f t="shared" si="39"/>
        <v>#DIV/0!</v>
      </c>
      <c r="BR32" s="1" t="e">
        <f t="shared" si="40"/>
        <v>#DIV/0!</v>
      </c>
      <c r="BS32" s="1" t="e">
        <f t="shared" si="41"/>
        <v>#DIV/0!</v>
      </c>
      <c r="BT32" s="1" t="e">
        <f t="shared" si="42"/>
        <v>#DIV/0!</v>
      </c>
      <c r="BU32" s="1" t="e">
        <f t="shared" si="43"/>
        <v>#DIV/0!</v>
      </c>
      <c r="BV32" s="1" t="e">
        <f t="shared" si="44"/>
        <v>#DIV/0!</v>
      </c>
      <c r="BW32" s="1" t="e">
        <f t="shared" si="45"/>
        <v>#DIV/0!</v>
      </c>
      <c r="BX32" s="1" t="s">
        <v>385</v>
      </c>
      <c r="BY32" s="1" t="s">
        <v>385</v>
      </c>
      <c r="BZ32" s="1" t="s">
        <v>385</v>
      </c>
      <c r="CA32" s="1" t="s">
        <v>385</v>
      </c>
      <c r="CB32" s="1" t="s">
        <v>385</v>
      </c>
      <c r="CC32" s="1" t="s">
        <v>385</v>
      </c>
      <c r="CD32" s="1" t="s">
        <v>385</v>
      </c>
      <c r="CE32" s="1" t="s">
        <v>385</v>
      </c>
      <c r="CF32" s="1">
        <v>253</v>
      </c>
      <c r="CG32" s="1">
        <v>1000</v>
      </c>
      <c r="CH32" s="1" t="s">
        <v>386</v>
      </c>
      <c r="CI32" s="1">
        <v>1110.1500000000001</v>
      </c>
      <c r="CJ32" s="1">
        <v>1175.8634999999999</v>
      </c>
      <c r="CK32" s="1">
        <v>1152.67</v>
      </c>
      <c r="CL32" s="1">
        <v>1.3005735999999999E-4</v>
      </c>
      <c r="CM32" s="1">
        <v>6.5004835999999994E-4</v>
      </c>
      <c r="CN32" s="1">
        <v>4.7597999359999997E-2</v>
      </c>
      <c r="CO32" s="1">
        <v>5.5000000000000003E-4</v>
      </c>
      <c r="CP32" s="1">
        <f t="shared" si="46"/>
        <v>1199.99</v>
      </c>
      <c r="CQ32" s="1">
        <f t="shared" si="47"/>
        <v>1009.4975997991983</v>
      </c>
      <c r="CR32" s="1">
        <f t="shared" si="48"/>
        <v>0.84125501029108429</v>
      </c>
      <c r="CS32" s="1">
        <f t="shared" si="49"/>
        <v>0.16202216986179285</v>
      </c>
      <c r="CT32" s="1">
        <v>6</v>
      </c>
      <c r="CU32" s="1">
        <v>0.5</v>
      </c>
      <c r="CV32" s="1" t="s">
        <v>387</v>
      </c>
      <c r="CW32" s="1">
        <v>2</v>
      </c>
      <c r="CX32" s="1" t="b">
        <v>1</v>
      </c>
      <c r="CY32" s="1">
        <v>1658330001.6875</v>
      </c>
      <c r="CZ32" s="1">
        <v>93.503037500000005</v>
      </c>
      <c r="DA32" s="1">
        <v>102.8986625</v>
      </c>
      <c r="DB32" s="1">
        <v>33.987512499999987</v>
      </c>
      <c r="DC32" s="1">
        <v>32.574937499999997</v>
      </c>
      <c r="DD32" s="1">
        <v>95.620800000000003</v>
      </c>
      <c r="DE32" s="1">
        <v>33.651425000000003</v>
      </c>
      <c r="DF32" s="1">
        <v>650.351</v>
      </c>
      <c r="DG32" s="1">
        <v>101.09037499999999</v>
      </c>
      <c r="DH32" s="1">
        <v>0.10000035</v>
      </c>
      <c r="DI32" s="1">
        <v>33.794437500000001</v>
      </c>
      <c r="DJ32" s="1">
        <v>999.9</v>
      </c>
      <c r="DK32" s="1">
        <v>33.654362499999998</v>
      </c>
      <c r="DL32" s="1">
        <v>0</v>
      </c>
      <c r="DM32" s="1">
        <v>0</v>
      </c>
      <c r="DN32" s="1">
        <v>8987.7337499999994</v>
      </c>
      <c r="DO32" s="1">
        <v>0</v>
      </c>
      <c r="DP32" s="1">
        <v>1850.1524999999999</v>
      </c>
      <c r="DQ32" s="1">
        <v>-9.3956862500000007</v>
      </c>
      <c r="DR32" s="1">
        <v>96.792787500000003</v>
      </c>
      <c r="DS32" s="1">
        <v>106.363625</v>
      </c>
      <c r="DT32" s="1">
        <v>1.4125712500000001</v>
      </c>
      <c r="DU32" s="1">
        <v>102.8986625</v>
      </c>
      <c r="DV32" s="1">
        <v>32.574937499999997</v>
      </c>
      <c r="DW32" s="1">
        <v>3.43581125</v>
      </c>
      <c r="DX32" s="1">
        <v>3.2930137500000001</v>
      </c>
      <c r="DY32" s="1">
        <v>26.30585</v>
      </c>
      <c r="DZ32" s="1">
        <v>25.588737500000001</v>
      </c>
      <c r="EA32" s="1">
        <v>1199.99</v>
      </c>
      <c r="EB32" s="1">
        <v>0.95799425000000005</v>
      </c>
      <c r="EC32" s="1">
        <v>4.2006062500000003E-2</v>
      </c>
      <c r="ED32" s="1">
        <v>0</v>
      </c>
      <c r="EE32" s="1">
        <v>900.99587500000007</v>
      </c>
      <c r="EF32" s="1">
        <v>5.0001600000000002</v>
      </c>
      <c r="EG32" s="1">
        <v>12831.125</v>
      </c>
      <c r="EH32" s="1">
        <v>9515.1025000000009</v>
      </c>
      <c r="EI32" s="1">
        <v>47.913749999999993</v>
      </c>
      <c r="EJ32" s="1">
        <v>50.561999999999998</v>
      </c>
      <c r="EK32" s="1">
        <v>49.085624999999993</v>
      </c>
      <c r="EL32" s="1">
        <v>49.038749999999993</v>
      </c>
      <c r="EM32" s="1">
        <v>49.617125000000001</v>
      </c>
      <c r="EN32" s="1">
        <v>1144.79</v>
      </c>
      <c r="EO32" s="1">
        <v>50.2</v>
      </c>
      <c r="EP32" s="1">
        <v>0</v>
      </c>
      <c r="EQ32" s="1">
        <v>772515.60000014305</v>
      </c>
      <c r="ER32" s="1">
        <v>0</v>
      </c>
      <c r="ES32" s="1">
        <v>902.18132000000014</v>
      </c>
      <c r="ET32" s="1">
        <v>-14.76630768212841</v>
      </c>
      <c r="EU32" s="1">
        <v>-183.02307660879421</v>
      </c>
      <c r="EV32" s="1">
        <v>12845.472</v>
      </c>
      <c r="EW32" s="1">
        <v>15</v>
      </c>
      <c r="EX32" s="1">
        <v>1658327627.5</v>
      </c>
      <c r="EY32" s="1" t="s">
        <v>388</v>
      </c>
      <c r="EZ32" s="1">
        <v>1658327627.5</v>
      </c>
      <c r="FA32" s="1">
        <v>1658327617.5</v>
      </c>
      <c r="FB32" s="1">
        <v>12</v>
      </c>
      <c r="FC32" s="1">
        <v>-0.68500000000000005</v>
      </c>
      <c r="FD32" s="1">
        <v>-0.255</v>
      </c>
      <c r="FE32" s="1">
        <v>-3.9239999999999999</v>
      </c>
      <c r="FF32" s="1">
        <v>0.28599999999999998</v>
      </c>
      <c r="FG32" s="1">
        <v>1546</v>
      </c>
      <c r="FH32" s="1">
        <v>32</v>
      </c>
      <c r="FI32" s="1">
        <v>0.03</v>
      </c>
      <c r="FJ32" s="1">
        <v>0.04</v>
      </c>
      <c r="FK32" s="1">
        <v>-9.1214699999999986</v>
      </c>
      <c r="FL32" s="1">
        <v>-1.8619461163226849</v>
      </c>
      <c r="FM32" s="1">
        <v>0.18054118668603009</v>
      </c>
      <c r="FN32" s="1">
        <v>0</v>
      </c>
      <c r="FO32" s="1">
        <v>903.28638235294113</v>
      </c>
      <c r="FP32" s="1">
        <v>-14.74965623751415</v>
      </c>
      <c r="FQ32" s="1">
        <v>1.462827057742996</v>
      </c>
      <c r="FR32" s="1">
        <v>0</v>
      </c>
      <c r="FS32" s="1">
        <v>1.4212739999999999</v>
      </c>
      <c r="FT32" s="1">
        <v>-5.3857936210132872E-2</v>
      </c>
      <c r="FU32" s="1">
        <v>5.4447932926787856E-3</v>
      </c>
      <c r="FV32" s="1">
        <v>1</v>
      </c>
      <c r="FW32" s="1">
        <v>1</v>
      </c>
      <c r="FX32" s="1">
        <v>3</v>
      </c>
      <c r="FY32" s="1" t="s">
        <v>410</v>
      </c>
      <c r="FZ32" s="1">
        <v>3.3694299999999999</v>
      </c>
      <c r="GA32" s="1">
        <v>2.89377</v>
      </c>
      <c r="GB32" s="1">
        <v>2.7433300000000001E-2</v>
      </c>
      <c r="GC32" s="1">
        <v>3.0008699999999999E-2</v>
      </c>
      <c r="GD32" s="1">
        <v>0.14063999999999999</v>
      </c>
      <c r="GE32" s="1">
        <v>0.139071</v>
      </c>
      <c r="GF32" s="1">
        <v>33569.9</v>
      </c>
      <c r="GG32" s="1">
        <v>29122.799999999999</v>
      </c>
      <c r="GH32" s="1">
        <v>30850.2</v>
      </c>
      <c r="GI32" s="1">
        <v>27984.400000000001</v>
      </c>
      <c r="GJ32" s="1">
        <v>34927.800000000003</v>
      </c>
      <c r="GK32" s="1">
        <v>33990</v>
      </c>
      <c r="GL32" s="1">
        <v>40215.699999999997</v>
      </c>
      <c r="GM32" s="1">
        <v>39004.199999999997</v>
      </c>
      <c r="GN32" s="1">
        <v>2.3217699999999999</v>
      </c>
      <c r="GO32" s="1">
        <v>1.5349699999999999</v>
      </c>
      <c r="GP32" s="1">
        <v>0</v>
      </c>
      <c r="GQ32" s="1">
        <v>4.0069199999999999E-2</v>
      </c>
      <c r="GR32" s="1">
        <v>999.9</v>
      </c>
      <c r="GS32" s="1">
        <v>33.005800000000001</v>
      </c>
      <c r="GT32" s="1">
        <v>51.3</v>
      </c>
      <c r="GU32" s="1">
        <v>43</v>
      </c>
      <c r="GV32" s="1">
        <v>44.087699999999998</v>
      </c>
      <c r="GW32" s="1">
        <v>51.012900000000002</v>
      </c>
      <c r="GX32" s="1">
        <v>41.602600000000002</v>
      </c>
      <c r="GY32" s="1">
        <v>1</v>
      </c>
      <c r="GZ32" s="1">
        <v>0.66160799999999997</v>
      </c>
      <c r="HA32" s="1">
        <v>1.74752</v>
      </c>
      <c r="HB32" s="1">
        <v>20.1995</v>
      </c>
      <c r="HC32" s="1">
        <v>5.2145900000000003</v>
      </c>
      <c r="HD32" s="1">
        <v>11.974</v>
      </c>
      <c r="HE32" s="1">
        <v>4.9905999999999997</v>
      </c>
      <c r="HF32" s="1">
        <v>3.2925800000000001</v>
      </c>
      <c r="HG32" s="1">
        <v>8415.1</v>
      </c>
      <c r="HH32" s="1">
        <v>9999</v>
      </c>
      <c r="HI32" s="1">
        <v>9999</v>
      </c>
      <c r="HJ32" s="1">
        <v>971.6</v>
      </c>
      <c r="HK32" s="1">
        <v>4.9713500000000002</v>
      </c>
      <c r="HL32" s="1">
        <v>1.8745400000000001</v>
      </c>
      <c r="HM32" s="1">
        <v>1.8708800000000001</v>
      </c>
      <c r="HN32" s="1">
        <v>1.8705700000000001</v>
      </c>
      <c r="HO32" s="1">
        <v>1.87503</v>
      </c>
      <c r="HP32" s="1">
        <v>1.8717999999999999</v>
      </c>
      <c r="HQ32" s="1">
        <v>1.8672500000000001</v>
      </c>
      <c r="HR32" s="1">
        <v>1.8782000000000001</v>
      </c>
      <c r="HS32" s="1">
        <v>0</v>
      </c>
      <c r="HT32" s="1">
        <v>0</v>
      </c>
      <c r="HU32" s="1">
        <v>0</v>
      </c>
      <c r="HV32" s="1">
        <v>0</v>
      </c>
      <c r="HW32" s="1" t="s">
        <v>390</v>
      </c>
      <c r="HX32" s="1" t="s">
        <v>391</v>
      </c>
      <c r="HY32" s="1" t="s">
        <v>392</v>
      </c>
      <c r="HZ32" s="1" t="s">
        <v>392</v>
      </c>
      <c r="IA32" s="1" t="s">
        <v>392</v>
      </c>
      <c r="IB32" s="1" t="s">
        <v>392</v>
      </c>
      <c r="IC32" s="1">
        <v>0</v>
      </c>
      <c r="ID32" s="1">
        <v>100</v>
      </c>
      <c r="IE32" s="1">
        <v>100</v>
      </c>
      <c r="IF32" s="1">
        <v>-2.1190000000000002</v>
      </c>
      <c r="IG32" s="1">
        <v>0.33610000000000001</v>
      </c>
      <c r="IH32" s="1">
        <v>-2.1003025613674828</v>
      </c>
      <c r="II32" s="1">
        <v>1.7196870422270779E-5</v>
      </c>
      <c r="IJ32" s="1">
        <v>-2.1741833173098589E-6</v>
      </c>
      <c r="IK32" s="1">
        <v>9.0595066644434051E-10</v>
      </c>
      <c r="IL32" s="1">
        <v>-0.3055493333670728</v>
      </c>
      <c r="IM32" s="1">
        <v>-1.2435942757381079E-3</v>
      </c>
      <c r="IN32" s="1">
        <v>8.3241555849602686E-4</v>
      </c>
      <c r="IO32" s="1">
        <v>-6.8006265696850886E-6</v>
      </c>
      <c r="IP32" s="1">
        <v>17</v>
      </c>
      <c r="IQ32" s="1">
        <v>2050</v>
      </c>
      <c r="IR32" s="1">
        <v>3</v>
      </c>
      <c r="IS32" s="1">
        <v>34</v>
      </c>
      <c r="IT32" s="1">
        <v>39.6</v>
      </c>
      <c r="IU32" s="1">
        <v>39.799999999999997</v>
      </c>
      <c r="IV32" s="1">
        <v>0.39917000000000002</v>
      </c>
      <c r="IW32" s="1">
        <v>2.66235</v>
      </c>
      <c r="IX32" s="1">
        <v>1.49902</v>
      </c>
      <c r="IY32" s="1">
        <v>2.2839399999999999</v>
      </c>
      <c r="IZ32" s="1">
        <v>1.69678</v>
      </c>
      <c r="JA32" s="1">
        <v>2.2253400000000001</v>
      </c>
      <c r="JB32" s="1">
        <v>47.093200000000003</v>
      </c>
      <c r="JC32" s="1">
        <v>13.0463</v>
      </c>
      <c r="JD32" s="1">
        <v>18</v>
      </c>
      <c r="JE32" s="1">
        <v>706.86900000000003</v>
      </c>
      <c r="JF32" s="1">
        <v>270.42099999999999</v>
      </c>
      <c r="JG32" s="1">
        <v>30.0002</v>
      </c>
      <c r="JH32" s="1">
        <v>35.856200000000001</v>
      </c>
      <c r="JI32" s="1">
        <v>29.9999</v>
      </c>
      <c r="JJ32" s="1">
        <v>35.600200000000001</v>
      </c>
      <c r="JK32" s="1">
        <v>35.595100000000002</v>
      </c>
      <c r="JL32" s="1">
        <v>8.0369499999999992</v>
      </c>
      <c r="JM32" s="1">
        <v>28.832000000000001</v>
      </c>
      <c r="JN32" s="1">
        <v>3.2663000000000002</v>
      </c>
      <c r="JO32" s="1">
        <v>30</v>
      </c>
      <c r="JP32" s="1">
        <v>117.1</v>
      </c>
      <c r="JQ32" s="1">
        <v>32.520899999999997</v>
      </c>
      <c r="JR32" s="1">
        <v>98.315899999999999</v>
      </c>
      <c r="JS32" s="1">
        <v>98.232600000000005</v>
      </c>
    </row>
    <row r="33" spans="1:279" ht="15.75" customHeight="1" x14ac:dyDescent="0.2">
      <c r="A33" s="1">
        <v>18</v>
      </c>
      <c r="B33" s="1">
        <v>1658330008</v>
      </c>
      <c r="C33" s="1">
        <v>68</v>
      </c>
      <c r="D33" s="1" t="s">
        <v>427</v>
      </c>
      <c r="E33" s="1" t="s">
        <v>428</v>
      </c>
      <c r="F33" s="1">
        <v>4</v>
      </c>
      <c r="G33" s="1">
        <v>1658330006</v>
      </c>
      <c r="H33" s="1">
        <f t="shared" si="0"/>
        <v>1.5847421166511409E-3</v>
      </c>
      <c r="I33" s="1">
        <f t="shared" si="1"/>
        <v>1.5847421166511408</v>
      </c>
      <c r="J33" s="1">
        <f t="shared" si="2"/>
        <v>1.0147959654579719</v>
      </c>
      <c r="K33" s="1">
        <f t="shared" si="3"/>
        <v>100.5786571428572</v>
      </c>
      <c r="L33" s="1">
        <f t="shared" si="4"/>
        <v>78.874553142478575</v>
      </c>
      <c r="M33" s="1">
        <f t="shared" si="5"/>
        <v>7.9814112881584567</v>
      </c>
      <c r="N33" s="1">
        <f t="shared" si="6"/>
        <v>10.177675783693111</v>
      </c>
      <c r="O33" s="1">
        <f t="shared" si="7"/>
        <v>8.6562002699505453E-2</v>
      </c>
      <c r="P33" s="1">
        <f t="shared" si="8"/>
        <v>2.7618172308628388</v>
      </c>
      <c r="Q33" s="1">
        <f t="shared" si="9"/>
        <v>8.5082542635160824E-2</v>
      </c>
      <c r="R33" s="1">
        <f t="shared" si="10"/>
        <v>5.3307406543550553E-2</v>
      </c>
      <c r="S33" s="1">
        <f t="shared" si="11"/>
        <v>194.42133561244543</v>
      </c>
      <c r="T33" s="1">
        <f t="shared" si="12"/>
        <v>34.568737305272705</v>
      </c>
      <c r="U33" s="1">
        <f t="shared" si="13"/>
        <v>33.662414285714277</v>
      </c>
      <c r="V33" s="1">
        <f t="shared" si="14"/>
        <v>5.2432180005590183</v>
      </c>
      <c r="W33" s="1">
        <f t="shared" si="15"/>
        <v>65.104117265458754</v>
      </c>
      <c r="X33" s="1">
        <f t="shared" si="16"/>
        <v>3.4392968859428255</v>
      </c>
      <c r="Y33" s="1">
        <f t="shared" si="17"/>
        <v>5.2827640253830124</v>
      </c>
      <c r="Z33" s="1">
        <f t="shared" si="18"/>
        <v>1.8039211146161929</v>
      </c>
      <c r="AA33" s="1">
        <f t="shared" si="19"/>
        <v>-69.887127344315317</v>
      </c>
      <c r="AB33" s="1">
        <f t="shared" si="20"/>
        <v>20.017881388124902</v>
      </c>
      <c r="AC33" s="1">
        <f t="shared" si="21"/>
        <v>1.6718666009852401</v>
      </c>
      <c r="AD33" s="1">
        <f t="shared" si="22"/>
        <v>146.22395625724027</v>
      </c>
      <c r="AE33" s="1">
        <f t="shared" si="23"/>
        <v>10.139215625408275</v>
      </c>
      <c r="AF33" s="1">
        <f t="shared" si="24"/>
        <v>1.582311803196172</v>
      </c>
      <c r="AG33" s="1">
        <f t="shared" si="25"/>
        <v>1.0147959654579719</v>
      </c>
      <c r="AH33" s="1">
        <v>114.31631770062</v>
      </c>
      <c r="AI33" s="1">
        <v>106.6489054545454</v>
      </c>
      <c r="AJ33" s="1">
        <v>1.6880933897428261</v>
      </c>
      <c r="AK33" s="1">
        <v>65.160827057832364</v>
      </c>
      <c r="AL33" s="1">
        <f t="shared" si="26"/>
        <v>1.5847421166511408</v>
      </c>
      <c r="AM33" s="1">
        <v>32.575829502102501</v>
      </c>
      <c r="AN33" s="1">
        <v>33.988109790209798</v>
      </c>
      <c r="AO33" s="1">
        <v>2.5921489343717119E-6</v>
      </c>
      <c r="AP33" s="1">
        <v>89.445393928283238</v>
      </c>
      <c r="AQ33" s="1">
        <v>3</v>
      </c>
      <c r="AR33" s="1">
        <v>0</v>
      </c>
      <c r="AS33" s="1">
        <f t="shared" si="27"/>
        <v>1</v>
      </c>
      <c r="AT33" s="1">
        <f t="shared" si="28"/>
        <v>0</v>
      </c>
      <c r="AU33" s="1">
        <f t="shared" si="29"/>
        <v>47054.014170111332</v>
      </c>
      <c r="AV33" s="1" t="s">
        <v>385</v>
      </c>
      <c r="AW33" s="1" t="s">
        <v>385</v>
      </c>
      <c r="AX33" s="1">
        <v>0</v>
      </c>
      <c r="AY33" s="1">
        <v>0</v>
      </c>
      <c r="AZ33" s="1" t="e">
        <f t="shared" si="30"/>
        <v>#DIV/0!</v>
      </c>
      <c r="BA33" s="1">
        <v>0</v>
      </c>
      <c r="BB33" s="1" t="s">
        <v>385</v>
      </c>
      <c r="BC33" s="1" t="s">
        <v>385</v>
      </c>
      <c r="BD33" s="1">
        <v>0</v>
      </c>
      <c r="BE33" s="1">
        <v>0</v>
      </c>
      <c r="BF33" s="1" t="e">
        <f t="shared" si="31"/>
        <v>#DIV/0!</v>
      </c>
      <c r="BG33" s="1">
        <v>0.5</v>
      </c>
      <c r="BH33" s="1">
        <f t="shared" si="32"/>
        <v>1009.4783997991946</v>
      </c>
      <c r="BI33" s="1">
        <f t="shared" si="33"/>
        <v>1.0147959654579719</v>
      </c>
      <c r="BJ33" s="1" t="e">
        <f t="shared" si="34"/>
        <v>#DIV/0!</v>
      </c>
      <c r="BK33" s="1">
        <f t="shared" si="35"/>
        <v>1.0052676368903337E-3</v>
      </c>
      <c r="BL33" s="1" t="e">
        <f t="shared" si="36"/>
        <v>#DIV/0!</v>
      </c>
      <c r="BM33" s="1" t="e">
        <f t="shared" si="37"/>
        <v>#DIV/0!</v>
      </c>
      <c r="BN33" s="1" t="s">
        <v>385</v>
      </c>
      <c r="BO33" s="1">
        <v>0</v>
      </c>
      <c r="BP33" s="1" t="e">
        <f t="shared" si="38"/>
        <v>#DIV/0!</v>
      </c>
      <c r="BQ33" s="1" t="e">
        <f t="shared" si="39"/>
        <v>#DIV/0!</v>
      </c>
      <c r="BR33" s="1" t="e">
        <f t="shared" si="40"/>
        <v>#DIV/0!</v>
      </c>
      <c r="BS33" s="1" t="e">
        <f t="shared" si="41"/>
        <v>#DIV/0!</v>
      </c>
      <c r="BT33" s="1" t="e">
        <f t="shared" si="42"/>
        <v>#DIV/0!</v>
      </c>
      <c r="BU33" s="1" t="e">
        <f t="shared" si="43"/>
        <v>#DIV/0!</v>
      </c>
      <c r="BV33" s="1" t="e">
        <f t="shared" si="44"/>
        <v>#DIV/0!</v>
      </c>
      <c r="BW33" s="1" t="e">
        <f t="shared" si="45"/>
        <v>#DIV/0!</v>
      </c>
      <c r="BX33" s="1" t="s">
        <v>385</v>
      </c>
      <c r="BY33" s="1" t="s">
        <v>385</v>
      </c>
      <c r="BZ33" s="1" t="s">
        <v>385</v>
      </c>
      <c r="CA33" s="1" t="s">
        <v>385</v>
      </c>
      <c r="CB33" s="1" t="s">
        <v>385</v>
      </c>
      <c r="CC33" s="1" t="s">
        <v>385</v>
      </c>
      <c r="CD33" s="1" t="s">
        <v>385</v>
      </c>
      <c r="CE33" s="1" t="s">
        <v>385</v>
      </c>
      <c r="CF33" s="1">
        <v>253</v>
      </c>
      <c r="CG33" s="1">
        <v>1000</v>
      </c>
      <c r="CH33" s="1" t="s">
        <v>386</v>
      </c>
      <c r="CI33" s="1">
        <v>1110.1500000000001</v>
      </c>
      <c r="CJ33" s="1">
        <v>1175.8634999999999</v>
      </c>
      <c r="CK33" s="1">
        <v>1152.67</v>
      </c>
      <c r="CL33" s="1">
        <v>1.3005735999999999E-4</v>
      </c>
      <c r="CM33" s="1">
        <v>6.5004835999999994E-4</v>
      </c>
      <c r="CN33" s="1">
        <v>4.7597999359999997E-2</v>
      </c>
      <c r="CO33" s="1">
        <v>5.5000000000000003E-4</v>
      </c>
      <c r="CP33" s="1">
        <f t="shared" si="46"/>
        <v>1199.967142857143</v>
      </c>
      <c r="CQ33" s="1">
        <f t="shared" si="47"/>
        <v>1009.4783997991946</v>
      </c>
      <c r="CR33" s="1">
        <f t="shared" si="48"/>
        <v>0.84125503419669356</v>
      </c>
      <c r="CS33" s="1">
        <f t="shared" si="49"/>
        <v>0.16202221599961877</v>
      </c>
      <c r="CT33" s="1">
        <v>6</v>
      </c>
      <c r="CU33" s="1">
        <v>0.5</v>
      </c>
      <c r="CV33" s="1" t="s">
        <v>387</v>
      </c>
      <c r="CW33" s="1">
        <v>2</v>
      </c>
      <c r="CX33" s="1" t="b">
        <v>1</v>
      </c>
      <c r="CY33" s="1">
        <v>1658330006</v>
      </c>
      <c r="CZ33" s="1">
        <v>100.5786571428572</v>
      </c>
      <c r="DA33" s="1">
        <v>110.0792857142857</v>
      </c>
      <c r="DB33" s="1">
        <v>33.988100000000003</v>
      </c>
      <c r="DC33" s="1">
        <v>32.577971428571431</v>
      </c>
      <c r="DD33" s="1">
        <v>102.69928571428569</v>
      </c>
      <c r="DE33" s="1">
        <v>33.652000000000001</v>
      </c>
      <c r="DF33" s="1">
        <v>650.37985714285719</v>
      </c>
      <c r="DG33" s="1">
        <v>101.09099999999999</v>
      </c>
      <c r="DH33" s="1">
        <v>0.1002076857142857</v>
      </c>
      <c r="DI33" s="1">
        <v>33.796857142857142</v>
      </c>
      <c r="DJ33" s="1">
        <v>999.89999999999986</v>
      </c>
      <c r="DK33" s="1">
        <v>33.662414285714277</v>
      </c>
      <c r="DL33" s="1">
        <v>0</v>
      </c>
      <c r="DM33" s="1">
        <v>0</v>
      </c>
      <c r="DN33" s="1">
        <v>8975.175714285715</v>
      </c>
      <c r="DO33" s="1">
        <v>0</v>
      </c>
      <c r="DP33" s="1">
        <v>1851.0714285714289</v>
      </c>
      <c r="DQ33" s="1">
        <v>-9.5004814285714296</v>
      </c>
      <c r="DR33" s="1">
        <v>104.1174285714286</v>
      </c>
      <c r="DS33" s="1">
        <v>113.7862857142857</v>
      </c>
      <c r="DT33" s="1">
        <v>1.410137142857143</v>
      </c>
      <c r="DU33" s="1">
        <v>110.0792857142857</v>
      </c>
      <c r="DV33" s="1">
        <v>32.577971428571431</v>
      </c>
      <c r="DW33" s="1">
        <v>3.4358942857142858</v>
      </c>
      <c r="DX33" s="1">
        <v>3.293341428571428</v>
      </c>
      <c r="DY33" s="1">
        <v>26.306271428571431</v>
      </c>
      <c r="DZ33" s="1">
        <v>25.59044285714285</v>
      </c>
      <c r="EA33" s="1">
        <v>1199.967142857143</v>
      </c>
      <c r="EB33" s="1">
        <v>0.95799299999999998</v>
      </c>
      <c r="EC33" s="1">
        <v>4.2007399999999993E-2</v>
      </c>
      <c r="ED33" s="1">
        <v>0</v>
      </c>
      <c r="EE33" s="1">
        <v>899.94985714285701</v>
      </c>
      <c r="EF33" s="1">
        <v>5.0001600000000002</v>
      </c>
      <c r="EG33" s="1">
        <v>12817</v>
      </c>
      <c r="EH33" s="1">
        <v>9514.8971428571422</v>
      </c>
      <c r="EI33" s="1">
        <v>47.910428571428568</v>
      </c>
      <c r="EJ33" s="1">
        <v>50.588999999999999</v>
      </c>
      <c r="EK33" s="1">
        <v>49.088999999999999</v>
      </c>
      <c r="EL33" s="1">
        <v>49.044285714285706</v>
      </c>
      <c r="EM33" s="1">
        <v>49.598000000000013</v>
      </c>
      <c r="EN33" s="1">
        <v>1144.767142857143</v>
      </c>
      <c r="EO33" s="1">
        <v>50.2</v>
      </c>
      <c r="EP33" s="1">
        <v>0</v>
      </c>
      <c r="EQ33" s="1">
        <v>772519.20000004768</v>
      </c>
      <c r="ER33" s="1">
        <v>0</v>
      </c>
      <c r="ES33" s="1">
        <v>901.29512</v>
      </c>
      <c r="ET33" s="1">
        <v>-14.413999989929369</v>
      </c>
      <c r="EU33" s="1">
        <v>-191.82307655196331</v>
      </c>
      <c r="EV33" s="1">
        <v>12834.464</v>
      </c>
      <c r="EW33" s="1">
        <v>15</v>
      </c>
      <c r="EX33" s="1">
        <v>1658327627.5</v>
      </c>
      <c r="EY33" s="1" t="s">
        <v>388</v>
      </c>
      <c r="EZ33" s="1">
        <v>1658327627.5</v>
      </c>
      <c r="FA33" s="1">
        <v>1658327617.5</v>
      </c>
      <c r="FB33" s="1">
        <v>12</v>
      </c>
      <c r="FC33" s="1">
        <v>-0.68500000000000005</v>
      </c>
      <c r="FD33" s="1">
        <v>-0.255</v>
      </c>
      <c r="FE33" s="1">
        <v>-3.9239999999999999</v>
      </c>
      <c r="FF33" s="1">
        <v>0.28599999999999998</v>
      </c>
      <c r="FG33" s="1">
        <v>1546</v>
      </c>
      <c r="FH33" s="1">
        <v>32</v>
      </c>
      <c r="FI33" s="1">
        <v>0.03</v>
      </c>
      <c r="FJ33" s="1">
        <v>0.04</v>
      </c>
      <c r="FK33" s="1">
        <v>-9.2513380487804877</v>
      </c>
      <c r="FL33" s="1">
        <v>-1.71638383275259</v>
      </c>
      <c r="FM33" s="1">
        <v>0.17034060184001101</v>
      </c>
      <c r="FN33" s="1">
        <v>0</v>
      </c>
      <c r="FO33" s="1">
        <v>902.13138235294105</v>
      </c>
      <c r="FP33" s="1">
        <v>-14.913292583144271</v>
      </c>
      <c r="FQ33" s="1">
        <v>1.4770212076757321</v>
      </c>
      <c r="FR33" s="1">
        <v>0</v>
      </c>
      <c r="FS33" s="1">
        <v>1.4179604878048779</v>
      </c>
      <c r="FT33" s="1">
        <v>-5.5147108013936262E-2</v>
      </c>
      <c r="FU33" s="1">
        <v>5.5788258014587526E-3</v>
      </c>
      <c r="FV33" s="1">
        <v>1</v>
      </c>
      <c r="FW33" s="1">
        <v>1</v>
      </c>
      <c r="FX33" s="1">
        <v>3</v>
      </c>
      <c r="FY33" s="1" t="s">
        <v>410</v>
      </c>
      <c r="FZ33" s="1">
        <v>3.3692899999999999</v>
      </c>
      <c r="GA33" s="1">
        <v>2.89351</v>
      </c>
      <c r="GB33" s="1">
        <v>2.9184000000000002E-2</v>
      </c>
      <c r="GC33" s="1">
        <v>3.1808999999999997E-2</v>
      </c>
      <c r="GD33" s="1">
        <v>0.14063999999999999</v>
      </c>
      <c r="GE33" s="1">
        <v>0.139097</v>
      </c>
      <c r="GF33" s="1">
        <v>33510.1</v>
      </c>
      <c r="GG33" s="1">
        <v>29068.400000000001</v>
      </c>
      <c r="GH33" s="1">
        <v>30850.799999999999</v>
      </c>
      <c r="GI33" s="1">
        <v>27983.9</v>
      </c>
      <c r="GJ33" s="1">
        <v>34928</v>
      </c>
      <c r="GK33" s="1">
        <v>33988.400000000001</v>
      </c>
      <c r="GL33" s="1">
        <v>40215.9</v>
      </c>
      <c r="GM33" s="1">
        <v>39003.5</v>
      </c>
      <c r="GN33" s="1">
        <v>2.3219500000000002</v>
      </c>
      <c r="GO33" s="1">
        <v>1.53548</v>
      </c>
      <c r="GP33" s="1">
        <v>0</v>
      </c>
      <c r="GQ33" s="1">
        <v>4.0721100000000003E-2</v>
      </c>
      <c r="GR33" s="1">
        <v>999.9</v>
      </c>
      <c r="GS33" s="1">
        <v>33.008699999999997</v>
      </c>
      <c r="GT33" s="1">
        <v>51.3</v>
      </c>
      <c r="GU33" s="1">
        <v>43</v>
      </c>
      <c r="GV33" s="1">
        <v>44.086399999999998</v>
      </c>
      <c r="GW33" s="1">
        <v>50.892899999999997</v>
      </c>
      <c r="GX33" s="1">
        <v>41.290100000000002</v>
      </c>
      <c r="GY33" s="1">
        <v>1</v>
      </c>
      <c r="GZ33" s="1">
        <v>0.66161300000000001</v>
      </c>
      <c r="HA33" s="1">
        <v>1.7475499999999999</v>
      </c>
      <c r="HB33" s="1">
        <v>20.1995</v>
      </c>
      <c r="HC33" s="1">
        <v>5.2142900000000001</v>
      </c>
      <c r="HD33" s="1">
        <v>11.974</v>
      </c>
      <c r="HE33" s="1">
        <v>4.9903000000000004</v>
      </c>
      <c r="HF33" s="1">
        <v>3.2925</v>
      </c>
      <c r="HG33" s="1">
        <v>8415.2999999999993</v>
      </c>
      <c r="HH33" s="1">
        <v>9999</v>
      </c>
      <c r="HI33" s="1">
        <v>9999</v>
      </c>
      <c r="HJ33" s="1">
        <v>971.6</v>
      </c>
      <c r="HK33" s="1">
        <v>4.9713700000000003</v>
      </c>
      <c r="HL33" s="1">
        <v>1.8745400000000001</v>
      </c>
      <c r="HM33" s="1">
        <v>1.8708800000000001</v>
      </c>
      <c r="HN33" s="1">
        <v>1.8705799999999999</v>
      </c>
      <c r="HO33" s="1">
        <v>1.87507</v>
      </c>
      <c r="HP33" s="1">
        <v>1.8717999999999999</v>
      </c>
      <c r="HQ33" s="1">
        <v>1.8672800000000001</v>
      </c>
      <c r="HR33" s="1">
        <v>1.8782000000000001</v>
      </c>
      <c r="HS33" s="1">
        <v>0</v>
      </c>
      <c r="HT33" s="1">
        <v>0</v>
      </c>
      <c r="HU33" s="1">
        <v>0</v>
      </c>
      <c r="HV33" s="1">
        <v>0</v>
      </c>
      <c r="HW33" s="1" t="s">
        <v>390</v>
      </c>
      <c r="HX33" s="1" t="s">
        <v>391</v>
      </c>
      <c r="HY33" s="1" t="s">
        <v>392</v>
      </c>
      <c r="HZ33" s="1" t="s">
        <v>392</v>
      </c>
      <c r="IA33" s="1" t="s">
        <v>392</v>
      </c>
      <c r="IB33" s="1" t="s">
        <v>392</v>
      </c>
      <c r="IC33" s="1">
        <v>0</v>
      </c>
      <c r="ID33" s="1">
        <v>100</v>
      </c>
      <c r="IE33" s="1">
        <v>100</v>
      </c>
      <c r="IF33" s="1">
        <v>-2.1219999999999999</v>
      </c>
      <c r="IG33" s="1">
        <v>0.33610000000000001</v>
      </c>
      <c r="IH33" s="1">
        <v>-2.1003025613674828</v>
      </c>
      <c r="II33" s="1">
        <v>1.7196870422270779E-5</v>
      </c>
      <c r="IJ33" s="1">
        <v>-2.1741833173098589E-6</v>
      </c>
      <c r="IK33" s="1">
        <v>9.0595066644434051E-10</v>
      </c>
      <c r="IL33" s="1">
        <v>-0.3055493333670728</v>
      </c>
      <c r="IM33" s="1">
        <v>-1.2435942757381079E-3</v>
      </c>
      <c r="IN33" s="1">
        <v>8.3241555849602686E-4</v>
      </c>
      <c r="IO33" s="1">
        <v>-6.8006265696850886E-6</v>
      </c>
      <c r="IP33" s="1">
        <v>17</v>
      </c>
      <c r="IQ33" s="1">
        <v>2050</v>
      </c>
      <c r="IR33" s="1">
        <v>3</v>
      </c>
      <c r="IS33" s="1">
        <v>34</v>
      </c>
      <c r="IT33" s="1">
        <v>39.700000000000003</v>
      </c>
      <c r="IU33" s="1">
        <v>39.799999999999997</v>
      </c>
      <c r="IV33" s="1">
        <v>0.41626000000000002</v>
      </c>
      <c r="IW33" s="1">
        <v>2.6464799999999999</v>
      </c>
      <c r="IX33" s="1">
        <v>1.49902</v>
      </c>
      <c r="IY33" s="1">
        <v>2.2827099999999998</v>
      </c>
      <c r="IZ33" s="1">
        <v>1.69678</v>
      </c>
      <c r="JA33" s="1">
        <v>2.3864700000000001</v>
      </c>
      <c r="JB33" s="1">
        <v>47.122900000000001</v>
      </c>
      <c r="JC33" s="1">
        <v>13.063800000000001</v>
      </c>
      <c r="JD33" s="1">
        <v>18</v>
      </c>
      <c r="JE33" s="1">
        <v>706.98699999999997</v>
      </c>
      <c r="JF33" s="1">
        <v>270.65600000000001</v>
      </c>
      <c r="JG33" s="1">
        <v>30.0002</v>
      </c>
      <c r="JH33" s="1">
        <v>35.856200000000001</v>
      </c>
      <c r="JI33" s="1">
        <v>29.9999</v>
      </c>
      <c r="JJ33" s="1">
        <v>35.597799999999999</v>
      </c>
      <c r="JK33" s="1">
        <v>35.595100000000002</v>
      </c>
      <c r="JL33" s="1">
        <v>8.3364100000000008</v>
      </c>
      <c r="JM33" s="1">
        <v>28.832000000000001</v>
      </c>
      <c r="JN33" s="1">
        <v>2.8962599999999998</v>
      </c>
      <c r="JO33" s="1">
        <v>30</v>
      </c>
      <c r="JP33" s="1">
        <v>123.779</v>
      </c>
      <c r="JQ33" s="1">
        <v>32.520899999999997</v>
      </c>
      <c r="JR33" s="1">
        <v>98.317099999999996</v>
      </c>
      <c r="JS33" s="1">
        <v>98.230900000000005</v>
      </c>
    </row>
    <row r="34" spans="1:279" ht="15.75" customHeight="1" x14ac:dyDescent="0.2">
      <c r="A34" s="1">
        <v>19</v>
      </c>
      <c r="B34" s="1">
        <v>1658330012</v>
      </c>
      <c r="C34" s="1">
        <v>72</v>
      </c>
      <c r="D34" s="1" t="s">
        <v>429</v>
      </c>
      <c r="E34" s="1" t="s">
        <v>430</v>
      </c>
      <c r="F34" s="1">
        <v>4</v>
      </c>
      <c r="G34" s="1">
        <v>1658330009.6875</v>
      </c>
      <c r="H34" s="1">
        <f t="shared" si="0"/>
        <v>1.5724962682133817E-3</v>
      </c>
      <c r="I34" s="1">
        <f t="shared" si="1"/>
        <v>1.5724962682133816</v>
      </c>
      <c r="J34" s="1">
        <f t="shared" si="2"/>
        <v>1.1096169593133898</v>
      </c>
      <c r="K34" s="1">
        <f t="shared" si="3"/>
        <v>106.63124999999999</v>
      </c>
      <c r="L34" s="1">
        <f t="shared" si="4"/>
        <v>82.817974142259558</v>
      </c>
      <c r="M34" s="1">
        <f t="shared" si="5"/>
        <v>8.3803375329101133</v>
      </c>
      <c r="N34" s="1">
        <f t="shared" si="6"/>
        <v>10.789999101175077</v>
      </c>
      <c r="O34" s="1">
        <f t="shared" si="7"/>
        <v>8.5809408463255521E-2</v>
      </c>
      <c r="P34" s="1">
        <f t="shared" si="8"/>
        <v>2.7653609029614881</v>
      </c>
      <c r="Q34" s="1">
        <f t="shared" si="9"/>
        <v>8.4357158643786595E-2</v>
      </c>
      <c r="R34" s="1">
        <f t="shared" si="10"/>
        <v>5.2851655766382392E-2</v>
      </c>
      <c r="S34" s="1">
        <f t="shared" si="11"/>
        <v>194.42937261246169</v>
      </c>
      <c r="T34" s="1">
        <f t="shared" si="12"/>
        <v>34.57107287040035</v>
      </c>
      <c r="U34" s="1">
        <f t="shared" si="13"/>
        <v>33.667012499999998</v>
      </c>
      <c r="V34" s="1">
        <f t="shared" si="14"/>
        <v>5.2445662888121927</v>
      </c>
      <c r="W34" s="1">
        <f t="shared" si="15"/>
        <v>65.103380123194327</v>
      </c>
      <c r="X34" s="1">
        <f t="shared" si="16"/>
        <v>3.4392301548638744</v>
      </c>
      <c r="Y34" s="1">
        <f t="shared" si="17"/>
        <v>5.282721340053099</v>
      </c>
      <c r="Z34" s="1">
        <f t="shared" si="18"/>
        <v>1.8053361339483183</v>
      </c>
      <c r="AA34" s="1">
        <f t="shared" si="19"/>
        <v>-69.347085428210136</v>
      </c>
      <c r="AB34" s="1">
        <f t="shared" si="20"/>
        <v>19.336471968959586</v>
      </c>
      <c r="AC34" s="1">
        <f t="shared" si="21"/>
        <v>1.6129218369492404</v>
      </c>
      <c r="AD34" s="1">
        <f t="shared" si="22"/>
        <v>146.03168099016037</v>
      </c>
      <c r="AE34" s="1">
        <f t="shared" si="23"/>
        <v>10.25606993754233</v>
      </c>
      <c r="AF34" s="1">
        <f t="shared" si="24"/>
        <v>1.5722391502976547</v>
      </c>
      <c r="AG34" s="1">
        <f t="shared" si="25"/>
        <v>1.1096169593133898</v>
      </c>
      <c r="AH34" s="1">
        <v>121.24356805263371</v>
      </c>
      <c r="AI34" s="1">
        <v>113.4576303030303</v>
      </c>
      <c r="AJ34" s="1">
        <v>1.694961787911976</v>
      </c>
      <c r="AK34" s="1">
        <v>65.160827057832364</v>
      </c>
      <c r="AL34" s="1">
        <f t="shared" si="26"/>
        <v>1.5724962682133816</v>
      </c>
      <c r="AM34" s="1">
        <v>32.586122035615283</v>
      </c>
      <c r="AN34" s="1">
        <v>33.987667132867131</v>
      </c>
      <c r="AO34" s="1">
        <v>-5.678937081432655E-7</v>
      </c>
      <c r="AP34" s="1">
        <v>89.445393928283238</v>
      </c>
      <c r="AQ34" s="1">
        <v>3</v>
      </c>
      <c r="AR34" s="1">
        <v>0</v>
      </c>
      <c r="AS34" s="1">
        <f t="shared" si="27"/>
        <v>1</v>
      </c>
      <c r="AT34" s="1">
        <f t="shared" si="28"/>
        <v>0</v>
      </c>
      <c r="AU34" s="1">
        <f t="shared" si="29"/>
        <v>47151.177887906772</v>
      </c>
      <c r="AV34" s="1" t="s">
        <v>385</v>
      </c>
      <c r="AW34" s="1" t="s">
        <v>385</v>
      </c>
      <c r="AX34" s="1">
        <v>0</v>
      </c>
      <c r="AY34" s="1">
        <v>0</v>
      </c>
      <c r="AZ34" s="1" t="e">
        <f t="shared" si="30"/>
        <v>#DIV/0!</v>
      </c>
      <c r="BA34" s="1">
        <v>0</v>
      </c>
      <c r="BB34" s="1" t="s">
        <v>385</v>
      </c>
      <c r="BC34" s="1" t="s">
        <v>385</v>
      </c>
      <c r="BD34" s="1">
        <v>0</v>
      </c>
      <c r="BE34" s="1">
        <v>0</v>
      </c>
      <c r="BF34" s="1" t="e">
        <f t="shared" si="31"/>
        <v>#DIV/0!</v>
      </c>
      <c r="BG34" s="1">
        <v>0.5</v>
      </c>
      <c r="BH34" s="1">
        <f t="shared" si="32"/>
        <v>1009.5206997992028</v>
      </c>
      <c r="BI34" s="1">
        <f t="shared" si="33"/>
        <v>1.1096169593133898</v>
      </c>
      <c r="BJ34" s="1" t="e">
        <f t="shared" si="34"/>
        <v>#DIV/0!</v>
      </c>
      <c r="BK34" s="1">
        <f t="shared" si="35"/>
        <v>1.0991522606065398E-3</v>
      </c>
      <c r="BL34" s="1" t="e">
        <f t="shared" si="36"/>
        <v>#DIV/0!</v>
      </c>
      <c r="BM34" s="1" t="e">
        <f t="shared" si="37"/>
        <v>#DIV/0!</v>
      </c>
      <c r="BN34" s="1" t="s">
        <v>385</v>
      </c>
      <c r="BO34" s="1">
        <v>0</v>
      </c>
      <c r="BP34" s="1" t="e">
        <f t="shared" si="38"/>
        <v>#DIV/0!</v>
      </c>
      <c r="BQ34" s="1" t="e">
        <f t="shared" si="39"/>
        <v>#DIV/0!</v>
      </c>
      <c r="BR34" s="1" t="e">
        <f t="shared" si="40"/>
        <v>#DIV/0!</v>
      </c>
      <c r="BS34" s="1" t="e">
        <f t="shared" si="41"/>
        <v>#DIV/0!</v>
      </c>
      <c r="BT34" s="1" t="e">
        <f t="shared" si="42"/>
        <v>#DIV/0!</v>
      </c>
      <c r="BU34" s="1" t="e">
        <f t="shared" si="43"/>
        <v>#DIV/0!</v>
      </c>
      <c r="BV34" s="1" t="e">
        <f t="shared" si="44"/>
        <v>#DIV/0!</v>
      </c>
      <c r="BW34" s="1" t="e">
        <f t="shared" si="45"/>
        <v>#DIV/0!</v>
      </c>
      <c r="BX34" s="1" t="s">
        <v>385</v>
      </c>
      <c r="BY34" s="1" t="s">
        <v>385</v>
      </c>
      <c r="BZ34" s="1" t="s">
        <v>385</v>
      </c>
      <c r="CA34" s="1" t="s">
        <v>385</v>
      </c>
      <c r="CB34" s="1" t="s">
        <v>385</v>
      </c>
      <c r="CC34" s="1" t="s">
        <v>385</v>
      </c>
      <c r="CD34" s="1" t="s">
        <v>385</v>
      </c>
      <c r="CE34" s="1" t="s">
        <v>385</v>
      </c>
      <c r="CF34" s="1">
        <v>253</v>
      </c>
      <c r="CG34" s="1">
        <v>1000</v>
      </c>
      <c r="CH34" s="1" t="s">
        <v>386</v>
      </c>
      <c r="CI34" s="1">
        <v>1110.1500000000001</v>
      </c>
      <c r="CJ34" s="1">
        <v>1175.8634999999999</v>
      </c>
      <c r="CK34" s="1">
        <v>1152.67</v>
      </c>
      <c r="CL34" s="1">
        <v>1.3005735999999999E-4</v>
      </c>
      <c r="CM34" s="1">
        <v>6.5004835999999994E-4</v>
      </c>
      <c r="CN34" s="1">
        <v>4.7597999359999997E-2</v>
      </c>
      <c r="CO34" s="1">
        <v>5.5000000000000003E-4</v>
      </c>
      <c r="CP34" s="1">
        <f t="shared" si="46"/>
        <v>1200.0174999999999</v>
      </c>
      <c r="CQ34" s="1">
        <f t="shared" si="47"/>
        <v>1009.5206997992028</v>
      </c>
      <c r="CR34" s="1">
        <f t="shared" si="48"/>
        <v>0.84125498153085509</v>
      </c>
      <c r="CS34" s="1">
        <f t="shared" si="49"/>
        <v>0.16202211435455041</v>
      </c>
      <c r="CT34" s="1">
        <v>6</v>
      </c>
      <c r="CU34" s="1">
        <v>0.5</v>
      </c>
      <c r="CV34" s="1" t="s">
        <v>387</v>
      </c>
      <c r="CW34" s="1">
        <v>2</v>
      </c>
      <c r="CX34" s="1" t="b">
        <v>1</v>
      </c>
      <c r="CY34" s="1">
        <v>1658330009.6875</v>
      </c>
      <c r="CZ34" s="1">
        <v>106.63124999999999</v>
      </c>
      <c r="DA34" s="1">
        <v>116.248625</v>
      </c>
      <c r="DB34" s="1">
        <v>33.987900000000003</v>
      </c>
      <c r="DC34" s="1">
        <v>32.5865875</v>
      </c>
      <c r="DD34" s="1">
        <v>108.754375</v>
      </c>
      <c r="DE34" s="1">
        <v>33.651799999999987</v>
      </c>
      <c r="DF34" s="1">
        <v>650.30549999999994</v>
      </c>
      <c r="DG34" s="1">
        <v>101.090125</v>
      </c>
      <c r="DH34" s="1">
        <v>9.9714762499999998E-2</v>
      </c>
      <c r="DI34" s="1">
        <v>33.796712499999998</v>
      </c>
      <c r="DJ34" s="1">
        <v>999.9</v>
      </c>
      <c r="DK34" s="1">
        <v>33.667012499999998</v>
      </c>
      <c r="DL34" s="1">
        <v>0</v>
      </c>
      <c r="DM34" s="1">
        <v>0</v>
      </c>
      <c r="DN34" s="1">
        <v>8994.0612500000007</v>
      </c>
      <c r="DO34" s="1">
        <v>0</v>
      </c>
      <c r="DP34" s="1">
        <v>1851.0074999999999</v>
      </c>
      <c r="DQ34" s="1">
        <v>-9.6173199999999994</v>
      </c>
      <c r="DR34" s="1">
        <v>110.38312500000001</v>
      </c>
      <c r="DS34" s="1">
        <v>120.1645</v>
      </c>
      <c r="DT34" s="1">
        <v>1.4013</v>
      </c>
      <c r="DU34" s="1">
        <v>116.248625</v>
      </c>
      <c r="DV34" s="1">
        <v>32.5865875</v>
      </c>
      <c r="DW34" s="1">
        <v>3.4358399999999998</v>
      </c>
      <c r="DX34" s="1">
        <v>3.2941812499999998</v>
      </c>
      <c r="DY34" s="1">
        <v>26.306000000000001</v>
      </c>
      <c r="DZ34" s="1">
        <v>25.594737500000001</v>
      </c>
      <c r="EA34" s="1">
        <v>1200.0174999999999</v>
      </c>
      <c r="EB34" s="1">
        <v>0.95799425000000005</v>
      </c>
      <c r="EC34" s="1">
        <v>4.2006062500000003E-2</v>
      </c>
      <c r="ED34" s="1">
        <v>0</v>
      </c>
      <c r="EE34" s="1">
        <v>899.31712500000003</v>
      </c>
      <c r="EF34" s="1">
        <v>5.0001600000000002</v>
      </c>
      <c r="EG34" s="1">
        <v>12807.375</v>
      </c>
      <c r="EH34" s="1">
        <v>9515.3050000000003</v>
      </c>
      <c r="EI34" s="1">
        <v>47.913749999999993</v>
      </c>
      <c r="EJ34" s="1">
        <v>50.561999999999998</v>
      </c>
      <c r="EK34" s="1">
        <v>49.069875000000003</v>
      </c>
      <c r="EL34" s="1">
        <v>49.077749999999988</v>
      </c>
      <c r="EM34" s="1">
        <v>49.609250000000003</v>
      </c>
      <c r="EN34" s="1">
        <v>1144.8175000000001</v>
      </c>
      <c r="EO34" s="1">
        <v>50.2</v>
      </c>
      <c r="EP34" s="1">
        <v>0</v>
      </c>
      <c r="EQ34" s="1">
        <v>772523.40000009537</v>
      </c>
      <c r="ER34" s="1">
        <v>0</v>
      </c>
      <c r="ES34" s="1">
        <v>900.43619230769241</v>
      </c>
      <c r="ET34" s="1">
        <v>-12.50225642169606</v>
      </c>
      <c r="EU34" s="1">
        <v>-181.4256410314112</v>
      </c>
      <c r="EV34" s="1">
        <v>12822.303846153851</v>
      </c>
      <c r="EW34" s="1">
        <v>15</v>
      </c>
      <c r="EX34" s="1">
        <v>1658327627.5</v>
      </c>
      <c r="EY34" s="1" t="s">
        <v>388</v>
      </c>
      <c r="EZ34" s="1">
        <v>1658327627.5</v>
      </c>
      <c r="FA34" s="1">
        <v>1658327617.5</v>
      </c>
      <c r="FB34" s="1">
        <v>12</v>
      </c>
      <c r="FC34" s="1">
        <v>-0.68500000000000005</v>
      </c>
      <c r="FD34" s="1">
        <v>-0.255</v>
      </c>
      <c r="FE34" s="1">
        <v>-3.9239999999999999</v>
      </c>
      <c r="FF34" s="1">
        <v>0.28599999999999998</v>
      </c>
      <c r="FG34" s="1">
        <v>1546</v>
      </c>
      <c r="FH34" s="1">
        <v>32</v>
      </c>
      <c r="FI34" s="1">
        <v>0.03</v>
      </c>
      <c r="FJ34" s="1">
        <v>0.04</v>
      </c>
      <c r="FK34" s="1">
        <v>-9.3661324390243905</v>
      </c>
      <c r="FL34" s="1">
        <v>-1.7328342857142871</v>
      </c>
      <c r="FM34" s="1">
        <v>0.17192962012689381</v>
      </c>
      <c r="FN34" s="1">
        <v>0</v>
      </c>
      <c r="FO34" s="1">
        <v>901.29029411764702</v>
      </c>
      <c r="FP34" s="1">
        <v>-14.15578304482197</v>
      </c>
      <c r="FQ34" s="1">
        <v>1.4020101226749559</v>
      </c>
      <c r="FR34" s="1">
        <v>0</v>
      </c>
      <c r="FS34" s="1">
        <v>1.413349024390244</v>
      </c>
      <c r="FT34" s="1">
        <v>-6.8084738675959613E-2</v>
      </c>
      <c r="FU34" s="1">
        <v>6.9781064609170983E-3</v>
      </c>
      <c r="FV34" s="1">
        <v>1</v>
      </c>
      <c r="FW34" s="1">
        <v>1</v>
      </c>
      <c r="FX34" s="1">
        <v>3</v>
      </c>
      <c r="FY34" s="1" t="s">
        <v>410</v>
      </c>
      <c r="FZ34" s="1">
        <v>3.3691800000000001</v>
      </c>
      <c r="GA34" s="1">
        <v>2.8935</v>
      </c>
      <c r="GB34" s="1">
        <v>3.09235E-2</v>
      </c>
      <c r="GC34" s="1">
        <v>3.3594699999999998E-2</v>
      </c>
      <c r="GD34" s="1">
        <v>0.14063600000000001</v>
      </c>
      <c r="GE34" s="1">
        <v>0.13910700000000001</v>
      </c>
      <c r="GF34" s="1">
        <v>33449.9</v>
      </c>
      <c r="GG34" s="1">
        <v>29014.5</v>
      </c>
      <c r="GH34" s="1">
        <v>30850.7</v>
      </c>
      <c r="GI34" s="1">
        <v>27983.7</v>
      </c>
      <c r="GJ34" s="1">
        <v>34928.199999999997</v>
      </c>
      <c r="GK34" s="1">
        <v>33987.699999999997</v>
      </c>
      <c r="GL34" s="1">
        <v>40215.9</v>
      </c>
      <c r="GM34" s="1">
        <v>39003.199999999997</v>
      </c>
      <c r="GN34" s="1">
        <v>2.3215300000000001</v>
      </c>
      <c r="GO34" s="1">
        <v>1.5353699999999999</v>
      </c>
      <c r="GP34" s="1">
        <v>0</v>
      </c>
      <c r="GQ34" s="1">
        <v>4.0479000000000001E-2</v>
      </c>
      <c r="GR34" s="1">
        <v>999.9</v>
      </c>
      <c r="GS34" s="1">
        <v>33.012300000000003</v>
      </c>
      <c r="GT34" s="1">
        <v>51.3</v>
      </c>
      <c r="GU34" s="1">
        <v>43</v>
      </c>
      <c r="GV34" s="1">
        <v>44.088900000000002</v>
      </c>
      <c r="GW34" s="1">
        <v>50.562899999999999</v>
      </c>
      <c r="GX34" s="1">
        <v>41.414299999999997</v>
      </c>
      <c r="GY34" s="1">
        <v>1</v>
      </c>
      <c r="GZ34" s="1">
        <v>0.66156800000000004</v>
      </c>
      <c r="HA34" s="1">
        <v>1.7464299999999999</v>
      </c>
      <c r="HB34" s="1">
        <v>20.1997</v>
      </c>
      <c r="HC34" s="1">
        <v>5.2142900000000001</v>
      </c>
      <c r="HD34" s="1">
        <v>11.974</v>
      </c>
      <c r="HE34" s="1">
        <v>4.9907000000000004</v>
      </c>
      <c r="HF34" s="1">
        <v>3.2924799999999999</v>
      </c>
      <c r="HG34" s="1">
        <v>8415.2999999999993</v>
      </c>
      <c r="HH34" s="1">
        <v>9999</v>
      </c>
      <c r="HI34" s="1">
        <v>9999</v>
      </c>
      <c r="HJ34" s="1">
        <v>971.6</v>
      </c>
      <c r="HK34" s="1">
        <v>4.9713500000000002</v>
      </c>
      <c r="HL34" s="1">
        <v>1.8745400000000001</v>
      </c>
      <c r="HM34" s="1">
        <v>1.8708800000000001</v>
      </c>
      <c r="HN34" s="1">
        <v>1.87059</v>
      </c>
      <c r="HO34" s="1">
        <v>1.87503</v>
      </c>
      <c r="HP34" s="1">
        <v>1.8717999999999999</v>
      </c>
      <c r="HQ34" s="1">
        <v>1.86727</v>
      </c>
      <c r="HR34" s="1">
        <v>1.8782000000000001</v>
      </c>
      <c r="HS34" s="1">
        <v>0</v>
      </c>
      <c r="HT34" s="1">
        <v>0</v>
      </c>
      <c r="HU34" s="1">
        <v>0</v>
      </c>
      <c r="HV34" s="1">
        <v>0</v>
      </c>
      <c r="HW34" s="1" t="s">
        <v>390</v>
      </c>
      <c r="HX34" s="1" t="s">
        <v>391</v>
      </c>
      <c r="HY34" s="1" t="s">
        <v>392</v>
      </c>
      <c r="HZ34" s="1" t="s">
        <v>392</v>
      </c>
      <c r="IA34" s="1" t="s">
        <v>392</v>
      </c>
      <c r="IB34" s="1" t="s">
        <v>392</v>
      </c>
      <c r="IC34" s="1">
        <v>0</v>
      </c>
      <c r="ID34" s="1">
        <v>100</v>
      </c>
      <c r="IE34" s="1">
        <v>100</v>
      </c>
      <c r="IF34" s="1">
        <v>-2.1240000000000001</v>
      </c>
      <c r="IG34" s="1">
        <v>0.33600000000000002</v>
      </c>
      <c r="IH34" s="1">
        <v>-2.1003025613674828</v>
      </c>
      <c r="II34" s="1">
        <v>1.7196870422270779E-5</v>
      </c>
      <c r="IJ34" s="1">
        <v>-2.1741833173098589E-6</v>
      </c>
      <c r="IK34" s="1">
        <v>9.0595066644434051E-10</v>
      </c>
      <c r="IL34" s="1">
        <v>-0.3055493333670728</v>
      </c>
      <c r="IM34" s="1">
        <v>-1.2435942757381079E-3</v>
      </c>
      <c r="IN34" s="1">
        <v>8.3241555849602686E-4</v>
      </c>
      <c r="IO34" s="1">
        <v>-6.8006265696850886E-6</v>
      </c>
      <c r="IP34" s="1">
        <v>17</v>
      </c>
      <c r="IQ34" s="1">
        <v>2050</v>
      </c>
      <c r="IR34" s="1">
        <v>3</v>
      </c>
      <c r="IS34" s="1">
        <v>34</v>
      </c>
      <c r="IT34" s="1">
        <v>39.700000000000003</v>
      </c>
      <c r="IU34" s="1">
        <v>39.9</v>
      </c>
      <c r="IV34" s="1">
        <v>0.42968800000000001</v>
      </c>
      <c r="IW34" s="1">
        <v>2.65503</v>
      </c>
      <c r="IX34" s="1">
        <v>1.49902</v>
      </c>
      <c r="IY34" s="1">
        <v>2.2827099999999998</v>
      </c>
      <c r="IZ34" s="1">
        <v>1.69678</v>
      </c>
      <c r="JA34" s="1">
        <v>2.3596200000000001</v>
      </c>
      <c r="JB34" s="1">
        <v>47.122900000000001</v>
      </c>
      <c r="JC34" s="1">
        <v>13.055099999999999</v>
      </c>
      <c r="JD34" s="1">
        <v>18</v>
      </c>
      <c r="JE34" s="1">
        <v>706.63400000000001</v>
      </c>
      <c r="JF34" s="1">
        <v>270.60899999999998</v>
      </c>
      <c r="JG34" s="1">
        <v>29.9999</v>
      </c>
      <c r="JH34" s="1">
        <v>35.856200000000001</v>
      </c>
      <c r="JI34" s="1">
        <v>29.9999</v>
      </c>
      <c r="JJ34" s="1">
        <v>35.597799999999999</v>
      </c>
      <c r="JK34" s="1">
        <v>35.595100000000002</v>
      </c>
      <c r="JL34" s="1">
        <v>8.6225000000000005</v>
      </c>
      <c r="JM34" s="1">
        <v>28.832000000000001</v>
      </c>
      <c r="JN34" s="1">
        <v>2.8962599999999998</v>
      </c>
      <c r="JO34" s="1">
        <v>30</v>
      </c>
      <c r="JP34" s="1">
        <v>130.458</v>
      </c>
      <c r="JQ34" s="1">
        <v>32.520800000000001</v>
      </c>
      <c r="JR34" s="1">
        <v>98.316900000000004</v>
      </c>
      <c r="JS34" s="1">
        <v>98.230099999999993</v>
      </c>
    </row>
    <row r="35" spans="1:279" ht="15.75" customHeight="1" x14ac:dyDescent="0.2">
      <c r="A35" s="1">
        <v>20</v>
      </c>
      <c r="B35" s="1">
        <v>1658330016</v>
      </c>
      <c r="C35" s="1">
        <v>76</v>
      </c>
      <c r="D35" s="1" t="s">
        <v>431</v>
      </c>
      <c r="E35" s="1" t="s">
        <v>432</v>
      </c>
      <c r="F35" s="1">
        <v>4</v>
      </c>
      <c r="G35" s="1">
        <v>1658330014</v>
      </c>
      <c r="H35" s="1">
        <f t="shared" si="0"/>
        <v>1.5699150764941028E-3</v>
      </c>
      <c r="I35" s="1">
        <f t="shared" si="1"/>
        <v>1.5699150764941028</v>
      </c>
      <c r="J35" s="1">
        <f t="shared" si="2"/>
        <v>1.2227633949725913</v>
      </c>
      <c r="K35" s="1">
        <f t="shared" si="3"/>
        <v>113.65771428571431</v>
      </c>
      <c r="L35" s="1">
        <f t="shared" si="4"/>
        <v>87.486071407003195</v>
      </c>
      <c r="M35" s="1">
        <f t="shared" si="5"/>
        <v>8.8525302376805861</v>
      </c>
      <c r="N35" s="1">
        <f t="shared" si="6"/>
        <v>11.500783339316849</v>
      </c>
      <c r="O35" s="1">
        <f t="shared" si="7"/>
        <v>8.5647861035677522E-2</v>
      </c>
      <c r="P35" s="1">
        <f t="shared" si="8"/>
        <v>2.7659730090220398</v>
      </c>
      <c r="Q35" s="1">
        <f t="shared" si="9"/>
        <v>8.4201338825387315E-2</v>
      </c>
      <c r="R35" s="1">
        <f t="shared" si="10"/>
        <v>5.275376605978023E-2</v>
      </c>
      <c r="S35" s="1">
        <f t="shared" si="11"/>
        <v>194.42475561245243</v>
      </c>
      <c r="T35" s="1">
        <f t="shared" si="12"/>
        <v>34.565267592652837</v>
      </c>
      <c r="U35" s="1">
        <f t="shared" si="13"/>
        <v>33.667657142857138</v>
      </c>
      <c r="V35" s="1">
        <f t="shared" si="14"/>
        <v>5.244755335070721</v>
      </c>
      <c r="W35" s="1">
        <f t="shared" si="15"/>
        <v>65.12362852544149</v>
      </c>
      <c r="X35" s="1">
        <f t="shared" si="16"/>
        <v>3.4390840972395851</v>
      </c>
      <c r="Y35" s="1">
        <f t="shared" si="17"/>
        <v>5.2808545455910165</v>
      </c>
      <c r="Z35" s="1">
        <f t="shared" si="18"/>
        <v>1.8056712378311359</v>
      </c>
      <c r="AA35" s="1">
        <f t="shared" si="19"/>
        <v>-69.233254873389939</v>
      </c>
      <c r="AB35" s="1">
        <f t="shared" si="20"/>
        <v>18.301178639783924</v>
      </c>
      <c r="AC35" s="1">
        <f t="shared" si="21"/>
        <v>1.5261842057300881</v>
      </c>
      <c r="AD35" s="1">
        <f t="shared" si="22"/>
        <v>145.01886358457651</v>
      </c>
      <c r="AE35" s="1">
        <f t="shared" si="23"/>
        <v>10.262321945834337</v>
      </c>
      <c r="AF35" s="1">
        <f t="shared" si="24"/>
        <v>1.5714446863105742</v>
      </c>
      <c r="AG35" s="1">
        <f t="shared" si="25"/>
        <v>1.2227633949725913</v>
      </c>
      <c r="AH35" s="1">
        <v>127.9622934744387</v>
      </c>
      <c r="AI35" s="1">
        <v>120.1630242424243</v>
      </c>
      <c r="AJ35" s="1">
        <v>1.6713025292792461</v>
      </c>
      <c r="AK35" s="1">
        <v>65.160827057832364</v>
      </c>
      <c r="AL35" s="1">
        <f t="shared" si="26"/>
        <v>1.5699150764941028</v>
      </c>
      <c r="AM35" s="1">
        <v>32.587000343463806</v>
      </c>
      <c r="AN35" s="1">
        <v>33.986129370629357</v>
      </c>
      <c r="AO35" s="1">
        <v>-9.3400490732062419E-7</v>
      </c>
      <c r="AP35" s="1">
        <v>89.445393928283238</v>
      </c>
      <c r="AQ35" s="1">
        <v>3</v>
      </c>
      <c r="AR35" s="1">
        <v>0</v>
      </c>
      <c r="AS35" s="1">
        <f t="shared" si="27"/>
        <v>1</v>
      </c>
      <c r="AT35" s="1">
        <f t="shared" si="28"/>
        <v>0</v>
      </c>
      <c r="AU35" s="1">
        <f t="shared" si="29"/>
        <v>47168.922638699609</v>
      </c>
      <c r="AV35" s="1" t="s">
        <v>385</v>
      </c>
      <c r="AW35" s="1" t="s">
        <v>385</v>
      </c>
      <c r="AX35" s="1">
        <v>0</v>
      </c>
      <c r="AY35" s="1">
        <v>0</v>
      </c>
      <c r="AZ35" s="1" t="e">
        <f t="shared" si="30"/>
        <v>#DIV/0!</v>
      </c>
      <c r="BA35" s="1">
        <v>0</v>
      </c>
      <c r="BB35" s="1" t="s">
        <v>385</v>
      </c>
      <c r="BC35" s="1" t="s">
        <v>385</v>
      </c>
      <c r="BD35" s="1">
        <v>0</v>
      </c>
      <c r="BE35" s="1">
        <v>0</v>
      </c>
      <c r="BF35" s="1" t="e">
        <f t="shared" si="31"/>
        <v>#DIV/0!</v>
      </c>
      <c r="BG35" s="1">
        <v>0.5</v>
      </c>
      <c r="BH35" s="1">
        <f t="shared" si="32"/>
        <v>1009.4963997991986</v>
      </c>
      <c r="BI35" s="1">
        <f t="shared" si="33"/>
        <v>1.2227633949725913</v>
      </c>
      <c r="BJ35" s="1" t="e">
        <f t="shared" si="34"/>
        <v>#DIV/0!</v>
      </c>
      <c r="BK35" s="1">
        <f t="shared" si="35"/>
        <v>1.2112607783601945E-3</v>
      </c>
      <c r="BL35" s="1" t="e">
        <f t="shared" si="36"/>
        <v>#DIV/0!</v>
      </c>
      <c r="BM35" s="1" t="e">
        <f t="shared" si="37"/>
        <v>#DIV/0!</v>
      </c>
      <c r="BN35" s="1" t="s">
        <v>385</v>
      </c>
      <c r="BO35" s="1">
        <v>0</v>
      </c>
      <c r="BP35" s="1" t="e">
        <f t="shared" si="38"/>
        <v>#DIV/0!</v>
      </c>
      <c r="BQ35" s="1" t="e">
        <f t="shared" si="39"/>
        <v>#DIV/0!</v>
      </c>
      <c r="BR35" s="1" t="e">
        <f t="shared" si="40"/>
        <v>#DIV/0!</v>
      </c>
      <c r="BS35" s="1" t="e">
        <f t="shared" si="41"/>
        <v>#DIV/0!</v>
      </c>
      <c r="BT35" s="1" t="e">
        <f t="shared" si="42"/>
        <v>#DIV/0!</v>
      </c>
      <c r="BU35" s="1" t="e">
        <f t="shared" si="43"/>
        <v>#DIV/0!</v>
      </c>
      <c r="BV35" s="1" t="e">
        <f t="shared" si="44"/>
        <v>#DIV/0!</v>
      </c>
      <c r="BW35" s="1" t="e">
        <f t="shared" si="45"/>
        <v>#DIV/0!</v>
      </c>
      <c r="BX35" s="1" t="s">
        <v>385</v>
      </c>
      <c r="BY35" s="1" t="s">
        <v>385</v>
      </c>
      <c r="BZ35" s="1" t="s">
        <v>385</v>
      </c>
      <c r="CA35" s="1" t="s">
        <v>385</v>
      </c>
      <c r="CB35" s="1" t="s">
        <v>385</v>
      </c>
      <c r="CC35" s="1" t="s">
        <v>385</v>
      </c>
      <c r="CD35" s="1" t="s">
        <v>385</v>
      </c>
      <c r="CE35" s="1" t="s">
        <v>385</v>
      </c>
      <c r="CF35" s="1">
        <v>253</v>
      </c>
      <c r="CG35" s="1">
        <v>1000</v>
      </c>
      <c r="CH35" s="1" t="s">
        <v>386</v>
      </c>
      <c r="CI35" s="1">
        <v>1110.1500000000001</v>
      </c>
      <c r="CJ35" s="1">
        <v>1175.8634999999999</v>
      </c>
      <c r="CK35" s="1">
        <v>1152.67</v>
      </c>
      <c r="CL35" s="1">
        <v>1.3005735999999999E-4</v>
      </c>
      <c r="CM35" s="1">
        <v>6.5004835999999994E-4</v>
      </c>
      <c r="CN35" s="1">
        <v>4.7597999359999997E-2</v>
      </c>
      <c r="CO35" s="1">
        <v>5.5000000000000003E-4</v>
      </c>
      <c r="CP35" s="1">
        <f t="shared" si="46"/>
        <v>1199.988571428572</v>
      </c>
      <c r="CQ35" s="1">
        <f t="shared" si="47"/>
        <v>1009.4963997991986</v>
      </c>
      <c r="CR35" s="1">
        <f t="shared" si="48"/>
        <v>0.84125501178515827</v>
      </c>
      <c r="CS35" s="1">
        <f t="shared" si="49"/>
        <v>0.16202217274535549</v>
      </c>
      <c r="CT35" s="1">
        <v>6</v>
      </c>
      <c r="CU35" s="1">
        <v>0.5</v>
      </c>
      <c r="CV35" s="1" t="s">
        <v>387</v>
      </c>
      <c r="CW35" s="1">
        <v>2</v>
      </c>
      <c r="CX35" s="1" t="b">
        <v>1</v>
      </c>
      <c r="CY35" s="1">
        <v>1658330014</v>
      </c>
      <c r="CZ35" s="1">
        <v>113.65771428571431</v>
      </c>
      <c r="DA35" s="1">
        <v>123.2901428571429</v>
      </c>
      <c r="DB35" s="1">
        <v>33.987114285714277</v>
      </c>
      <c r="DC35" s="1">
        <v>32.58662857142857</v>
      </c>
      <c r="DD35" s="1">
        <v>115.7837142857143</v>
      </c>
      <c r="DE35" s="1">
        <v>33.651057142857141</v>
      </c>
      <c r="DF35" s="1">
        <v>650.36114285714291</v>
      </c>
      <c r="DG35" s="1">
        <v>101.08799999999999</v>
      </c>
      <c r="DH35" s="1">
        <v>9.9881628571428571E-2</v>
      </c>
      <c r="DI35" s="1">
        <v>33.790385714285712</v>
      </c>
      <c r="DJ35" s="1">
        <v>999.89999999999986</v>
      </c>
      <c r="DK35" s="1">
        <v>33.667657142857138</v>
      </c>
      <c r="DL35" s="1">
        <v>0</v>
      </c>
      <c r="DM35" s="1">
        <v>0</v>
      </c>
      <c r="DN35" s="1">
        <v>8997.5014285714278</v>
      </c>
      <c r="DO35" s="1">
        <v>0</v>
      </c>
      <c r="DP35" s="1">
        <v>1849.6785714285711</v>
      </c>
      <c r="DQ35" s="1">
        <v>-9.6325542857142832</v>
      </c>
      <c r="DR35" s="1">
        <v>117.65642857142861</v>
      </c>
      <c r="DS35" s="1">
        <v>127.44328571428569</v>
      </c>
      <c r="DT35" s="1">
        <v>1.400487142857143</v>
      </c>
      <c r="DU35" s="1">
        <v>123.2901428571429</v>
      </c>
      <c r="DV35" s="1">
        <v>32.58662857142857</v>
      </c>
      <c r="DW35" s="1">
        <v>3.435688571428571</v>
      </c>
      <c r="DX35" s="1">
        <v>3.2941157142857138</v>
      </c>
      <c r="DY35" s="1">
        <v>26.305228571428572</v>
      </c>
      <c r="DZ35" s="1">
        <v>25.5944</v>
      </c>
      <c r="EA35" s="1">
        <v>1199.988571428572</v>
      </c>
      <c r="EB35" s="1">
        <v>0.95799299999999998</v>
      </c>
      <c r="EC35" s="1">
        <v>4.2007399999999993E-2</v>
      </c>
      <c r="ED35" s="1">
        <v>0</v>
      </c>
      <c r="EE35" s="1">
        <v>898.45785714285728</v>
      </c>
      <c r="EF35" s="1">
        <v>5.0001600000000002</v>
      </c>
      <c r="EG35" s="1">
        <v>12788.785714285719</v>
      </c>
      <c r="EH35" s="1">
        <v>9515.0671428571422</v>
      </c>
      <c r="EI35" s="1">
        <v>47.892714285714291</v>
      </c>
      <c r="EJ35" s="1">
        <v>50.553142857142859</v>
      </c>
      <c r="EK35" s="1">
        <v>49.071285714285708</v>
      </c>
      <c r="EL35" s="1">
        <v>49.071428571428569</v>
      </c>
      <c r="EM35" s="1">
        <v>49.598000000000013</v>
      </c>
      <c r="EN35" s="1">
        <v>1144.788571428571</v>
      </c>
      <c r="EO35" s="1">
        <v>50.2</v>
      </c>
      <c r="EP35" s="1">
        <v>0</v>
      </c>
      <c r="EQ35" s="1">
        <v>772527.60000014305</v>
      </c>
      <c r="ER35" s="1">
        <v>0</v>
      </c>
      <c r="ES35" s="1">
        <v>899.47928000000002</v>
      </c>
      <c r="ET35" s="1">
        <v>-11.633076902056009</v>
      </c>
      <c r="EU35" s="1">
        <v>-212.01538430840631</v>
      </c>
      <c r="EV35" s="1">
        <v>12807.451999999999</v>
      </c>
      <c r="EW35" s="1">
        <v>15</v>
      </c>
      <c r="EX35" s="1">
        <v>1658327627.5</v>
      </c>
      <c r="EY35" s="1" t="s">
        <v>388</v>
      </c>
      <c r="EZ35" s="1">
        <v>1658327627.5</v>
      </c>
      <c r="FA35" s="1">
        <v>1658327617.5</v>
      </c>
      <c r="FB35" s="1">
        <v>12</v>
      </c>
      <c r="FC35" s="1">
        <v>-0.68500000000000005</v>
      </c>
      <c r="FD35" s="1">
        <v>-0.255</v>
      </c>
      <c r="FE35" s="1">
        <v>-3.9239999999999999</v>
      </c>
      <c r="FF35" s="1">
        <v>0.28599999999999998</v>
      </c>
      <c r="FG35" s="1">
        <v>1546</v>
      </c>
      <c r="FH35" s="1">
        <v>32</v>
      </c>
      <c r="FI35" s="1">
        <v>0.03</v>
      </c>
      <c r="FJ35" s="1">
        <v>0.04</v>
      </c>
      <c r="FK35" s="1">
        <v>-9.4667739999999991</v>
      </c>
      <c r="FL35" s="1">
        <v>-1.551074746716695</v>
      </c>
      <c r="FM35" s="1">
        <v>0.1523589528678902</v>
      </c>
      <c r="FN35" s="1">
        <v>0</v>
      </c>
      <c r="FO35" s="1">
        <v>900.45708823529424</v>
      </c>
      <c r="FP35" s="1">
        <v>-13.07093965488518</v>
      </c>
      <c r="FQ35" s="1">
        <v>1.29555530605145</v>
      </c>
      <c r="FR35" s="1">
        <v>0</v>
      </c>
      <c r="FS35" s="1">
        <v>1.4093197500000001</v>
      </c>
      <c r="FT35" s="1">
        <v>-6.9284915572236497E-2</v>
      </c>
      <c r="FU35" s="1">
        <v>6.956883816587712E-3</v>
      </c>
      <c r="FV35" s="1">
        <v>1</v>
      </c>
      <c r="FW35" s="1">
        <v>1</v>
      </c>
      <c r="FX35" s="1">
        <v>3</v>
      </c>
      <c r="FY35" s="1" t="s">
        <v>410</v>
      </c>
      <c r="FZ35" s="1">
        <v>3.3689900000000002</v>
      </c>
      <c r="GA35" s="1">
        <v>2.8936000000000002</v>
      </c>
      <c r="GB35" s="1">
        <v>3.2629100000000001E-2</v>
      </c>
      <c r="GC35" s="1">
        <v>3.5275399999999998E-2</v>
      </c>
      <c r="GD35" s="1">
        <v>0.140629</v>
      </c>
      <c r="GE35" s="1">
        <v>0.13910400000000001</v>
      </c>
      <c r="GF35" s="1">
        <v>33390.6</v>
      </c>
      <c r="GG35" s="1">
        <v>28964</v>
      </c>
      <c r="GH35" s="1">
        <v>30850.2</v>
      </c>
      <c r="GI35" s="1">
        <v>27983.599999999999</v>
      </c>
      <c r="GJ35" s="1">
        <v>34928.199999999997</v>
      </c>
      <c r="GK35" s="1">
        <v>33987.599999999999</v>
      </c>
      <c r="GL35" s="1">
        <v>40215.5</v>
      </c>
      <c r="GM35" s="1">
        <v>39002.800000000003</v>
      </c>
      <c r="GN35" s="1">
        <v>2.3216700000000001</v>
      </c>
      <c r="GO35" s="1">
        <v>1.5351999999999999</v>
      </c>
      <c r="GP35" s="1">
        <v>0</v>
      </c>
      <c r="GQ35" s="1">
        <v>4.0464100000000003E-2</v>
      </c>
      <c r="GR35" s="1">
        <v>999.9</v>
      </c>
      <c r="GS35" s="1">
        <v>33.014600000000002</v>
      </c>
      <c r="GT35" s="1">
        <v>51.3</v>
      </c>
      <c r="GU35" s="1">
        <v>43</v>
      </c>
      <c r="GV35" s="1">
        <v>44.086100000000002</v>
      </c>
      <c r="GW35" s="1">
        <v>50.862900000000003</v>
      </c>
      <c r="GX35" s="1">
        <v>42.263599999999997</v>
      </c>
      <c r="GY35" s="1">
        <v>1</v>
      </c>
      <c r="GZ35" s="1">
        <v>0.66121200000000002</v>
      </c>
      <c r="HA35" s="1">
        <v>1.74346</v>
      </c>
      <c r="HB35" s="1">
        <v>20.1997</v>
      </c>
      <c r="HC35" s="1">
        <v>5.2147399999999999</v>
      </c>
      <c r="HD35" s="1">
        <v>11.974</v>
      </c>
      <c r="HE35" s="1">
        <v>4.9904500000000001</v>
      </c>
      <c r="HF35" s="1">
        <v>3.2924799999999999</v>
      </c>
      <c r="HG35" s="1">
        <v>8415.5</v>
      </c>
      <c r="HH35" s="1">
        <v>9999</v>
      </c>
      <c r="HI35" s="1">
        <v>9999</v>
      </c>
      <c r="HJ35" s="1">
        <v>971.6</v>
      </c>
      <c r="HK35" s="1">
        <v>4.9713700000000003</v>
      </c>
      <c r="HL35" s="1">
        <v>1.8745400000000001</v>
      </c>
      <c r="HM35" s="1">
        <v>1.8708800000000001</v>
      </c>
      <c r="HN35" s="1">
        <v>1.87059</v>
      </c>
      <c r="HO35" s="1">
        <v>1.8750599999999999</v>
      </c>
      <c r="HP35" s="1">
        <v>1.8717999999999999</v>
      </c>
      <c r="HQ35" s="1">
        <v>1.8672599999999999</v>
      </c>
      <c r="HR35" s="1">
        <v>1.8782000000000001</v>
      </c>
      <c r="HS35" s="1">
        <v>0</v>
      </c>
      <c r="HT35" s="1">
        <v>0</v>
      </c>
      <c r="HU35" s="1">
        <v>0</v>
      </c>
      <c r="HV35" s="1">
        <v>0</v>
      </c>
      <c r="HW35" s="1" t="s">
        <v>390</v>
      </c>
      <c r="HX35" s="1" t="s">
        <v>391</v>
      </c>
      <c r="HY35" s="1" t="s">
        <v>392</v>
      </c>
      <c r="HZ35" s="1" t="s">
        <v>392</v>
      </c>
      <c r="IA35" s="1" t="s">
        <v>392</v>
      </c>
      <c r="IB35" s="1" t="s">
        <v>392</v>
      </c>
      <c r="IC35" s="1">
        <v>0</v>
      </c>
      <c r="ID35" s="1">
        <v>100</v>
      </c>
      <c r="IE35" s="1">
        <v>100</v>
      </c>
      <c r="IF35" s="1">
        <v>-2.1280000000000001</v>
      </c>
      <c r="IG35" s="1">
        <v>0.33600000000000002</v>
      </c>
      <c r="IH35" s="1">
        <v>-2.1003025613674828</v>
      </c>
      <c r="II35" s="1">
        <v>1.7196870422270779E-5</v>
      </c>
      <c r="IJ35" s="1">
        <v>-2.1741833173098589E-6</v>
      </c>
      <c r="IK35" s="1">
        <v>9.0595066644434051E-10</v>
      </c>
      <c r="IL35" s="1">
        <v>-0.3055493333670728</v>
      </c>
      <c r="IM35" s="1">
        <v>-1.2435942757381079E-3</v>
      </c>
      <c r="IN35" s="1">
        <v>8.3241555849602686E-4</v>
      </c>
      <c r="IO35" s="1">
        <v>-6.8006265696850886E-6</v>
      </c>
      <c r="IP35" s="1">
        <v>17</v>
      </c>
      <c r="IQ35" s="1">
        <v>2050</v>
      </c>
      <c r="IR35" s="1">
        <v>3</v>
      </c>
      <c r="IS35" s="1">
        <v>34</v>
      </c>
      <c r="IT35" s="1">
        <v>39.799999999999997</v>
      </c>
      <c r="IU35" s="1">
        <v>40</v>
      </c>
      <c r="IV35" s="1">
        <v>0.44311499999999998</v>
      </c>
      <c r="IW35" s="1">
        <v>2.6464799999999999</v>
      </c>
      <c r="IX35" s="1">
        <v>1.49902</v>
      </c>
      <c r="IY35" s="1">
        <v>2.2839399999999999</v>
      </c>
      <c r="IZ35" s="1">
        <v>1.69678</v>
      </c>
      <c r="JA35" s="1">
        <v>2.4047900000000002</v>
      </c>
      <c r="JB35" s="1">
        <v>47.122900000000001</v>
      </c>
      <c r="JC35" s="1">
        <v>13.063800000000001</v>
      </c>
      <c r="JD35" s="1">
        <v>18</v>
      </c>
      <c r="JE35" s="1">
        <v>706.76</v>
      </c>
      <c r="JF35" s="1">
        <v>270.52699999999999</v>
      </c>
      <c r="JG35" s="1">
        <v>29.999500000000001</v>
      </c>
      <c r="JH35" s="1">
        <v>35.856200000000001</v>
      </c>
      <c r="JI35" s="1">
        <v>29.9999</v>
      </c>
      <c r="JJ35" s="1">
        <v>35.597799999999999</v>
      </c>
      <c r="JK35" s="1">
        <v>35.595100000000002</v>
      </c>
      <c r="JL35" s="1">
        <v>8.9087399999999999</v>
      </c>
      <c r="JM35" s="1">
        <v>28.832000000000001</v>
      </c>
      <c r="JN35" s="1">
        <v>2.8962599999999998</v>
      </c>
      <c r="JO35" s="1">
        <v>30</v>
      </c>
      <c r="JP35" s="1">
        <v>137.14099999999999</v>
      </c>
      <c r="JQ35" s="1">
        <v>32.520800000000001</v>
      </c>
      <c r="JR35" s="1">
        <v>98.315700000000007</v>
      </c>
      <c r="JS35" s="1">
        <v>98.229500000000002</v>
      </c>
    </row>
    <row r="36" spans="1:279" ht="15.75" customHeight="1" x14ac:dyDescent="0.2">
      <c r="A36" s="1">
        <v>21</v>
      </c>
      <c r="B36" s="1">
        <v>1658330020</v>
      </c>
      <c r="C36" s="1">
        <v>80</v>
      </c>
      <c r="D36" s="1" t="s">
        <v>433</v>
      </c>
      <c r="E36" s="1" t="s">
        <v>434</v>
      </c>
      <c r="F36" s="1">
        <v>4</v>
      </c>
      <c r="G36" s="1">
        <v>1658330017.6875</v>
      </c>
      <c r="H36" s="1">
        <f t="shared" si="0"/>
        <v>1.5635398264588591E-3</v>
      </c>
      <c r="I36" s="1">
        <f t="shared" si="1"/>
        <v>1.5635398264588591</v>
      </c>
      <c r="J36" s="1">
        <f t="shared" si="2"/>
        <v>1.3409408285830395</v>
      </c>
      <c r="K36" s="1">
        <f t="shared" si="3"/>
        <v>119.547</v>
      </c>
      <c r="L36" s="1">
        <f t="shared" si="4"/>
        <v>90.871869643006491</v>
      </c>
      <c r="M36" s="1">
        <f t="shared" si="5"/>
        <v>9.1949080779203758</v>
      </c>
      <c r="N36" s="1">
        <f t="shared" si="6"/>
        <v>12.096413117827201</v>
      </c>
      <c r="O36" s="1">
        <f t="shared" si="7"/>
        <v>8.5229251348134125E-2</v>
      </c>
      <c r="P36" s="1">
        <f t="shared" si="8"/>
        <v>2.7667145423898232</v>
      </c>
      <c r="Q36" s="1">
        <f t="shared" si="9"/>
        <v>8.3797084043682066E-2</v>
      </c>
      <c r="R36" s="1">
        <f t="shared" si="10"/>
        <v>5.2499847474225314E-2</v>
      </c>
      <c r="S36" s="1">
        <f t="shared" si="11"/>
        <v>194.42618061245523</v>
      </c>
      <c r="T36" s="1">
        <f t="shared" si="12"/>
        <v>34.557719088696494</v>
      </c>
      <c r="U36" s="1">
        <f t="shared" si="13"/>
        <v>33.671275000000009</v>
      </c>
      <c r="V36" s="1">
        <f t="shared" si="14"/>
        <v>5.2458164082573555</v>
      </c>
      <c r="W36" s="1">
        <f t="shared" si="15"/>
        <v>65.152462376023493</v>
      </c>
      <c r="X36" s="1">
        <f t="shared" si="16"/>
        <v>3.4388559821106002</v>
      </c>
      <c r="Y36" s="1">
        <f t="shared" si="17"/>
        <v>5.2781673273735246</v>
      </c>
      <c r="Z36" s="1">
        <f t="shared" si="18"/>
        <v>1.8069604261467553</v>
      </c>
      <c r="AA36" s="1">
        <f t="shared" si="19"/>
        <v>-68.952106346835691</v>
      </c>
      <c r="AB36" s="1">
        <f t="shared" si="20"/>
        <v>16.407502585024073</v>
      </c>
      <c r="AC36" s="1">
        <f t="shared" si="21"/>
        <v>1.3678620213158563</v>
      </c>
      <c r="AD36" s="1">
        <f t="shared" si="22"/>
        <v>143.24943887195946</v>
      </c>
      <c r="AE36" s="1">
        <f t="shared" si="23"/>
        <v>10.155737782216937</v>
      </c>
      <c r="AF36" s="1">
        <f t="shared" si="24"/>
        <v>1.5617243359457216</v>
      </c>
      <c r="AG36" s="1">
        <f t="shared" si="25"/>
        <v>1.3409408285830395</v>
      </c>
      <c r="AH36" s="1">
        <v>134.45323449979591</v>
      </c>
      <c r="AI36" s="1">
        <v>126.709103030303</v>
      </c>
      <c r="AJ36" s="1">
        <v>1.6288595738216509</v>
      </c>
      <c r="AK36" s="1">
        <v>65.160827057832364</v>
      </c>
      <c r="AL36" s="1">
        <f t="shared" si="26"/>
        <v>1.5635398264588591</v>
      </c>
      <c r="AM36" s="1">
        <v>32.59194859035285</v>
      </c>
      <c r="AN36" s="1">
        <v>33.985590909090931</v>
      </c>
      <c r="AO36" s="1">
        <v>-1.818480307547583E-5</v>
      </c>
      <c r="AP36" s="1">
        <v>89.445393928283238</v>
      </c>
      <c r="AQ36" s="1">
        <v>3</v>
      </c>
      <c r="AR36" s="1">
        <v>0</v>
      </c>
      <c r="AS36" s="1">
        <f t="shared" si="27"/>
        <v>1</v>
      </c>
      <c r="AT36" s="1">
        <f t="shared" si="28"/>
        <v>0</v>
      </c>
      <c r="AU36" s="1">
        <f t="shared" si="29"/>
        <v>47190.647497929756</v>
      </c>
      <c r="AV36" s="1" t="s">
        <v>385</v>
      </c>
      <c r="AW36" s="1" t="s">
        <v>385</v>
      </c>
      <c r="AX36" s="1">
        <v>0</v>
      </c>
      <c r="AY36" s="1">
        <v>0</v>
      </c>
      <c r="AZ36" s="1" t="e">
        <f t="shared" si="30"/>
        <v>#DIV/0!</v>
      </c>
      <c r="BA36" s="1">
        <v>0</v>
      </c>
      <c r="BB36" s="1" t="s">
        <v>385</v>
      </c>
      <c r="BC36" s="1" t="s">
        <v>385</v>
      </c>
      <c r="BD36" s="1">
        <v>0</v>
      </c>
      <c r="BE36" s="1">
        <v>0</v>
      </c>
      <c r="BF36" s="1" t="e">
        <f t="shared" si="31"/>
        <v>#DIV/0!</v>
      </c>
      <c r="BG36" s="1">
        <v>0.5</v>
      </c>
      <c r="BH36" s="1">
        <f t="shared" si="32"/>
        <v>1009.5038997991995</v>
      </c>
      <c r="BI36" s="1">
        <f t="shared" si="33"/>
        <v>1.3409408285830395</v>
      </c>
      <c r="BJ36" s="1" t="e">
        <f t="shared" si="34"/>
        <v>#DIV/0!</v>
      </c>
      <c r="BK36" s="1">
        <f t="shared" si="35"/>
        <v>1.3283166403317175E-3</v>
      </c>
      <c r="BL36" s="1" t="e">
        <f t="shared" si="36"/>
        <v>#DIV/0!</v>
      </c>
      <c r="BM36" s="1" t="e">
        <f t="shared" si="37"/>
        <v>#DIV/0!</v>
      </c>
      <c r="BN36" s="1" t="s">
        <v>385</v>
      </c>
      <c r="BO36" s="1">
        <v>0</v>
      </c>
      <c r="BP36" s="1" t="e">
        <f t="shared" si="38"/>
        <v>#DIV/0!</v>
      </c>
      <c r="BQ36" s="1" t="e">
        <f t="shared" si="39"/>
        <v>#DIV/0!</v>
      </c>
      <c r="BR36" s="1" t="e">
        <f t="shared" si="40"/>
        <v>#DIV/0!</v>
      </c>
      <c r="BS36" s="1" t="e">
        <f t="shared" si="41"/>
        <v>#DIV/0!</v>
      </c>
      <c r="BT36" s="1" t="e">
        <f t="shared" si="42"/>
        <v>#DIV/0!</v>
      </c>
      <c r="BU36" s="1" t="e">
        <f t="shared" si="43"/>
        <v>#DIV/0!</v>
      </c>
      <c r="BV36" s="1" t="e">
        <f t="shared" si="44"/>
        <v>#DIV/0!</v>
      </c>
      <c r="BW36" s="1" t="e">
        <f t="shared" si="45"/>
        <v>#DIV/0!</v>
      </c>
      <c r="BX36" s="1" t="s">
        <v>385</v>
      </c>
      <c r="BY36" s="1" t="s">
        <v>385</v>
      </c>
      <c r="BZ36" s="1" t="s">
        <v>385</v>
      </c>
      <c r="CA36" s="1" t="s">
        <v>385</v>
      </c>
      <c r="CB36" s="1" t="s">
        <v>385</v>
      </c>
      <c r="CC36" s="1" t="s">
        <v>385</v>
      </c>
      <c r="CD36" s="1" t="s">
        <v>385</v>
      </c>
      <c r="CE36" s="1" t="s">
        <v>385</v>
      </c>
      <c r="CF36" s="1">
        <v>253</v>
      </c>
      <c r="CG36" s="1">
        <v>1000</v>
      </c>
      <c r="CH36" s="1" t="s">
        <v>386</v>
      </c>
      <c r="CI36" s="1">
        <v>1110.1500000000001</v>
      </c>
      <c r="CJ36" s="1">
        <v>1175.8634999999999</v>
      </c>
      <c r="CK36" s="1">
        <v>1152.67</v>
      </c>
      <c r="CL36" s="1">
        <v>1.3005735999999999E-4</v>
      </c>
      <c r="CM36" s="1">
        <v>6.5004835999999994E-4</v>
      </c>
      <c r="CN36" s="1">
        <v>4.7597999359999997E-2</v>
      </c>
      <c r="CO36" s="1">
        <v>5.5000000000000003E-4</v>
      </c>
      <c r="CP36" s="1">
        <f t="shared" si="46"/>
        <v>1199.9974999999999</v>
      </c>
      <c r="CQ36" s="1">
        <f t="shared" si="47"/>
        <v>1009.5038997991995</v>
      </c>
      <c r="CR36" s="1">
        <f t="shared" si="48"/>
        <v>0.84125500244725471</v>
      </c>
      <c r="CS36" s="1">
        <f t="shared" si="49"/>
        <v>0.16202215472320169</v>
      </c>
      <c r="CT36" s="1">
        <v>6</v>
      </c>
      <c r="CU36" s="1">
        <v>0.5</v>
      </c>
      <c r="CV36" s="1" t="s">
        <v>387</v>
      </c>
      <c r="CW36" s="1">
        <v>2</v>
      </c>
      <c r="CX36" s="1" t="b">
        <v>1</v>
      </c>
      <c r="CY36" s="1">
        <v>1658330017.6875</v>
      </c>
      <c r="CZ36" s="1">
        <v>119.547</v>
      </c>
      <c r="DA36" s="1">
        <v>129.08924999999999</v>
      </c>
      <c r="DB36" s="1">
        <v>33.985687499999997</v>
      </c>
      <c r="DC36" s="1">
        <v>32.593762499999997</v>
      </c>
      <c r="DD36" s="1">
        <v>121.676</v>
      </c>
      <c r="DE36" s="1">
        <v>33.649675000000002</v>
      </c>
      <c r="DF36" s="1">
        <v>650.31437499999993</v>
      </c>
      <c r="DG36" s="1">
        <v>101.08575</v>
      </c>
      <c r="DH36" s="1">
        <v>9.9667599999999995E-2</v>
      </c>
      <c r="DI36" s="1">
        <v>33.781275000000001</v>
      </c>
      <c r="DJ36" s="1">
        <v>999.9</v>
      </c>
      <c r="DK36" s="1">
        <v>33.671275000000009</v>
      </c>
      <c r="DL36" s="1">
        <v>0</v>
      </c>
      <c r="DM36" s="1">
        <v>0</v>
      </c>
      <c r="DN36" s="1">
        <v>9001.6412500000006</v>
      </c>
      <c r="DO36" s="1">
        <v>0</v>
      </c>
      <c r="DP36" s="1">
        <v>1848.5450000000001</v>
      </c>
      <c r="DQ36" s="1">
        <v>-9.5421975000000003</v>
      </c>
      <c r="DR36" s="1">
        <v>123.753</v>
      </c>
      <c r="DS36" s="1">
        <v>133.4385</v>
      </c>
      <c r="DT36" s="1">
        <v>1.3919412499999999</v>
      </c>
      <c r="DU36" s="1">
        <v>129.08924999999999</v>
      </c>
      <c r="DV36" s="1">
        <v>32.593762499999997</v>
      </c>
      <c r="DW36" s="1">
        <v>3.4354775000000002</v>
      </c>
      <c r="DX36" s="1">
        <v>3.2947725000000001</v>
      </c>
      <c r="DY36" s="1">
        <v>26.304187500000001</v>
      </c>
      <c r="DZ36" s="1">
        <v>25.597750000000001</v>
      </c>
      <c r="EA36" s="1">
        <v>1199.9974999999999</v>
      </c>
      <c r="EB36" s="1">
        <v>0.95799299999999998</v>
      </c>
      <c r="EC36" s="1">
        <v>4.20074E-2</v>
      </c>
      <c r="ED36" s="1">
        <v>0</v>
      </c>
      <c r="EE36" s="1">
        <v>897.65912500000002</v>
      </c>
      <c r="EF36" s="1">
        <v>5.0001600000000002</v>
      </c>
      <c r="EG36" s="1">
        <v>12781.825000000001</v>
      </c>
      <c r="EH36" s="1">
        <v>9515.1324999999997</v>
      </c>
      <c r="EI36" s="1">
        <v>47.859250000000003</v>
      </c>
      <c r="EJ36" s="1">
        <v>50.546499999999988</v>
      </c>
      <c r="EK36" s="1">
        <v>49.030749999999998</v>
      </c>
      <c r="EL36" s="1">
        <v>49.046624999999999</v>
      </c>
      <c r="EM36" s="1">
        <v>49.601374999999997</v>
      </c>
      <c r="EN36" s="1">
        <v>1144.7974999999999</v>
      </c>
      <c r="EO36" s="1">
        <v>50.2</v>
      </c>
      <c r="EP36" s="1">
        <v>0</v>
      </c>
      <c r="EQ36" s="1">
        <v>772531.20000004768</v>
      </c>
      <c r="ER36" s="1">
        <v>0</v>
      </c>
      <c r="ES36" s="1">
        <v>898.74963999999989</v>
      </c>
      <c r="ET36" s="1">
        <v>-12.09323075010261</v>
      </c>
      <c r="EU36" s="1">
        <v>-188.6230765819096</v>
      </c>
      <c r="EV36" s="1">
        <v>12796.348</v>
      </c>
      <c r="EW36" s="1">
        <v>15</v>
      </c>
      <c r="EX36" s="1">
        <v>1658327627.5</v>
      </c>
      <c r="EY36" s="1" t="s">
        <v>388</v>
      </c>
      <c r="EZ36" s="1">
        <v>1658327627.5</v>
      </c>
      <c r="FA36" s="1">
        <v>1658327617.5</v>
      </c>
      <c r="FB36" s="1">
        <v>12</v>
      </c>
      <c r="FC36" s="1">
        <v>-0.68500000000000005</v>
      </c>
      <c r="FD36" s="1">
        <v>-0.255</v>
      </c>
      <c r="FE36" s="1">
        <v>-3.9239999999999999</v>
      </c>
      <c r="FF36" s="1">
        <v>0.28599999999999998</v>
      </c>
      <c r="FG36" s="1">
        <v>1546</v>
      </c>
      <c r="FH36" s="1">
        <v>32</v>
      </c>
      <c r="FI36" s="1">
        <v>0.03</v>
      </c>
      <c r="FJ36" s="1">
        <v>0.04</v>
      </c>
      <c r="FK36" s="1">
        <v>-9.5259165853658523</v>
      </c>
      <c r="FL36" s="1">
        <v>-0.81735679442508169</v>
      </c>
      <c r="FM36" s="1">
        <v>0.11009494413880069</v>
      </c>
      <c r="FN36" s="1">
        <v>0</v>
      </c>
      <c r="FO36" s="1">
        <v>899.42964705882355</v>
      </c>
      <c r="FP36" s="1">
        <v>-12.436546973326671</v>
      </c>
      <c r="FQ36" s="1">
        <v>1.233556285998596</v>
      </c>
      <c r="FR36" s="1">
        <v>0</v>
      </c>
      <c r="FS36" s="1">
        <v>1.404213658536585</v>
      </c>
      <c r="FT36" s="1">
        <v>-7.3555400696867626E-2</v>
      </c>
      <c r="FU36" s="1">
        <v>7.6418404615315322E-3</v>
      </c>
      <c r="FV36" s="1">
        <v>1</v>
      </c>
      <c r="FW36" s="1">
        <v>1</v>
      </c>
      <c r="FX36" s="1">
        <v>3</v>
      </c>
      <c r="FY36" s="1" t="s">
        <v>410</v>
      </c>
      <c r="FZ36" s="1">
        <v>3.3690000000000002</v>
      </c>
      <c r="GA36" s="1">
        <v>2.8932099999999998</v>
      </c>
      <c r="GB36" s="1">
        <v>3.4281399999999997E-2</v>
      </c>
      <c r="GC36" s="1">
        <v>3.6936200000000002E-2</v>
      </c>
      <c r="GD36" s="1">
        <v>0.140624</v>
      </c>
      <c r="GE36" s="1">
        <v>0.13914299999999999</v>
      </c>
      <c r="GF36" s="1">
        <v>33333.1</v>
      </c>
      <c r="GG36" s="1">
        <v>28914.5</v>
      </c>
      <c r="GH36" s="1">
        <v>30849.8</v>
      </c>
      <c r="GI36" s="1">
        <v>27983.9</v>
      </c>
      <c r="GJ36" s="1">
        <v>34927.9</v>
      </c>
      <c r="GK36" s="1">
        <v>33986.699999999997</v>
      </c>
      <c r="GL36" s="1">
        <v>40214.9</v>
      </c>
      <c r="GM36" s="1">
        <v>39003.5</v>
      </c>
      <c r="GN36" s="1">
        <v>2.3210299999999999</v>
      </c>
      <c r="GO36" s="1">
        <v>1.53545</v>
      </c>
      <c r="GP36" s="1">
        <v>0</v>
      </c>
      <c r="GQ36" s="1">
        <v>4.06913E-2</v>
      </c>
      <c r="GR36" s="1">
        <v>999.9</v>
      </c>
      <c r="GS36" s="1">
        <v>33.011800000000001</v>
      </c>
      <c r="GT36" s="1">
        <v>51.2</v>
      </c>
      <c r="GU36" s="1">
        <v>43.1</v>
      </c>
      <c r="GV36" s="1">
        <v>44.234299999999998</v>
      </c>
      <c r="GW36" s="1">
        <v>51.072899999999997</v>
      </c>
      <c r="GX36" s="1">
        <v>42.451900000000002</v>
      </c>
      <c r="GY36" s="1">
        <v>1</v>
      </c>
      <c r="GZ36" s="1">
        <v>0.66118900000000003</v>
      </c>
      <c r="HA36" s="1">
        <v>1.7377899999999999</v>
      </c>
      <c r="HB36" s="1">
        <v>20.199300000000001</v>
      </c>
      <c r="HC36" s="1">
        <v>5.2153400000000003</v>
      </c>
      <c r="HD36" s="1">
        <v>11.974</v>
      </c>
      <c r="HE36" s="1">
        <v>4.9907000000000004</v>
      </c>
      <c r="HF36" s="1">
        <v>3.2925800000000001</v>
      </c>
      <c r="HG36" s="1">
        <v>8415.5</v>
      </c>
      <c r="HH36" s="1">
        <v>9999</v>
      </c>
      <c r="HI36" s="1">
        <v>9999</v>
      </c>
      <c r="HJ36" s="1">
        <v>971.6</v>
      </c>
      <c r="HK36" s="1">
        <v>4.9713799999999999</v>
      </c>
      <c r="HL36" s="1">
        <v>1.8745400000000001</v>
      </c>
      <c r="HM36" s="1">
        <v>1.8708800000000001</v>
      </c>
      <c r="HN36" s="1">
        <v>1.8706</v>
      </c>
      <c r="HO36" s="1">
        <v>1.8750599999999999</v>
      </c>
      <c r="HP36" s="1">
        <v>1.8717999999999999</v>
      </c>
      <c r="HQ36" s="1">
        <v>1.8672599999999999</v>
      </c>
      <c r="HR36" s="1">
        <v>1.8782000000000001</v>
      </c>
      <c r="HS36" s="1">
        <v>0</v>
      </c>
      <c r="HT36" s="1">
        <v>0</v>
      </c>
      <c r="HU36" s="1">
        <v>0</v>
      </c>
      <c r="HV36" s="1">
        <v>0</v>
      </c>
      <c r="HW36" s="1" t="s">
        <v>390</v>
      </c>
      <c r="HX36" s="1" t="s">
        <v>391</v>
      </c>
      <c r="HY36" s="1" t="s">
        <v>392</v>
      </c>
      <c r="HZ36" s="1" t="s">
        <v>392</v>
      </c>
      <c r="IA36" s="1" t="s">
        <v>392</v>
      </c>
      <c r="IB36" s="1" t="s">
        <v>392</v>
      </c>
      <c r="IC36" s="1">
        <v>0</v>
      </c>
      <c r="ID36" s="1">
        <v>100</v>
      </c>
      <c r="IE36" s="1">
        <v>100</v>
      </c>
      <c r="IF36" s="1">
        <v>-2.13</v>
      </c>
      <c r="IG36" s="1">
        <v>0.33600000000000002</v>
      </c>
      <c r="IH36" s="1">
        <v>-2.1003025613674828</v>
      </c>
      <c r="II36" s="1">
        <v>1.7196870422270779E-5</v>
      </c>
      <c r="IJ36" s="1">
        <v>-2.1741833173098589E-6</v>
      </c>
      <c r="IK36" s="1">
        <v>9.0595066644434051E-10</v>
      </c>
      <c r="IL36" s="1">
        <v>-0.3055493333670728</v>
      </c>
      <c r="IM36" s="1">
        <v>-1.2435942757381079E-3</v>
      </c>
      <c r="IN36" s="1">
        <v>8.3241555849602686E-4</v>
      </c>
      <c r="IO36" s="1">
        <v>-6.8006265696850886E-6</v>
      </c>
      <c r="IP36" s="1">
        <v>17</v>
      </c>
      <c r="IQ36" s="1">
        <v>2050</v>
      </c>
      <c r="IR36" s="1">
        <v>3</v>
      </c>
      <c r="IS36" s="1">
        <v>34</v>
      </c>
      <c r="IT36" s="1">
        <v>39.9</v>
      </c>
      <c r="IU36" s="1">
        <v>40</v>
      </c>
      <c r="IV36" s="1">
        <v>0.458984</v>
      </c>
      <c r="IW36" s="1">
        <v>2.64893</v>
      </c>
      <c r="IX36" s="1">
        <v>1.49902</v>
      </c>
      <c r="IY36" s="1">
        <v>2.2839399999999999</v>
      </c>
      <c r="IZ36" s="1">
        <v>1.69678</v>
      </c>
      <c r="JA36" s="1">
        <v>2.3022499999999999</v>
      </c>
      <c r="JB36" s="1">
        <v>47.152700000000003</v>
      </c>
      <c r="JC36" s="1">
        <v>13.055099999999999</v>
      </c>
      <c r="JD36" s="1">
        <v>18</v>
      </c>
      <c r="JE36" s="1">
        <v>706.22</v>
      </c>
      <c r="JF36" s="1">
        <v>270.64400000000001</v>
      </c>
      <c r="JG36" s="1">
        <v>29.998999999999999</v>
      </c>
      <c r="JH36" s="1">
        <v>35.854300000000002</v>
      </c>
      <c r="JI36" s="1">
        <v>30.0001</v>
      </c>
      <c r="JJ36" s="1">
        <v>35.597799999999999</v>
      </c>
      <c r="JK36" s="1">
        <v>35.595100000000002</v>
      </c>
      <c r="JL36" s="1">
        <v>9.2131500000000006</v>
      </c>
      <c r="JM36" s="1">
        <v>28.832000000000001</v>
      </c>
      <c r="JN36" s="1">
        <v>2.5011299999999999</v>
      </c>
      <c r="JO36" s="1">
        <v>30</v>
      </c>
      <c r="JP36" s="1">
        <v>143.99799999999999</v>
      </c>
      <c r="JQ36" s="1">
        <v>32.520800000000001</v>
      </c>
      <c r="JR36" s="1">
        <v>98.3142</v>
      </c>
      <c r="JS36" s="1">
        <v>98.230900000000005</v>
      </c>
    </row>
    <row r="37" spans="1:279" ht="15.75" customHeight="1" x14ac:dyDescent="0.2">
      <c r="A37" s="1">
        <v>22</v>
      </c>
      <c r="B37" s="1">
        <v>1658330024</v>
      </c>
      <c r="C37" s="1">
        <v>84</v>
      </c>
      <c r="D37" s="1" t="s">
        <v>435</v>
      </c>
      <c r="E37" s="1" t="s">
        <v>436</v>
      </c>
      <c r="F37" s="1">
        <v>4</v>
      </c>
      <c r="G37" s="1">
        <v>1658330022</v>
      </c>
      <c r="H37" s="1">
        <f t="shared" si="0"/>
        <v>1.5496737516041211E-3</v>
      </c>
      <c r="I37" s="1">
        <f t="shared" si="1"/>
        <v>1.549673751604121</v>
      </c>
      <c r="J37" s="1">
        <f t="shared" si="2"/>
        <v>1.3784575486523751</v>
      </c>
      <c r="K37" s="1">
        <f t="shared" si="3"/>
        <v>126.352</v>
      </c>
      <c r="L37" s="1">
        <f t="shared" si="4"/>
        <v>96.585972031385097</v>
      </c>
      <c r="M37" s="1">
        <f t="shared" si="5"/>
        <v>9.7732606568897591</v>
      </c>
      <c r="N37" s="1">
        <f t="shared" si="6"/>
        <v>12.785200630564345</v>
      </c>
      <c r="O37" s="1">
        <f t="shared" si="7"/>
        <v>8.4591104928432651E-2</v>
      </c>
      <c r="P37" s="1">
        <f t="shared" si="8"/>
        <v>2.7691475757320676</v>
      </c>
      <c r="Q37" s="1">
        <f t="shared" si="9"/>
        <v>8.3181329853811006E-2</v>
      </c>
      <c r="R37" s="1">
        <f t="shared" si="10"/>
        <v>5.2113036782549339E-2</v>
      </c>
      <c r="S37" s="1">
        <f t="shared" si="11"/>
        <v>194.4270356124569</v>
      </c>
      <c r="T37" s="1">
        <f t="shared" si="12"/>
        <v>34.555675042087955</v>
      </c>
      <c r="U37" s="1">
        <f t="shared" si="13"/>
        <v>33.662228571428571</v>
      </c>
      <c r="V37" s="1">
        <f t="shared" si="14"/>
        <v>5.2431635517564077</v>
      </c>
      <c r="W37" s="1">
        <f t="shared" si="15"/>
        <v>65.172500950578126</v>
      </c>
      <c r="X37" s="1">
        <f t="shared" si="16"/>
        <v>3.438913731311922</v>
      </c>
      <c r="Y37" s="1">
        <f t="shared" si="17"/>
        <v>5.2766330601916485</v>
      </c>
      <c r="Z37" s="1">
        <f t="shared" si="18"/>
        <v>1.8042498204444857</v>
      </c>
      <c r="AA37" s="1">
        <f t="shared" si="19"/>
        <v>-68.340612445741741</v>
      </c>
      <c r="AB37" s="1">
        <f t="shared" si="20"/>
        <v>16.99563248593914</v>
      </c>
      <c r="AC37" s="1">
        <f t="shared" si="21"/>
        <v>1.4155497223284854</v>
      </c>
      <c r="AD37" s="1">
        <f t="shared" si="22"/>
        <v>144.49760537498278</v>
      </c>
      <c r="AE37" s="1">
        <f t="shared" si="23"/>
        <v>10.311064535340011</v>
      </c>
      <c r="AF37" s="1">
        <f t="shared" si="24"/>
        <v>1.5468912218244848</v>
      </c>
      <c r="AG37" s="1">
        <f t="shared" si="25"/>
        <v>1.3784575486523751</v>
      </c>
      <c r="AH37" s="1">
        <v>141.15979096106449</v>
      </c>
      <c r="AI37" s="1">
        <v>133.27876363636361</v>
      </c>
      <c r="AJ37" s="1">
        <v>1.6544117642929781</v>
      </c>
      <c r="AK37" s="1">
        <v>65.160827057832364</v>
      </c>
      <c r="AL37" s="1">
        <f t="shared" si="26"/>
        <v>1.549673751604121</v>
      </c>
      <c r="AM37" s="1">
        <v>32.604824024085843</v>
      </c>
      <c r="AN37" s="1">
        <v>33.985901398601413</v>
      </c>
      <c r="AO37" s="1">
        <v>3.0133697357069051E-6</v>
      </c>
      <c r="AP37" s="1">
        <v>89.445393928283238</v>
      </c>
      <c r="AQ37" s="1">
        <v>3</v>
      </c>
      <c r="AR37" s="1">
        <v>0</v>
      </c>
      <c r="AS37" s="1">
        <f t="shared" si="27"/>
        <v>1</v>
      </c>
      <c r="AT37" s="1">
        <f t="shared" si="28"/>
        <v>0</v>
      </c>
      <c r="AU37" s="1">
        <f t="shared" si="29"/>
        <v>47258.214963847146</v>
      </c>
      <c r="AV37" s="1" t="s">
        <v>385</v>
      </c>
      <c r="AW37" s="1" t="s">
        <v>385</v>
      </c>
      <c r="AX37" s="1">
        <v>0</v>
      </c>
      <c r="AY37" s="1">
        <v>0</v>
      </c>
      <c r="AZ37" s="1" t="e">
        <f t="shared" si="30"/>
        <v>#DIV/0!</v>
      </c>
      <c r="BA37" s="1">
        <v>0</v>
      </c>
      <c r="BB37" s="1" t="s">
        <v>385</v>
      </c>
      <c r="BC37" s="1" t="s">
        <v>385</v>
      </c>
      <c r="BD37" s="1">
        <v>0</v>
      </c>
      <c r="BE37" s="1">
        <v>0</v>
      </c>
      <c r="BF37" s="1" t="e">
        <f t="shared" si="31"/>
        <v>#DIV/0!</v>
      </c>
      <c r="BG37" s="1">
        <v>0.5</v>
      </c>
      <c r="BH37" s="1">
        <f t="shared" si="32"/>
        <v>1009.5083997992003</v>
      </c>
      <c r="BI37" s="1">
        <f t="shared" si="33"/>
        <v>1.3784575486523751</v>
      </c>
      <c r="BJ37" s="1" t="e">
        <f t="shared" si="34"/>
        <v>#DIV/0!</v>
      </c>
      <c r="BK37" s="1">
        <f t="shared" si="35"/>
        <v>1.3654740752296482E-3</v>
      </c>
      <c r="BL37" s="1" t="e">
        <f t="shared" si="36"/>
        <v>#DIV/0!</v>
      </c>
      <c r="BM37" s="1" t="e">
        <f t="shared" si="37"/>
        <v>#DIV/0!</v>
      </c>
      <c r="BN37" s="1" t="s">
        <v>385</v>
      </c>
      <c r="BO37" s="1">
        <v>0</v>
      </c>
      <c r="BP37" s="1" t="e">
        <f t="shared" si="38"/>
        <v>#DIV/0!</v>
      </c>
      <c r="BQ37" s="1" t="e">
        <f t="shared" si="39"/>
        <v>#DIV/0!</v>
      </c>
      <c r="BR37" s="1" t="e">
        <f t="shared" si="40"/>
        <v>#DIV/0!</v>
      </c>
      <c r="BS37" s="1" t="e">
        <f t="shared" si="41"/>
        <v>#DIV/0!</v>
      </c>
      <c r="BT37" s="1" t="e">
        <f t="shared" si="42"/>
        <v>#DIV/0!</v>
      </c>
      <c r="BU37" s="1" t="e">
        <f t="shared" si="43"/>
        <v>#DIV/0!</v>
      </c>
      <c r="BV37" s="1" t="e">
        <f t="shared" si="44"/>
        <v>#DIV/0!</v>
      </c>
      <c r="BW37" s="1" t="e">
        <f t="shared" si="45"/>
        <v>#DIV/0!</v>
      </c>
      <c r="BX37" s="1" t="s">
        <v>385</v>
      </c>
      <c r="BY37" s="1" t="s">
        <v>385</v>
      </c>
      <c r="BZ37" s="1" t="s">
        <v>385</v>
      </c>
      <c r="CA37" s="1" t="s">
        <v>385</v>
      </c>
      <c r="CB37" s="1" t="s">
        <v>385</v>
      </c>
      <c r="CC37" s="1" t="s">
        <v>385</v>
      </c>
      <c r="CD37" s="1" t="s">
        <v>385</v>
      </c>
      <c r="CE37" s="1" t="s">
        <v>385</v>
      </c>
      <c r="CF37" s="1">
        <v>253</v>
      </c>
      <c r="CG37" s="1">
        <v>1000</v>
      </c>
      <c r="CH37" s="1" t="s">
        <v>386</v>
      </c>
      <c r="CI37" s="1">
        <v>1110.1500000000001</v>
      </c>
      <c r="CJ37" s="1">
        <v>1175.8634999999999</v>
      </c>
      <c r="CK37" s="1">
        <v>1152.67</v>
      </c>
      <c r="CL37" s="1">
        <v>1.3005735999999999E-4</v>
      </c>
      <c r="CM37" s="1">
        <v>6.5004835999999994E-4</v>
      </c>
      <c r="CN37" s="1">
        <v>4.7597999359999997E-2</v>
      </c>
      <c r="CO37" s="1">
        <v>5.5000000000000003E-4</v>
      </c>
      <c r="CP37" s="1">
        <f t="shared" si="46"/>
        <v>1200.002857142857</v>
      </c>
      <c r="CQ37" s="1">
        <f t="shared" si="47"/>
        <v>1009.5083997992003</v>
      </c>
      <c r="CR37" s="1">
        <f t="shared" si="48"/>
        <v>0.84125499684457927</v>
      </c>
      <c r="CS37" s="1">
        <f t="shared" si="49"/>
        <v>0.16202214391003814</v>
      </c>
      <c r="CT37" s="1">
        <v>6</v>
      </c>
      <c r="CU37" s="1">
        <v>0.5</v>
      </c>
      <c r="CV37" s="1" t="s">
        <v>387</v>
      </c>
      <c r="CW37" s="1">
        <v>2</v>
      </c>
      <c r="CX37" s="1" t="b">
        <v>1</v>
      </c>
      <c r="CY37" s="1">
        <v>1658330022</v>
      </c>
      <c r="CZ37" s="1">
        <v>126.352</v>
      </c>
      <c r="DA37" s="1">
        <v>136.04499999999999</v>
      </c>
      <c r="DB37" s="1">
        <v>33.985671428571429</v>
      </c>
      <c r="DC37" s="1">
        <v>32.607057142857137</v>
      </c>
      <c r="DD37" s="1">
        <v>128.48371428571431</v>
      </c>
      <c r="DE37" s="1">
        <v>33.649614285714293</v>
      </c>
      <c r="DF37" s="1">
        <v>650.35699999999997</v>
      </c>
      <c r="DG37" s="1">
        <v>101.087</v>
      </c>
      <c r="DH37" s="1">
        <v>0.1001646714285714</v>
      </c>
      <c r="DI37" s="1">
        <v>33.776071428571427</v>
      </c>
      <c r="DJ37" s="1">
        <v>999.89999999999986</v>
      </c>
      <c r="DK37" s="1">
        <v>33.662228571428571</v>
      </c>
      <c r="DL37" s="1">
        <v>0</v>
      </c>
      <c r="DM37" s="1">
        <v>0</v>
      </c>
      <c r="DN37" s="1">
        <v>9014.4628571428584</v>
      </c>
      <c r="DO37" s="1">
        <v>0</v>
      </c>
      <c r="DP37" s="1">
        <v>1848.764285714286</v>
      </c>
      <c r="DQ37" s="1">
        <v>-9.6932371428571429</v>
      </c>
      <c r="DR37" s="1">
        <v>130.797</v>
      </c>
      <c r="DS37" s="1">
        <v>140.63042857142861</v>
      </c>
      <c r="DT37" s="1">
        <v>1.3786128571428571</v>
      </c>
      <c r="DU37" s="1">
        <v>136.04499999999999</v>
      </c>
      <c r="DV37" s="1">
        <v>32.607057142857137</v>
      </c>
      <c r="DW37" s="1">
        <v>3.4355085714285711</v>
      </c>
      <c r="DX37" s="1">
        <v>3.2961499999999999</v>
      </c>
      <c r="DY37" s="1">
        <v>26.30434285714286</v>
      </c>
      <c r="DZ37" s="1">
        <v>25.604800000000001</v>
      </c>
      <c r="EA37" s="1">
        <v>1200.002857142857</v>
      </c>
      <c r="EB37" s="1">
        <v>0.95799299999999998</v>
      </c>
      <c r="EC37" s="1">
        <v>4.2007399999999993E-2</v>
      </c>
      <c r="ED37" s="1">
        <v>0</v>
      </c>
      <c r="EE37" s="1">
        <v>897.03657142857139</v>
      </c>
      <c r="EF37" s="1">
        <v>5.0001600000000002</v>
      </c>
      <c r="EG37" s="1">
        <v>12770.414285714291</v>
      </c>
      <c r="EH37" s="1">
        <v>9515.1814285714299</v>
      </c>
      <c r="EI37" s="1">
        <v>47.883714285714277</v>
      </c>
      <c r="EJ37" s="1">
        <v>50.553142857142859</v>
      </c>
      <c r="EK37" s="1">
        <v>49.071142857142853</v>
      </c>
      <c r="EL37" s="1">
        <v>49</v>
      </c>
      <c r="EM37" s="1">
        <v>49.571142857142867</v>
      </c>
      <c r="EN37" s="1">
        <v>1144.802857142857</v>
      </c>
      <c r="EO37" s="1">
        <v>50.2</v>
      </c>
      <c r="EP37" s="1">
        <v>0</v>
      </c>
      <c r="EQ37" s="1">
        <v>772535.40000009537</v>
      </c>
      <c r="ER37" s="1">
        <v>0</v>
      </c>
      <c r="ES37" s="1">
        <v>898.01423076923061</v>
      </c>
      <c r="ET37" s="1">
        <v>-11.433367526675671</v>
      </c>
      <c r="EU37" s="1">
        <v>-166.7213676944007</v>
      </c>
      <c r="EV37" s="1">
        <v>12785.16923076923</v>
      </c>
      <c r="EW37" s="1">
        <v>15</v>
      </c>
      <c r="EX37" s="1">
        <v>1658327627.5</v>
      </c>
      <c r="EY37" s="1" t="s">
        <v>388</v>
      </c>
      <c r="EZ37" s="1">
        <v>1658327627.5</v>
      </c>
      <c r="FA37" s="1">
        <v>1658327617.5</v>
      </c>
      <c r="FB37" s="1">
        <v>12</v>
      </c>
      <c r="FC37" s="1">
        <v>-0.68500000000000005</v>
      </c>
      <c r="FD37" s="1">
        <v>-0.255</v>
      </c>
      <c r="FE37" s="1">
        <v>-3.9239999999999999</v>
      </c>
      <c r="FF37" s="1">
        <v>0.28599999999999998</v>
      </c>
      <c r="FG37" s="1">
        <v>1546</v>
      </c>
      <c r="FH37" s="1">
        <v>32</v>
      </c>
      <c r="FI37" s="1">
        <v>0.03</v>
      </c>
      <c r="FJ37" s="1">
        <v>0.04</v>
      </c>
      <c r="FK37" s="1">
        <v>-9.575882</v>
      </c>
      <c r="FL37" s="1">
        <v>-0.36868390243900973</v>
      </c>
      <c r="FM37" s="1">
        <v>7.5826914720302355E-2</v>
      </c>
      <c r="FN37" s="1">
        <v>1</v>
      </c>
      <c r="FO37" s="1">
        <v>898.70985294117645</v>
      </c>
      <c r="FP37" s="1">
        <v>-11.618991595888991</v>
      </c>
      <c r="FQ37" s="1">
        <v>1.1551795921580419</v>
      </c>
      <c r="FR37" s="1">
        <v>0</v>
      </c>
      <c r="FS37" s="1">
        <v>1.3984702499999999</v>
      </c>
      <c r="FT37" s="1">
        <v>-0.1026316322701713</v>
      </c>
      <c r="FU37" s="1">
        <v>1.030387705853966E-2</v>
      </c>
      <c r="FV37" s="1">
        <v>0</v>
      </c>
      <c r="FW37" s="1">
        <v>1</v>
      </c>
      <c r="FX37" s="1">
        <v>3</v>
      </c>
      <c r="FY37" s="1" t="s">
        <v>410</v>
      </c>
      <c r="FZ37" s="1">
        <v>3.36944</v>
      </c>
      <c r="GA37" s="1">
        <v>2.8944999999999999</v>
      </c>
      <c r="GB37" s="1">
        <v>3.5942399999999999E-2</v>
      </c>
      <c r="GC37" s="1">
        <v>3.8690500000000003E-2</v>
      </c>
      <c r="GD37" s="1">
        <v>0.14063100000000001</v>
      </c>
      <c r="GE37" s="1">
        <v>0.13917299999999999</v>
      </c>
      <c r="GF37" s="1">
        <v>33275.5</v>
      </c>
      <c r="GG37" s="1">
        <v>28862.6</v>
      </c>
      <c r="GH37" s="1">
        <v>30849.5</v>
      </c>
      <c r="GI37" s="1">
        <v>27984.6</v>
      </c>
      <c r="GJ37" s="1">
        <v>34927.300000000003</v>
      </c>
      <c r="GK37" s="1">
        <v>33986.300000000003</v>
      </c>
      <c r="GL37" s="1">
        <v>40214.5</v>
      </c>
      <c r="GM37" s="1">
        <v>39004.400000000001</v>
      </c>
      <c r="GN37" s="1">
        <v>2.3218999999999999</v>
      </c>
      <c r="GO37" s="1">
        <v>1.5348999999999999</v>
      </c>
      <c r="GP37" s="1">
        <v>0</v>
      </c>
      <c r="GQ37" s="1">
        <v>4.0382099999999997E-2</v>
      </c>
      <c r="GR37" s="1">
        <v>999.9</v>
      </c>
      <c r="GS37" s="1">
        <v>33.005200000000002</v>
      </c>
      <c r="GT37" s="1">
        <v>51.2</v>
      </c>
      <c r="GU37" s="1">
        <v>43.1</v>
      </c>
      <c r="GV37" s="1">
        <v>44.234000000000002</v>
      </c>
      <c r="GW37" s="1">
        <v>50.7729</v>
      </c>
      <c r="GX37" s="1">
        <v>42.043300000000002</v>
      </c>
      <c r="GY37" s="1">
        <v>1</v>
      </c>
      <c r="GZ37" s="1">
        <v>0.66121200000000002</v>
      </c>
      <c r="HA37" s="1">
        <v>1.7336499999999999</v>
      </c>
      <c r="HB37" s="1">
        <v>20.199300000000001</v>
      </c>
      <c r="HC37" s="1">
        <v>5.2148899999999996</v>
      </c>
      <c r="HD37" s="1">
        <v>11.974</v>
      </c>
      <c r="HE37" s="1">
        <v>4.9905999999999997</v>
      </c>
      <c r="HF37" s="1">
        <v>3.2925</v>
      </c>
      <c r="HG37" s="1">
        <v>8415.5</v>
      </c>
      <c r="HH37" s="1">
        <v>9999</v>
      </c>
      <c r="HI37" s="1">
        <v>9999</v>
      </c>
      <c r="HJ37" s="1">
        <v>971.6</v>
      </c>
      <c r="HK37" s="1">
        <v>4.9713799999999999</v>
      </c>
      <c r="HL37" s="1">
        <v>1.8745400000000001</v>
      </c>
      <c r="HM37" s="1">
        <v>1.8708800000000001</v>
      </c>
      <c r="HN37" s="1">
        <v>1.8706100000000001</v>
      </c>
      <c r="HO37" s="1">
        <v>1.8750599999999999</v>
      </c>
      <c r="HP37" s="1">
        <v>1.8717999999999999</v>
      </c>
      <c r="HQ37" s="1">
        <v>1.86727</v>
      </c>
      <c r="HR37" s="1">
        <v>1.8782000000000001</v>
      </c>
      <c r="HS37" s="1">
        <v>0</v>
      </c>
      <c r="HT37" s="1">
        <v>0</v>
      </c>
      <c r="HU37" s="1">
        <v>0</v>
      </c>
      <c r="HV37" s="1">
        <v>0</v>
      </c>
      <c r="HW37" s="1" t="s">
        <v>390</v>
      </c>
      <c r="HX37" s="1" t="s">
        <v>391</v>
      </c>
      <c r="HY37" s="1" t="s">
        <v>392</v>
      </c>
      <c r="HZ37" s="1" t="s">
        <v>392</v>
      </c>
      <c r="IA37" s="1" t="s">
        <v>392</v>
      </c>
      <c r="IB37" s="1" t="s">
        <v>392</v>
      </c>
      <c r="IC37" s="1">
        <v>0</v>
      </c>
      <c r="ID37" s="1">
        <v>100</v>
      </c>
      <c r="IE37" s="1">
        <v>100</v>
      </c>
      <c r="IF37" s="1">
        <v>-2.1339999999999999</v>
      </c>
      <c r="IG37" s="1">
        <v>0.33600000000000002</v>
      </c>
      <c r="IH37" s="1">
        <v>-2.1003025613674828</v>
      </c>
      <c r="II37" s="1">
        <v>1.7196870422270779E-5</v>
      </c>
      <c r="IJ37" s="1">
        <v>-2.1741833173098589E-6</v>
      </c>
      <c r="IK37" s="1">
        <v>9.0595066644434051E-10</v>
      </c>
      <c r="IL37" s="1">
        <v>-0.3055493333670728</v>
      </c>
      <c r="IM37" s="1">
        <v>-1.2435942757381079E-3</v>
      </c>
      <c r="IN37" s="1">
        <v>8.3241555849602686E-4</v>
      </c>
      <c r="IO37" s="1">
        <v>-6.8006265696850886E-6</v>
      </c>
      <c r="IP37" s="1">
        <v>17</v>
      </c>
      <c r="IQ37" s="1">
        <v>2050</v>
      </c>
      <c r="IR37" s="1">
        <v>3</v>
      </c>
      <c r="IS37" s="1">
        <v>34</v>
      </c>
      <c r="IT37" s="1">
        <v>39.9</v>
      </c>
      <c r="IU37" s="1">
        <v>40.1</v>
      </c>
      <c r="IV37" s="1">
        <v>0.47363300000000003</v>
      </c>
      <c r="IW37" s="1">
        <v>2.6355</v>
      </c>
      <c r="IX37" s="1">
        <v>1.49902</v>
      </c>
      <c r="IY37" s="1">
        <v>2.2827099999999998</v>
      </c>
      <c r="IZ37" s="1">
        <v>1.69678</v>
      </c>
      <c r="JA37" s="1">
        <v>2.3864700000000001</v>
      </c>
      <c r="JB37" s="1">
        <v>47.152700000000003</v>
      </c>
      <c r="JC37" s="1">
        <v>13.063800000000001</v>
      </c>
      <c r="JD37" s="1">
        <v>18</v>
      </c>
      <c r="JE37" s="1">
        <v>706.94600000000003</v>
      </c>
      <c r="JF37" s="1">
        <v>270.38600000000002</v>
      </c>
      <c r="JG37" s="1">
        <v>29.998999999999999</v>
      </c>
      <c r="JH37" s="1">
        <v>35.852899999999998</v>
      </c>
      <c r="JI37" s="1">
        <v>30.0001</v>
      </c>
      <c r="JJ37" s="1">
        <v>35.597799999999999</v>
      </c>
      <c r="JK37" s="1">
        <v>35.595100000000002</v>
      </c>
      <c r="JL37" s="1">
        <v>9.5149699999999999</v>
      </c>
      <c r="JM37" s="1">
        <v>28.832000000000001</v>
      </c>
      <c r="JN37" s="1">
        <v>2.5011299999999999</v>
      </c>
      <c r="JO37" s="1">
        <v>30</v>
      </c>
      <c r="JP37" s="1">
        <v>150.69900000000001</v>
      </c>
      <c r="JQ37" s="1">
        <v>32.520800000000001</v>
      </c>
      <c r="JR37" s="1">
        <v>98.313299999999998</v>
      </c>
      <c r="JS37" s="1">
        <v>98.233199999999997</v>
      </c>
    </row>
    <row r="38" spans="1:279" ht="15.75" customHeight="1" x14ac:dyDescent="0.2">
      <c r="A38" s="1">
        <v>23</v>
      </c>
      <c r="B38" s="1">
        <v>1658330028</v>
      </c>
      <c r="C38" s="1">
        <v>88</v>
      </c>
      <c r="D38" s="1" t="s">
        <v>437</v>
      </c>
      <c r="E38" s="1" t="s">
        <v>438</v>
      </c>
      <c r="F38" s="1">
        <v>4</v>
      </c>
      <c r="G38" s="1">
        <v>1658330025.6875</v>
      </c>
      <c r="H38" s="1">
        <f t="shared" si="0"/>
        <v>1.5430260047952146E-3</v>
      </c>
      <c r="I38" s="1">
        <f t="shared" si="1"/>
        <v>1.5430260047952147</v>
      </c>
      <c r="J38" s="1">
        <f t="shared" si="2"/>
        <v>1.5622988454130828</v>
      </c>
      <c r="K38" s="1">
        <f t="shared" si="3"/>
        <v>132.274125</v>
      </c>
      <c r="L38" s="1">
        <f t="shared" si="4"/>
        <v>98.739683556368519</v>
      </c>
      <c r="M38" s="1">
        <f t="shared" si="5"/>
        <v>9.9911902244955098</v>
      </c>
      <c r="N38" s="1">
        <f t="shared" si="6"/>
        <v>13.384445818071066</v>
      </c>
      <c r="O38" s="1">
        <f t="shared" si="7"/>
        <v>8.424503877579767E-2</v>
      </c>
      <c r="P38" s="1">
        <f t="shared" si="8"/>
        <v>2.7686000214497888</v>
      </c>
      <c r="Q38" s="1">
        <f t="shared" si="9"/>
        <v>8.2846400622346855E-2</v>
      </c>
      <c r="R38" s="1">
        <f t="shared" si="10"/>
        <v>5.1902728285288205E-2</v>
      </c>
      <c r="S38" s="1">
        <f t="shared" si="11"/>
        <v>194.42737761245766</v>
      </c>
      <c r="T38" s="1">
        <f t="shared" si="12"/>
        <v>34.551839458970264</v>
      </c>
      <c r="U38" s="1">
        <f t="shared" si="13"/>
        <v>33.661137500000002</v>
      </c>
      <c r="V38" s="1">
        <f t="shared" si="14"/>
        <v>5.2428436749728284</v>
      </c>
      <c r="W38" s="1">
        <f t="shared" si="15"/>
        <v>65.196553817050244</v>
      </c>
      <c r="X38" s="1">
        <f t="shared" si="16"/>
        <v>3.4390689555341605</v>
      </c>
      <c r="Y38" s="1">
        <f t="shared" si="17"/>
        <v>5.2749244464433218</v>
      </c>
      <c r="Z38" s="1">
        <f t="shared" si="18"/>
        <v>1.803774719438668</v>
      </c>
      <c r="AA38" s="1">
        <f t="shared" si="19"/>
        <v>-68.047446811468973</v>
      </c>
      <c r="AB38" s="1">
        <f t="shared" si="20"/>
        <v>16.289946669946069</v>
      </c>
      <c r="AC38" s="1">
        <f t="shared" si="21"/>
        <v>1.3569964566878678</v>
      </c>
      <c r="AD38" s="1">
        <f t="shared" si="22"/>
        <v>144.02687392762263</v>
      </c>
      <c r="AE38" s="1">
        <f t="shared" si="23"/>
        <v>10.558785128174261</v>
      </c>
      <c r="AF38" s="1">
        <f t="shared" si="24"/>
        <v>1.5409581376988526</v>
      </c>
      <c r="AG38" s="1">
        <f t="shared" si="25"/>
        <v>1.5622988454130828</v>
      </c>
      <c r="AH38" s="1">
        <v>148.0622506272193</v>
      </c>
      <c r="AI38" s="1">
        <v>139.951303030303</v>
      </c>
      <c r="AJ38" s="1">
        <v>1.668190341915001</v>
      </c>
      <c r="AK38" s="1">
        <v>65.160827057832364</v>
      </c>
      <c r="AL38" s="1">
        <f t="shared" si="26"/>
        <v>1.5430260047952147</v>
      </c>
      <c r="AM38" s="1">
        <v>32.613692665598819</v>
      </c>
      <c r="AN38" s="1">
        <v>33.988787412587421</v>
      </c>
      <c r="AO38" s="1">
        <v>6.1225923079703184E-6</v>
      </c>
      <c r="AP38" s="1">
        <v>89.445393928283238</v>
      </c>
      <c r="AQ38" s="1">
        <v>3</v>
      </c>
      <c r="AR38" s="1">
        <v>0</v>
      </c>
      <c r="AS38" s="1">
        <f t="shared" si="27"/>
        <v>1</v>
      </c>
      <c r="AT38" s="1">
        <f t="shared" si="28"/>
        <v>0</v>
      </c>
      <c r="AU38" s="1">
        <f t="shared" si="29"/>
        <v>47244.080141736951</v>
      </c>
      <c r="AV38" s="1" t="s">
        <v>385</v>
      </c>
      <c r="AW38" s="1" t="s">
        <v>385</v>
      </c>
      <c r="AX38" s="1">
        <v>0</v>
      </c>
      <c r="AY38" s="1">
        <v>0</v>
      </c>
      <c r="AZ38" s="1" t="e">
        <f t="shared" si="30"/>
        <v>#DIV/0!</v>
      </c>
      <c r="BA38" s="1">
        <v>0</v>
      </c>
      <c r="BB38" s="1" t="s">
        <v>385</v>
      </c>
      <c r="BC38" s="1" t="s">
        <v>385</v>
      </c>
      <c r="BD38" s="1">
        <v>0</v>
      </c>
      <c r="BE38" s="1">
        <v>0</v>
      </c>
      <c r="BF38" s="1" t="e">
        <f t="shared" si="31"/>
        <v>#DIV/0!</v>
      </c>
      <c r="BG38" s="1">
        <v>0.5</v>
      </c>
      <c r="BH38" s="1">
        <f t="shared" si="32"/>
        <v>1009.5101997992009</v>
      </c>
      <c r="BI38" s="1">
        <f t="shared" si="33"/>
        <v>1.5622988454130828</v>
      </c>
      <c r="BJ38" s="1" t="e">
        <f t="shared" si="34"/>
        <v>#DIV/0!</v>
      </c>
      <c r="BK38" s="1">
        <f t="shared" si="35"/>
        <v>1.5475810405123551E-3</v>
      </c>
      <c r="BL38" s="1" t="e">
        <f t="shared" si="36"/>
        <v>#DIV/0!</v>
      </c>
      <c r="BM38" s="1" t="e">
        <f t="shared" si="37"/>
        <v>#DIV/0!</v>
      </c>
      <c r="BN38" s="1" t="s">
        <v>385</v>
      </c>
      <c r="BO38" s="1">
        <v>0</v>
      </c>
      <c r="BP38" s="1" t="e">
        <f t="shared" si="38"/>
        <v>#DIV/0!</v>
      </c>
      <c r="BQ38" s="1" t="e">
        <f t="shared" si="39"/>
        <v>#DIV/0!</v>
      </c>
      <c r="BR38" s="1" t="e">
        <f t="shared" si="40"/>
        <v>#DIV/0!</v>
      </c>
      <c r="BS38" s="1" t="e">
        <f t="shared" si="41"/>
        <v>#DIV/0!</v>
      </c>
      <c r="BT38" s="1" t="e">
        <f t="shared" si="42"/>
        <v>#DIV/0!</v>
      </c>
      <c r="BU38" s="1" t="e">
        <f t="shared" si="43"/>
        <v>#DIV/0!</v>
      </c>
      <c r="BV38" s="1" t="e">
        <f t="shared" si="44"/>
        <v>#DIV/0!</v>
      </c>
      <c r="BW38" s="1" t="e">
        <f t="shared" si="45"/>
        <v>#DIV/0!</v>
      </c>
      <c r="BX38" s="1" t="s">
        <v>385</v>
      </c>
      <c r="BY38" s="1" t="s">
        <v>385</v>
      </c>
      <c r="BZ38" s="1" t="s">
        <v>385</v>
      </c>
      <c r="CA38" s="1" t="s">
        <v>385</v>
      </c>
      <c r="CB38" s="1" t="s">
        <v>385</v>
      </c>
      <c r="CC38" s="1" t="s">
        <v>385</v>
      </c>
      <c r="CD38" s="1" t="s">
        <v>385</v>
      </c>
      <c r="CE38" s="1" t="s">
        <v>385</v>
      </c>
      <c r="CF38" s="1">
        <v>253</v>
      </c>
      <c r="CG38" s="1">
        <v>1000</v>
      </c>
      <c r="CH38" s="1" t="s">
        <v>386</v>
      </c>
      <c r="CI38" s="1">
        <v>1110.1500000000001</v>
      </c>
      <c r="CJ38" s="1">
        <v>1175.8634999999999</v>
      </c>
      <c r="CK38" s="1">
        <v>1152.67</v>
      </c>
      <c r="CL38" s="1">
        <v>1.3005735999999999E-4</v>
      </c>
      <c r="CM38" s="1">
        <v>6.5004835999999994E-4</v>
      </c>
      <c r="CN38" s="1">
        <v>4.7597999359999997E-2</v>
      </c>
      <c r="CO38" s="1">
        <v>5.5000000000000003E-4</v>
      </c>
      <c r="CP38" s="1">
        <f t="shared" si="46"/>
        <v>1200.0050000000001</v>
      </c>
      <c r="CQ38" s="1">
        <f t="shared" si="47"/>
        <v>1009.5101997992009</v>
      </c>
      <c r="CR38" s="1">
        <f t="shared" si="48"/>
        <v>0.84125499460352315</v>
      </c>
      <c r="CS38" s="1">
        <f t="shared" si="49"/>
        <v>0.16202213958479977</v>
      </c>
      <c r="CT38" s="1">
        <v>6</v>
      </c>
      <c r="CU38" s="1">
        <v>0.5</v>
      </c>
      <c r="CV38" s="1" t="s">
        <v>387</v>
      </c>
      <c r="CW38" s="1">
        <v>2</v>
      </c>
      <c r="CX38" s="1" t="b">
        <v>1</v>
      </c>
      <c r="CY38" s="1">
        <v>1658330025.6875</v>
      </c>
      <c r="CZ38" s="1">
        <v>132.274125</v>
      </c>
      <c r="DA38" s="1">
        <v>142.203125</v>
      </c>
      <c r="DB38" s="1">
        <v>33.987200000000001</v>
      </c>
      <c r="DC38" s="1">
        <v>32.613912499999998</v>
      </c>
      <c r="DD38" s="1">
        <v>134.40937500000001</v>
      </c>
      <c r="DE38" s="1">
        <v>33.651137499999997</v>
      </c>
      <c r="DF38" s="1">
        <v>650.37450000000001</v>
      </c>
      <c r="DG38" s="1">
        <v>101.08687500000001</v>
      </c>
      <c r="DH38" s="1">
        <v>0.100305925</v>
      </c>
      <c r="DI38" s="1">
        <v>33.770274999999998</v>
      </c>
      <c r="DJ38" s="1">
        <v>999.9</v>
      </c>
      <c r="DK38" s="1">
        <v>33.661137500000002</v>
      </c>
      <c r="DL38" s="1">
        <v>0</v>
      </c>
      <c r="DM38" s="1">
        <v>0</v>
      </c>
      <c r="DN38" s="1">
        <v>9011.5625</v>
      </c>
      <c r="DO38" s="1">
        <v>0</v>
      </c>
      <c r="DP38" s="1">
        <v>1848.4612500000001</v>
      </c>
      <c r="DQ38" s="1">
        <v>-9.9287887499999989</v>
      </c>
      <c r="DR38" s="1">
        <v>136.928</v>
      </c>
      <c r="DS38" s="1">
        <v>146.99725000000001</v>
      </c>
      <c r="DT38" s="1">
        <v>1.37329875</v>
      </c>
      <c r="DU38" s="1">
        <v>142.203125</v>
      </c>
      <c r="DV38" s="1">
        <v>32.613912499999998</v>
      </c>
      <c r="DW38" s="1">
        <v>3.4356650000000002</v>
      </c>
      <c r="DX38" s="1">
        <v>3.29683875</v>
      </c>
      <c r="DY38" s="1">
        <v>26.305125</v>
      </c>
      <c r="DZ38" s="1">
        <v>25.6083125</v>
      </c>
      <c r="EA38" s="1">
        <v>1200.0050000000001</v>
      </c>
      <c r="EB38" s="1">
        <v>0.95799299999999998</v>
      </c>
      <c r="EC38" s="1">
        <v>4.20074E-2</v>
      </c>
      <c r="ED38" s="1">
        <v>0</v>
      </c>
      <c r="EE38" s="1">
        <v>896.31349999999998</v>
      </c>
      <c r="EF38" s="1">
        <v>5.0001600000000002</v>
      </c>
      <c r="EG38" s="1">
        <v>12764.525</v>
      </c>
      <c r="EH38" s="1">
        <v>9515.1837500000001</v>
      </c>
      <c r="EI38" s="1">
        <v>47.859250000000003</v>
      </c>
      <c r="EJ38" s="1">
        <v>50.561999999999998</v>
      </c>
      <c r="EK38" s="1">
        <v>49.069875000000003</v>
      </c>
      <c r="EL38" s="1">
        <v>49.015500000000003</v>
      </c>
      <c r="EM38" s="1">
        <v>49.577749999999988</v>
      </c>
      <c r="EN38" s="1">
        <v>1144.8050000000001</v>
      </c>
      <c r="EO38" s="1">
        <v>50.2</v>
      </c>
      <c r="EP38" s="1">
        <v>0</v>
      </c>
      <c r="EQ38" s="1">
        <v>772539.60000014305</v>
      </c>
      <c r="ER38" s="1">
        <v>0</v>
      </c>
      <c r="ES38" s="1">
        <v>897.17736000000002</v>
      </c>
      <c r="ET38" s="1">
        <v>-10.562538450617049</v>
      </c>
      <c r="EU38" s="1">
        <v>-130.56923073624009</v>
      </c>
      <c r="EV38" s="1">
        <v>12773.672</v>
      </c>
      <c r="EW38" s="1">
        <v>15</v>
      </c>
      <c r="EX38" s="1">
        <v>1658327627.5</v>
      </c>
      <c r="EY38" s="1" t="s">
        <v>388</v>
      </c>
      <c r="EZ38" s="1">
        <v>1658327627.5</v>
      </c>
      <c r="FA38" s="1">
        <v>1658327617.5</v>
      </c>
      <c r="FB38" s="1">
        <v>12</v>
      </c>
      <c r="FC38" s="1">
        <v>-0.68500000000000005</v>
      </c>
      <c r="FD38" s="1">
        <v>-0.255</v>
      </c>
      <c r="FE38" s="1">
        <v>-3.9239999999999999</v>
      </c>
      <c r="FF38" s="1">
        <v>0.28599999999999998</v>
      </c>
      <c r="FG38" s="1">
        <v>1546</v>
      </c>
      <c r="FH38" s="1">
        <v>32</v>
      </c>
      <c r="FI38" s="1">
        <v>0.03</v>
      </c>
      <c r="FJ38" s="1">
        <v>0.04</v>
      </c>
      <c r="FK38" s="1">
        <v>-9.6660373170731724</v>
      </c>
      <c r="FL38" s="1">
        <v>-0.8790177700348617</v>
      </c>
      <c r="FM38" s="1">
        <v>0.133770332250327</v>
      </c>
      <c r="FN38" s="1">
        <v>0</v>
      </c>
      <c r="FO38" s="1">
        <v>897.91152941176472</v>
      </c>
      <c r="FP38" s="1">
        <v>-11.45735676582661</v>
      </c>
      <c r="FQ38" s="1">
        <v>1.1376291713418289</v>
      </c>
      <c r="FR38" s="1">
        <v>0</v>
      </c>
      <c r="FS38" s="1">
        <v>1.390364634146342</v>
      </c>
      <c r="FT38" s="1">
        <v>-0.11420299651567931</v>
      </c>
      <c r="FU38" s="1">
        <v>1.168342521977828E-2</v>
      </c>
      <c r="FV38" s="1">
        <v>0</v>
      </c>
      <c r="FW38" s="1">
        <v>0</v>
      </c>
      <c r="FX38" s="1">
        <v>3</v>
      </c>
      <c r="FY38" s="1" t="s">
        <v>397</v>
      </c>
      <c r="FZ38" s="1">
        <v>3.3691900000000001</v>
      </c>
      <c r="GA38" s="1">
        <v>2.8932899999999999</v>
      </c>
      <c r="GB38" s="1">
        <v>3.7607300000000003E-2</v>
      </c>
      <c r="GC38" s="1">
        <v>4.0425799999999998E-2</v>
      </c>
      <c r="GD38" s="1">
        <v>0.14064199999999999</v>
      </c>
      <c r="GE38" s="1">
        <v>0.13917099999999999</v>
      </c>
      <c r="GF38" s="1">
        <v>33218</v>
      </c>
      <c r="GG38" s="1">
        <v>28809.5</v>
      </c>
      <c r="GH38" s="1">
        <v>30849.4</v>
      </c>
      <c r="GI38" s="1">
        <v>27983.599999999999</v>
      </c>
      <c r="GJ38" s="1">
        <v>34926.800000000003</v>
      </c>
      <c r="GK38" s="1">
        <v>33985.199999999997</v>
      </c>
      <c r="GL38" s="1">
        <v>40214.400000000001</v>
      </c>
      <c r="GM38" s="1">
        <v>39003</v>
      </c>
      <c r="GN38" s="1">
        <v>2.3218800000000002</v>
      </c>
      <c r="GO38" s="1">
        <v>1.53515</v>
      </c>
      <c r="GP38" s="1">
        <v>0</v>
      </c>
      <c r="GQ38" s="1">
        <v>4.1082500000000001E-2</v>
      </c>
      <c r="GR38" s="1">
        <v>999.9</v>
      </c>
      <c r="GS38" s="1">
        <v>32.997199999999999</v>
      </c>
      <c r="GT38" s="1">
        <v>51.2</v>
      </c>
      <c r="GU38" s="1">
        <v>43.1</v>
      </c>
      <c r="GV38" s="1">
        <v>44.231999999999999</v>
      </c>
      <c r="GW38" s="1">
        <v>50.802900000000001</v>
      </c>
      <c r="GX38" s="1">
        <v>41.847000000000001</v>
      </c>
      <c r="GY38" s="1">
        <v>1</v>
      </c>
      <c r="GZ38" s="1">
        <v>0.66123500000000002</v>
      </c>
      <c r="HA38" s="1">
        <v>1.72895</v>
      </c>
      <c r="HB38" s="1">
        <v>20.199400000000001</v>
      </c>
      <c r="HC38" s="1">
        <v>5.2142900000000001</v>
      </c>
      <c r="HD38" s="1">
        <v>11.974</v>
      </c>
      <c r="HE38" s="1">
        <v>4.9885999999999999</v>
      </c>
      <c r="HF38" s="1">
        <v>3.2925</v>
      </c>
      <c r="HG38" s="1">
        <v>8415.7000000000007</v>
      </c>
      <c r="HH38" s="1">
        <v>9999</v>
      </c>
      <c r="HI38" s="1">
        <v>9999</v>
      </c>
      <c r="HJ38" s="1">
        <v>971.6</v>
      </c>
      <c r="HK38" s="1">
        <v>4.9713799999999999</v>
      </c>
      <c r="HL38" s="1">
        <v>1.8745400000000001</v>
      </c>
      <c r="HM38" s="1">
        <v>1.8708800000000001</v>
      </c>
      <c r="HN38" s="1">
        <v>1.87059</v>
      </c>
      <c r="HO38" s="1">
        <v>1.87507</v>
      </c>
      <c r="HP38" s="1">
        <v>1.8717999999999999</v>
      </c>
      <c r="HQ38" s="1">
        <v>1.8673</v>
      </c>
      <c r="HR38" s="1">
        <v>1.8782000000000001</v>
      </c>
      <c r="HS38" s="1">
        <v>0</v>
      </c>
      <c r="HT38" s="1">
        <v>0</v>
      </c>
      <c r="HU38" s="1">
        <v>0</v>
      </c>
      <c r="HV38" s="1">
        <v>0</v>
      </c>
      <c r="HW38" s="1" t="s">
        <v>390</v>
      </c>
      <c r="HX38" s="1" t="s">
        <v>391</v>
      </c>
      <c r="HY38" s="1" t="s">
        <v>392</v>
      </c>
      <c r="HZ38" s="1" t="s">
        <v>392</v>
      </c>
      <c r="IA38" s="1" t="s">
        <v>392</v>
      </c>
      <c r="IB38" s="1" t="s">
        <v>392</v>
      </c>
      <c r="IC38" s="1">
        <v>0</v>
      </c>
      <c r="ID38" s="1">
        <v>100</v>
      </c>
      <c r="IE38" s="1">
        <v>100</v>
      </c>
      <c r="IF38" s="1">
        <v>-2.137</v>
      </c>
      <c r="IG38" s="1">
        <v>0.3362</v>
      </c>
      <c r="IH38" s="1">
        <v>-2.1003025613674828</v>
      </c>
      <c r="II38" s="1">
        <v>1.7196870422270779E-5</v>
      </c>
      <c r="IJ38" s="1">
        <v>-2.1741833173098589E-6</v>
      </c>
      <c r="IK38" s="1">
        <v>9.0595066644434051E-10</v>
      </c>
      <c r="IL38" s="1">
        <v>-0.3055493333670728</v>
      </c>
      <c r="IM38" s="1">
        <v>-1.2435942757381079E-3</v>
      </c>
      <c r="IN38" s="1">
        <v>8.3241555849602686E-4</v>
      </c>
      <c r="IO38" s="1">
        <v>-6.8006265696850886E-6</v>
      </c>
      <c r="IP38" s="1">
        <v>17</v>
      </c>
      <c r="IQ38" s="1">
        <v>2050</v>
      </c>
      <c r="IR38" s="1">
        <v>3</v>
      </c>
      <c r="IS38" s="1">
        <v>34</v>
      </c>
      <c r="IT38" s="1">
        <v>40</v>
      </c>
      <c r="IU38" s="1">
        <v>40.200000000000003</v>
      </c>
      <c r="IV38" s="1">
        <v>0.48828100000000002</v>
      </c>
      <c r="IW38" s="1">
        <v>2.64771</v>
      </c>
      <c r="IX38" s="1">
        <v>1.49902</v>
      </c>
      <c r="IY38" s="1">
        <v>2.2827099999999998</v>
      </c>
      <c r="IZ38" s="1">
        <v>1.69678</v>
      </c>
      <c r="JA38" s="1">
        <v>2.2412100000000001</v>
      </c>
      <c r="JB38" s="1">
        <v>47.152700000000003</v>
      </c>
      <c r="JC38" s="1">
        <v>13.0463</v>
      </c>
      <c r="JD38" s="1">
        <v>18</v>
      </c>
      <c r="JE38" s="1">
        <v>706.89800000000002</v>
      </c>
      <c r="JF38" s="1">
        <v>270.49700000000001</v>
      </c>
      <c r="JG38" s="1">
        <v>29.998899999999999</v>
      </c>
      <c r="JH38" s="1">
        <v>35.852899999999998</v>
      </c>
      <c r="JI38" s="1">
        <v>30.0001</v>
      </c>
      <c r="JJ38" s="1">
        <v>35.595300000000002</v>
      </c>
      <c r="JK38" s="1">
        <v>35.593600000000002</v>
      </c>
      <c r="JL38" s="1">
        <v>9.8164400000000001</v>
      </c>
      <c r="JM38" s="1">
        <v>29.1035</v>
      </c>
      <c r="JN38" s="1">
        <v>2.1166999999999998</v>
      </c>
      <c r="JO38" s="1">
        <v>30</v>
      </c>
      <c r="JP38" s="1">
        <v>157.38900000000001</v>
      </c>
      <c r="JQ38" s="1">
        <v>32.520600000000002</v>
      </c>
      <c r="JR38" s="1">
        <v>98.313100000000006</v>
      </c>
      <c r="JS38" s="1">
        <v>98.229799999999997</v>
      </c>
    </row>
    <row r="39" spans="1:279" ht="15.75" customHeight="1" x14ac:dyDescent="0.2">
      <c r="A39" s="1">
        <v>24</v>
      </c>
      <c r="B39" s="1">
        <v>1658330032</v>
      </c>
      <c r="C39" s="1">
        <v>92</v>
      </c>
      <c r="D39" s="1" t="s">
        <v>439</v>
      </c>
      <c r="E39" s="1" t="s">
        <v>440</v>
      </c>
      <c r="F39" s="1">
        <v>4</v>
      </c>
      <c r="G39" s="1">
        <v>1658330030</v>
      </c>
      <c r="H39" s="1">
        <f t="shared" si="0"/>
        <v>1.5613293401679049E-3</v>
      </c>
      <c r="I39" s="1">
        <f t="shared" si="1"/>
        <v>1.5613293401679049</v>
      </c>
      <c r="J39" s="1">
        <f t="shared" si="2"/>
        <v>1.6400590776454842</v>
      </c>
      <c r="K39" s="1">
        <f t="shared" si="3"/>
        <v>139.29257142857139</v>
      </c>
      <c r="L39" s="1">
        <f t="shared" si="4"/>
        <v>104.41719917909745</v>
      </c>
      <c r="M39" s="1">
        <f t="shared" si="5"/>
        <v>10.565751710445403</v>
      </c>
      <c r="N39" s="1">
        <f t="shared" si="6"/>
        <v>14.094715587031201</v>
      </c>
      <c r="O39" s="1">
        <f t="shared" si="7"/>
        <v>8.5197135071384794E-2</v>
      </c>
      <c r="P39" s="1">
        <f t="shared" si="8"/>
        <v>2.7712310524670012</v>
      </c>
      <c r="Q39" s="1">
        <f t="shared" si="9"/>
        <v>8.3768327351909602E-2</v>
      </c>
      <c r="R39" s="1">
        <f t="shared" si="10"/>
        <v>5.2481581335401074E-2</v>
      </c>
      <c r="S39" s="1">
        <f t="shared" si="11"/>
        <v>194.42589561245461</v>
      </c>
      <c r="T39" s="1">
        <f t="shared" si="12"/>
        <v>34.548196005660891</v>
      </c>
      <c r="U39" s="1">
        <f t="shared" si="13"/>
        <v>33.666700000000013</v>
      </c>
      <c r="V39" s="1">
        <f t="shared" si="14"/>
        <v>5.2444746480220017</v>
      </c>
      <c r="W39" s="1">
        <f t="shared" si="15"/>
        <v>65.19533720397223</v>
      </c>
      <c r="X39" s="1">
        <f t="shared" si="16"/>
        <v>3.4393966468273516</v>
      </c>
      <c r="Y39" s="1">
        <f t="shared" si="17"/>
        <v>5.2755255119959639</v>
      </c>
      <c r="Z39" s="1">
        <f t="shared" si="18"/>
        <v>1.8050780011946501</v>
      </c>
      <c r="AA39" s="1">
        <f t="shared" si="19"/>
        <v>-68.854623901404608</v>
      </c>
      <c r="AB39" s="1">
        <f t="shared" si="20"/>
        <v>15.779049780640378</v>
      </c>
      <c r="AC39" s="1">
        <f t="shared" si="21"/>
        <v>1.3132382486882319</v>
      </c>
      <c r="AD39" s="1">
        <f t="shared" si="22"/>
        <v>142.66355974037862</v>
      </c>
      <c r="AE39" s="1">
        <f t="shared" si="23"/>
        <v>10.83415922804714</v>
      </c>
      <c r="AF39" s="1">
        <f t="shared" si="24"/>
        <v>1.577505655745103</v>
      </c>
      <c r="AG39" s="1">
        <f t="shared" si="25"/>
        <v>1.6400590776454842</v>
      </c>
      <c r="AH39" s="1">
        <v>155.07306318656401</v>
      </c>
      <c r="AI39" s="1">
        <v>146.74888484848481</v>
      </c>
      <c r="AJ39" s="1">
        <v>1.703057284990549</v>
      </c>
      <c r="AK39" s="1">
        <v>65.160827057832364</v>
      </c>
      <c r="AL39" s="1">
        <f t="shared" si="26"/>
        <v>1.5613293401679049</v>
      </c>
      <c r="AM39" s="1">
        <v>32.596809515432099</v>
      </c>
      <c r="AN39" s="1">
        <v>33.988056643356693</v>
      </c>
      <c r="AO39" s="1">
        <v>5.6906729172893012E-5</v>
      </c>
      <c r="AP39" s="1">
        <v>89.445393928283238</v>
      </c>
      <c r="AQ39" s="1">
        <v>3</v>
      </c>
      <c r="AR39" s="1">
        <v>0</v>
      </c>
      <c r="AS39" s="1">
        <f t="shared" si="27"/>
        <v>1</v>
      </c>
      <c r="AT39" s="1">
        <f t="shared" si="28"/>
        <v>0</v>
      </c>
      <c r="AU39" s="1">
        <f t="shared" si="29"/>
        <v>47315.9940957289</v>
      </c>
      <c r="AV39" s="1" t="s">
        <v>385</v>
      </c>
      <c r="AW39" s="1" t="s">
        <v>385</v>
      </c>
      <c r="AX39" s="1">
        <v>0</v>
      </c>
      <c r="AY39" s="1">
        <v>0</v>
      </c>
      <c r="AZ39" s="1" t="e">
        <f t="shared" si="30"/>
        <v>#DIV/0!</v>
      </c>
      <c r="BA39" s="1">
        <v>0</v>
      </c>
      <c r="BB39" s="1" t="s">
        <v>385</v>
      </c>
      <c r="BC39" s="1" t="s">
        <v>385</v>
      </c>
      <c r="BD39" s="1">
        <v>0</v>
      </c>
      <c r="BE39" s="1">
        <v>0</v>
      </c>
      <c r="BF39" s="1" t="e">
        <f t="shared" si="31"/>
        <v>#DIV/0!</v>
      </c>
      <c r="BG39" s="1">
        <v>0.5</v>
      </c>
      <c r="BH39" s="1">
        <f t="shared" si="32"/>
        <v>1009.502399799199</v>
      </c>
      <c r="BI39" s="1">
        <f t="shared" si="33"/>
        <v>1.6400590776454842</v>
      </c>
      <c r="BJ39" s="1" t="e">
        <f t="shared" si="34"/>
        <v>#DIV/0!</v>
      </c>
      <c r="BK39" s="1">
        <f t="shared" si="35"/>
        <v>1.6246212767515062E-3</v>
      </c>
      <c r="BL39" s="1" t="e">
        <f t="shared" si="36"/>
        <v>#DIV/0!</v>
      </c>
      <c r="BM39" s="1" t="e">
        <f t="shared" si="37"/>
        <v>#DIV/0!</v>
      </c>
      <c r="BN39" s="1" t="s">
        <v>385</v>
      </c>
      <c r="BO39" s="1">
        <v>0</v>
      </c>
      <c r="BP39" s="1" t="e">
        <f t="shared" si="38"/>
        <v>#DIV/0!</v>
      </c>
      <c r="BQ39" s="1" t="e">
        <f t="shared" si="39"/>
        <v>#DIV/0!</v>
      </c>
      <c r="BR39" s="1" t="e">
        <f t="shared" si="40"/>
        <v>#DIV/0!</v>
      </c>
      <c r="BS39" s="1" t="e">
        <f t="shared" si="41"/>
        <v>#DIV/0!</v>
      </c>
      <c r="BT39" s="1" t="e">
        <f t="shared" si="42"/>
        <v>#DIV/0!</v>
      </c>
      <c r="BU39" s="1" t="e">
        <f t="shared" si="43"/>
        <v>#DIV/0!</v>
      </c>
      <c r="BV39" s="1" t="e">
        <f t="shared" si="44"/>
        <v>#DIV/0!</v>
      </c>
      <c r="BW39" s="1" t="e">
        <f t="shared" si="45"/>
        <v>#DIV/0!</v>
      </c>
      <c r="BX39" s="1" t="s">
        <v>385</v>
      </c>
      <c r="BY39" s="1" t="s">
        <v>385</v>
      </c>
      <c r="BZ39" s="1" t="s">
        <v>385</v>
      </c>
      <c r="CA39" s="1" t="s">
        <v>385</v>
      </c>
      <c r="CB39" s="1" t="s">
        <v>385</v>
      </c>
      <c r="CC39" s="1" t="s">
        <v>385</v>
      </c>
      <c r="CD39" s="1" t="s">
        <v>385</v>
      </c>
      <c r="CE39" s="1" t="s">
        <v>385</v>
      </c>
      <c r="CF39" s="1">
        <v>253</v>
      </c>
      <c r="CG39" s="1">
        <v>1000</v>
      </c>
      <c r="CH39" s="1" t="s">
        <v>386</v>
      </c>
      <c r="CI39" s="1">
        <v>1110.1500000000001</v>
      </c>
      <c r="CJ39" s="1">
        <v>1175.8634999999999</v>
      </c>
      <c r="CK39" s="1">
        <v>1152.67</v>
      </c>
      <c r="CL39" s="1">
        <v>1.3005735999999999E-4</v>
      </c>
      <c r="CM39" s="1">
        <v>6.5004835999999994E-4</v>
      </c>
      <c r="CN39" s="1">
        <v>4.7597999359999997E-2</v>
      </c>
      <c r="CO39" s="1">
        <v>5.5000000000000003E-4</v>
      </c>
      <c r="CP39" s="1">
        <f t="shared" si="46"/>
        <v>1199.995714285714</v>
      </c>
      <c r="CQ39" s="1">
        <f t="shared" si="47"/>
        <v>1009.502399799199</v>
      </c>
      <c r="CR39" s="1">
        <f t="shared" si="48"/>
        <v>0.84125500431482425</v>
      </c>
      <c r="CS39" s="1">
        <f t="shared" si="49"/>
        <v>0.16202215832761099</v>
      </c>
      <c r="CT39" s="1">
        <v>6</v>
      </c>
      <c r="CU39" s="1">
        <v>0.5</v>
      </c>
      <c r="CV39" s="1" t="s">
        <v>387</v>
      </c>
      <c r="CW39" s="1">
        <v>2</v>
      </c>
      <c r="CX39" s="1" t="b">
        <v>1</v>
      </c>
      <c r="CY39" s="1">
        <v>1658330030</v>
      </c>
      <c r="CZ39" s="1">
        <v>139.29257142857139</v>
      </c>
      <c r="DA39" s="1">
        <v>149.4911428571429</v>
      </c>
      <c r="DB39" s="1">
        <v>33.990214285714288</v>
      </c>
      <c r="DC39" s="1">
        <v>32.584242857142847</v>
      </c>
      <c r="DD39" s="1">
        <v>141.4314285714286</v>
      </c>
      <c r="DE39" s="1">
        <v>33.654042857142848</v>
      </c>
      <c r="DF39" s="1">
        <v>650.32014285714286</v>
      </c>
      <c r="DG39" s="1">
        <v>101.0881428571429</v>
      </c>
      <c r="DH39" s="1">
        <v>9.9705442857142862E-2</v>
      </c>
      <c r="DI39" s="1">
        <v>33.772314285714288</v>
      </c>
      <c r="DJ39" s="1">
        <v>999.89999999999986</v>
      </c>
      <c r="DK39" s="1">
        <v>33.666700000000013</v>
      </c>
      <c r="DL39" s="1">
        <v>0</v>
      </c>
      <c r="DM39" s="1">
        <v>0</v>
      </c>
      <c r="DN39" s="1">
        <v>9025.4442857142876</v>
      </c>
      <c r="DO39" s="1">
        <v>0</v>
      </c>
      <c r="DP39" s="1">
        <v>1849.01</v>
      </c>
      <c r="DQ39" s="1">
        <v>-10.198499999999999</v>
      </c>
      <c r="DR39" s="1">
        <v>144.19399999999999</v>
      </c>
      <c r="DS39" s="1">
        <v>154.52614285714279</v>
      </c>
      <c r="DT39" s="1">
        <v>1.405978571428572</v>
      </c>
      <c r="DU39" s="1">
        <v>149.4911428571429</v>
      </c>
      <c r="DV39" s="1">
        <v>32.584242857142847</v>
      </c>
      <c r="DW39" s="1">
        <v>3.4360085714285722</v>
      </c>
      <c r="DX39" s="1">
        <v>3.2938785714285719</v>
      </c>
      <c r="DY39" s="1">
        <v>26.306814285714289</v>
      </c>
      <c r="DZ39" s="1">
        <v>25.59318571428571</v>
      </c>
      <c r="EA39" s="1">
        <v>1199.995714285714</v>
      </c>
      <c r="EB39" s="1">
        <v>0.95799299999999998</v>
      </c>
      <c r="EC39" s="1">
        <v>4.2007399999999993E-2</v>
      </c>
      <c r="ED39" s="1">
        <v>0</v>
      </c>
      <c r="EE39" s="1">
        <v>895.64214285714286</v>
      </c>
      <c r="EF39" s="1">
        <v>5.0001600000000002</v>
      </c>
      <c r="EG39" s="1">
        <v>12755.22857142857</v>
      </c>
      <c r="EH39" s="1">
        <v>9515.1057142857153</v>
      </c>
      <c r="EI39" s="1">
        <v>47.848000000000013</v>
      </c>
      <c r="EJ39" s="1">
        <v>50.561999999999998</v>
      </c>
      <c r="EK39" s="1">
        <v>49.061999999999998</v>
      </c>
      <c r="EL39" s="1">
        <v>49.008714285714291</v>
      </c>
      <c r="EM39" s="1">
        <v>49.598000000000013</v>
      </c>
      <c r="EN39" s="1">
        <v>1144.795714285714</v>
      </c>
      <c r="EO39" s="1">
        <v>50.2</v>
      </c>
      <c r="EP39" s="1">
        <v>0</v>
      </c>
      <c r="EQ39" s="1">
        <v>772543.20000004768</v>
      </c>
      <c r="ER39" s="1">
        <v>0</v>
      </c>
      <c r="ES39" s="1">
        <v>896.55236000000002</v>
      </c>
      <c r="ET39" s="1">
        <v>-10.07046153193475</v>
      </c>
      <c r="EU39" s="1">
        <v>-114.669230573451</v>
      </c>
      <c r="EV39" s="1">
        <v>12766.528</v>
      </c>
      <c r="EW39" s="1">
        <v>15</v>
      </c>
      <c r="EX39" s="1">
        <v>1658327627.5</v>
      </c>
      <c r="EY39" s="1" t="s">
        <v>388</v>
      </c>
      <c r="EZ39" s="1">
        <v>1658327627.5</v>
      </c>
      <c r="FA39" s="1">
        <v>1658327617.5</v>
      </c>
      <c r="FB39" s="1">
        <v>12</v>
      </c>
      <c r="FC39" s="1">
        <v>-0.68500000000000005</v>
      </c>
      <c r="FD39" s="1">
        <v>-0.255</v>
      </c>
      <c r="FE39" s="1">
        <v>-3.9239999999999999</v>
      </c>
      <c r="FF39" s="1">
        <v>0.28599999999999998</v>
      </c>
      <c r="FG39" s="1">
        <v>1546</v>
      </c>
      <c r="FH39" s="1">
        <v>32</v>
      </c>
      <c r="FI39" s="1">
        <v>0.03</v>
      </c>
      <c r="FJ39" s="1">
        <v>0.04</v>
      </c>
      <c r="FK39" s="1">
        <v>-9.7661697499999995</v>
      </c>
      <c r="FL39" s="1">
        <v>-1.9030555722326219</v>
      </c>
      <c r="FM39" s="1">
        <v>0.22205539517750411</v>
      </c>
      <c r="FN39" s="1">
        <v>0</v>
      </c>
      <c r="FO39" s="1">
        <v>897.26091176470595</v>
      </c>
      <c r="FP39" s="1">
        <v>-10.499938884952259</v>
      </c>
      <c r="FQ39" s="1">
        <v>1.046726447989363</v>
      </c>
      <c r="FR39" s="1">
        <v>0</v>
      </c>
      <c r="FS39" s="1">
        <v>1.3882887500000001</v>
      </c>
      <c r="FT39" s="1">
        <v>-5.5957035647281113E-2</v>
      </c>
      <c r="FU39" s="1">
        <v>1.1577607306239929E-2</v>
      </c>
      <c r="FV39" s="1">
        <v>1</v>
      </c>
      <c r="FW39" s="1">
        <v>1</v>
      </c>
      <c r="FX39" s="1">
        <v>3</v>
      </c>
      <c r="FY39" s="1" t="s">
        <v>410</v>
      </c>
      <c r="FZ39" s="1">
        <v>3.3693200000000001</v>
      </c>
      <c r="GA39" s="1">
        <v>2.8942600000000001</v>
      </c>
      <c r="GB39" s="1">
        <v>3.9289699999999997E-2</v>
      </c>
      <c r="GC39" s="1">
        <v>4.2154999999999998E-2</v>
      </c>
      <c r="GD39" s="1">
        <v>0.140628</v>
      </c>
      <c r="GE39" s="1">
        <v>0.13902400000000001</v>
      </c>
      <c r="GF39" s="1">
        <v>33160.9</v>
      </c>
      <c r="GG39" s="1">
        <v>28757.8</v>
      </c>
      <c r="GH39" s="1">
        <v>30850.3</v>
      </c>
      <c r="GI39" s="1">
        <v>27983.8</v>
      </c>
      <c r="GJ39" s="1">
        <v>34928.199999999997</v>
      </c>
      <c r="GK39" s="1">
        <v>33991.9</v>
      </c>
      <c r="GL39" s="1">
        <v>40215.4</v>
      </c>
      <c r="GM39" s="1">
        <v>39003.9</v>
      </c>
      <c r="GN39" s="1">
        <v>2.3220800000000001</v>
      </c>
      <c r="GO39" s="1">
        <v>1.5350699999999999</v>
      </c>
      <c r="GP39" s="1">
        <v>0</v>
      </c>
      <c r="GQ39" s="1">
        <v>4.18276E-2</v>
      </c>
      <c r="GR39" s="1">
        <v>999.9</v>
      </c>
      <c r="GS39" s="1">
        <v>32.991900000000001</v>
      </c>
      <c r="GT39" s="1">
        <v>51.2</v>
      </c>
      <c r="GU39" s="1">
        <v>43.1</v>
      </c>
      <c r="GV39" s="1">
        <v>44.235500000000002</v>
      </c>
      <c r="GW39" s="1">
        <v>50.442900000000002</v>
      </c>
      <c r="GX39" s="1">
        <v>41.698700000000002</v>
      </c>
      <c r="GY39" s="1">
        <v>1</v>
      </c>
      <c r="GZ39" s="1">
        <v>0.66109300000000004</v>
      </c>
      <c r="HA39" s="1">
        <v>1.7275199999999999</v>
      </c>
      <c r="HB39" s="1">
        <v>20.1995</v>
      </c>
      <c r="HC39" s="1">
        <v>5.2141500000000001</v>
      </c>
      <c r="HD39" s="1">
        <v>11.974</v>
      </c>
      <c r="HE39" s="1">
        <v>4.9897</v>
      </c>
      <c r="HF39" s="1">
        <v>3.2924500000000001</v>
      </c>
      <c r="HG39" s="1">
        <v>8415.7000000000007</v>
      </c>
      <c r="HH39" s="1">
        <v>9999</v>
      </c>
      <c r="HI39" s="1">
        <v>9999</v>
      </c>
      <c r="HJ39" s="1">
        <v>971.6</v>
      </c>
      <c r="HK39" s="1">
        <v>4.9713700000000003</v>
      </c>
      <c r="HL39" s="1">
        <v>1.8745400000000001</v>
      </c>
      <c r="HM39" s="1">
        <v>1.8708800000000001</v>
      </c>
      <c r="HN39" s="1">
        <v>1.87059</v>
      </c>
      <c r="HO39" s="1">
        <v>1.8750599999999999</v>
      </c>
      <c r="HP39" s="1">
        <v>1.8717999999999999</v>
      </c>
      <c r="HQ39" s="1">
        <v>1.8672599999999999</v>
      </c>
      <c r="HR39" s="1">
        <v>1.8782000000000001</v>
      </c>
      <c r="HS39" s="1">
        <v>0</v>
      </c>
      <c r="HT39" s="1">
        <v>0</v>
      </c>
      <c r="HU39" s="1">
        <v>0</v>
      </c>
      <c r="HV39" s="1">
        <v>0</v>
      </c>
      <c r="HW39" s="1" t="s">
        <v>390</v>
      </c>
      <c r="HX39" s="1" t="s">
        <v>391</v>
      </c>
      <c r="HY39" s="1" t="s">
        <v>392</v>
      </c>
      <c r="HZ39" s="1" t="s">
        <v>392</v>
      </c>
      <c r="IA39" s="1" t="s">
        <v>392</v>
      </c>
      <c r="IB39" s="1" t="s">
        <v>392</v>
      </c>
      <c r="IC39" s="1">
        <v>0</v>
      </c>
      <c r="ID39" s="1">
        <v>100</v>
      </c>
      <c r="IE39" s="1">
        <v>100</v>
      </c>
      <c r="IF39" s="1">
        <v>-2.14</v>
      </c>
      <c r="IG39" s="1">
        <v>0.33600000000000002</v>
      </c>
      <c r="IH39" s="1">
        <v>-2.1003025613674828</v>
      </c>
      <c r="II39" s="1">
        <v>1.7196870422270779E-5</v>
      </c>
      <c r="IJ39" s="1">
        <v>-2.1741833173098589E-6</v>
      </c>
      <c r="IK39" s="1">
        <v>9.0595066644434051E-10</v>
      </c>
      <c r="IL39" s="1">
        <v>-0.3055493333670728</v>
      </c>
      <c r="IM39" s="1">
        <v>-1.2435942757381079E-3</v>
      </c>
      <c r="IN39" s="1">
        <v>8.3241555849602686E-4</v>
      </c>
      <c r="IO39" s="1">
        <v>-6.8006265696850886E-6</v>
      </c>
      <c r="IP39" s="1">
        <v>17</v>
      </c>
      <c r="IQ39" s="1">
        <v>2050</v>
      </c>
      <c r="IR39" s="1">
        <v>3</v>
      </c>
      <c r="IS39" s="1">
        <v>34</v>
      </c>
      <c r="IT39" s="1">
        <v>40.1</v>
      </c>
      <c r="IU39" s="1">
        <v>40.200000000000003</v>
      </c>
      <c r="IV39" s="1">
        <v>0.50414999999999999</v>
      </c>
      <c r="IW39" s="1">
        <v>2.6355</v>
      </c>
      <c r="IX39" s="1">
        <v>1.49902</v>
      </c>
      <c r="IY39" s="1">
        <v>2.2827099999999998</v>
      </c>
      <c r="IZ39" s="1">
        <v>1.69678</v>
      </c>
      <c r="JA39" s="1">
        <v>2.3938000000000001</v>
      </c>
      <c r="JB39" s="1">
        <v>47.152700000000003</v>
      </c>
      <c r="JC39" s="1">
        <v>13.063800000000001</v>
      </c>
      <c r="JD39" s="1">
        <v>18</v>
      </c>
      <c r="JE39" s="1">
        <v>707.05499999999995</v>
      </c>
      <c r="JF39" s="1">
        <v>270.45400000000001</v>
      </c>
      <c r="JG39" s="1">
        <v>29.999400000000001</v>
      </c>
      <c r="JH39" s="1">
        <v>35.852899999999998</v>
      </c>
      <c r="JI39" s="1">
        <v>30</v>
      </c>
      <c r="JJ39" s="1">
        <v>35.594499999999996</v>
      </c>
      <c r="JK39" s="1">
        <v>35.591900000000003</v>
      </c>
      <c r="JL39" s="1">
        <v>10.1183</v>
      </c>
      <c r="JM39" s="1">
        <v>29.1035</v>
      </c>
      <c r="JN39" s="1">
        <v>2.1166999999999998</v>
      </c>
      <c r="JO39" s="1">
        <v>30</v>
      </c>
      <c r="JP39" s="1">
        <v>164.077</v>
      </c>
      <c r="JQ39" s="1">
        <v>32.520099999999999</v>
      </c>
      <c r="JR39" s="1">
        <v>98.315600000000003</v>
      </c>
      <c r="JS39" s="1">
        <v>98.231499999999997</v>
      </c>
    </row>
    <row r="40" spans="1:279" ht="15.75" customHeight="1" x14ac:dyDescent="0.2">
      <c r="A40" s="1">
        <v>25</v>
      </c>
      <c r="B40" s="1">
        <v>1658330036</v>
      </c>
      <c r="C40" s="1">
        <v>96</v>
      </c>
      <c r="D40" s="1" t="s">
        <v>441</v>
      </c>
      <c r="E40" s="1" t="s">
        <v>442</v>
      </c>
      <c r="F40" s="1">
        <v>4</v>
      </c>
      <c r="G40" s="1">
        <v>1658330033.6875</v>
      </c>
      <c r="H40" s="1">
        <f t="shared" si="0"/>
        <v>1.5867212781608966E-3</v>
      </c>
      <c r="I40" s="1">
        <f t="shared" si="1"/>
        <v>1.5867212781608966</v>
      </c>
      <c r="J40" s="1">
        <f t="shared" si="2"/>
        <v>1.694950927173299</v>
      </c>
      <c r="K40" s="1">
        <f t="shared" si="3"/>
        <v>145.372625</v>
      </c>
      <c r="L40" s="1">
        <f t="shared" si="4"/>
        <v>109.78623489287432</v>
      </c>
      <c r="M40" s="1">
        <f t="shared" si="5"/>
        <v>11.108837621460266</v>
      </c>
      <c r="N40" s="1">
        <f t="shared" si="6"/>
        <v>14.709684572990595</v>
      </c>
      <c r="O40" s="1">
        <f t="shared" si="7"/>
        <v>8.6572950186824954E-2</v>
      </c>
      <c r="P40" s="1">
        <f t="shared" si="8"/>
        <v>2.7747230215729486</v>
      </c>
      <c r="Q40" s="1">
        <f t="shared" si="9"/>
        <v>8.5099876065411847E-2</v>
      </c>
      <c r="R40" s="1">
        <f t="shared" si="10"/>
        <v>5.3317684587092268E-2</v>
      </c>
      <c r="S40" s="1">
        <f t="shared" si="11"/>
        <v>194.42518311245323</v>
      </c>
      <c r="T40" s="1">
        <f t="shared" si="12"/>
        <v>34.544537549558001</v>
      </c>
      <c r="U40" s="1">
        <f t="shared" si="13"/>
        <v>33.664437499999998</v>
      </c>
      <c r="V40" s="1">
        <f t="shared" si="14"/>
        <v>5.2438112102435896</v>
      </c>
      <c r="W40" s="1">
        <f t="shared" si="15"/>
        <v>65.155519784109345</v>
      </c>
      <c r="X40" s="1">
        <f t="shared" si="16"/>
        <v>3.4380952186620126</v>
      </c>
      <c r="Y40" s="1">
        <f t="shared" si="17"/>
        <v>5.2767520388971292</v>
      </c>
      <c r="Z40" s="1">
        <f t="shared" si="18"/>
        <v>1.805715991581577</v>
      </c>
      <c r="AA40" s="1">
        <f t="shared" si="19"/>
        <v>-69.974408366895545</v>
      </c>
      <c r="AB40" s="1">
        <f t="shared" si="20"/>
        <v>16.759786821905223</v>
      </c>
      <c r="AC40" s="1">
        <f t="shared" si="21"/>
        <v>1.3931192706559068</v>
      </c>
      <c r="AD40" s="1">
        <f t="shared" si="22"/>
        <v>142.60368083811881</v>
      </c>
      <c r="AE40" s="1">
        <f t="shared" si="23"/>
        <v>10.973422185040626</v>
      </c>
      <c r="AF40" s="1">
        <f t="shared" si="24"/>
        <v>1.59402821937074</v>
      </c>
      <c r="AG40" s="1">
        <f t="shared" si="25"/>
        <v>1.694950927173299</v>
      </c>
      <c r="AH40" s="1">
        <v>162.04882863681021</v>
      </c>
      <c r="AI40" s="1">
        <v>153.60166666666669</v>
      </c>
      <c r="AJ40" s="1">
        <v>1.721075075273111</v>
      </c>
      <c r="AK40" s="1">
        <v>65.160827057832364</v>
      </c>
      <c r="AL40" s="1">
        <f t="shared" si="26"/>
        <v>1.5867212781608966</v>
      </c>
      <c r="AM40" s="1">
        <v>32.555695345421633</v>
      </c>
      <c r="AN40" s="1">
        <v>33.970437062937101</v>
      </c>
      <c r="AO40" s="1">
        <v>-1.156789390285098E-4</v>
      </c>
      <c r="AP40" s="1">
        <v>89.445393928283238</v>
      </c>
      <c r="AQ40" s="1">
        <v>3</v>
      </c>
      <c r="AR40" s="1">
        <v>0</v>
      </c>
      <c r="AS40" s="1">
        <f t="shared" si="27"/>
        <v>1</v>
      </c>
      <c r="AT40" s="1">
        <f t="shared" si="28"/>
        <v>0</v>
      </c>
      <c r="AU40" s="1">
        <f t="shared" si="29"/>
        <v>47411.241418637088</v>
      </c>
      <c r="AV40" s="1" t="s">
        <v>385</v>
      </c>
      <c r="AW40" s="1" t="s">
        <v>385</v>
      </c>
      <c r="AX40" s="1">
        <v>0</v>
      </c>
      <c r="AY40" s="1">
        <v>0</v>
      </c>
      <c r="AZ40" s="1" t="e">
        <f t="shared" si="30"/>
        <v>#DIV/0!</v>
      </c>
      <c r="BA40" s="1">
        <v>0</v>
      </c>
      <c r="BB40" s="1" t="s">
        <v>385</v>
      </c>
      <c r="BC40" s="1" t="s">
        <v>385</v>
      </c>
      <c r="BD40" s="1">
        <v>0</v>
      </c>
      <c r="BE40" s="1">
        <v>0</v>
      </c>
      <c r="BF40" s="1" t="e">
        <f t="shared" si="31"/>
        <v>#DIV/0!</v>
      </c>
      <c r="BG40" s="1">
        <v>0.5</v>
      </c>
      <c r="BH40" s="1">
        <f t="shared" si="32"/>
        <v>1009.4986497991986</v>
      </c>
      <c r="BI40" s="1">
        <f t="shared" si="33"/>
        <v>1.694950927173299</v>
      </c>
      <c r="BJ40" s="1" t="e">
        <f t="shared" si="34"/>
        <v>#DIV/0!</v>
      </c>
      <c r="BK40" s="1">
        <f t="shared" si="35"/>
        <v>1.6790026688103497E-3</v>
      </c>
      <c r="BL40" s="1" t="e">
        <f t="shared" si="36"/>
        <v>#DIV/0!</v>
      </c>
      <c r="BM40" s="1" t="e">
        <f t="shared" si="37"/>
        <v>#DIV/0!</v>
      </c>
      <c r="BN40" s="1" t="s">
        <v>385</v>
      </c>
      <c r="BO40" s="1">
        <v>0</v>
      </c>
      <c r="BP40" s="1" t="e">
        <f t="shared" si="38"/>
        <v>#DIV/0!</v>
      </c>
      <c r="BQ40" s="1" t="e">
        <f t="shared" si="39"/>
        <v>#DIV/0!</v>
      </c>
      <c r="BR40" s="1" t="e">
        <f t="shared" si="40"/>
        <v>#DIV/0!</v>
      </c>
      <c r="BS40" s="1" t="e">
        <f t="shared" si="41"/>
        <v>#DIV/0!</v>
      </c>
      <c r="BT40" s="1" t="e">
        <f t="shared" si="42"/>
        <v>#DIV/0!</v>
      </c>
      <c r="BU40" s="1" t="e">
        <f t="shared" si="43"/>
        <v>#DIV/0!</v>
      </c>
      <c r="BV40" s="1" t="e">
        <f t="shared" si="44"/>
        <v>#DIV/0!</v>
      </c>
      <c r="BW40" s="1" t="e">
        <f t="shared" si="45"/>
        <v>#DIV/0!</v>
      </c>
      <c r="BX40" s="1" t="s">
        <v>385</v>
      </c>
      <c r="BY40" s="1" t="s">
        <v>385</v>
      </c>
      <c r="BZ40" s="1" t="s">
        <v>385</v>
      </c>
      <c r="CA40" s="1" t="s">
        <v>385</v>
      </c>
      <c r="CB40" s="1" t="s">
        <v>385</v>
      </c>
      <c r="CC40" s="1" t="s">
        <v>385</v>
      </c>
      <c r="CD40" s="1" t="s">
        <v>385</v>
      </c>
      <c r="CE40" s="1" t="s">
        <v>385</v>
      </c>
      <c r="CF40" s="1">
        <v>253</v>
      </c>
      <c r="CG40" s="1">
        <v>1000</v>
      </c>
      <c r="CH40" s="1" t="s">
        <v>386</v>
      </c>
      <c r="CI40" s="1">
        <v>1110.1500000000001</v>
      </c>
      <c r="CJ40" s="1">
        <v>1175.8634999999999</v>
      </c>
      <c r="CK40" s="1">
        <v>1152.67</v>
      </c>
      <c r="CL40" s="1">
        <v>1.3005735999999999E-4</v>
      </c>
      <c r="CM40" s="1">
        <v>6.5004835999999994E-4</v>
      </c>
      <c r="CN40" s="1">
        <v>4.7597999359999997E-2</v>
      </c>
      <c r="CO40" s="1">
        <v>5.5000000000000003E-4</v>
      </c>
      <c r="CP40" s="1">
        <f t="shared" si="46"/>
        <v>1199.99125</v>
      </c>
      <c r="CQ40" s="1">
        <f t="shared" si="47"/>
        <v>1009.4986497991986</v>
      </c>
      <c r="CR40" s="1">
        <f t="shared" si="48"/>
        <v>0.84125500898377259</v>
      </c>
      <c r="CS40" s="1">
        <f t="shared" si="49"/>
        <v>0.16202216733868119</v>
      </c>
      <c r="CT40" s="1">
        <v>6</v>
      </c>
      <c r="CU40" s="1">
        <v>0.5</v>
      </c>
      <c r="CV40" s="1" t="s">
        <v>387</v>
      </c>
      <c r="CW40" s="1">
        <v>2</v>
      </c>
      <c r="CX40" s="1" t="b">
        <v>1</v>
      </c>
      <c r="CY40" s="1">
        <v>1658330033.6875</v>
      </c>
      <c r="CZ40" s="1">
        <v>145.372625</v>
      </c>
      <c r="DA40" s="1">
        <v>155.71</v>
      </c>
      <c r="DB40" s="1">
        <v>33.97795</v>
      </c>
      <c r="DC40" s="1">
        <v>32.557337500000003</v>
      </c>
      <c r="DD40" s="1">
        <v>147.51499999999999</v>
      </c>
      <c r="DE40" s="1">
        <v>33.642162499999998</v>
      </c>
      <c r="DF40" s="1">
        <v>650.36725000000001</v>
      </c>
      <c r="DG40" s="1">
        <v>101.086125</v>
      </c>
      <c r="DH40" s="1">
        <v>9.9944749999999999E-2</v>
      </c>
      <c r="DI40" s="1">
        <v>33.776474999999998</v>
      </c>
      <c r="DJ40" s="1">
        <v>999.9</v>
      </c>
      <c r="DK40" s="1">
        <v>33.664437499999998</v>
      </c>
      <c r="DL40" s="1">
        <v>0</v>
      </c>
      <c r="DM40" s="1">
        <v>0</v>
      </c>
      <c r="DN40" s="1">
        <v>9044.21875</v>
      </c>
      <c r="DO40" s="1">
        <v>0</v>
      </c>
      <c r="DP40" s="1">
        <v>1846.7125000000001</v>
      </c>
      <c r="DQ40" s="1">
        <v>-10.337175</v>
      </c>
      <c r="DR40" s="1">
        <v>150.48587499999999</v>
      </c>
      <c r="DS40" s="1">
        <v>160.94999999999999</v>
      </c>
      <c r="DT40" s="1">
        <v>1.42061875</v>
      </c>
      <c r="DU40" s="1">
        <v>155.71</v>
      </c>
      <c r="DV40" s="1">
        <v>32.557337500000003</v>
      </c>
      <c r="DW40" s="1">
        <v>3.4346987499999999</v>
      </c>
      <c r="DX40" s="1">
        <v>3.2910937499999999</v>
      </c>
      <c r="DY40" s="1">
        <v>26.300374999999999</v>
      </c>
      <c r="DZ40" s="1">
        <v>25.578912500000001</v>
      </c>
      <c r="EA40" s="1">
        <v>1199.99125</v>
      </c>
      <c r="EB40" s="1">
        <v>0.95799299999999998</v>
      </c>
      <c r="EC40" s="1">
        <v>4.20074E-2</v>
      </c>
      <c r="ED40" s="1">
        <v>0</v>
      </c>
      <c r="EE40" s="1">
        <v>894.84762499999999</v>
      </c>
      <c r="EF40" s="1">
        <v>5.0001600000000002</v>
      </c>
      <c r="EG40" s="1">
        <v>12753.924999999999</v>
      </c>
      <c r="EH40" s="1">
        <v>9515.0825000000004</v>
      </c>
      <c r="EI40" s="1">
        <v>47.875</v>
      </c>
      <c r="EJ40" s="1">
        <v>50.523249999999997</v>
      </c>
      <c r="EK40" s="1">
        <v>49.061999999999998</v>
      </c>
      <c r="EL40" s="1">
        <v>49.038749999999993</v>
      </c>
      <c r="EM40" s="1">
        <v>49.601374999999997</v>
      </c>
      <c r="EN40" s="1">
        <v>1144.79125</v>
      </c>
      <c r="EO40" s="1">
        <v>50.2</v>
      </c>
      <c r="EP40" s="1">
        <v>0</v>
      </c>
      <c r="EQ40" s="1">
        <v>772547.40000009537</v>
      </c>
      <c r="ER40" s="1">
        <v>0</v>
      </c>
      <c r="ES40" s="1">
        <v>895.86046153846155</v>
      </c>
      <c r="ET40" s="1">
        <v>-10.70714529735903</v>
      </c>
      <c r="EU40" s="1">
        <v>-94.584615398854481</v>
      </c>
      <c r="EV40" s="1">
        <v>12759.176923076921</v>
      </c>
      <c r="EW40" s="1">
        <v>15</v>
      </c>
      <c r="EX40" s="1">
        <v>1658327627.5</v>
      </c>
      <c r="EY40" s="1" t="s">
        <v>388</v>
      </c>
      <c r="EZ40" s="1">
        <v>1658327627.5</v>
      </c>
      <c r="FA40" s="1">
        <v>1658327617.5</v>
      </c>
      <c r="FB40" s="1">
        <v>12</v>
      </c>
      <c r="FC40" s="1">
        <v>-0.68500000000000005</v>
      </c>
      <c r="FD40" s="1">
        <v>-0.255</v>
      </c>
      <c r="FE40" s="1">
        <v>-3.9239999999999999</v>
      </c>
      <c r="FF40" s="1">
        <v>0.28599999999999998</v>
      </c>
      <c r="FG40" s="1">
        <v>1546</v>
      </c>
      <c r="FH40" s="1">
        <v>32</v>
      </c>
      <c r="FI40" s="1">
        <v>0.03</v>
      </c>
      <c r="FJ40" s="1">
        <v>0.04</v>
      </c>
      <c r="FK40" s="1">
        <v>-9.8925250000000009</v>
      </c>
      <c r="FL40" s="1">
        <v>-2.9905283302063719</v>
      </c>
      <c r="FM40" s="1">
        <v>0.29487078428525249</v>
      </c>
      <c r="FN40" s="1">
        <v>0</v>
      </c>
      <c r="FO40" s="1">
        <v>896.49823529411776</v>
      </c>
      <c r="FP40" s="1">
        <v>-10.43718869429421</v>
      </c>
      <c r="FQ40" s="1">
        <v>1.038948112241797</v>
      </c>
      <c r="FR40" s="1">
        <v>0</v>
      </c>
      <c r="FS40" s="1">
        <v>1.39285025</v>
      </c>
      <c r="FT40" s="1">
        <v>9.4291519699807605E-2</v>
      </c>
      <c r="FU40" s="1">
        <v>1.8080742170538799E-2</v>
      </c>
      <c r="FV40" s="1">
        <v>1</v>
      </c>
      <c r="FW40" s="1">
        <v>1</v>
      </c>
      <c r="FX40" s="1">
        <v>3</v>
      </c>
      <c r="FY40" s="1" t="s">
        <v>410</v>
      </c>
      <c r="FZ40" s="1">
        <v>3.3692099999999998</v>
      </c>
      <c r="GA40" s="1">
        <v>2.8938999999999999</v>
      </c>
      <c r="GB40" s="1">
        <v>4.0974900000000002E-2</v>
      </c>
      <c r="GC40" s="1">
        <v>4.3898800000000002E-2</v>
      </c>
      <c r="GD40" s="1">
        <v>0.14058300000000001</v>
      </c>
      <c r="GE40" s="1">
        <v>0.13902300000000001</v>
      </c>
      <c r="GF40" s="1">
        <v>33102.5</v>
      </c>
      <c r="GG40" s="1">
        <v>28705.1</v>
      </c>
      <c r="GH40" s="1">
        <v>30850.2</v>
      </c>
      <c r="GI40" s="1">
        <v>27983.4</v>
      </c>
      <c r="GJ40" s="1">
        <v>34930</v>
      </c>
      <c r="GK40" s="1">
        <v>33991.5</v>
      </c>
      <c r="GL40" s="1">
        <v>40215.199999999997</v>
      </c>
      <c r="GM40" s="1">
        <v>39003.4</v>
      </c>
      <c r="GN40" s="1">
        <v>2.32192</v>
      </c>
      <c r="GO40" s="1">
        <v>1.5351300000000001</v>
      </c>
      <c r="GP40" s="1">
        <v>0</v>
      </c>
      <c r="GQ40" s="1">
        <v>4.1130899999999998E-2</v>
      </c>
      <c r="GR40" s="1">
        <v>999.9</v>
      </c>
      <c r="GS40" s="1">
        <v>32.988199999999999</v>
      </c>
      <c r="GT40" s="1">
        <v>51.2</v>
      </c>
      <c r="GU40" s="1">
        <v>43.1</v>
      </c>
      <c r="GV40" s="1">
        <v>44.234499999999997</v>
      </c>
      <c r="GW40" s="1">
        <v>50.232900000000001</v>
      </c>
      <c r="GX40" s="1">
        <v>41.570500000000003</v>
      </c>
      <c r="GY40" s="1">
        <v>1</v>
      </c>
      <c r="GZ40" s="1">
        <v>0.66108999999999996</v>
      </c>
      <c r="HA40" s="1">
        <v>1.7266900000000001</v>
      </c>
      <c r="HB40" s="1">
        <v>20.199400000000001</v>
      </c>
      <c r="HC40" s="1">
        <v>5.2144399999999997</v>
      </c>
      <c r="HD40" s="1">
        <v>11.974</v>
      </c>
      <c r="HE40" s="1">
        <v>4.9903000000000004</v>
      </c>
      <c r="HF40" s="1">
        <v>3.2924500000000001</v>
      </c>
      <c r="HG40" s="1">
        <v>8415.7000000000007</v>
      </c>
      <c r="HH40" s="1">
        <v>9999</v>
      </c>
      <c r="HI40" s="1">
        <v>9999</v>
      </c>
      <c r="HJ40" s="1">
        <v>971.6</v>
      </c>
      <c r="HK40" s="1">
        <v>4.9713399999999996</v>
      </c>
      <c r="HL40" s="1">
        <v>1.8745400000000001</v>
      </c>
      <c r="HM40" s="1">
        <v>1.8708800000000001</v>
      </c>
      <c r="HN40" s="1">
        <v>1.8706100000000001</v>
      </c>
      <c r="HO40" s="1">
        <v>1.8750500000000001</v>
      </c>
      <c r="HP40" s="1">
        <v>1.8717999999999999</v>
      </c>
      <c r="HQ40" s="1">
        <v>1.8672299999999999</v>
      </c>
      <c r="HR40" s="1">
        <v>1.8782000000000001</v>
      </c>
      <c r="HS40" s="1">
        <v>0</v>
      </c>
      <c r="HT40" s="1">
        <v>0</v>
      </c>
      <c r="HU40" s="1">
        <v>0</v>
      </c>
      <c r="HV40" s="1">
        <v>0</v>
      </c>
      <c r="HW40" s="1" t="s">
        <v>390</v>
      </c>
      <c r="HX40" s="1" t="s">
        <v>391</v>
      </c>
      <c r="HY40" s="1" t="s">
        <v>392</v>
      </c>
      <c r="HZ40" s="1" t="s">
        <v>392</v>
      </c>
      <c r="IA40" s="1" t="s">
        <v>392</v>
      </c>
      <c r="IB40" s="1" t="s">
        <v>392</v>
      </c>
      <c r="IC40" s="1">
        <v>0</v>
      </c>
      <c r="ID40" s="1">
        <v>100</v>
      </c>
      <c r="IE40" s="1">
        <v>100</v>
      </c>
      <c r="IF40" s="1">
        <v>-2.1440000000000001</v>
      </c>
      <c r="IG40" s="1">
        <v>0.33560000000000001</v>
      </c>
      <c r="IH40" s="1">
        <v>-2.1003025613674828</v>
      </c>
      <c r="II40" s="1">
        <v>1.7196870422270779E-5</v>
      </c>
      <c r="IJ40" s="1">
        <v>-2.1741833173098589E-6</v>
      </c>
      <c r="IK40" s="1">
        <v>9.0595066644434051E-10</v>
      </c>
      <c r="IL40" s="1">
        <v>-0.3055493333670728</v>
      </c>
      <c r="IM40" s="1">
        <v>-1.2435942757381079E-3</v>
      </c>
      <c r="IN40" s="1">
        <v>8.3241555849602686E-4</v>
      </c>
      <c r="IO40" s="1">
        <v>-6.8006265696850886E-6</v>
      </c>
      <c r="IP40" s="1">
        <v>17</v>
      </c>
      <c r="IQ40" s="1">
        <v>2050</v>
      </c>
      <c r="IR40" s="1">
        <v>3</v>
      </c>
      <c r="IS40" s="1">
        <v>34</v>
      </c>
      <c r="IT40" s="1">
        <v>40.1</v>
      </c>
      <c r="IU40" s="1">
        <v>40.299999999999997</v>
      </c>
      <c r="IV40" s="1">
        <v>0.51879900000000001</v>
      </c>
      <c r="IW40" s="1">
        <v>2.63062</v>
      </c>
      <c r="IX40" s="1">
        <v>1.49902</v>
      </c>
      <c r="IY40" s="1">
        <v>2.2827099999999998</v>
      </c>
      <c r="IZ40" s="1">
        <v>1.69678</v>
      </c>
      <c r="JA40" s="1">
        <v>2.4121100000000002</v>
      </c>
      <c r="JB40" s="1">
        <v>47.152700000000003</v>
      </c>
      <c r="JC40" s="1">
        <v>13.063800000000001</v>
      </c>
      <c r="JD40" s="1">
        <v>18</v>
      </c>
      <c r="JE40" s="1">
        <v>706.93</v>
      </c>
      <c r="JF40" s="1">
        <v>270.47800000000001</v>
      </c>
      <c r="JG40" s="1">
        <v>29.999600000000001</v>
      </c>
      <c r="JH40" s="1">
        <v>35.852699999999999</v>
      </c>
      <c r="JI40" s="1">
        <v>30</v>
      </c>
      <c r="JJ40" s="1">
        <v>35.594499999999996</v>
      </c>
      <c r="JK40" s="1">
        <v>35.591900000000003</v>
      </c>
      <c r="JL40" s="1">
        <v>10.4146</v>
      </c>
      <c r="JM40" s="1">
        <v>29.1035</v>
      </c>
      <c r="JN40" s="1">
        <v>2.1166999999999998</v>
      </c>
      <c r="JO40" s="1">
        <v>30</v>
      </c>
      <c r="JP40" s="1">
        <v>170.786</v>
      </c>
      <c r="JQ40" s="1">
        <v>32.520099999999999</v>
      </c>
      <c r="JR40" s="1">
        <v>98.315200000000004</v>
      </c>
      <c r="JS40" s="1">
        <v>98.23</v>
      </c>
    </row>
    <row r="41" spans="1:279" ht="15.75" customHeight="1" x14ac:dyDescent="0.2">
      <c r="A41" s="1">
        <v>26</v>
      </c>
      <c r="B41" s="1">
        <v>1658330040</v>
      </c>
      <c r="C41" s="1">
        <v>100</v>
      </c>
      <c r="D41" s="1" t="s">
        <v>443</v>
      </c>
      <c r="E41" s="1" t="s">
        <v>444</v>
      </c>
      <c r="F41" s="1">
        <v>4</v>
      </c>
      <c r="G41" s="1">
        <v>1658330038</v>
      </c>
      <c r="H41" s="1">
        <f t="shared" si="0"/>
        <v>1.5657693144261293E-3</v>
      </c>
      <c r="I41" s="1">
        <f t="shared" si="1"/>
        <v>1.5657693144261293</v>
      </c>
      <c r="J41" s="1">
        <f t="shared" si="2"/>
        <v>1.891731259688527</v>
      </c>
      <c r="K41" s="1">
        <f t="shared" si="3"/>
        <v>152.50957142857141</v>
      </c>
      <c r="L41" s="1">
        <f t="shared" si="4"/>
        <v>112.6473101493244</v>
      </c>
      <c r="M41" s="1">
        <f t="shared" si="5"/>
        <v>11.398291851792051</v>
      </c>
      <c r="N41" s="1">
        <f t="shared" si="6"/>
        <v>15.431780865697029</v>
      </c>
      <c r="O41" s="1">
        <f t="shared" si="7"/>
        <v>8.5499547773479401E-2</v>
      </c>
      <c r="P41" s="1">
        <f t="shared" si="8"/>
        <v>2.7680657956441159</v>
      </c>
      <c r="Q41" s="1">
        <f t="shared" si="9"/>
        <v>8.4059055645648001E-2</v>
      </c>
      <c r="R41" s="1">
        <f t="shared" si="10"/>
        <v>5.2664310720457436E-2</v>
      </c>
      <c r="S41" s="1">
        <f t="shared" si="11"/>
        <v>194.42771961245836</v>
      </c>
      <c r="T41" s="1">
        <f t="shared" si="12"/>
        <v>34.552126891240782</v>
      </c>
      <c r="U41" s="1">
        <f t="shared" si="13"/>
        <v>33.653571428571432</v>
      </c>
      <c r="V41" s="1">
        <f t="shared" si="14"/>
        <v>5.2406259456102458</v>
      </c>
      <c r="W41" s="1">
        <f t="shared" si="15"/>
        <v>65.127669749819972</v>
      </c>
      <c r="X41" s="1">
        <f t="shared" si="16"/>
        <v>3.4366551284152389</v>
      </c>
      <c r="Y41" s="1">
        <f t="shared" si="17"/>
        <v>5.2767973145926019</v>
      </c>
      <c r="Z41" s="1">
        <f t="shared" si="18"/>
        <v>1.8039708171950068</v>
      </c>
      <c r="AA41" s="1">
        <f t="shared" si="19"/>
        <v>-69.050426766192302</v>
      </c>
      <c r="AB41" s="1">
        <f t="shared" si="20"/>
        <v>18.364059011247868</v>
      </c>
      <c r="AC41" s="1">
        <f t="shared" si="21"/>
        <v>1.5300617850369391</v>
      </c>
      <c r="AD41" s="1">
        <f t="shared" si="22"/>
        <v>145.27141364255087</v>
      </c>
      <c r="AE41" s="1">
        <f t="shared" si="23"/>
        <v>11.112903370258646</v>
      </c>
      <c r="AF41" s="1">
        <f t="shared" si="24"/>
        <v>1.5685633323686523</v>
      </c>
      <c r="AG41" s="1">
        <f t="shared" si="25"/>
        <v>1.891731259688527</v>
      </c>
      <c r="AH41" s="1">
        <v>169.00853076773339</v>
      </c>
      <c r="AI41" s="1">
        <v>160.43109090909101</v>
      </c>
      <c r="AJ41" s="1">
        <v>1.7065306686689561</v>
      </c>
      <c r="AK41" s="1">
        <v>65.160827057832364</v>
      </c>
      <c r="AL41" s="1">
        <f t="shared" si="26"/>
        <v>1.5657693144261293</v>
      </c>
      <c r="AM41" s="1">
        <v>32.563784292992118</v>
      </c>
      <c r="AN41" s="1">
        <v>33.959751748251769</v>
      </c>
      <c r="AO41" s="1">
        <v>-8.29108213692725E-5</v>
      </c>
      <c r="AP41" s="1">
        <v>89.445393928283238</v>
      </c>
      <c r="AQ41" s="1">
        <v>3</v>
      </c>
      <c r="AR41" s="1">
        <v>0</v>
      </c>
      <c r="AS41" s="1">
        <f t="shared" si="27"/>
        <v>1</v>
      </c>
      <c r="AT41" s="1">
        <f t="shared" si="28"/>
        <v>0</v>
      </c>
      <c r="AU41" s="1">
        <f t="shared" si="29"/>
        <v>47228.433012594185</v>
      </c>
      <c r="AV41" s="1" t="s">
        <v>385</v>
      </c>
      <c r="AW41" s="1" t="s">
        <v>385</v>
      </c>
      <c r="AX41" s="1">
        <v>0</v>
      </c>
      <c r="AY41" s="1">
        <v>0</v>
      </c>
      <c r="AZ41" s="1" t="e">
        <f t="shared" si="30"/>
        <v>#DIV/0!</v>
      </c>
      <c r="BA41" s="1">
        <v>0</v>
      </c>
      <c r="BB41" s="1" t="s">
        <v>385</v>
      </c>
      <c r="BC41" s="1" t="s">
        <v>385</v>
      </c>
      <c r="BD41" s="1">
        <v>0</v>
      </c>
      <c r="BE41" s="1">
        <v>0</v>
      </c>
      <c r="BF41" s="1" t="e">
        <f t="shared" si="31"/>
        <v>#DIV/0!</v>
      </c>
      <c r="BG41" s="1">
        <v>0.5</v>
      </c>
      <c r="BH41" s="1">
        <f t="shared" si="32"/>
        <v>1009.5119997992012</v>
      </c>
      <c r="BI41" s="1">
        <f t="shared" si="33"/>
        <v>1.891731259688527</v>
      </c>
      <c r="BJ41" s="1" t="e">
        <f t="shared" si="34"/>
        <v>#DIV/0!</v>
      </c>
      <c r="BK41" s="1">
        <f t="shared" si="35"/>
        <v>1.873906659915687E-3</v>
      </c>
      <c r="BL41" s="1" t="e">
        <f t="shared" si="36"/>
        <v>#DIV/0!</v>
      </c>
      <c r="BM41" s="1" t="e">
        <f t="shared" si="37"/>
        <v>#DIV/0!</v>
      </c>
      <c r="BN41" s="1" t="s">
        <v>385</v>
      </c>
      <c r="BO41" s="1">
        <v>0</v>
      </c>
      <c r="BP41" s="1" t="e">
        <f t="shared" si="38"/>
        <v>#DIV/0!</v>
      </c>
      <c r="BQ41" s="1" t="e">
        <f t="shared" si="39"/>
        <v>#DIV/0!</v>
      </c>
      <c r="BR41" s="1" t="e">
        <f t="shared" si="40"/>
        <v>#DIV/0!</v>
      </c>
      <c r="BS41" s="1" t="e">
        <f t="shared" si="41"/>
        <v>#DIV/0!</v>
      </c>
      <c r="BT41" s="1" t="e">
        <f t="shared" si="42"/>
        <v>#DIV/0!</v>
      </c>
      <c r="BU41" s="1" t="e">
        <f t="shared" si="43"/>
        <v>#DIV/0!</v>
      </c>
      <c r="BV41" s="1" t="e">
        <f t="shared" si="44"/>
        <v>#DIV/0!</v>
      </c>
      <c r="BW41" s="1" t="e">
        <f t="shared" si="45"/>
        <v>#DIV/0!</v>
      </c>
      <c r="BX41" s="1" t="s">
        <v>385</v>
      </c>
      <c r="BY41" s="1" t="s">
        <v>385</v>
      </c>
      <c r="BZ41" s="1" t="s">
        <v>385</v>
      </c>
      <c r="CA41" s="1" t="s">
        <v>385</v>
      </c>
      <c r="CB41" s="1" t="s">
        <v>385</v>
      </c>
      <c r="CC41" s="1" t="s">
        <v>385</v>
      </c>
      <c r="CD41" s="1" t="s">
        <v>385</v>
      </c>
      <c r="CE41" s="1" t="s">
        <v>385</v>
      </c>
      <c r="CF41" s="1">
        <v>253</v>
      </c>
      <c r="CG41" s="1">
        <v>1000</v>
      </c>
      <c r="CH41" s="1" t="s">
        <v>386</v>
      </c>
      <c r="CI41" s="1">
        <v>1110.1500000000001</v>
      </c>
      <c r="CJ41" s="1">
        <v>1175.8634999999999</v>
      </c>
      <c r="CK41" s="1">
        <v>1152.67</v>
      </c>
      <c r="CL41" s="1">
        <v>1.3005735999999999E-4</v>
      </c>
      <c r="CM41" s="1">
        <v>6.5004835999999994E-4</v>
      </c>
      <c r="CN41" s="1">
        <v>4.7597999359999997E-2</v>
      </c>
      <c r="CO41" s="1">
        <v>5.5000000000000003E-4</v>
      </c>
      <c r="CP41" s="1">
        <f t="shared" si="46"/>
        <v>1200.007142857143</v>
      </c>
      <c r="CQ41" s="1">
        <f t="shared" si="47"/>
        <v>1009.5119997992012</v>
      </c>
      <c r="CR41" s="1">
        <f t="shared" si="48"/>
        <v>0.84125499236247503</v>
      </c>
      <c r="CS41" s="1">
        <f t="shared" si="49"/>
        <v>0.16202213525957684</v>
      </c>
      <c r="CT41" s="1">
        <v>6</v>
      </c>
      <c r="CU41" s="1">
        <v>0.5</v>
      </c>
      <c r="CV41" s="1" t="s">
        <v>387</v>
      </c>
      <c r="CW41" s="1">
        <v>2</v>
      </c>
      <c r="CX41" s="1" t="b">
        <v>1</v>
      </c>
      <c r="CY41" s="1">
        <v>1658330038</v>
      </c>
      <c r="CZ41" s="1">
        <v>152.50957142857141</v>
      </c>
      <c r="DA41" s="1">
        <v>162.983</v>
      </c>
      <c r="DB41" s="1">
        <v>33.963857142857137</v>
      </c>
      <c r="DC41" s="1">
        <v>32.565857142857148</v>
      </c>
      <c r="DD41" s="1">
        <v>154.6558571428572</v>
      </c>
      <c r="DE41" s="1">
        <v>33.628514285714282</v>
      </c>
      <c r="DF41" s="1">
        <v>650.33857142857141</v>
      </c>
      <c r="DG41" s="1">
        <v>101.0855714285714</v>
      </c>
      <c r="DH41" s="1">
        <v>0.1000834857142857</v>
      </c>
      <c r="DI41" s="1">
        <v>33.776628571428567</v>
      </c>
      <c r="DJ41" s="1">
        <v>999.89999999999986</v>
      </c>
      <c r="DK41" s="1">
        <v>33.653571428571432</v>
      </c>
      <c r="DL41" s="1">
        <v>0</v>
      </c>
      <c r="DM41" s="1">
        <v>0</v>
      </c>
      <c r="DN41" s="1">
        <v>9008.8385714285723</v>
      </c>
      <c r="DO41" s="1">
        <v>0</v>
      </c>
      <c r="DP41" s="1">
        <v>1845.8471428571429</v>
      </c>
      <c r="DQ41" s="1">
        <v>-10.473614285714291</v>
      </c>
      <c r="DR41" s="1">
        <v>157.87114285714279</v>
      </c>
      <c r="DS41" s="1">
        <v>168.46928571428569</v>
      </c>
      <c r="DT41" s="1">
        <v>1.3980114285714289</v>
      </c>
      <c r="DU41" s="1">
        <v>162.983</v>
      </c>
      <c r="DV41" s="1">
        <v>32.565857142857148</v>
      </c>
      <c r="DW41" s="1">
        <v>3.4332557142857141</v>
      </c>
      <c r="DX41" s="1">
        <v>3.2919371428571429</v>
      </c>
      <c r="DY41" s="1">
        <v>26.29324285714285</v>
      </c>
      <c r="DZ41" s="1">
        <v>25.58324285714286</v>
      </c>
      <c r="EA41" s="1">
        <v>1200.007142857143</v>
      </c>
      <c r="EB41" s="1">
        <v>0.95799299999999998</v>
      </c>
      <c r="EC41" s="1">
        <v>4.2007399999999993E-2</v>
      </c>
      <c r="ED41" s="1">
        <v>0</v>
      </c>
      <c r="EE41" s="1">
        <v>894.27499999999998</v>
      </c>
      <c r="EF41" s="1">
        <v>5.0001600000000002</v>
      </c>
      <c r="EG41" s="1">
        <v>12746.62857142857</v>
      </c>
      <c r="EH41" s="1">
        <v>9515.1971428571433</v>
      </c>
      <c r="EI41" s="1">
        <v>47.848000000000013</v>
      </c>
      <c r="EJ41" s="1">
        <v>50.5</v>
      </c>
      <c r="EK41" s="1">
        <v>49.071142857142867</v>
      </c>
      <c r="EL41" s="1">
        <v>49.008714285714291</v>
      </c>
      <c r="EM41" s="1">
        <v>49.580000000000013</v>
      </c>
      <c r="EN41" s="1">
        <v>1144.8071428571429</v>
      </c>
      <c r="EO41" s="1">
        <v>50.2</v>
      </c>
      <c r="EP41" s="1">
        <v>0</v>
      </c>
      <c r="EQ41" s="1">
        <v>772551.60000014305</v>
      </c>
      <c r="ER41" s="1">
        <v>0</v>
      </c>
      <c r="ES41" s="1">
        <v>895.10483999999997</v>
      </c>
      <c r="ET41" s="1">
        <v>-10.145230737900439</v>
      </c>
      <c r="EU41" s="1">
        <v>-75.638461803042219</v>
      </c>
      <c r="EV41" s="1">
        <v>12752.172</v>
      </c>
      <c r="EW41" s="1">
        <v>15</v>
      </c>
      <c r="EX41" s="1">
        <v>1658327627.5</v>
      </c>
      <c r="EY41" s="1" t="s">
        <v>388</v>
      </c>
      <c r="EZ41" s="1">
        <v>1658327627.5</v>
      </c>
      <c r="FA41" s="1">
        <v>1658327617.5</v>
      </c>
      <c r="FB41" s="1">
        <v>12</v>
      </c>
      <c r="FC41" s="1">
        <v>-0.68500000000000005</v>
      </c>
      <c r="FD41" s="1">
        <v>-0.255</v>
      </c>
      <c r="FE41" s="1">
        <v>-3.9239999999999999</v>
      </c>
      <c r="FF41" s="1">
        <v>0.28599999999999998</v>
      </c>
      <c r="FG41" s="1">
        <v>1546</v>
      </c>
      <c r="FH41" s="1">
        <v>32</v>
      </c>
      <c r="FI41" s="1">
        <v>0.03</v>
      </c>
      <c r="FJ41" s="1">
        <v>0.04</v>
      </c>
      <c r="FK41" s="1">
        <v>-10.08293682926829</v>
      </c>
      <c r="FL41" s="1">
        <v>-3.104818745644609</v>
      </c>
      <c r="FM41" s="1">
        <v>0.31028152126139891</v>
      </c>
      <c r="FN41" s="1">
        <v>0</v>
      </c>
      <c r="FO41" s="1">
        <v>895.75752941176461</v>
      </c>
      <c r="FP41" s="1">
        <v>-10.307593584183399</v>
      </c>
      <c r="FQ41" s="1">
        <v>1.0271444206632481</v>
      </c>
      <c r="FR41" s="1">
        <v>0</v>
      </c>
      <c r="FS41" s="1">
        <v>1.3947795121951221</v>
      </c>
      <c r="FT41" s="1">
        <v>0.1267845993031361</v>
      </c>
      <c r="FU41" s="1">
        <v>1.866091636983689E-2</v>
      </c>
      <c r="FV41" s="1">
        <v>0</v>
      </c>
      <c r="FW41" s="1">
        <v>0</v>
      </c>
      <c r="FX41" s="1">
        <v>3</v>
      </c>
      <c r="FY41" s="1" t="s">
        <v>397</v>
      </c>
      <c r="FZ41" s="1">
        <v>3.3693399999999998</v>
      </c>
      <c r="GA41" s="1">
        <v>2.89371</v>
      </c>
      <c r="GB41" s="1">
        <v>4.26389E-2</v>
      </c>
      <c r="GC41" s="1">
        <v>4.5576100000000001E-2</v>
      </c>
      <c r="GD41" s="1">
        <v>0.14055500000000001</v>
      </c>
      <c r="GE41" s="1">
        <v>0.13905300000000001</v>
      </c>
      <c r="GF41" s="1">
        <v>33044.300000000003</v>
      </c>
      <c r="GG41" s="1">
        <v>28654.5</v>
      </c>
      <c r="GH41" s="1">
        <v>30849.4</v>
      </c>
      <c r="GI41" s="1">
        <v>27983.200000000001</v>
      </c>
      <c r="GJ41" s="1">
        <v>34930.5</v>
      </c>
      <c r="GK41" s="1">
        <v>33989.9</v>
      </c>
      <c r="GL41" s="1">
        <v>40214.400000000001</v>
      </c>
      <c r="GM41" s="1">
        <v>39002.9</v>
      </c>
      <c r="GN41" s="1">
        <v>2.3220000000000001</v>
      </c>
      <c r="GO41" s="1">
        <v>1.53478</v>
      </c>
      <c r="GP41" s="1">
        <v>0</v>
      </c>
      <c r="GQ41" s="1">
        <v>4.14997E-2</v>
      </c>
      <c r="GR41" s="1">
        <v>999.9</v>
      </c>
      <c r="GS41" s="1">
        <v>32.985999999999997</v>
      </c>
      <c r="GT41" s="1">
        <v>51.2</v>
      </c>
      <c r="GU41" s="1">
        <v>43.1</v>
      </c>
      <c r="GV41" s="1">
        <v>44.232500000000002</v>
      </c>
      <c r="GW41" s="1">
        <v>50.322899999999997</v>
      </c>
      <c r="GX41" s="1">
        <v>41.314100000000003</v>
      </c>
      <c r="GY41" s="1">
        <v>1</v>
      </c>
      <c r="GZ41" s="1">
        <v>0.66101100000000002</v>
      </c>
      <c r="HA41" s="1">
        <v>1.7246600000000001</v>
      </c>
      <c r="HB41" s="1">
        <v>20.199400000000001</v>
      </c>
      <c r="HC41" s="1">
        <v>5.2148899999999996</v>
      </c>
      <c r="HD41" s="1">
        <v>11.974</v>
      </c>
      <c r="HE41" s="1">
        <v>4.9902499999999996</v>
      </c>
      <c r="HF41" s="1">
        <v>3.2925</v>
      </c>
      <c r="HG41" s="1">
        <v>8416</v>
      </c>
      <c r="HH41" s="1">
        <v>9999</v>
      </c>
      <c r="HI41" s="1">
        <v>9999</v>
      </c>
      <c r="HJ41" s="1">
        <v>971.6</v>
      </c>
      <c r="HK41" s="1">
        <v>4.9713399999999996</v>
      </c>
      <c r="HL41" s="1">
        <v>1.8745400000000001</v>
      </c>
      <c r="HM41" s="1">
        <v>1.8708800000000001</v>
      </c>
      <c r="HN41" s="1">
        <v>1.87059</v>
      </c>
      <c r="HO41" s="1">
        <v>1.8750500000000001</v>
      </c>
      <c r="HP41" s="1">
        <v>1.8717999999999999</v>
      </c>
      <c r="HQ41" s="1">
        <v>1.8672599999999999</v>
      </c>
      <c r="HR41" s="1">
        <v>1.8782000000000001</v>
      </c>
      <c r="HS41" s="1">
        <v>0</v>
      </c>
      <c r="HT41" s="1">
        <v>0</v>
      </c>
      <c r="HU41" s="1">
        <v>0</v>
      </c>
      <c r="HV41" s="1">
        <v>0</v>
      </c>
      <c r="HW41" s="1" t="s">
        <v>390</v>
      </c>
      <c r="HX41" s="1" t="s">
        <v>391</v>
      </c>
      <c r="HY41" s="1" t="s">
        <v>392</v>
      </c>
      <c r="HZ41" s="1" t="s">
        <v>392</v>
      </c>
      <c r="IA41" s="1" t="s">
        <v>392</v>
      </c>
      <c r="IB41" s="1" t="s">
        <v>392</v>
      </c>
      <c r="IC41" s="1">
        <v>0</v>
      </c>
      <c r="ID41" s="1">
        <v>100</v>
      </c>
      <c r="IE41" s="1">
        <v>100</v>
      </c>
      <c r="IF41" s="1">
        <v>-2.1480000000000001</v>
      </c>
      <c r="IG41" s="1">
        <v>0.3352</v>
      </c>
      <c r="IH41" s="1">
        <v>-2.1003025613674828</v>
      </c>
      <c r="II41" s="1">
        <v>1.7196870422270779E-5</v>
      </c>
      <c r="IJ41" s="1">
        <v>-2.1741833173098589E-6</v>
      </c>
      <c r="IK41" s="1">
        <v>9.0595066644434051E-10</v>
      </c>
      <c r="IL41" s="1">
        <v>-0.3055493333670728</v>
      </c>
      <c r="IM41" s="1">
        <v>-1.2435942757381079E-3</v>
      </c>
      <c r="IN41" s="1">
        <v>8.3241555849602686E-4</v>
      </c>
      <c r="IO41" s="1">
        <v>-6.8006265696850886E-6</v>
      </c>
      <c r="IP41" s="1">
        <v>17</v>
      </c>
      <c r="IQ41" s="1">
        <v>2050</v>
      </c>
      <c r="IR41" s="1">
        <v>3</v>
      </c>
      <c r="IS41" s="1">
        <v>34</v>
      </c>
      <c r="IT41" s="1">
        <v>40.200000000000003</v>
      </c>
      <c r="IU41" s="1">
        <v>40.4</v>
      </c>
      <c r="IV41" s="1">
        <v>0.53222700000000001</v>
      </c>
      <c r="IW41" s="1">
        <v>2.6355</v>
      </c>
      <c r="IX41" s="1">
        <v>1.49902</v>
      </c>
      <c r="IY41" s="1">
        <v>2.2839399999999999</v>
      </c>
      <c r="IZ41" s="1">
        <v>1.69678</v>
      </c>
      <c r="JA41" s="1">
        <v>2.3339799999999999</v>
      </c>
      <c r="JB41" s="1">
        <v>47.152700000000003</v>
      </c>
      <c r="JC41" s="1">
        <v>13.055099999999999</v>
      </c>
      <c r="JD41" s="1">
        <v>18</v>
      </c>
      <c r="JE41" s="1">
        <v>706.99300000000005</v>
      </c>
      <c r="JF41" s="1">
        <v>270.31400000000002</v>
      </c>
      <c r="JG41" s="1">
        <v>29.999500000000001</v>
      </c>
      <c r="JH41" s="1">
        <v>35.849600000000002</v>
      </c>
      <c r="JI41" s="1">
        <v>29.9999</v>
      </c>
      <c r="JJ41" s="1">
        <v>35.594499999999996</v>
      </c>
      <c r="JK41" s="1">
        <v>35.591900000000003</v>
      </c>
      <c r="JL41" s="1">
        <v>10.714600000000001</v>
      </c>
      <c r="JM41" s="1">
        <v>29.1035</v>
      </c>
      <c r="JN41" s="1">
        <v>1.7362</v>
      </c>
      <c r="JO41" s="1">
        <v>30</v>
      </c>
      <c r="JP41" s="1">
        <v>177.464</v>
      </c>
      <c r="JQ41" s="1">
        <v>32.520099999999999</v>
      </c>
      <c r="JR41" s="1">
        <v>98.313100000000006</v>
      </c>
      <c r="JS41" s="1">
        <v>98.228999999999999</v>
      </c>
    </row>
    <row r="42" spans="1:279" ht="15.75" customHeight="1" x14ac:dyDescent="0.2">
      <c r="A42" s="1">
        <v>27</v>
      </c>
      <c r="B42" s="1">
        <v>1658330044</v>
      </c>
      <c r="C42" s="1">
        <v>104</v>
      </c>
      <c r="D42" s="1" t="s">
        <v>445</v>
      </c>
      <c r="E42" s="1" t="s">
        <v>446</v>
      </c>
      <c r="F42" s="1">
        <v>4</v>
      </c>
      <c r="G42" s="1">
        <v>1658330041.6875</v>
      </c>
      <c r="H42" s="1">
        <f t="shared" si="0"/>
        <v>1.5536570654499447E-3</v>
      </c>
      <c r="I42" s="1">
        <f t="shared" si="1"/>
        <v>1.5536570654499446</v>
      </c>
      <c r="J42" s="1">
        <f t="shared" si="2"/>
        <v>1.9869841313916943</v>
      </c>
      <c r="K42" s="1">
        <f t="shared" si="3"/>
        <v>158.57675</v>
      </c>
      <c r="L42" s="1">
        <f t="shared" si="4"/>
        <v>116.43443687210143</v>
      </c>
      <c r="M42" s="1">
        <f t="shared" si="5"/>
        <v>11.781825913552504</v>
      </c>
      <c r="N42" s="1">
        <f t="shared" si="6"/>
        <v>16.046143328620346</v>
      </c>
      <c r="O42" s="1">
        <f t="shared" si="7"/>
        <v>8.4766903557301501E-2</v>
      </c>
      <c r="P42" s="1">
        <f t="shared" si="8"/>
        <v>2.7654624732178488</v>
      </c>
      <c r="Q42" s="1">
        <f t="shared" si="9"/>
        <v>8.3349463286317843E-2</v>
      </c>
      <c r="R42" s="1">
        <f t="shared" si="10"/>
        <v>5.2218791633335218E-2</v>
      </c>
      <c r="S42" s="1">
        <f t="shared" si="11"/>
        <v>194.42638011245566</v>
      </c>
      <c r="T42" s="1">
        <f t="shared" si="12"/>
        <v>34.552097940438699</v>
      </c>
      <c r="U42" s="1">
        <f t="shared" si="13"/>
        <v>33.656062499999997</v>
      </c>
      <c r="V42" s="1">
        <f t="shared" si="14"/>
        <v>5.2413560260093943</v>
      </c>
      <c r="W42" s="1">
        <f t="shared" si="15"/>
        <v>65.130750524040565</v>
      </c>
      <c r="X42" s="1">
        <f t="shared" si="16"/>
        <v>3.4360490107939516</v>
      </c>
      <c r="Y42" s="1">
        <f t="shared" si="17"/>
        <v>5.2756170981411676</v>
      </c>
      <c r="Z42" s="1">
        <f t="shared" si="18"/>
        <v>1.8053070152154427</v>
      </c>
      <c r="AA42" s="1">
        <f t="shared" si="19"/>
        <v>-68.516276586342556</v>
      </c>
      <c r="AB42" s="1">
        <f t="shared" si="20"/>
        <v>17.378491123541654</v>
      </c>
      <c r="AC42" s="1">
        <f t="shared" si="21"/>
        <v>1.4492982911585854</v>
      </c>
      <c r="AD42" s="1">
        <f t="shared" si="22"/>
        <v>144.73789294081334</v>
      </c>
      <c r="AE42" s="1">
        <f t="shared" si="23"/>
        <v>11.128278352326673</v>
      </c>
      <c r="AF42" s="1">
        <f t="shared" si="24"/>
        <v>1.5532160660268326</v>
      </c>
      <c r="AG42" s="1">
        <f t="shared" si="25"/>
        <v>1.9869841313916943</v>
      </c>
      <c r="AH42" s="1">
        <v>175.82537291179591</v>
      </c>
      <c r="AI42" s="1">
        <v>167.21799393939389</v>
      </c>
      <c r="AJ42" s="1">
        <v>1.6912252702379451</v>
      </c>
      <c r="AK42" s="1">
        <v>65.160827057832364</v>
      </c>
      <c r="AL42" s="1">
        <f t="shared" si="26"/>
        <v>1.5536570654499446</v>
      </c>
      <c r="AM42" s="1">
        <v>32.571256534732413</v>
      </c>
      <c r="AN42" s="1">
        <v>33.956253846153857</v>
      </c>
      <c r="AO42" s="1">
        <v>-6.2559012953659665E-5</v>
      </c>
      <c r="AP42" s="1">
        <v>89.445393928283238</v>
      </c>
      <c r="AQ42" s="1">
        <v>3</v>
      </c>
      <c r="AR42" s="1">
        <v>0</v>
      </c>
      <c r="AS42" s="1">
        <f t="shared" si="27"/>
        <v>1</v>
      </c>
      <c r="AT42" s="1">
        <f t="shared" si="28"/>
        <v>0</v>
      </c>
      <c r="AU42" s="1">
        <f t="shared" si="29"/>
        <v>47157.652663840141</v>
      </c>
      <c r="AV42" s="1" t="s">
        <v>385</v>
      </c>
      <c r="AW42" s="1" t="s">
        <v>385</v>
      </c>
      <c r="AX42" s="1">
        <v>0</v>
      </c>
      <c r="AY42" s="1">
        <v>0</v>
      </c>
      <c r="AZ42" s="1" t="e">
        <f t="shared" si="30"/>
        <v>#DIV/0!</v>
      </c>
      <c r="BA42" s="1">
        <v>0</v>
      </c>
      <c r="BB42" s="1" t="s">
        <v>385</v>
      </c>
      <c r="BC42" s="1" t="s">
        <v>385</v>
      </c>
      <c r="BD42" s="1">
        <v>0</v>
      </c>
      <c r="BE42" s="1">
        <v>0</v>
      </c>
      <c r="BF42" s="1" t="e">
        <f t="shared" si="31"/>
        <v>#DIV/0!</v>
      </c>
      <c r="BG42" s="1">
        <v>0.5</v>
      </c>
      <c r="BH42" s="1">
        <f t="shared" si="32"/>
        <v>1009.5049497991998</v>
      </c>
      <c r="BI42" s="1">
        <f t="shared" si="33"/>
        <v>1.9869841313916943</v>
      </c>
      <c r="BJ42" s="1" t="e">
        <f t="shared" si="34"/>
        <v>#DIV/0!</v>
      </c>
      <c r="BK42" s="1">
        <f t="shared" si="35"/>
        <v>1.9682757690162138E-3</v>
      </c>
      <c r="BL42" s="1" t="e">
        <f t="shared" si="36"/>
        <v>#DIV/0!</v>
      </c>
      <c r="BM42" s="1" t="e">
        <f t="shared" si="37"/>
        <v>#DIV/0!</v>
      </c>
      <c r="BN42" s="1" t="s">
        <v>385</v>
      </c>
      <c r="BO42" s="1">
        <v>0</v>
      </c>
      <c r="BP42" s="1" t="e">
        <f t="shared" si="38"/>
        <v>#DIV/0!</v>
      </c>
      <c r="BQ42" s="1" t="e">
        <f t="shared" si="39"/>
        <v>#DIV/0!</v>
      </c>
      <c r="BR42" s="1" t="e">
        <f t="shared" si="40"/>
        <v>#DIV/0!</v>
      </c>
      <c r="BS42" s="1" t="e">
        <f t="shared" si="41"/>
        <v>#DIV/0!</v>
      </c>
      <c r="BT42" s="1" t="e">
        <f t="shared" si="42"/>
        <v>#DIV/0!</v>
      </c>
      <c r="BU42" s="1" t="e">
        <f t="shared" si="43"/>
        <v>#DIV/0!</v>
      </c>
      <c r="BV42" s="1" t="e">
        <f t="shared" si="44"/>
        <v>#DIV/0!</v>
      </c>
      <c r="BW42" s="1" t="e">
        <f t="shared" si="45"/>
        <v>#DIV/0!</v>
      </c>
      <c r="BX42" s="1" t="s">
        <v>385</v>
      </c>
      <c r="BY42" s="1" t="s">
        <v>385</v>
      </c>
      <c r="BZ42" s="1" t="s">
        <v>385</v>
      </c>
      <c r="CA42" s="1" t="s">
        <v>385</v>
      </c>
      <c r="CB42" s="1" t="s">
        <v>385</v>
      </c>
      <c r="CC42" s="1" t="s">
        <v>385</v>
      </c>
      <c r="CD42" s="1" t="s">
        <v>385</v>
      </c>
      <c r="CE42" s="1" t="s">
        <v>385</v>
      </c>
      <c r="CF42" s="1">
        <v>253</v>
      </c>
      <c r="CG42" s="1">
        <v>1000</v>
      </c>
      <c r="CH42" s="1" t="s">
        <v>386</v>
      </c>
      <c r="CI42" s="1">
        <v>1110.1500000000001</v>
      </c>
      <c r="CJ42" s="1">
        <v>1175.8634999999999</v>
      </c>
      <c r="CK42" s="1">
        <v>1152.67</v>
      </c>
      <c r="CL42" s="1">
        <v>1.3005735999999999E-4</v>
      </c>
      <c r="CM42" s="1">
        <v>6.5004835999999994E-4</v>
      </c>
      <c r="CN42" s="1">
        <v>4.7597999359999997E-2</v>
      </c>
      <c r="CO42" s="1">
        <v>5.5000000000000003E-4</v>
      </c>
      <c r="CP42" s="1">
        <f t="shared" si="46"/>
        <v>1199.99875</v>
      </c>
      <c r="CQ42" s="1">
        <f t="shared" si="47"/>
        <v>1009.5049497991998</v>
      </c>
      <c r="CR42" s="1">
        <f t="shared" si="48"/>
        <v>0.84125500113995944</v>
      </c>
      <c r="CS42" s="1">
        <f t="shared" si="49"/>
        <v>0.16202215220012159</v>
      </c>
      <c r="CT42" s="1">
        <v>6</v>
      </c>
      <c r="CU42" s="1">
        <v>0.5</v>
      </c>
      <c r="CV42" s="1" t="s">
        <v>387</v>
      </c>
      <c r="CW42" s="1">
        <v>2</v>
      </c>
      <c r="CX42" s="1" t="b">
        <v>1</v>
      </c>
      <c r="CY42" s="1">
        <v>1658330041.6875</v>
      </c>
      <c r="CZ42" s="1">
        <v>158.57675</v>
      </c>
      <c r="DA42" s="1">
        <v>169.07037500000001</v>
      </c>
      <c r="DB42" s="1">
        <v>33.956912500000001</v>
      </c>
      <c r="DC42" s="1">
        <v>32.572650000000003</v>
      </c>
      <c r="DD42" s="1">
        <v>160.72649999999999</v>
      </c>
      <c r="DE42" s="1">
        <v>33.621775</v>
      </c>
      <c r="DF42" s="1">
        <v>650.37099999999998</v>
      </c>
      <c r="DG42" s="1">
        <v>101.08825</v>
      </c>
      <c r="DH42" s="1">
        <v>0.10024912499999999</v>
      </c>
      <c r="DI42" s="1">
        <v>33.772624999999998</v>
      </c>
      <c r="DJ42" s="1">
        <v>999.9</v>
      </c>
      <c r="DK42" s="1">
        <v>33.656062499999997</v>
      </c>
      <c r="DL42" s="1">
        <v>0</v>
      </c>
      <c r="DM42" s="1">
        <v>0</v>
      </c>
      <c r="DN42" s="1">
        <v>8994.7674999999981</v>
      </c>
      <c r="DO42" s="1">
        <v>0</v>
      </c>
      <c r="DP42" s="1">
        <v>1847.0174999999999</v>
      </c>
      <c r="DQ42" s="1">
        <v>-10.49385</v>
      </c>
      <c r="DR42" s="1">
        <v>164.15062499999999</v>
      </c>
      <c r="DS42" s="1">
        <v>174.76300000000001</v>
      </c>
      <c r="DT42" s="1">
        <v>1.38428375</v>
      </c>
      <c r="DU42" s="1">
        <v>169.07037500000001</v>
      </c>
      <c r="DV42" s="1">
        <v>32.572650000000003</v>
      </c>
      <c r="DW42" s="1">
        <v>3.4326462499999999</v>
      </c>
      <c r="DX42" s="1">
        <v>3.2927124999999999</v>
      </c>
      <c r="DY42" s="1">
        <v>26.29025</v>
      </c>
      <c r="DZ42" s="1">
        <v>25.5872125</v>
      </c>
      <c r="EA42" s="1">
        <v>1199.99875</v>
      </c>
      <c r="EB42" s="1">
        <v>0.95799299999999998</v>
      </c>
      <c r="EC42" s="1">
        <v>4.20074E-2</v>
      </c>
      <c r="ED42" s="1">
        <v>0</v>
      </c>
      <c r="EE42" s="1">
        <v>893.83375000000001</v>
      </c>
      <c r="EF42" s="1">
        <v>5.0001600000000002</v>
      </c>
      <c r="EG42" s="1">
        <v>12738.7125</v>
      </c>
      <c r="EH42" s="1">
        <v>9515.1525000000001</v>
      </c>
      <c r="EI42" s="1">
        <v>47.851125000000003</v>
      </c>
      <c r="EJ42" s="1">
        <v>50.5</v>
      </c>
      <c r="EK42" s="1">
        <v>49.046499999999988</v>
      </c>
      <c r="EL42" s="1">
        <v>49.023249999999997</v>
      </c>
      <c r="EM42" s="1">
        <v>49.577749999999988</v>
      </c>
      <c r="EN42" s="1">
        <v>1144.7987499999999</v>
      </c>
      <c r="EO42" s="1">
        <v>50.2</v>
      </c>
      <c r="EP42" s="1">
        <v>0</v>
      </c>
      <c r="EQ42" s="1">
        <v>772555.20000004768</v>
      </c>
      <c r="ER42" s="1">
        <v>0</v>
      </c>
      <c r="ES42" s="1">
        <v>894.54200000000014</v>
      </c>
      <c r="ET42" s="1">
        <v>-8.9694615111045444</v>
      </c>
      <c r="EU42" s="1">
        <v>-94.03076934932858</v>
      </c>
      <c r="EV42" s="1">
        <v>12747.168</v>
      </c>
      <c r="EW42" s="1">
        <v>15</v>
      </c>
      <c r="EX42" s="1">
        <v>1658327627.5</v>
      </c>
      <c r="EY42" s="1" t="s">
        <v>388</v>
      </c>
      <c r="EZ42" s="1">
        <v>1658327627.5</v>
      </c>
      <c r="FA42" s="1">
        <v>1658327617.5</v>
      </c>
      <c r="FB42" s="1">
        <v>12</v>
      </c>
      <c r="FC42" s="1">
        <v>-0.68500000000000005</v>
      </c>
      <c r="FD42" s="1">
        <v>-0.255</v>
      </c>
      <c r="FE42" s="1">
        <v>-3.9239999999999999</v>
      </c>
      <c r="FF42" s="1">
        <v>0.28599999999999998</v>
      </c>
      <c r="FG42" s="1">
        <v>1546</v>
      </c>
      <c r="FH42" s="1">
        <v>32</v>
      </c>
      <c r="FI42" s="1">
        <v>0.03</v>
      </c>
      <c r="FJ42" s="1">
        <v>0.04</v>
      </c>
      <c r="FK42" s="1">
        <v>-10.247180500000001</v>
      </c>
      <c r="FL42" s="1">
        <v>-2.2669233771106851</v>
      </c>
      <c r="FM42" s="1">
        <v>0.2272327605776728</v>
      </c>
      <c r="FN42" s="1">
        <v>0</v>
      </c>
      <c r="FO42" s="1">
        <v>895.17832352941173</v>
      </c>
      <c r="FP42" s="1">
        <v>-9.8142245942702946</v>
      </c>
      <c r="FQ42" s="1">
        <v>0.9804506983011978</v>
      </c>
      <c r="FR42" s="1">
        <v>0</v>
      </c>
      <c r="FS42" s="1">
        <v>1.39582275</v>
      </c>
      <c r="FT42" s="1">
        <v>5.9096848030014838E-2</v>
      </c>
      <c r="FU42" s="1">
        <v>1.83244073556964E-2</v>
      </c>
      <c r="FV42" s="1">
        <v>1</v>
      </c>
      <c r="FW42" s="1">
        <v>1</v>
      </c>
      <c r="FX42" s="1">
        <v>3</v>
      </c>
      <c r="FY42" s="1" t="s">
        <v>410</v>
      </c>
      <c r="FZ42" s="1">
        <v>3.36924</v>
      </c>
      <c r="GA42" s="1">
        <v>2.8942000000000001</v>
      </c>
      <c r="GB42" s="1">
        <v>4.4277299999999999E-2</v>
      </c>
      <c r="GC42" s="1">
        <v>4.7249800000000002E-2</v>
      </c>
      <c r="GD42" s="1">
        <v>0.14055100000000001</v>
      </c>
      <c r="GE42" s="1">
        <v>0.13907800000000001</v>
      </c>
      <c r="GF42" s="1">
        <v>32987.699999999997</v>
      </c>
      <c r="GG42" s="1">
        <v>28604</v>
      </c>
      <c r="GH42" s="1">
        <v>30849.4</v>
      </c>
      <c r="GI42" s="1">
        <v>27982.9</v>
      </c>
      <c r="GJ42" s="1">
        <v>34930.699999999997</v>
      </c>
      <c r="GK42" s="1">
        <v>33988.800000000003</v>
      </c>
      <c r="GL42" s="1">
        <v>40214.5</v>
      </c>
      <c r="GM42" s="1">
        <v>39002.699999999997</v>
      </c>
      <c r="GN42" s="1">
        <v>2.3223699999999998</v>
      </c>
      <c r="GO42" s="1">
        <v>1.5348999999999999</v>
      </c>
      <c r="GP42" s="1">
        <v>0</v>
      </c>
      <c r="GQ42" s="1">
        <v>4.1473700000000002E-2</v>
      </c>
      <c r="GR42" s="1">
        <v>999.9</v>
      </c>
      <c r="GS42" s="1">
        <v>32.980899999999998</v>
      </c>
      <c r="GT42" s="1">
        <v>51.2</v>
      </c>
      <c r="GU42" s="1">
        <v>43.1</v>
      </c>
      <c r="GV42" s="1">
        <v>44.228200000000001</v>
      </c>
      <c r="GW42" s="1">
        <v>50.712899999999998</v>
      </c>
      <c r="GX42" s="1">
        <v>41.502400000000002</v>
      </c>
      <c r="GY42" s="1">
        <v>1</v>
      </c>
      <c r="GZ42" s="1">
        <v>0.66097300000000003</v>
      </c>
      <c r="HA42" s="1">
        <v>1.7230399999999999</v>
      </c>
      <c r="HB42" s="1">
        <v>20.1996</v>
      </c>
      <c r="HC42" s="1">
        <v>5.2148899999999996</v>
      </c>
      <c r="HD42" s="1">
        <v>11.974</v>
      </c>
      <c r="HE42" s="1">
        <v>4.9907000000000004</v>
      </c>
      <c r="HF42" s="1">
        <v>3.2925499999999999</v>
      </c>
      <c r="HG42" s="1">
        <v>8416</v>
      </c>
      <c r="HH42" s="1">
        <v>9999</v>
      </c>
      <c r="HI42" s="1">
        <v>9999</v>
      </c>
      <c r="HJ42" s="1">
        <v>971.6</v>
      </c>
      <c r="HK42" s="1">
        <v>4.9713599999999998</v>
      </c>
      <c r="HL42" s="1">
        <v>1.8745400000000001</v>
      </c>
      <c r="HM42" s="1">
        <v>1.8708800000000001</v>
      </c>
      <c r="HN42" s="1">
        <v>1.87059</v>
      </c>
      <c r="HO42" s="1">
        <v>1.8750500000000001</v>
      </c>
      <c r="HP42" s="1">
        <v>1.8717999999999999</v>
      </c>
      <c r="HQ42" s="1">
        <v>1.8673</v>
      </c>
      <c r="HR42" s="1">
        <v>1.8782000000000001</v>
      </c>
      <c r="HS42" s="1">
        <v>0</v>
      </c>
      <c r="HT42" s="1">
        <v>0</v>
      </c>
      <c r="HU42" s="1">
        <v>0</v>
      </c>
      <c r="HV42" s="1">
        <v>0</v>
      </c>
      <c r="HW42" s="1" t="s">
        <v>390</v>
      </c>
      <c r="HX42" s="1" t="s">
        <v>391</v>
      </c>
      <c r="HY42" s="1" t="s">
        <v>392</v>
      </c>
      <c r="HZ42" s="1" t="s">
        <v>392</v>
      </c>
      <c r="IA42" s="1" t="s">
        <v>392</v>
      </c>
      <c r="IB42" s="1" t="s">
        <v>392</v>
      </c>
      <c r="IC42" s="1">
        <v>0</v>
      </c>
      <c r="ID42" s="1">
        <v>100</v>
      </c>
      <c r="IE42" s="1">
        <v>100</v>
      </c>
      <c r="IF42" s="1">
        <v>-2.1520000000000001</v>
      </c>
      <c r="IG42" s="1">
        <v>0.33510000000000001</v>
      </c>
      <c r="IH42" s="1">
        <v>-2.1003025613674828</v>
      </c>
      <c r="II42" s="1">
        <v>1.7196870422270779E-5</v>
      </c>
      <c r="IJ42" s="1">
        <v>-2.1741833173098589E-6</v>
      </c>
      <c r="IK42" s="1">
        <v>9.0595066644434051E-10</v>
      </c>
      <c r="IL42" s="1">
        <v>-0.3055493333670728</v>
      </c>
      <c r="IM42" s="1">
        <v>-1.2435942757381079E-3</v>
      </c>
      <c r="IN42" s="1">
        <v>8.3241555849602686E-4</v>
      </c>
      <c r="IO42" s="1">
        <v>-6.8006265696850886E-6</v>
      </c>
      <c r="IP42" s="1">
        <v>17</v>
      </c>
      <c r="IQ42" s="1">
        <v>2050</v>
      </c>
      <c r="IR42" s="1">
        <v>3</v>
      </c>
      <c r="IS42" s="1">
        <v>34</v>
      </c>
      <c r="IT42" s="1">
        <v>40.299999999999997</v>
      </c>
      <c r="IU42" s="1">
        <v>40.4</v>
      </c>
      <c r="IV42" s="1">
        <v>0.54931600000000003</v>
      </c>
      <c r="IW42" s="1">
        <v>2.6355</v>
      </c>
      <c r="IX42" s="1">
        <v>1.49902</v>
      </c>
      <c r="IY42" s="1">
        <v>2.2827099999999998</v>
      </c>
      <c r="IZ42" s="1">
        <v>1.69678</v>
      </c>
      <c r="JA42" s="1">
        <v>2.32544</v>
      </c>
      <c r="JB42" s="1">
        <v>47.182499999999997</v>
      </c>
      <c r="JC42" s="1">
        <v>13.0463</v>
      </c>
      <c r="JD42" s="1">
        <v>18</v>
      </c>
      <c r="JE42" s="1">
        <v>707.28399999999999</v>
      </c>
      <c r="JF42" s="1">
        <v>270.36599999999999</v>
      </c>
      <c r="JG42" s="1">
        <v>29.999600000000001</v>
      </c>
      <c r="JH42" s="1">
        <v>35.849600000000002</v>
      </c>
      <c r="JI42" s="1">
        <v>29.9999</v>
      </c>
      <c r="JJ42" s="1">
        <v>35.592799999999997</v>
      </c>
      <c r="JK42" s="1">
        <v>35.590299999999999</v>
      </c>
      <c r="JL42" s="1">
        <v>11.013400000000001</v>
      </c>
      <c r="JM42" s="1">
        <v>29.1035</v>
      </c>
      <c r="JN42" s="1">
        <v>1.7362</v>
      </c>
      <c r="JO42" s="1">
        <v>30</v>
      </c>
      <c r="JP42" s="1">
        <v>184.15</v>
      </c>
      <c r="JQ42" s="1">
        <v>32.520099999999999</v>
      </c>
      <c r="JR42" s="1">
        <v>98.313100000000006</v>
      </c>
      <c r="JS42" s="1">
        <v>98.228399999999993</v>
      </c>
    </row>
    <row r="43" spans="1:279" ht="15.75" customHeight="1" x14ac:dyDescent="0.2">
      <c r="A43" s="1">
        <v>28</v>
      </c>
      <c r="B43" s="1">
        <v>1658330048</v>
      </c>
      <c r="C43" s="1">
        <v>108</v>
      </c>
      <c r="D43" s="1" t="s">
        <v>447</v>
      </c>
      <c r="E43" s="1" t="s">
        <v>448</v>
      </c>
      <c r="F43" s="1">
        <v>4</v>
      </c>
      <c r="G43" s="1">
        <v>1658330046</v>
      </c>
      <c r="H43" s="1">
        <f t="shared" si="0"/>
        <v>1.5457394247075655E-3</v>
      </c>
      <c r="I43" s="1">
        <f t="shared" si="1"/>
        <v>1.5457394247075655</v>
      </c>
      <c r="J43" s="1">
        <f t="shared" si="2"/>
        <v>2.1039876581866164</v>
      </c>
      <c r="K43" s="1">
        <f t="shared" si="3"/>
        <v>165.64442857142859</v>
      </c>
      <c r="L43" s="1">
        <f t="shared" si="4"/>
        <v>120.91982633219705</v>
      </c>
      <c r="M43" s="1">
        <f t="shared" si="5"/>
        <v>12.235622742143374</v>
      </c>
      <c r="N43" s="1">
        <f t="shared" si="6"/>
        <v>16.761211116611186</v>
      </c>
      <c r="O43" s="1">
        <f t="shared" si="7"/>
        <v>8.4398178575232144E-2</v>
      </c>
      <c r="P43" s="1">
        <f t="shared" si="8"/>
        <v>2.766606607647947</v>
      </c>
      <c r="Q43" s="1">
        <f t="shared" si="9"/>
        <v>8.2993503365605931E-2</v>
      </c>
      <c r="R43" s="1">
        <f t="shared" si="10"/>
        <v>5.1995196715355158E-2</v>
      </c>
      <c r="S43" s="1">
        <f t="shared" si="11"/>
        <v>194.42566761245422</v>
      </c>
      <c r="T43" s="1">
        <f t="shared" si="12"/>
        <v>34.551033489225304</v>
      </c>
      <c r="U43" s="1">
        <f t="shared" si="13"/>
        <v>33.651085714285713</v>
      </c>
      <c r="V43" s="1">
        <f t="shared" si="14"/>
        <v>5.2398975234436458</v>
      </c>
      <c r="W43" s="1">
        <f t="shared" si="15"/>
        <v>65.142079225275424</v>
      </c>
      <c r="X43" s="1">
        <f t="shared" si="16"/>
        <v>3.4360850679329884</v>
      </c>
      <c r="Y43" s="1">
        <f t="shared" si="17"/>
        <v>5.274754979880611</v>
      </c>
      <c r="Z43" s="1">
        <f t="shared" si="18"/>
        <v>1.8038124555106574</v>
      </c>
      <c r="AA43" s="1">
        <f t="shared" si="19"/>
        <v>-68.167108629603646</v>
      </c>
      <c r="AB43" s="1">
        <f t="shared" si="20"/>
        <v>17.691711599540234</v>
      </c>
      <c r="AC43" s="1">
        <f t="shared" si="21"/>
        <v>1.4747525035998812</v>
      </c>
      <c r="AD43" s="1">
        <f t="shared" si="22"/>
        <v>145.42502308599069</v>
      </c>
      <c r="AE43" s="1">
        <f t="shared" si="23"/>
        <v>11.309287987567332</v>
      </c>
      <c r="AF43" s="1">
        <f t="shared" si="24"/>
        <v>1.5390839507673506</v>
      </c>
      <c r="AG43" s="1">
        <f t="shared" si="25"/>
        <v>2.1039876581866164</v>
      </c>
      <c r="AH43" s="1">
        <v>182.79521016988801</v>
      </c>
      <c r="AI43" s="1">
        <v>174.02402424242419</v>
      </c>
      <c r="AJ43" s="1">
        <v>1.704432363082937</v>
      </c>
      <c r="AK43" s="1">
        <v>65.160827057832364</v>
      </c>
      <c r="AL43" s="1">
        <f t="shared" si="26"/>
        <v>1.5457394247075655</v>
      </c>
      <c r="AM43" s="1">
        <v>32.581555694928802</v>
      </c>
      <c r="AN43" s="1">
        <v>33.959120279720302</v>
      </c>
      <c r="AO43" s="1">
        <v>-1.2884011344332769E-6</v>
      </c>
      <c r="AP43" s="1">
        <v>89.445393928283238</v>
      </c>
      <c r="AQ43" s="1">
        <v>3</v>
      </c>
      <c r="AR43" s="1">
        <v>0</v>
      </c>
      <c r="AS43" s="1">
        <f t="shared" si="27"/>
        <v>1</v>
      </c>
      <c r="AT43" s="1">
        <f t="shared" si="28"/>
        <v>0</v>
      </c>
      <c r="AU43" s="1">
        <f t="shared" si="29"/>
        <v>47189.481137702714</v>
      </c>
      <c r="AV43" s="1" t="s">
        <v>385</v>
      </c>
      <c r="AW43" s="1" t="s">
        <v>385</v>
      </c>
      <c r="AX43" s="1">
        <v>0</v>
      </c>
      <c r="AY43" s="1">
        <v>0</v>
      </c>
      <c r="AZ43" s="1" t="e">
        <f t="shared" si="30"/>
        <v>#DIV/0!</v>
      </c>
      <c r="BA43" s="1">
        <v>0</v>
      </c>
      <c r="BB43" s="1" t="s">
        <v>385</v>
      </c>
      <c r="BC43" s="1" t="s">
        <v>385</v>
      </c>
      <c r="BD43" s="1">
        <v>0</v>
      </c>
      <c r="BE43" s="1">
        <v>0</v>
      </c>
      <c r="BF43" s="1" t="e">
        <f t="shared" si="31"/>
        <v>#DIV/0!</v>
      </c>
      <c r="BG43" s="1">
        <v>0.5</v>
      </c>
      <c r="BH43" s="1">
        <f t="shared" si="32"/>
        <v>1009.5011997991992</v>
      </c>
      <c r="BI43" s="1">
        <f t="shared" si="33"/>
        <v>2.1039876581866164</v>
      </c>
      <c r="BJ43" s="1" t="e">
        <f t="shared" si="34"/>
        <v>#DIV/0!</v>
      </c>
      <c r="BK43" s="1">
        <f t="shared" si="35"/>
        <v>2.0841853963176294E-3</v>
      </c>
      <c r="BL43" s="1" t="e">
        <f t="shared" si="36"/>
        <v>#DIV/0!</v>
      </c>
      <c r="BM43" s="1" t="e">
        <f t="shared" si="37"/>
        <v>#DIV/0!</v>
      </c>
      <c r="BN43" s="1" t="s">
        <v>385</v>
      </c>
      <c r="BO43" s="1">
        <v>0</v>
      </c>
      <c r="BP43" s="1" t="e">
        <f t="shared" si="38"/>
        <v>#DIV/0!</v>
      </c>
      <c r="BQ43" s="1" t="e">
        <f t="shared" si="39"/>
        <v>#DIV/0!</v>
      </c>
      <c r="BR43" s="1" t="e">
        <f t="shared" si="40"/>
        <v>#DIV/0!</v>
      </c>
      <c r="BS43" s="1" t="e">
        <f t="shared" si="41"/>
        <v>#DIV/0!</v>
      </c>
      <c r="BT43" s="1" t="e">
        <f t="shared" si="42"/>
        <v>#DIV/0!</v>
      </c>
      <c r="BU43" s="1" t="e">
        <f t="shared" si="43"/>
        <v>#DIV/0!</v>
      </c>
      <c r="BV43" s="1" t="e">
        <f t="shared" si="44"/>
        <v>#DIV/0!</v>
      </c>
      <c r="BW43" s="1" t="e">
        <f t="shared" si="45"/>
        <v>#DIV/0!</v>
      </c>
      <c r="BX43" s="1" t="s">
        <v>385</v>
      </c>
      <c r="BY43" s="1" t="s">
        <v>385</v>
      </c>
      <c r="BZ43" s="1" t="s">
        <v>385</v>
      </c>
      <c r="CA43" s="1" t="s">
        <v>385</v>
      </c>
      <c r="CB43" s="1" t="s">
        <v>385</v>
      </c>
      <c r="CC43" s="1" t="s">
        <v>385</v>
      </c>
      <c r="CD43" s="1" t="s">
        <v>385</v>
      </c>
      <c r="CE43" s="1" t="s">
        <v>385</v>
      </c>
      <c r="CF43" s="1">
        <v>253</v>
      </c>
      <c r="CG43" s="1">
        <v>1000</v>
      </c>
      <c r="CH43" s="1" t="s">
        <v>386</v>
      </c>
      <c r="CI43" s="1">
        <v>1110.1500000000001</v>
      </c>
      <c r="CJ43" s="1">
        <v>1175.8634999999999</v>
      </c>
      <c r="CK43" s="1">
        <v>1152.67</v>
      </c>
      <c r="CL43" s="1">
        <v>1.3005735999999999E-4</v>
      </c>
      <c r="CM43" s="1">
        <v>6.5004835999999994E-4</v>
      </c>
      <c r="CN43" s="1">
        <v>4.7597999359999997E-2</v>
      </c>
      <c r="CO43" s="1">
        <v>5.5000000000000003E-4</v>
      </c>
      <c r="CP43" s="1">
        <f t="shared" si="46"/>
        <v>1199.994285714286</v>
      </c>
      <c r="CQ43" s="1">
        <f t="shared" si="47"/>
        <v>1009.5011997991992</v>
      </c>
      <c r="CR43" s="1">
        <f t="shared" si="48"/>
        <v>0.8412550058088839</v>
      </c>
      <c r="CS43" s="1">
        <f t="shared" si="49"/>
        <v>0.16202216121114615</v>
      </c>
      <c r="CT43" s="1">
        <v>6</v>
      </c>
      <c r="CU43" s="1">
        <v>0.5</v>
      </c>
      <c r="CV43" s="1" t="s">
        <v>387</v>
      </c>
      <c r="CW43" s="1">
        <v>2</v>
      </c>
      <c r="CX43" s="1" t="b">
        <v>1</v>
      </c>
      <c r="CY43" s="1">
        <v>1658330046</v>
      </c>
      <c r="CZ43" s="1">
        <v>165.64442857142859</v>
      </c>
      <c r="DA43" s="1">
        <v>176.31271428571429</v>
      </c>
      <c r="DB43" s="1">
        <v>33.957471428571431</v>
      </c>
      <c r="DC43" s="1">
        <v>32.585842857142858</v>
      </c>
      <c r="DD43" s="1">
        <v>167.79857142857139</v>
      </c>
      <c r="DE43" s="1">
        <v>33.622314285714289</v>
      </c>
      <c r="DF43" s="1">
        <v>650.38914285714293</v>
      </c>
      <c r="DG43" s="1">
        <v>101.0877142857143</v>
      </c>
      <c r="DH43" s="1">
        <v>0.1001811428571429</v>
      </c>
      <c r="DI43" s="1">
        <v>33.769699999999993</v>
      </c>
      <c r="DJ43" s="1">
        <v>999.89999999999986</v>
      </c>
      <c r="DK43" s="1">
        <v>33.651085714285713</v>
      </c>
      <c r="DL43" s="1">
        <v>0</v>
      </c>
      <c r="DM43" s="1">
        <v>0</v>
      </c>
      <c r="DN43" s="1">
        <v>9000.8928571428569</v>
      </c>
      <c r="DO43" s="1">
        <v>0</v>
      </c>
      <c r="DP43" s="1">
        <v>1847.8785714285721</v>
      </c>
      <c r="DQ43" s="1">
        <v>-10.66854285714286</v>
      </c>
      <c r="DR43" s="1">
        <v>171.46671428571429</v>
      </c>
      <c r="DS43" s="1">
        <v>182.25171428571431</v>
      </c>
      <c r="DT43" s="1">
        <v>1.371628571428571</v>
      </c>
      <c r="DU43" s="1">
        <v>176.31271428571429</v>
      </c>
      <c r="DV43" s="1">
        <v>32.585842857142858</v>
      </c>
      <c r="DW43" s="1">
        <v>3.43268</v>
      </c>
      <c r="DX43" s="1">
        <v>3.2940257142857141</v>
      </c>
      <c r="DY43" s="1">
        <v>26.290414285714292</v>
      </c>
      <c r="DZ43" s="1">
        <v>25.593914285714291</v>
      </c>
      <c r="EA43" s="1">
        <v>1199.994285714286</v>
      </c>
      <c r="EB43" s="1">
        <v>0.95799299999999998</v>
      </c>
      <c r="EC43" s="1">
        <v>4.2007399999999993E-2</v>
      </c>
      <c r="ED43" s="1">
        <v>0</v>
      </c>
      <c r="EE43" s="1">
        <v>893.1454285714284</v>
      </c>
      <c r="EF43" s="1">
        <v>5.0001600000000002</v>
      </c>
      <c r="EG43" s="1">
        <v>12730.028571428569</v>
      </c>
      <c r="EH43" s="1">
        <v>9515.1157142857137</v>
      </c>
      <c r="EI43" s="1">
        <v>47.848000000000013</v>
      </c>
      <c r="EJ43" s="1">
        <v>50.5</v>
      </c>
      <c r="EK43" s="1">
        <v>49.008571428571429</v>
      </c>
      <c r="EL43" s="1">
        <v>49.008714285714277</v>
      </c>
      <c r="EM43" s="1">
        <v>49.571142857142867</v>
      </c>
      <c r="EN43" s="1">
        <v>1144.7942857142859</v>
      </c>
      <c r="EO43" s="1">
        <v>50.2</v>
      </c>
      <c r="EP43" s="1">
        <v>0</v>
      </c>
      <c r="EQ43" s="1">
        <v>772559.40000009537</v>
      </c>
      <c r="ER43" s="1">
        <v>0</v>
      </c>
      <c r="ES43" s="1">
        <v>893.95719230769225</v>
      </c>
      <c r="ET43" s="1">
        <v>-7.9936068296496918</v>
      </c>
      <c r="EU43" s="1">
        <v>-107.59658158056401</v>
      </c>
      <c r="EV43" s="1">
        <v>12740.36153846154</v>
      </c>
      <c r="EW43" s="1">
        <v>15</v>
      </c>
      <c r="EX43" s="1">
        <v>1658327627.5</v>
      </c>
      <c r="EY43" s="1" t="s">
        <v>388</v>
      </c>
      <c r="EZ43" s="1">
        <v>1658327627.5</v>
      </c>
      <c r="FA43" s="1">
        <v>1658327617.5</v>
      </c>
      <c r="FB43" s="1">
        <v>12</v>
      </c>
      <c r="FC43" s="1">
        <v>-0.68500000000000005</v>
      </c>
      <c r="FD43" s="1">
        <v>-0.255</v>
      </c>
      <c r="FE43" s="1">
        <v>-3.9239999999999999</v>
      </c>
      <c r="FF43" s="1">
        <v>0.28599999999999998</v>
      </c>
      <c r="FG43" s="1">
        <v>1546</v>
      </c>
      <c r="FH43" s="1">
        <v>32</v>
      </c>
      <c r="FI43" s="1">
        <v>0.03</v>
      </c>
      <c r="FJ43" s="1">
        <v>0.04</v>
      </c>
      <c r="FK43" s="1">
        <v>-10.397166</v>
      </c>
      <c r="FL43" s="1">
        <v>-1.771346791744836</v>
      </c>
      <c r="FM43" s="1">
        <v>0.17620955644913239</v>
      </c>
      <c r="FN43" s="1">
        <v>0</v>
      </c>
      <c r="FO43" s="1">
        <v>894.52020588235291</v>
      </c>
      <c r="FP43" s="1">
        <v>-9.3272268840571915</v>
      </c>
      <c r="FQ43" s="1">
        <v>0.93654784681677972</v>
      </c>
      <c r="FR43" s="1">
        <v>0</v>
      </c>
      <c r="FS43" s="1">
        <v>1.39624525</v>
      </c>
      <c r="FT43" s="1">
        <v>-9.3902476547842839E-2</v>
      </c>
      <c r="FU43" s="1">
        <v>1.7899615357250001E-2</v>
      </c>
      <c r="FV43" s="1">
        <v>1</v>
      </c>
      <c r="FW43" s="1">
        <v>1</v>
      </c>
      <c r="FX43" s="1">
        <v>3</v>
      </c>
      <c r="FY43" s="1" t="s">
        <v>410</v>
      </c>
      <c r="FZ43" s="1">
        <v>3.3692600000000001</v>
      </c>
      <c r="GA43" s="1">
        <v>2.89364</v>
      </c>
      <c r="GB43" s="1">
        <v>4.5908900000000002E-2</v>
      </c>
      <c r="GC43" s="1">
        <v>4.8904799999999998E-2</v>
      </c>
      <c r="GD43" s="1">
        <v>0.14055899999999999</v>
      </c>
      <c r="GE43" s="1">
        <v>0.13913500000000001</v>
      </c>
      <c r="GF43" s="1">
        <v>32932.400000000001</v>
      </c>
      <c r="GG43" s="1">
        <v>28554.6</v>
      </c>
      <c r="GH43" s="1">
        <v>30850.400000000001</v>
      </c>
      <c r="GI43" s="1">
        <v>27983.1</v>
      </c>
      <c r="GJ43" s="1">
        <v>34931.199999999997</v>
      </c>
      <c r="GK43" s="1">
        <v>33987</v>
      </c>
      <c r="GL43" s="1">
        <v>40215.300000000003</v>
      </c>
      <c r="GM43" s="1">
        <v>39003.199999999997</v>
      </c>
      <c r="GN43" s="1">
        <v>2.3225500000000001</v>
      </c>
      <c r="GO43" s="1">
        <v>1.5347500000000001</v>
      </c>
      <c r="GP43" s="1">
        <v>0</v>
      </c>
      <c r="GQ43" s="1">
        <v>4.1954199999999997E-2</v>
      </c>
      <c r="GR43" s="1">
        <v>999.9</v>
      </c>
      <c r="GS43" s="1">
        <v>32.975700000000003</v>
      </c>
      <c r="GT43" s="1">
        <v>51.1</v>
      </c>
      <c r="GU43" s="1">
        <v>43.1</v>
      </c>
      <c r="GV43" s="1">
        <v>44.143999999999998</v>
      </c>
      <c r="GW43" s="1">
        <v>50.652900000000002</v>
      </c>
      <c r="GX43" s="1">
        <v>41.478400000000001</v>
      </c>
      <c r="GY43" s="1">
        <v>1</v>
      </c>
      <c r="GZ43" s="1">
        <v>0.66061199999999998</v>
      </c>
      <c r="HA43" s="1">
        <v>1.72255</v>
      </c>
      <c r="HB43" s="1">
        <v>20.199400000000001</v>
      </c>
      <c r="HC43" s="1">
        <v>5.2148899999999996</v>
      </c>
      <c r="HD43" s="1">
        <v>11.974</v>
      </c>
      <c r="HE43" s="1">
        <v>4.9904999999999999</v>
      </c>
      <c r="HF43" s="1">
        <v>3.2925</v>
      </c>
      <c r="HG43" s="1">
        <v>8416.2000000000007</v>
      </c>
      <c r="HH43" s="1">
        <v>9999</v>
      </c>
      <c r="HI43" s="1">
        <v>9999</v>
      </c>
      <c r="HJ43" s="1">
        <v>971.6</v>
      </c>
      <c r="HK43" s="1">
        <v>4.9713500000000002</v>
      </c>
      <c r="HL43" s="1">
        <v>1.8745400000000001</v>
      </c>
      <c r="HM43" s="1">
        <v>1.8708800000000001</v>
      </c>
      <c r="HN43" s="1">
        <v>1.87059</v>
      </c>
      <c r="HO43" s="1">
        <v>1.8750500000000001</v>
      </c>
      <c r="HP43" s="1">
        <v>1.8717999999999999</v>
      </c>
      <c r="HQ43" s="1">
        <v>1.8672800000000001</v>
      </c>
      <c r="HR43" s="1">
        <v>1.8782000000000001</v>
      </c>
      <c r="HS43" s="1">
        <v>0</v>
      </c>
      <c r="HT43" s="1">
        <v>0</v>
      </c>
      <c r="HU43" s="1">
        <v>0</v>
      </c>
      <c r="HV43" s="1">
        <v>0</v>
      </c>
      <c r="HW43" s="1" t="s">
        <v>390</v>
      </c>
      <c r="HX43" s="1" t="s">
        <v>391</v>
      </c>
      <c r="HY43" s="1" t="s">
        <v>392</v>
      </c>
      <c r="HZ43" s="1" t="s">
        <v>392</v>
      </c>
      <c r="IA43" s="1" t="s">
        <v>392</v>
      </c>
      <c r="IB43" s="1" t="s">
        <v>392</v>
      </c>
      <c r="IC43" s="1">
        <v>0</v>
      </c>
      <c r="ID43" s="1">
        <v>100</v>
      </c>
      <c r="IE43" s="1">
        <v>100</v>
      </c>
      <c r="IF43" s="1">
        <v>-2.1560000000000001</v>
      </c>
      <c r="IG43" s="1">
        <v>0.3352</v>
      </c>
      <c r="IH43" s="1">
        <v>-2.1003025613674828</v>
      </c>
      <c r="II43" s="1">
        <v>1.7196870422270779E-5</v>
      </c>
      <c r="IJ43" s="1">
        <v>-2.1741833173098589E-6</v>
      </c>
      <c r="IK43" s="1">
        <v>9.0595066644434051E-10</v>
      </c>
      <c r="IL43" s="1">
        <v>-0.3055493333670728</v>
      </c>
      <c r="IM43" s="1">
        <v>-1.2435942757381079E-3</v>
      </c>
      <c r="IN43" s="1">
        <v>8.3241555849602686E-4</v>
      </c>
      <c r="IO43" s="1">
        <v>-6.8006265696850886E-6</v>
      </c>
      <c r="IP43" s="1">
        <v>17</v>
      </c>
      <c r="IQ43" s="1">
        <v>2050</v>
      </c>
      <c r="IR43" s="1">
        <v>3</v>
      </c>
      <c r="IS43" s="1">
        <v>34</v>
      </c>
      <c r="IT43" s="1">
        <v>40.299999999999997</v>
      </c>
      <c r="IU43" s="1">
        <v>40.5</v>
      </c>
      <c r="IV43" s="1">
        <v>0.56396500000000005</v>
      </c>
      <c r="IW43" s="1">
        <v>2.63794</v>
      </c>
      <c r="IX43" s="1">
        <v>1.49902</v>
      </c>
      <c r="IY43" s="1">
        <v>2.2827099999999998</v>
      </c>
      <c r="IZ43" s="1">
        <v>1.69678</v>
      </c>
      <c r="JA43" s="1">
        <v>2.34131</v>
      </c>
      <c r="JB43" s="1">
        <v>47.182499999999997</v>
      </c>
      <c r="JC43" s="1">
        <v>13.0463</v>
      </c>
      <c r="JD43" s="1">
        <v>18</v>
      </c>
      <c r="JE43" s="1">
        <v>707.41099999999994</v>
      </c>
      <c r="JF43" s="1">
        <v>270.28800000000001</v>
      </c>
      <c r="JG43" s="1">
        <v>29.9998</v>
      </c>
      <c r="JH43" s="1">
        <v>35.849400000000003</v>
      </c>
      <c r="JI43" s="1">
        <v>29.9999</v>
      </c>
      <c r="JJ43" s="1">
        <v>35.591200000000001</v>
      </c>
      <c r="JK43" s="1">
        <v>35.588500000000003</v>
      </c>
      <c r="JL43" s="1">
        <v>11.3148</v>
      </c>
      <c r="JM43" s="1">
        <v>29.1035</v>
      </c>
      <c r="JN43" s="1">
        <v>1.3542400000000001</v>
      </c>
      <c r="JO43" s="1">
        <v>30</v>
      </c>
      <c r="JP43" s="1">
        <v>190.85499999999999</v>
      </c>
      <c r="JQ43" s="1">
        <v>32.520099999999999</v>
      </c>
      <c r="JR43" s="1">
        <v>98.315600000000003</v>
      </c>
      <c r="JS43" s="1">
        <v>98.229399999999998</v>
      </c>
    </row>
    <row r="44" spans="1:279" ht="15.75" customHeight="1" x14ac:dyDescent="0.2">
      <c r="A44" s="1">
        <v>29</v>
      </c>
      <c r="B44" s="1">
        <v>1658330052</v>
      </c>
      <c r="C44" s="1">
        <v>112</v>
      </c>
      <c r="D44" s="1" t="s">
        <v>449</v>
      </c>
      <c r="E44" s="1" t="s">
        <v>450</v>
      </c>
      <c r="F44" s="1">
        <v>4</v>
      </c>
      <c r="G44" s="1">
        <v>1658330049.6875</v>
      </c>
      <c r="H44" s="1">
        <f t="shared" si="0"/>
        <v>1.5309014791238024E-3</v>
      </c>
      <c r="I44" s="1">
        <f t="shared" si="1"/>
        <v>1.5309014791238023</v>
      </c>
      <c r="J44" s="1">
        <f t="shared" si="2"/>
        <v>2.3467922705694053</v>
      </c>
      <c r="K44" s="1">
        <f t="shared" si="3"/>
        <v>171.683875</v>
      </c>
      <c r="L44" s="1">
        <f t="shared" si="4"/>
        <v>121.70089694454518</v>
      </c>
      <c r="M44" s="1">
        <f t="shared" si="5"/>
        <v>12.314659441932921</v>
      </c>
      <c r="N44" s="1">
        <f t="shared" si="6"/>
        <v>17.372332541310364</v>
      </c>
      <c r="O44" s="1">
        <f t="shared" si="7"/>
        <v>8.3492650599142654E-2</v>
      </c>
      <c r="P44" s="1">
        <f t="shared" si="8"/>
        <v>2.7650289776181007</v>
      </c>
      <c r="Q44" s="1">
        <f t="shared" si="9"/>
        <v>8.2116920601295731E-2</v>
      </c>
      <c r="R44" s="1">
        <f t="shared" si="10"/>
        <v>5.1444791032212903E-2</v>
      </c>
      <c r="S44" s="1">
        <f t="shared" si="11"/>
        <v>194.42558211245404</v>
      </c>
      <c r="T44" s="1">
        <f t="shared" si="12"/>
        <v>34.557419791152384</v>
      </c>
      <c r="U44" s="1">
        <f t="shared" si="13"/>
        <v>33.6589125</v>
      </c>
      <c r="V44" s="1">
        <f t="shared" si="14"/>
        <v>5.2421914092877673</v>
      </c>
      <c r="W44" s="1">
        <f t="shared" si="15"/>
        <v>65.145783195684544</v>
      </c>
      <c r="X44" s="1">
        <f t="shared" si="16"/>
        <v>3.4366500564898774</v>
      </c>
      <c r="Y44" s="1">
        <f t="shared" si="17"/>
        <v>5.275322343069984</v>
      </c>
      <c r="Z44" s="1">
        <f t="shared" si="18"/>
        <v>1.8055413527978899</v>
      </c>
      <c r="AA44" s="1">
        <f t="shared" si="19"/>
        <v>-67.512755229359684</v>
      </c>
      <c r="AB44" s="1">
        <f t="shared" si="20"/>
        <v>16.80185425362793</v>
      </c>
      <c r="AC44" s="1">
        <f t="shared" si="21"/>
        <v>1.4014413830358161</v>
      </c>
      <c r="AD44" s="1">
        <f t="shared" si="22"/>
        <v>145.11612251975811</v>
      </c>
      <c r="AE44" s="1">
        <f t="shared" si="23"/>
        <v>11.413603711088502</v>
      </c>
      <c r="AF44" s="1">
        <f t="shared" si="24"/>
        <v>1.5263704988738667</v>
      </c>
      <c r="AG44" s="1">
        <f t="shared" si="25"/>
        <v>2.3467922705694053</v>
      </c>
      <c r="AH44" s="1">
        <v>189.6870365024422</v>
      </c>
      <c r="AI44" s="1">
        <v>180.77178181818181</v>
      </c>
      <c r="AJ44" s="1">
        <v>1.682252580401064</v>
      </c>
      <c r="AK44" s="1">
        <v>65.160827057832364</v>
      </c>
      <c r="AL44" s="1">
        <f t="shared" si="26"/>
        <v>1.5309014791238023</v>
      </c>
      <c r="AM44" s="1">
        <v>32.602109527551413</v>
      </c>
      <c r="AN44" s="1">
        <v>33.966303496503528</v>
      </c>
      <c r="AO44" s="1">
        <v>3.9399067869966503E-5</v>
      </c>
      <c r="AP44" s="1">
        <v>89.445393928283238</v>
      </c>
      <c r="AQ44" s="1">
        <v>2</v>
      </c>
      <c r="AR44" s="1">
        <v>0</v>
      </c>
      <c r="AS44" s="1">
        <f t="shared" si="27"/>
        <v>1</v>
      </c>
      <c r="AT44" s="1">
        <f t="shared" si="28"/>
        <v>0</v>
      </c>
      <c r="AU44" s="1">
        <f t="shared" si="29"/>
        <v>47145.915183667181</v>
      </c>
      <c r="AV44" s="1" t="s">
        <v>385</v>
      </c>
      <c r="AW44" s="1" t="s">
        <v>385</v>
      </c>
      <c r="AX44" s="1">
        <v>0</v>
      </c>
      <c r="AY44" s="1">
        <v>0</v>
      </c>
      <c r="AZ44" s="1" t="e">
        <f t="shared" si="30"/>
        <v>#DIV/0!</v>
      </c>
      <c r="BA44" s="1">
        <v>0</v>
      </c>
      <c r="BB44" s="1" t="s">
        <v>385</v>
      </c>
      <c r="BC44" s="1" t="s">
        <v>385</v>
      </c>
      <c r="BD44" s="1">
        <v>0</v>
      </c>
      <c r="BE44" s="1">
        <v>0</v>
      </c>
      <c r="BF44" s="1" t="e">
        <f t="shared" si="31"/>
        <v>#DIV/0!</v>
      </c>
      <c r="BG44" s="1">
        <v>0.5</v>
      </c>
      <c r="BH44" s="1">
        <f t="shared" si="32"/>
        <v>1009.5007497991991</v>
      </c>
      <c r="BI44" s="1">
        <f t="shared" si="33"/>
        <v>2.3467922705694053</v>
      </c>
      <c r="BJ44" s="1" t="e">
        <f t="shared" si="34"/>
        <v>#DIV/0!</v>
      </c>
      <c r="BK44" s="1">
        <f t="shared" si="35"/>
        <v>2.32470582219598E-3</v>
      </c>
      <c r="BL44" s="1" t="e">
        <f t="shared" si="36"/>
        <v>#DIV/0!</v>
      </c>
      <c r="BM44" s="1" t="e">
        <f t="shared" si="37"/>
        <v>#DIV/0!</v>
      </c>
      <c r="BN44" s="1" t="s">
        <v>385</v>
      </c>
      <c r="BO44" s="1">
        <v>0</v>
      </c>
      <c r="BP44" s="1" t="e">
        <f t="shared" si="38"/>
        <v>#DIV/0!</v>
      </c>
      <c r="BQ44" s="1" t="e">
        <f t="shared" si="39"/>
        <v>#DIV/0!</v>
      </c>
      <c r="BR44" s="1" t="e">
        <f t="shared" si="40"/>
        <v>#DIV/0!</v>
      </c>
      <c r="BS44" s="1" t="e">
        <f t="shared" si="41"/>
        <v>#DIV/0!</v>
      </c>
      <c r="BT44" s="1" t="e">
        <f t="shared" si="42"/>
        <v>#DIV/0!</v>
      </c>
      <c r="BU44" s="1" t="e">
        <f t="shared" si="43"/>
        <v>#DIV/0!</v>
      </c>
      <c r="BV44" s="1" t="e">
        <f t="shared" si="44"/>
        <v>#DIV/0!</v>
      </c>
      <c r="BW44" s="1" t="e">
        <f t="shared" si="45"/>
        <v>#DIV/0!</v>
      </c>
      <c r="BX44" s="1" t="s">
        <v>385</v>
      </c>
      <c r="BY44" s="1" t="s">
        <v>385</v>
      </c>
      <c r="BZ44" s="1" t="s">
        <v>385</v>
      </c>
      <c r="CA44" s="1" t="s">
        <v>385</v>
      </c>
      <c r="CB44" s="1" t="s">
        <v>385</v>
      </c>
      <c r="CC44" s="1" t="s">
        <v>385</v>
      </c>
      <c r="CD44" s="1" t="s">
        <v>385</v>
      </c>
      <c r="CE44" s="1" t="s">
        <v>385</v>
      </c>
      <c r="CF44" s="1">
        <v>253</v>
      </c>
      <c r="CG44" s="1">
        <v>1000</v>
      </c>
      <c r="CH44" s="1" t="s">
        <v>386</v>
      </c>
      <c r="CI44" s="1">
        <v>1110.1500000000001</v>
      </c>
      <c r="CJ44" s="1">
        <v>1175.8634999999999</v>
      </c>
      <c r="CK44" s="1">
        <v>1152.67</v>
      </c>
      <c r="CL44" s="1">
        <v>1.3005735999999999E-4</v>
      </c>
      <c r="CM44" s="1">
        <v>6.5004835999999994E-4</v>
      </c>
      <c r="CN44" s="1">
        <v>4.7597999359999997E-2</v>
      </c>
      <c r="CO44" s="1">
        <v>5.5000000000000003E-4</v>
      </c>
      <c r="CP44" s="1">
        <f t="shared" si="46"/>
        <v>1199.9937500000001</v>
      </c>
      <c r="CQ44" s="1">
        <f t="shared" si="47"/>
        <v>1009.5007497991991</v>
      </c>
      <c r="CR44" s="1">
        <f t="shared" si="48"/>
        <v>0.84125500636915729</v>
      </c>
      <c r="CS44" s="1">
        <f t="shared" si="49"/>
        <v>0.16202216229247363</v>
      </c>
      <c r="CT44" s="1">
        <v>6</v>
      </c>
      <c r="CU44" s="1">
        <v>0.5</v>
      </c>
      <c r="CV44" s="1" t="s">
        <v>387</v>
      </c>
      <c r="CW44" s="1">
        <v>2</v>
      </c>
      <c r="CX44" s="1" t="b">
        <v>1</v>
      </c>
      <c r="CY44" s="1">
        <v>1658330049.6875</v>
      </c>
      <c r="CZ44" s="1">
        <v>171.683875</v>
      </c>
      <c r="DA44" s="1">
        <v>182.455625</v>
      </c>
      <c r="DB44" s="1">
        <v>33.963050000000003</v>
      </c>
      <c r="DC44" s="1">
        <v>32.602674999999998</v>
      </c>
      <c r="DD44" s="1">
        <v>173.84187499999999</v>
      </c>
      <c r="DE44" s="1">
        <v>33.627724999999998</v>
      </c>
      <c r="DF44" s="1">
        <v>650.34875000000011</v>
      </c>
      <c r="DG44" s="1">
        <v>101.087875</v>
      </c>
      <c r="DH44" s="1">
        <v>0.1000352875</v>
      </c>
      <c r="DI44" s="1">
        <v>33.771625</v>
      </c>
      <c r="DJ44" s="1">
        <v>999.9</v>
      </c>
      <c r="DK44" s="1">
        <v>33.6589125</v>
      </c>
      <c r="DL44" s="1">
        <v>0</v>
      </c>
      <c r="DM44" s="1">
        <v>0</v>
      </c>
      <c r="DN44" s="1">
        <v>8992.4987500000007</v>
      </c>
      <c r="DO44" s="1">
        <v>0</v>
      </c>
      <c r="DP44" s="1">
        <v>1849.64375</v>
      </c>
      <c r="DQ44" s="1">
        <v>-10.7717375</v>
      </c>
      <c r="DR44" s="1">
        <v>177.71962500000001</v>
      </c>
      <c r="DS44" s="1">
        <v>188.604375</v>
      </c>
      <c r="DT44" s="1">
        <v>1.3603525000000001</v>
      </c>
      <c r="DU44" s="1">
        <v>182.455625</v>
      </c>
      <c r="DV44" s="1">
        <v>32.602674999999998</v>
      </c>
      <c r="DW44" s="1">
        <v>3.4332474999999998</v>
      </c>
      <c r="DX44" s="1">
        <v>3.2957337500000001</v>
      </c>
      <c r="DY44" s="1">
        <v>26.293225</v>
      </c>
      <c r="DZ44" s="1">
        <v>25.602650000000001</v>
      </c>
      <c r="EA44" s="1">
        <v>1199.9937500000001</v>
      </c>
      <c r="EB44" s="1">
        <v>0.95799299999999998</v>
      </c>
      <c r="EC44" s="1">
        <v>4.20074E-2</v>
      </c>
      <c r="ED44" s="1">
        <v>0</v>
      </c>
      <c r="EE44" s="1">
        <v>892.71612499999992</v>
      </c>
      <c r="EF44" s="1">
        <v>5.0001600000000002</v>
      </c>
      <c r="EG44" s="1">
        <v>12724.9</v>
      </c>
      <c r="EH44" s="1">
        <v>9515.1225000000013</v>
      </c>
      <c r="EI44" s="1">
        <v>47.851374999999997</v>
      </c>
      <c r="EJ44" s="1">
        <v>50.5</v>
      </c>
      <c r="EK44" s="1">
        <v>49.061999999999998</v>
      </c>
      <c r="EL44" s="1">
        <v>49.007375000000003</v>
      </c>
      <c r="EM44" s="1">
        <v>49.562249999999999</v>
      </c>
      <c r="EN44" s="1">
        <v>1144.79375</v>
      </c>
      <c r="EO44" s="1">
        <v>50.2</v>
      </c>
      <c r="EP44" s="1">
        <v>0</v>
      </c>
      <c r="EQ44" s="1">
        <v>772563.60000014305</v>
      </c>
      <c r="ER44" s="1">
        <v>0</v>
      </c>
      <c r="ES44" s="1">
        <v>893.33528000000001</v>
      </c>
      <c r="ET44" s="1">
        <v>-8.7134615314682318</v>
      </c>
      <c r="EU44" s="1">
        <v>-120.8076924641328</v>
      </c>
      <c r="EV44" s="1">
        <v>12733.46</v>
      </c>
      <c r="EW44" s="1">
        <v>15</v>
      </c>
      <c r="EX44" s="1">
        <v>1658327627.5</v>
      </c>
      <c r="EY44" s="1" t="s">
        <v>388</v>
      </c>
      <c r="EZ44" s="1">
        <v>1658327627.5</v>
      </c>
      <c r="FA44" s="1">
        <v>1658327617.5</v>
      </c>
      <c r="FB44" s="1">
        <v>12</v>
      </c>
      <c r="FC44" s="1">
        <v>-0.68500000000000005</v>
      </c>
      <c r="FD44" s="1">
        <v>-0.255</v>
      </c>
      <c r="FE44" s="1">
        <v>-3.9239999999999999</v>
      </c>
      <c r="FF44" s="1">
        <v>0.28599999999999998</v>
      </c>
      <c r="FG44" s="1">
        <v>1546</v>
      </c>
      <c r="FH44" s="1">
        <v>32</v>
      </c>
      <c r="FI44" s="1">
        <v>0.03</v>
      </c>
      <c r="FJ44" s="1">
        <v>0.04</v>
      </c>
      <c r="FK44" s="1">
        <v>-10.51577</v>
      </c>
      <c r="FL44" s="1">
        <v>-1.579951969981205</v>
      </c>
      <c r="FM44" s="1">
        <v>0.15644263836946751</v>
      </c>
      <c r="FN44" s="1">
        <v>0</v>
      </c>
      <c r="FO44" s="1">
        <v>893.98332352941168</v>
      </c>
      <c r="FP44" s="1">
        <v>-8.4725897651893511</v>
      </c>
      <c r="FQ44" s="1">
        <v>0.86056051229922548</v>
      </c>
      <c r="FR44" s="1">
        <v>0</v>
      </c>
      <c r="FS44" s="1">
        <v>1.3905097500000001</v>
      </c>
      <c r="FT44" s="1">
        <v>-0.22551140712945791</v>
      </c>
      <c r="FU44" s="1">
        <v>2.1915545337442541E-2</v>
      </c>
      <c r="FV44" s="1">
        <v>0</v>
      </c>
      <c r="FW44" s="1">
        <v>0</v>
      </c>
      <c r="FX44" s="1">
        <v>3</v>
      </c>
      <c r="FY44" s="1" t="s">
        <v>397</v>
      </c>
      <c r="FZ44" s="1">
        <v>3.36904</v>
      </c>
      <c r="GA44" s="1">
        <v>2.89378</v>
      </c>
      <c r="GB44" s="1">
        <v>4.7508300000000003E-2</v>
      </c>
      <c r="GC44" s="1">
        <v>5.0565100000000002E-2</v>
      </c>
      <c r="GD44" s="1">
        <v>0.14058000000000001</v>
      </c>
      <c r="GE44" s="1">
        <v>0.13916600000000001</v>
      </c>
      <c r="GF44" s="1">
        <v>32877.1</v>
      </c>
      <c r="GG44" s="1">
        <v>28505.200000000001</v>
      </c>
      <c r="GH44" s="1">
        <v>30850.2</v>
      </c>
      <c r="GI44" s="1">
        <v>27983.599999999999</v>
      </c>
      <c r="GJ44" s="1">
        <v>34930.1</v>
      </c>
      <c r="GK44" s="1">
        <v>33985.9</v>
      </c>
      <c r="GL44" s="1">
        <v>40215</v>
      </c>
      <c r="GM44" s="1">
        <v>39003.300000000003</v>
      </c>
      <c r="GN44" s="1">
        <v>2.32267</v>
      </c>
      <c r="GO44" s="1">
        <v>1.5344500000000001</v>
      </c>
      <c r="GP44" s="1">
        <v>0</v>
      </c>
      <c r="GQ44" s="1">
        <v>4.2893000000000001E-2</v>
      </c>
      <c r="GR44" s="1">
        <v>999.9</v>
      </c>
      <c r="GS44" s="1">
        <v>32.971200000000003</v>
      </c>
      <c r="GT44" s="1">
        <v>51.1</v>
      </c>
      <c r="GU44" s="1">
        <v>43.1</v>
      </c>
      <c r="GV44" s="1">
        <v>44.145000000000003</v>
      </c>
      <c r="GW44" s="1">
        <v>50.712899999999998</v>
      </c>
      <c r="GX44" s="1">
        <v>42.287700000000001</v>
      </c>
      <c r="GY44" s="1">
        <v>1</v>
      </c>
      <c r="GZ44" s="1">
        <v>0.66052100000000002</v>
      </c>
      <c r="HA44" s="1">
        <v>1.7217899999999999</v>
      </c>
      <c r="HB44" s="1">
        <v>20.1997</v>
      </c>
      <c r="HC44" s="1">
        <v>5.2148899999999996</v>
      </c>
      <c r="HD44" s="1">
        <v>11.974</v>
      </c>
      <c r="HE44" s="1">
        <v>4.9907000000000004</v>
      </c>
      <c r="HF44" s="1">
        <v>3.2925</v>
      </c>
      <c r="HG44" s="1">
        <v>8416.2000000000007</v>
      </c>
      <c r="HH44" s="1">
        <v>9999</v>
      </c>
      <c r="HI44" s="1">
        <v>9999</v>
      </c>
      <c r="HJ44" s="1">
        <v>971.6</v>
      </c>
      <c r="HK44" s="1">
        <v>4.97133</v>
      </c>
      <c r="HL44" s="1">
        <v>1.8745400000000001</v>
      </c>
      <c r="HM44" s="1">
        <v>1.8708800000000001</v>
      </c>
      <c r="HN44" s="1">
        <v>1.87059</v>
      </c>
      <c r="HO44" s="1">
        <v>1.8750500000000001</v>
      </c>
      <c r="HP44" s="1">
        <v>1.8717999999999999</v>
      </c>
      <c r="HQ44" s="1">
        <v>1.8672800000000001</v>
      </c>
      <c r="HR44" s="1">
        <v>1.8782000000000001</v>
      </c>
      <c r="HS44" s="1">
        <v>0</v>
      </c>
      <c r="HT44" s="1">
        <v>0</v>
      </c>
      <c r="HU44" s="1">
        <v>0</v>
      </c>
      <c r="HV44" s="1">
        <v>0</v>
      </c>
      <c r="HW44" s="1" t="s">
        <v>390</v>
      </c>
      <c r="HX44" s="1" t="s">
        <v>391</v>
      </c>
      <c r="HY44" s="1" t="s">
        <v>392</v>
      </c>
      <c r="HZ44" s="1" t="s">
        <v>392</v>
      </c>
      <c r="IA44" s="1" t="s">
        <v>392</v>
      </c>
      <c r="IB44" s="1" t="s">
        <v>392</v>
      </c>
      <c r="IC44" s="1">
        <v>0</v>
      </c>
      <c r="ID44" s="1">
        <v>100</v>
      </c>
      <c r="IE44" s="1">
        <v>100</v>
      </c>
      <c r="IF44" s="1">
        <v>-2.161</v>
      </c>
      <c r="IG44" s="1">
        <v>0.33550000000000002</v>
      </c>
      <c r="IH44" s="1">
        <v>-2.1003025613674828</v>
      </c>
      <c r="II44" s="1">
        <v>1.7196870422270779E-5</v>
      </c>
      <c r="IJ44" s="1">
        <v>-2.1741833173098589E-6</v>
      </c>
      <c r="IK44" s="1">
        <v>9.0595066644434051E-10</v>
      </c>
      <c r="IL44" s="1">
        <v>-0.3055493333670728</v>
      </c>
      <c r="IM44" s="1">
        <v>-1.2435942757381079E-3</v>
      </c>
      <c r="IN44" s="1">
        <v>8.3241555849602686E-4</v>
      </c>
      <c r="IO44" s="1">
        <v>-6.8006265696850886E-6</v>
      </c>
      <c r="IP44" s="1">
        <v>17</v>
      </c>
      <c r="IQ44" s="1">
        <v>2050</v>
      </c>
      <c r="IR44" s="1">
        <v>3</v>
      </c>
      <c r="IS44" s="1">
        <v>34</v>
      </c>
      <c r="IT44" s="1">
        <v>40.4</v>
      </c>
      <c r="IU44" s="1">
        <v>40.6</v>
      </c>
      <c r="IV44" s="1">
        <v>0.57739300000000005</v>
      </c>
      <c r="IW44" s="1">
        <v>2.63428</v>
      </c>
      <c r="IX44" s="1">
        <v>1.49902</v>
      </c>
      <c r="IY44" s="1">
        <v>2.2827099999999998</v>
      </c>
      <c r="IZ44" s="1">
        <v>1.69678</v>
      </c>
      <c r="JA44" s="1">
        <v>2.4023400000000001</v>
      </c>
      <c r="JB44" s="1">
        <v>47.182499999999997</v>
      </c>
      <c r="JC44" s="1">
        <v>13.055099999999999</v>
      </c>
      <c r="JD44" s="1">
        <v>18</v>
      </c>
      <c r="JE44" s="1">
        <v>707.51599999999996</v>
      </c>
      <c r="JF44" s="1">
        <v>270.14699999999999</v>
      </c>
      <c r="JG44" s="1">
        <v>29.9999</v>
      </c>
      <c r="JH44" s="1">
        <v>35.846299999999999</v>
      </c>
      <c r="JI44" s="1">
        <v>30</v>
      </c>
      <c r="JJ44" s="1">
        <v>35.591200000000001</v>
      </c>
      <c r="JK44" s="1">
        <v>35.588500000000003</v>
      </c>
      <c r="JL44" s="1">
        <v>11.613200000000001</v>
      </c>
      <c r="JM44" s="1">
        <v>29.1035</v>
      </c>
      <c r="JN44" s="1">
        <v>1.3542400000000001</v>
      </c>
      <c r="JO44" s="1">
        <v>30</v>
      </c>
      <c r="JP44" s="1">
        <v>197.55</v>
      </c>
      <c r="JQ44" s="1">
        <v>32.520099999999999</v>
      </c>
      <c r="JR44" s="1">
        <v>98.314999999999998</v>
      </c>
      <c r="JS44" s="1">
        <v>98.230199999999996</v>
      </c>
    </row>
    <row r="45" spans="1:279" ht="15.75" customHeight="1" x14ac:dyDescent="0.2">
      <c r="A45" s="1">
        <v>30</v>
      </c>
      <c r="B45" s="1">
        <v>1658330055.5</v>
      </c>
      <c r="C45" s="1">
        <v>115.5</v>
      </c>
      <c r="D45" s="1" t="s">
        <v>451</v>
      </c>
      <c r="E45" s="1" t="s">
        <v>452</v>
      </c>
      <c r="F45" s="1">
        <v>4</v>
      </c>
      <c r="G45" s="1">
        <v>1658330053.125</v>
      </c>
      <c r="H45" s="1">
        <f t="shared" si="0"/>
        <v>1.5297818230104192E-3</v>
      </c>
      <c r="I45" s="1">
        <f t="shared" si="1"/>
        <v>1.5297818230104192</v>
      </c>
      <c r="J45" s="1">
        <f t="shared" si="2"/>
        <v>2.362267160821542</v>
      </c>
      <c r="K45" s="1">
        <f t="shared" si="3"/>
        <v>177.29925</v>
      </c>
      <c r="L45" s="1">
        <f t="shared" si="4"/>
        <v>126.72527887333074</v>
      </c>
      <c r="M45" s="1">
        <f t="shared" si="5"/>
        <v>12.822962140020374</v>
      </c>
      <c r="N45" s="1">
        <f t="shared" si="6"/>
        <v>17.940395084681597</v>
      </c>
      <c r="O45" s="1">
        <f t="shared" si="7"/>
        <v>8.3266060299179878E-2</v>
      </c>
      <c r="P45" s="1">
        <f t="shared" si="8"/>
        <v>2.7655441462914143</v>
      </c>
      <c r="Q45" s="1">
        <f t="shared" si="9"/>
        <v>8.1897971755418686E-2</v>
      </c>
      <c r="R45" s="1">
        <f t="shared" si="10"/>
        <v>5.1307277281674196E-2</v>
      </c>
      <c r="S45" s="1">
        <f t="shared" si="11"/>
        <v>194.42418561245117</v>
      </c>
      <c r="T45" s="1">
        <f t="shared" si="12"/>
        <v>34.566826234582486</v>
      </c>
      <c r="U45" s="1">
        <f t="shared" si="13"/>
        <v>33.672537499999997</v>
      </c>
      <c r="V45" s="1">
        <f t="shared" si="14"/>
        <v>5.2461867279865917</v>
      </c>
      <c r="W45" s="1">
        <f t="shared" si="15"/>
        <v>65.12254753543985</v>
      </c>
      <c r="X45" s="1">
        <f t="shared" si="16"/>
        <v>3.4372002125655721</v>
      </c>
      <c r="Y45" s="1">
        <f t="shared" si="17"/>
        <v>5.2780493740590213</v>
      </c>
      <c r="Z45" s="1">
        <f t="shared" si="18"/>
        <v>1.8089865154210196</v>
      </c>
      <c r="AA45" s="1">
        <f t="shared" si="19"/>
        <v>-67.463378394759488</v>
      </c>
      <c r="AB45" s="1">
        <f t="shared" si="20"/>
        <v>16.152689635008763</v>
      </c>
      <c r="AC45" s="1">
        <f t="shared" si="21"/>
        <v>1.3471943331871989</v>
      </c>
      <c r="AD45" s="1">
        <f t="shared" si="22"/>
        <v>144.46069118588764</v>
      </c>
      <c r="AE45" s="1">
        <f t="shared" si="23"/>
        <v>11.592393157396801</v>
      </c>
      <c r="AF45" s="1">
        <f t="shared" si="24"/>
        <v>1.5227625598568559</v>
      </c>
      <c r="AG45" s="1">
        <f t="shared" si="25"/>
        <v>2.362267160821542</v>
      </c>
      <c r="AH45" s="1">
        <v>195.78891311738249</v>
      </c>
      <c r="AI45" s="1">
        <v>186.7383636363636</v>
      </c>
      <c r="AJ45" s="1">
        <v>1.7127892306408781</v>
      </c>
      <c r="AK45" s="1">
        <v>65.160827057832364</v>
      </c>
      <c r="AL45" s="1">
        <f t="shared" si="26"/>
        <v>1.5297818230104192</v>
      </c>
      <c r="AM45" s="1">
        <v>32.609230018165484</v>
      </c>
      <c r="AN45" s="1">
        <v>33.972409790209809</v>
      </c>
      <c r="AO45" s="1">
        <v>2.9029972690459071E-5</v>
      </c>
      <c r="AP45" s="1">
        <v>89.445393928283238</v>
      </c>
      <c r="AQ45" s="1">
        <v>2</v>
      </c>
      <c r="AR45" s="1">
        <v>0</v>
      </c>
      <c r="AS45" s="1">
        <f t="shared" si="27"/>
        <v>1</v>
      </c>
      <c r="AT45" s="1">
        <f t="shared" si="28"/>
        <v>0</v>
      </c>
      <c r="AU45" s="1">
        <f t="shared" si="29"/>
        <v>47158.615642689001</v>
      </c>
      <c r="AV45" s="1" t="s">
        <v>385</v>
      </c>
      <c r="AW45" s="1" t="s">
        <v>385</v>
      </c>
      <c r="AX45" s="1">
        <v>0</v>
      </c>
      <c r="AY45" s="1">
        <v>0</v>
      </c>
      <c r="AZ45" s="1" t="e">
        <f t="shared" si="30"/>
        <v>#DIV/0!</v>
      </c>
      <c r="BA45" s="1">
        <v>0</v>
      </c>
      <c r="BB45" s="1" t="s">
        <v>385</v>
      </c>
      <c r="BC45" s="1" t="s">
        <v>385</v>
      </c>
      <c r="BD45" s="1">
        <v>0</v>
      </c>
      <c r="BE45" s="1">
        <v>0</v>
      </c>
      <c r="BF45" s="1" t="e">
        <f t="shared" si="31"/>
        <v>#DIV/0!</v>
      </c>
      <c r="BG45" s="1">
        <v>0.5</v>
      </c>
      <c r="BH45" s="1">
        <f t="shared" si="32"/>
        <v>1009.4933997991974</v>
      </c>
      <c r="BI45" s="1">
        <f t="shared" si="33"/>
        <v>2.362267160821542</v>
      </c>
      <c r="BJ45" s="1" t="e">
        <f t="shared" si="34"/>
        <v>#DIV/0!</v>
      </c>
      <c r="BK45" s="1">
        <f t="shared" si="35"/>
        <v>2.3400521105848048E-3</v>
      </c>
      <c r="BL45" s="1" t="e">
        <f t="shared" si="36"/>
        <v>#DIV/0!</v>
      </c>
      <c r="BM45" s="1" t="e">
        <f t="shared" si="37"/>
        <v>#DIV/0!</v>
      </c>
      <c r="BN45" s="1" t="s">
        <v>385</v>
      </c>
      <c r="BO45" s="1">
        <v>0</v>
      </c>
      <c r="BP45" s="1" t="e">
        <f t="shared" si="38"/>
        <v>#DIV/0!</v>
      </c>
      <c r="BQ45" s="1" t="e">
        <f t="shared" si="39"/>
        <v>#DIV/0!</v>
      </c>
      <c r="BR45" s="1" t="e">
        <f t="shared" si="40"/>
        <v>#DIV/0!</v>
      </c>
      <c r="BS45" s="1" t="e">
        <f t="shared" si="41"/>
        <v>#DIV/0!</v>
      </c>
      <c r="BT45" s="1" t="e">
        <f t="shared" si="42"/>
        <v>#DIV/0!</v>
      </c>
      <c r="BU45" s="1" t="e">
        <f t="shared" si="43"/>
        <v>#DIV/0!</v>
      </c>
      <c r="BV45" s="1" t="e">
        <f t="shared" si="44"/>
        <v>#DIV/0!</v>
      </c>
      <c r="BW45" s="1" t="e">
        <f t="shared" si="45"/>
        <v>#DIV/0!</v>
      </c>
      <c r="BX45" s="1" t="s">
        <v>385</v>
      </c>
      <c r="BY45" s="1" t="s">
        <v>385</v>
      </c>
      <c r="BZ45" s="1" t="s">
        <v>385</v>
      </c>
      <c r="CA45" s="1" t="s">
        <v>385</v>
      </c>
      <c r="CB45" s="1" t="s">
        <v>385</v>
      </c>
      <c r="CC45" s="1" t="s">
        <v>385</v>
      </c>
      <c r="CD45" s="1" t="s">
        <v>385</v>
      </c>
      <c r="CE45" s="1" t="s">
        <v>385</v>
      </c>
      <c r="CF45" s="1">
        <v>253</v>
      </c>
      <c r="CG45" s="1">
        <v>1000</v>
      </c>
      <c r="CH45" s="1" t="s">
        <v>386</v>
      </c>
      <c r="CI45" s="1">
        <v>1110.1500000000001</v>
      </c>
      <c r="CJ45" s="1">
        <v>1175.8634999999999</v>
      </c>
      <c r="CK45" s="1">
        <v>1152.67</v>
      </c>
      <c r="CL45" s="1">
        <v>1.3005735999999999E-4</v>
      </c>
      <c r="CM45" s="1">
        <v>6.5004835999999994E-4</v>
      </c>
      <c r="CN45" s="1">
        <v>4.7597999359999997E-2</v>
      </c>
      <c r="CO45" s="1">
        <v>5.5000000000000003E-4</v>
      </c>
      <c r="CP45" s="1">
        <f t="shared" si="46"/>
        <v>1199.9849999999999</v>
      </c>
      <c r="CQ45" s="1">
        <f t="shared" si="47"/>
        <v>1009.4933997991974</v>
      </c>
      <c r="CR45" s="1">
        <f t="shared" si="48"/>
        <v>0.84125501552035853</v>
      </c>
      <c r="CS45" s="1">
        <f t="shared" si="49"/>
        <v>0.16202217995429208</v>
      </c>
      <c r="CT45" s="1">
        <v>6</v>
      </c>
      <c r="CU45" s="1">
        <v>0.5</v>
      </c>
      <c r="CV45" s="1" t="s">
        <v>387</v>
      </c>
      <c r="CW45" s="1">
        <v>2</v>
      </c>
      <c r="CX45" s="1" t="b">
        <v>1</v>
      </c>
      <c r="CY45" s="1">
        <v>1658330053.125</v>
      </c>
      <c r="CZ45" s="1">
        <v>177.29925</v>
      </c>
      <c r="DA45" s="1">
        <v>188.24275</v>
      </c>
      <c r="DB45" s="1">
        <v>33.968762499999997</v>
      </c>
      <c r="DC45" s="1">
        <v>32.611674999999998</v>
      </c>
      <c r="DD45" s="1">
        <v>179.46125000000001</v>
      </c>
      <c r="DE45" s="1">
        <v>33.633249999999997</v>
      </c>
      <c r="DF45" s="1">
        <v>650.37937499999998</v>
      </c>
      <c r="DG45" s="1">
        <v>101.087</v>
      </c>
      <c r="DH45" s="1">
        <v>0.10008953750000001</v>
      </c>
      <c r="DI45" s="1">
        <v>33.780874999999988</v>
      </c>
      <c r="DJ45" s="1">
        <v>999.9</v>
      </c>
      <c r="DK45" s="1">
        <v>33.672537499999997</v>
      </c>
      <c r="DL45" s="1">
        <v>0</v>
      </c>
      <c r="DM45" s="1">
        <v>0</v>
      </c>
      <c r="DN45" s="1">
        <v>8995.3125</v>
      </c>
      <c r="DO45" s="1">
        <v>0</v>
      </c>
      <c r="DP45" s="1">
        <v>1849.0025000000001</v>
      </c>
      <c r="DQ45" s="1">
        <v>-10.9432375</v>
      </c>
      <c r="DR45" s="1">
        <v>183.53375</v>
      </c>
      <c r="DS45" s="1">
        <v>194.58824999999999</v>
      </c>
      <c r="DT45" s="1">
        <v>1.3571025000000001</v>
      </c>
      <c r="DU45" s="1">
        <v>188.24275</v>
      </c>
      <c r="DV45" s="1">
        <v>32.611674999999998</v>
      </c>
      <c r="DW45" s="1">
        <v>3.4337962499999999</v>
      </c>
      <c r="DX45" s="1">
        <v>3.2966112500000002</v>
      </c>
      <c r="DY45" s="1">
        <v>26.2959125</v>
      </c>
      <c r="DZ45" s="1">
        <v>25.6071375</v>
      </c>
      <c r="EA45" s="1">
        <v>1199.9849999999999</v>
      </c>
      <c r="EB45" s="1">
        <v>0.95799299999999998</v>
      </c>
      <c r="EC45" s="1">
        <v>4.20074E-2</v>
      </c>
      <c r="ED45" s="1">
        <v>0</v>
      </c>
      <c r="EE45" s="1">
        <v>892.17900000000009</v>
      </c>
      <c r="EF45" s="1">
        <v>5.0001600000000002</v>
      </c>
      <c r="EG45" s="1">
        <v>12718.1875</v>
      </c>
      <c r="EH45" s="1">
        <v>9515.0400000000009</v>
      </c>
      <c r="EI45" s="1">
        <v>47.859250000000003</v>
      </c>
      <c r="EJ45" s="1">
        <v>50.5</v>
      </c>
      <c r="EK45" s="1">
        <v>49.085625</v>
      </c>
      <c r="EL45" s="1">
        <v>49.007499999999993</v>
      </c>
      <c r="EM45" s="1">
        <v>49.577749999999988</v>
      </c>
      <c r="EN45" s="1">
        <v>1144.7850000000001</v>
      </c>
      <c r="EO45" s="1">
        <v>50.2</v>
      </c>
      <c r="EP45" s="1">
        <v>0</v>
      </c>
      <c r="EQ45" s="1">
        <v>772567.20000004768</v>
      </c>
      <c r="ER45" s="1">
        <v>0</v>
      </c>
      <c r="ES45" s="1">
        <v>892.82736</v>
      </c>
      <c r="ET45" s="1">
        <v>-8.356076923278362</v>
      </c>
      <c r="EU45" s="1">
        <v>-107.2769228414052</v>
      </c>
      <c r="EV45" s="1">
        <v>12726.371999999999</v>
      </c>
      <c r="EW45" s="1">
        <v>15</v>
      </c>
      <c r="EX45" s="1">
        <v>1658327627.5</v>
      </c>
      <c r="EY45" s="1" t="s">
        <v>388</v>
      </c>
      <c r="EZ45" s="1">
        <v>1658327627.5</v>
      </c>
      <c r="FA45" s="1">
        <v>1658327617.5</v>
      </c>
      <c r="FB45" s="1">
        <v>12</v>
      </c>
      <c r="FC45" s="1">
        <v>-0.68500000000000005</v>
      </c>
      <c r="FD45" s="1">
        <v>-0.255</v>
      </c>
      <c r="FE45" s="1">
        <v>-3.9239999999999999</v>
      </c>
      <c r="FF45" s="1">
        <v>0.28599999999999998</v>
      </c>
      <c r="FG45" s="1">
        <v>1546</v>
      </c>
      <c r="FH45" s="1">
        <v>32</v>
      </c>
      <c r="FI45" s="1">
        <v>0.03</v>
      </c>
      <c r="FJ45" s="1">
        <v>0.04</v>
      </c>
      <c r="FK45" s="1">
        <v>-10.643895000000001</v>
      </c>
      <c r="FL45" s="1">
        <v>-1.812697936210117</v>
      </c>
      <c r="FM45" s="1">
        <v>0.1808811515194437</v>
      </c>
      <c r="FN45" s="1">
        <v>0</v>
      </c>
      <c r="FO45" s="1">
        <v>893.36241176470594</v>
      </c>
      <c r="FP45" s="1">
        <v>-8.0412223083387104</v>
      </c>
      <c r="FQ45" s="1">
        <v>0.8112842440029715</v>
      </c>
      <c r="FR45" s="1">
        <v>0</v>
      </c>
      <c r="FS45" s="1">
        <v>1.377459</v>
      </c>
      <c r="FT45" s="1">
        <v>-0.1799358348968137</v>
      </c>
      <c r="FU45" s="1">
        <v>1.7713774837679289E-2</v>
      </c>
      <c r="FV45" s="1">
        <v>0</v>
      </c>
      <c r="FW45" s="1">
        <v>0</v>
      </c>
      <c r="FX45" s="1">
        <v>3</v>
      </c>
      <c r="FY45" s="1" t="s">
        <v>397</v>
      </c>
      <c r="FZ45" s="1">
        <v>3.3692299999999999</v>
      </c>
      <c r="GA45" s="1">
        <v>2.89377</v>
      </c>
      <c r="GB45" s="1">
        <v>4.8916500000000002E-2</v>
      </c>
      <c r="GC45" s="1">
        <v>5.1994499999999999E-2</v>
      </c>
      <c r="GD45" s="1">
        <v>0.140599</v>
      </c>
      <c r="GE45" s="1">
        <v>0.13920199999999999</v>
      </c>
      <c r="GF45" s="1">
        <v>32828.1</v>
      </c>
      <c r="GG45" s="1">
        <v>28463</v>
      </c>
      <c r="GH45" s="1">
        <v>30849.9</v>
      </c>
      <c r="GI45" s="1">
        <v>27984.3</v>
      </c>
      <c r="GJ45" s="1">
        <v>34928.9</v>
      </c>
      <c r="GK45" s="1">
        <v>33985.800000000003</v>
      </c>
      <c r="GL45" s="1">
        <v>40214.5</v>
      </c>
      <c r="GM45" s="1">
        <v>39004.800000000003</v>
      </c>
      <c r="GN45" s="1">
        <v>2.3227199999999999</v>
      </c>
      <c r="GO45" s="1">
        <v>1.53457</v>
      </c>
      <c r="GP45" s="1">
        <v>0</v>
      </c>
      <c r="GQ45" s="1">
        <v>4.3705099999999997E-2</v>
      </c>
      <c r="GR45" s="1">
        <v>999.9</v>
      </c>
      <c r="GS45" s="1">
        <v>32.970399999999998</v>
      </c>
      <c r="GT45" s="1">
        <v>51.1</v>
      </c>
      <c r="GU45" s="1">
        <v>43.1</v>
      </c>
      <c r="GV45" s="1">
        <v>44.148200000000003</v>
      </c>
      <c r="GW45" s="1">
        <v>50.442900000000002</v>
      </c>
      <c r="GX45" s="1">
        <v>41.330100000000002</v>
      </c>
      <c r="GY45" s="1">
        <v>1</v>
      </c>
      <c r="GZ45" s="1">
        <v>0.66052599999999995</v>
      </c>
      <c r="HA45" s="1">
        <v>1.72214</v>
      </c>
      <c r="HB45" s="1">
        <v>20.1997</v>
      </c>
      <c r="HC45" s="1">
        <v>5.2150400000000001</v>
      </c>
      <c r="HD45" s="1">
        <v>11.974</v>
      </c>
      <c r="HE45" s="1">
        <v>4.9904000000000002</v>
      </c>
      <c r="HF45" s="1">
        <v>3.2925800000000001</v>
      </c>
      <c r="HG45" s="1">
        <v>8416.2000000000007</v>
      </c>
      <c r="HH45" s="1">
        <v>9999</v>
      </c>
      <c r="HI45" s="1">
        <v>9999</v>
      </c>
      <c r="HJ45" s="1">
        <v>971.6</v>
      </c>
      <c r="HK45" s="1">
        <v>4.97133</v>
      </c>
      <c r="HL45" s="1">
        <v>1.8745400000000001</v>
      </c>
      <c r="HM45" s="1">
        <v>1.8708800000000001</v>
      </c>
      <c r="HN45" s="1">
        <v>1.8706100000000001</v>
      </c>
      <c r="HO45" s="1">
        <v>1.87503</v>
      </c>
      <c r="HP45" s="1">
        <v>1.8717999999999999</v>
      </c>
      <c r="HQ45" s="1">
        <v>1.86724</v>
      </c>
      <c r="HR45" s="1">
        <v>1.8782000000000001</v>
      </c>
      <c r="HS45" s="1">
        <v>0</v>
      </c>
      <c r="HT45" s="1">
        <v>0</v>
      </c>
      <c r="HU45" s="1">
        <v>0</v>
      </c>
      <c r="HV45" s="1">
        <v>0</v>
      </c>
      <c r="HW45" s="1" t="s">
        <v>390</v>
      </c>
      <c r="HX45" s="1" t="s">
        <v>391</v>
      </c>
      <c r="HY45" s="1" t="s">
        <v>392</v>
      </c>
      <c r="HZ45" s="1" t="s">
        <v>392</v>
      </c>
      <c r="IA45" s="1" t="s">
        <v>392</v>
      </c>
      <c r="IB45" s="1" t="s">
        <v>392</v>
      </c>
      <c r="IC45" s="1">
        <v>0</v>
      </c>
      <c r="ID45" s="1">
        <v>100</v>
      </c>
      <c r="IE45" s="1">
        <v>100</v>
      </c>
      <c r="IF45" s="1">
        <v>-2.1640000000000001</v>
      </c>
      <c r="IG45" s="1">
        <v>0.3357</v>
      </c>
      <c r="IH45" s="1">
        <v>-2.1003025613674828</v>
      </c>
      <c r="II45" s="1">
        <v>1.7196870422270779E-5</v>
      </c>
      <c r="IJ45" s="1">
        <v>-2.1741833173098589E-6</v>
      </c>
      <c r="IK45" s="1">
        <v>9.0595066644434051E-10</v>
      </c>
      <c r="IL45" s="1">
        <v>-0.3055493333670728</v>
      </c>
      <c r="IM45" s="1">
        <v>-1.2435942757381079E-3</v>
      </c>
      <c r="IN45" s="1">
        <v>8.3241555849602686E-4</v>
      </c>
      <c r="IO45" s="1">
        <v>-6.8006265696850886E-6</v>
      </c>
      <c r="IP45" s="1">
        <v>17</v>
      </c>
      <c r="IQ45" s="1">
        <v>2050</v>
      </c>
      <c r="IR45" s="1">
        <v>3</v>
      </c>
      <c r="IS45" s="1">
        <v>34</v>
      </c>
      <c r="IT45" s="1">
        <v>40.5</v>
      </c>
      <c r="IU45" s="1">
        <v>40.6</v>
      </c>
      <c r="IV45" s="1">
        <v>0.59326199999999996</v>
      </c>
      <c r="IW45" s="1">
        <v>2.63672</v>
      </c>
      <c r="IX45" s="1">
        <v>1.49902</v>
      </c>
      <c r="IY45" s="1">
        <v>2.2827099999999998</v>
      </c>
      <c r="IZ45" s="1">
        <v>1.69678</v>
      </c>
      <c r="JA45" s="1">
        <v>2.3718300000000001</v>
      </c>
      <c r="JB45" s="1">
        <v>47.182499999999997</v>
      </c>
      <c r="JC45" s="1">
        <v>13.0463</v>
      </c>
      <c r="JD45" s="1">
        <v>18</v>
      </c>
      <c r="JE45" s="1">
        <v>707.55600000000004</v>
      </c>
      <c r="JF45" s="1">
        <v>270.20600000000002</v>
      </c>
      <c r="JG45" s="1">
        <v>30</v>
      </c>
      <c r="JH45" s="1">
        <v>35.846299999999999</v>
      </c>
      <c r="JI45" s="1">
        <v>30</v>
      </c>
      <c r="JJ45" s="1">
        <v>35.591200000000001</v>
      </c>
      <c r="JK45" s="1">
        <v>35.588500000000003</v>
      </c>
      <c r="JL45" s="1">
        <v>11.8842</v>
      </c>
      <c r="JM45" s="1">
        <v>29.383600000000001</v>
      </c>
      <c r="JN45" s="1">
        <v>1.3542400000000001</v>
      </c>
      <c r="JO45" s="1">
        <v>30</v>
      </c>
      <c r="JP45" s="1">
        <v>204.22900000000001</v>
      </c>
      <c r="JQ45" s="1">
        <v>32.520099999999999</v>
      </c>
      <c r="JR45" s="1">
        <v>98.313900000000004</v>
      </c>
      <c r="JS45" s="1">
        <v>98.2333</v>
      </c>
    </row>
    <row r="46" spans="1:279" ht="15.75" customHeight="1" x14ac:dyDescent="0.2">
      <c r="A46" s="1">
        <v>31</v>
      </c>
      <c r="B46" s="1">
        <v>1658330060</v>
      </c>
      <c r="C46" s="1">
        <v>120</v>
      </c>
      <c r="D46" s="1" t="s">
        <v>453</v>
      </c>
      <c r="E46" s="1" t="s">
        <v>454</v>
      </c>
      <c r="F46" s="1">
        <v>4</v>
      </c>
      <c r="G46" s="1">
        <v>1658330057.75</v>
      </c>
      <c r="H46" s="1">
        <f t="shared" si="0"/>
        <v>1.520839069892575E-3</v>
      </c>
      <c r="I46" s="1">
        <f t="shared" si="1"/>
        <v>1.5208390698925749</v>
      </c>
      <c r="J46" s="1">
        <f t="shared" si="2"/>
        <v>2.4622627093853824</v>
      </c>
      <c r="K46" s="1">
        <f t="shared" si="3"/>
        <v>184.95325</v>
      </c>
      <c r="L46" s="1">
        <f t="shared" si="4"/>
        <v>132.01594918343841</v>
      </c>
      <c r="M46" s="1">
        <f t="shared" si="5"/>
        <v>13.358229964123113</v>
      </c>
      <c r="N46" s="1">
        <f t="shared" si="6"/>
        <v>18.714769400165014</v>
      </c>
      <c r="O46" s="1">
        <f t="shared" si="7"/>
        <v>8.2868581152742163E-2</v>
      </c>
      <c r="P46" s="1">
        <f t="shared" si="8"/>
        <v>2.7660650275579037</v>
      </c>
      <c r="Q46" s="1">
        <f t="shared" si="9"/>
        <v>8.1513658962917568E-2</v>
      </c>
      <c r="R46" s="1">
        <f t="shared" si="10"/>
        <v>5.10659258919944E-2</v>
      </c>
      <c r="S46" s="1">
        <f t="shared" si="11"/>
        <v>194.4361556124754</v>
      </c>
      <c r="T46" s="1">
        <f t="shared" si="12"/>
        <v>34.580710339019035</v>
      </c>
      <c r="U46" s="1">
        <f t="shared" si="13"/>
        <v>33.6693</v>
      </c>
      <c r="V46" s="1">
        <f t="shared" si="14"/>
        <v>5.2452371418086479</v>
      </c>
      <c r="W46" s="1">
        <f t="shared" si="15"/>
        <v>65.102632012391609</v>
      </c>
      <c r="X46" s="1">
        <f t="shared" si="16"/>
        <v>3.4383597908909538</v>
      </c>
      <c r="Y46" s="1">
        <f t="shared" si="17"/>
        <v>5.2814451345630662</v>
      </c>
      <c r="Z46" s="1">
        <f t="shared" si="18"/>
        <v>1.8068773509176941</v>
      </c>
      <c r="AA46" s="1">
        <f t="shared" si="19"/>
        <v>-67.06900298226256</v>
      </c>
      <c r="AB46" s="1">
        <f t="shared" si="20"/>
        <v>18.355312383735349</v>
      </c>
      <c r="AC46" s="1">
        <f t="shared" si="21"/>
        <v>1.5306749235871018</v>
      </c>
      <c r="AD46" s="1">
        <f t="shared" si="22"/>
        <v>147.25313993753528</v>
      </c>
      <c r="AE46" s="1">
        <f t="shared" si="23"/>
        <v>11.667775053423151</v>
      </c>
      <c r="AF46" s="1">
        <f t="shared" si="24"/>
        <v>1.535125232737689</v>
      </c>
      <c r="AG46" s="1">
        <f t="shared" si="25"/>
        <v>2.4622627093853824</v>
      </c>
      <c r="AH46" s="1">
        <v>203.5566563913894</v>
      </c>
      <c r="AI46" s="1">
        <v>194.4431575757576</v>
      </c>
      <c r="AJ46" s="1">
        <v>1.7045710645250589</v>
      </c>
      <c r="AK46" s="1">
        <v>65.160827057832364</v>
      </c>
      <c r="AL46" s="1">
        <f t="shared" si="26"/>
        <v>1.5208390698925749</v>
      </c>
      <c r="AM46" s="1">
        <v>32.627877455903601</v>
      </c>
      <c r="AN46" s="1">
        <v>33.982873426573427</v>
      </c>
      <c r="AO46" s="1">
        <v>7.9059051203472509E-5</v>
      </c>
      <c r="AP46" s="1">
        <v>89.445393928283238</v>
      </c>
      <c r="AQ46" s="1">
        <v>2</v>
      </c>
      <c r="AR46" s="1">
        <v>0</v>
      </c>
      <c r="AS46" s="1">
        <f t="shared" si="27"/>
        <v>1</v>
      </c>
      <c r="AT46" s="1">
        <f t="shared" si="28"/>
        <v>0</v>
      </c>
      <c r="AU46" s="1">
        <f t="shared" si="29"/>
        <v>47171.128081979754</v>
      </c>
      <c r="AV46" s="1" t="s">
        <v>385</v>
      </c>
      <c r="AW46" s="1" t="s">
        <v>385</v>
      </c>
      <c r="AX46" s="1">
        <v>0</v>
      </c>
      <c r="AY46" s="1">
        <v>0</v>
      </c>
      <c r="AZ46" s="1" t="e">
        <f t="shared" si="30"/>
        <v>#DIV/0!</v>
      </c>
      <c r="BA46" s="1">
        <v>0</v>
      </c>
      <c r="BB46" s="1" t="s">
        <v>385</v>
      </c>
      <c r="BC46" s="1" t="s">
        <v>385</v>
      </c>
      <c r="BD46" s="1">
        <v>0</v>
      </c>
      <c r="BE46" s="1">
        <v>0</v>
      </c>
      <c r="BF46" s="1" t="e">
        <f t="shared" si="31"/>
        <v>#DIV/0!</v>
      </c>
      <c r="BG46" s="1">
        <v>0.5</v>
      </c>
      <c r="BH46" s="1">
        <f t="shared" si="32"/>
        <v>1009.5563997992099</v>
      </c>
      <c r="BI46" s="1">
        <f t="shared" si="33"/>
        <v>2.4622627093853824</v>
      </c>
      <c r="BJ46" s="1" t="e">
        <f t="shared" si="34"/>
        <v>#DIV/0!</v>
      </c>
      <c r="BK46" s="1">
        <f t="shared" si="35"/>
        <v>2.4389550795528613E-3</v>
      </c>
      <c r="BL46" s="1" t="e">
        <f t="shared" si="36"/>
        <v>#DIV/0!</v>
      </c>
      <c r="BM46" s="1" t="e">
        <f t="shared" si="37"/>
        <v>#DIV/0!</v>
      </c>
      <c r="BN46" s="1" t="s">
        <v>385</v>
      </c>
      <c r="BO46" s="1">
        <v>0</v>
      </c>
      <c r="BP46" s="1" t="e">
        <f t="shared" si="38"/>
        <v>#DIV/0!</v>
      </c>
      <c r="BQ46" s="1" t="e">
        <f t="shared" si="39"/>
        <v>#DIV/0!</v>
      </c>
      <c r="BR46" s="1" t="e">
        <f t="shared" si="40"/>
        <v>#DIV/0!</v>
      </c>
      <c r="BS46" s="1" t="e">
        <f t="shared" si="41"/>
        <v>#DIV/0!</v>
      </c>
      <c r="BT46" s="1" t="e">
        <f t="shared" si="42"/>
        <v>#DIV/0!</v>
      </c>
      <c r="BU46" s="1" t="e">
        <f t="shared" si="43"/>
        <v>#DIV/0!</v>
      </c>
      <c r="BV46" s="1" t="e">
        <f t="shared" si="44"/>
        <v>#DIV/0!</v>
      </c>
      <c r="BW46" s="1" t="e">
        <f t="shared" si="45"/>
        <v>#DIV/0!</v>
      </c>
      <c r="BX46" s="1" t="s">
        <v>385</v>
      </c>
      <c r="BY46" s="1" t="s">
        <v>385</v>
      </c>
      <c r="BZ46" s="1" t="s">
        <v>385</v>
      </c>
      <c r="CA46" s="1" t="s">
        <v>385</v>
      </c>
      <c r="CB46" s="1" t="s">
        <v>385</v>
      </c>
      <c r="CC46" s="1" t="s">
        <v>385</v>
      </c>
      <c r="CD46" s="1" t="s">
        <v>385</v>
      </c>
      <c r="CE46" s="1" t="s">
        <v>385</v>
      </c>
      <c r="CF46" s="1">
        <v>253</v>
      </c>
      <c r="CG46" s="1">
        <v>1000</v>
      </c>
      <c r="CH46" s="1" t="s">
        <v>386</v>
      </c>
      <c r="CI46" s="1">
        <v>1110.1500000000001</v>
      </c>
      <c r="CJ46" s="1">
        <v>1175.8634999999999</v>
      </c>
      <c r="CK46" s="1">
        <v>1152.67</v>
      </c>
      <c r="CL46" s="1">
        <v>1.3005735999999999E-4</v>
      </c>
      <c r="CM46" s="1">
        <v>6.5004835999999994E-4</v>
      </c>
      <c r="CN46" s="1">
        <v>4.7597999359999997E-2</v>
      </c>
      <c r="CO46" s="1">
        <v>5.5000000000000003E-4</v>
      </c>
      <c r="CP46" s="1">
        <f t="shared" si="46"/>
        <v>1200.06</v>
      </c>
      <c r="CQ46" s="1">
        <f t="shared" si="47"/>
        <v>1009.5563997992099</v>
      </c>
      <c r="CR46" s="1">
        <f t="shared" si="48"/>
        <v>0.84125493708582066</v>
      </c>
      <c r="CS46" s="1">
        <f t="shared" si="49"/>
        <v>0.16202202857563405</v>
      </c>
      <c r="CT46" s="1">
        <v>6</v>
      </c>
      <c r="CU46" s="1">
        <v>0.5</v>
      </c>
      <c r="CV46" s="1" t="s">
        <v>387</v>
      </c>
      <c r="CW46" s="1">
        <v>2</v>
      </c>
      <c r="CX46" s="1" t="b">
        <v>1</v>
      </c>
      <c r="CY46" s="1">
        <v>1658330057.75</v>
      </c>
      <c r="CZ46" s="1">
        <v>184.95325</v>
      </c>
      <c r="DA46" s="1">
        <v>195.97975</v>
      </c>
      <c r="DB46" s="1">
        <v>33.980424999999997</v>
      </c>
      <c r="DC46" s="1">
        <v>32.6122625</v>
      </c>
      <c r="DD46" s="1">
        <v>187.120375</v>
      </c>
      <c r="DE46" s="1">
        <v>33.644525000000002</v>
      </c>
      <c r="DF46" s="1">
        <v>650.3442500000001</v>
      </c>
      <c r="DG46" s="1">
        <v>101.0865</v>
      </c>
      <c r="DH46" s="1">
        <v>9.9985774999999999E-2</v>
      </c>
      <c r="DI46" s="1">
        <v>33.792387499999997</v>
      </c>
      <c r="DJ46" s="1">
        <v>999.9</v>
      </c>
      <c r="DK46" s="1">
        <v>33.6693</v>
      </c>
      <c r="DL46" s="1">
        <v>0</v>
      </c>
      <c r="DM46" s="1">
        <v>0</v>
      </c>
      <c r="DN46" s="1">
        <v>8998.1237500000007</v>
      </c>
      <c r="DO46" s="1">
        <v>0</v>
      </c>
      <c r="DP46" s="1">
        <v>1846.69625</v>
      </c>
      <c r="DQ46" s="1">
        <v>-11.026674999999999</v>
      </c>
      <c r="DR46" s="1">
        <v>191.45887500000001</v>
      </c>
      <c r="DS46" s="1">
        <v>202.586625</v>
      </c>
      <c r="DT46" s="1">
        <v>1.3681337499999999</v>
      </c>
      <c r="DU46" s="1">
        <v>195.97975</v>
      </c>
      <c r="DV46" s="1">
        <v>32.6122625</v>
      </c>
      <c r="DW46" s="1">
        <v>3.4349562499999999</v>
      </c>
      <c r="DX46" s="1">
        <v>3.2966587500000002</v>
      </c>
      <c r="DY46" s="1">
        <v>26.301649999999999</v>
      </c>
      <c r="DZ46" s="1">
        <v>25.607375000000001</v>
      </c>
      <c r="EA46" s="1">
        <v>1200.06</v>
      </c>
      <c r="EB46" s="1">
        <v>0.9579955</v>
      </c>
      <c r="EC46" s="1">
        <v>4.2004725E-2</v>
      </c>
      <c r="ED46" s="1">
        <v>0</v>
      </c>
      <c r="EE46" s="1">
        <v>891.76162499999998</v>
      </c>
      <c r="EF46" s="1">
        <v>5.0001600000000002</v>
      </c>
      <c r="EG46" s="1">
        <v>12712.95</v>
      </c>
      <c r="EH46" s="1">
        <v>9515.6149999999998</v>
      </c>
      <c r="EI46" s="1">
        <v>47.843499999999999</v>
      </c>
      <c r="EJ46" s="1">
        <v>50.5</v>
      </c>
      <c r="EK46" s="1">
        <v>49.061999999999998</v>
      </c>
      <c r="EL46" s="1">
        <v>48.999749999999999</v>
      </c>
      <c r="EM46" s="1">
        <v>49.546750000000003</v>
      </c>
      <c r="EN46" s="1">
        <v>1144.8599999999999</v>
      </c>
      <c r="EO46" s="1">
        <v>50.2</v>
      </c>
      <c r="EP46" s="1">
        <v>0</v>
      </c>
      <c r="EQ46" s="1">
        <v>772571.40000009537</v>
      </c>
      <c r="ER46" s="1">
        <v>0</v>
      </c>
      <c r="ES46" s="1">
        <v>892.35707692307687</v>
      </c>
      <c r="ET46" s="1">
        <v>-7.2022564322006026</v>
      </c>
      <c r="EU46" s="1">
        <v>-90.649572686725932</v>
      </c>
      <c r="EV46" s="1">
        <v>12720.17307692308</v>
      </c>
      <c r="EW46" s="1">
        <v>15</v>
      </c>
      <c r="EX46" s="1">
        <v>1658327627.5</v>
      </c>
      <c r="EY46" s="1" t="s">
        <v>388</v>
      </c>
      <c r="EZ46" s="1">
        <v>1658327627.5</v>
      </c>
      <c r="FA46" s="1">
        <v>1658327617.5</v>
      </c>
      <c r="FB46" s="1">
        <v>12</v>
      </c>
      <c r="FC46" s="1">
        <v>-0.68500000000000005</v>
      </c>
      <c r="FD46" s="1">
        <v>-0.255</v>
      </c>
      <c r="FE46" s="1">
        <v>-3.9239999999999999</v>
      </c>
      <c r="FF46" s="1">
        <v>0.28599999999999998</v>
      </c>
      <c r="FG46" s="1">
        <v>1546</v>
      </c>
      <c r="FH46" s="1">
        <v>32</v>
      </c>
      <c r="FI46" s="1">
        <v>0.03</v>
      </c>
      <c r="FJ46" s="1">
        <v>0.04</v>
      </c>
      <c r="FK46" s="1">
        <v>-10.7527925</v>
      </c>
      <c r="FL46" s="1">
        <v>-2.0207808630393962</v>
      </c>
      <c r="FM46" s="1">
        <v>0.19767502040912999</v>
      </c>
      <c r="FN46" s="1">
        <v>0</v>
      </c>
      <c r="FO46" s="1">
        <v>892.82150000000013</v>
      </c>
      <c r="FP46" s="1">
        <v>-8.0331398064984967</v>
      </c>
      <c r="FQ46" s="1">
        <v>0.810915142075329</v>
      </c>
      <c r="FR46" s="1">
        <v>0</v>
      </c>
      <c r="FS46" s="1">
        <v>1.3678282500000001</v>
      </c>
      <c r="FT46" s="1">
        <v>-0.1154502439024394</v>
      </c>
      <c r="FU46" s="1">
        <v>1.256059371357501E-2</v>
      </c>
      <c r="FV46" s="1">
        <v>0</v>
      </c>
      <c r="FW46" s="1">
        <v>0</v>
      </c>
      <c r="FX46" s="1">
        <v>3</v>
      </c>
      <c r="FY46" s="1" t="s">
        <v>397</v>
      </c>
      <c r="FZ46" s="1">
        <v>3.36924</v>
      </c>
      <c r="GA46" s="1">
        <v>2.8936899999999999</v>
      </c>
      <c r="GB46" s="1">
        <v>5.0711899999999997E-2</v>
      </c>
      <c r="GC46" s="1">
        <v>5.3832900000000003E-2</v>
      </c>
      <c r="GD46" s="1">
        <v>0.14061699999999999</v>
      </c>
      <c r="GE46" s="1">
        <v>0.139017</v>
      </c>
      <c r="GF46" s="1">
        <v>32766.1</v>
      </c>
      <c r="GG46" s="1">
        <v>28407.3</v>
      </c>
      <c r="GH46" s="1">
        <v>30849.9</v>
      </c>
      <c r="GI46" s="1">
        <v>27983.8</v>
      </c>
      <c r="GJ46" s="1">
        <v>34928.6</v>
      </c>
      <c r="GK46" s="1">
        <v>33992.199999999997</v>
      </c>
      <c r="GL46" s="1">
        <v>40215</v>
      </c>
      <c r="GM46" s="1">
        <v>39003.599999999999</v>
      </c>
      <c r="GN46" s="1">
        <v>2.3228499999999999</v>
      </c>
      <c r="GO46" s="1">
        <v>1.5344</v>
      </c>
      <c r="GP46" s="1">
        <v>0</v>
      </c>
      <c r="GQ46" s="1">
        <v>4.3191E-2</v>
      </c>
      <c r="GR46" s="1">
        <v>999.9</v>
      </c>
      <c r="GS46" s="1">
        <v>32.973300000000002</v>
      </c>
      <c r="GT46" s="1">
        <v>51.1</v>
      </c>
      <c r="GU46" s="1">
        <v>43.2</v>
      </c>
      <c r="GV46" s="1">
        <v>44.376300000000001</v>
      </c>
      <c r="GW46" s="1">
        <v>50.622900000000001</v>
      </c>
      <c r="GX46" s="1">
        <v>42.331699999999998</v>
      </c>
      <c r="GY46" s="1">
        <v>1</v>
      </c>
      <c r="GZ46" s="1">
        <v>0.66043700000000005</v>
      </c>
      <c r="HA46" s="1">
        <v>1.7257499999999999</v>
      </c>
      <c r="HB46" s="1">
        <v>20.1996</v>
      </c>
      <c r="HC46" s="1">
        <v>5.2151899999999998</v>
      </c>
      <c r="HD46" s="1">
        <v>11.974</v>
      </c>
      <c r="HE46" s="1">
        <v>4.9907500000000002</v>
      </c>
      <c r="HF46" s="1">
        <v>3.2925</v>
      </c>
      <c r="HG46" s="1">
        <v>8416.4</v>
      </c>
      <c r="HH46" s="1">
        <v>9999</v>
      </c>
      <c r="HI46" s="1">
        <v>9999</v>
      </c>
      <c r="HJ46" s="1">
        <v>971.6</v>
      </c>
      <c r="HK46" s="1">
        <v>4.9713399999999996</v>
      </c>
      <c r="HL46" s="1">
        <v>1.8745400000000001</v>
      </c>
      <c r="HM46" s="1">
        <v>1.8708800000000001</v>
      </c>
      <c r="HN46" s="1">
        <v>1.87059</v>
      </c>
      <c r="HO46" s="1">
        <v>1.8750500000000001</v>
      </c>
      <c r="HP46" s="1">
        <v>1.8717999999999999</v>
      </c>
      <c r="HQ46" s="1">
        <v>1.8672800000000001</v>
      </c>
      <c r="HR46" s="1">
        <v>1.8782000000000001</v>
      </c>
      <c r="HS46" s="1">
        <v>0</v>
      </c>
      <c r="HT46" s="1">
        <v>0</v>
      </c>
      <c r="HU46" s="1">
        <v>0</v>
      </c>
      <c r="HV46" s="1">
        <v>0</v>
      </c>
      <c r="HW46" s="1" t="s">
        <v>390</v>
      </c>
      <c r="HX46" s="1" t="s">
        <v>391</v>
      </c>
      <c r="HY46" s="1" t="s">
        <v>392</v>
      </c>
      <c r="HZ46" s="1" t="s">
        <v>392</v>
      </c>
      <c r="IA46" s="1" t="s">
        <v>392</v>
      </c>
      <c r="IB46" s="1" t="s">
        <v>392</v>
      </c>
      <c r="IC46" s="1">
        <v>0</v>
      </c>
      <c r="ID46" s="1">
        <v>100</v>
      </c>
      <c r="IE46" s="1">
        <v>100</v>
      </c>
      <c r="IF46" s="1">
        <v>-2.17</v>
      </c>
      <c r="IG46" s="1">
        <v>0.33589999999999998</v>
      </c>
      <c r="IH46" s="1">
        <v>-2.1003025613674828</v>
      </c>
      <c r="II46" s="1">
        <v>1.7196870422270779E-5</v>
      </c>
      <c r="IJ46" s="1">
        <v>-2.1741833173098589E-6</v>
      </c>
      <c r="IK46" s="1">
        <v>9.0595066644434051E-10</v>
      </c>
      <c r="IL46" s="1">
        <v>-0.3055493333670728</v>
      </c>
      <c r="IM46" s="1">
        <v>-1.2435942757381079E-3</v>
      </c>
      <c r="IN46" s="1">
        <v>8.3241555849602686E-4</v>
      </c>
      <c r="IO46" s="1">
        <v>-6.8006265696850886E-6</v>
      </c>
      <c r="IP46" s="1">
        <v>17</v>
      </c>
      <c r="IQ46" s="1">
        <v>2050</v>
      </c>
      <c r="IR46" s="1">
        <v>3</v>
      </c>
      <c r="IS46" s="1">
        <v>34</v>
      </c>
      <c r="IT46" s="1">
        <v>40.5</v>
      </c>
      <c r="IU46" s="1">
        <v>40.700000000000003</v>
      </c>
      <c r="IV46" s="1">
        <v>0.60913099999999998</v>
      </c>
      <c r="IW46" s="1">
        <v>2.63184</v>
      </c>
      <c r="IX46" s="1">
        <v>1.49902</v>
      </c>
      <c r="IY46" s="1">
        <v>2.2839399999999999</v>
      </c>
      <c r="IZ46" s="1">
        <v>1.69678</v>
      </c>
      <c r="JA46" s="1">
        <v>2.2839399999999999</v>
      </c>
      <c r="JB46" s="1">
        <v>47.182499999999997</v>
      </c>
      <c r="JC46" s="1">
        <v>13.0375</v>
      </c>
      <c r="JD46" s="1">
        <v>18</v>
      </c>
      <c r="JE46" s="1">
        <v>707.66</v>
      </c>
      <c r="JF46" s="1">
        <v>270.11700000000002</v>
      </c>
      <c r="JG46" s="1">
        <v>30.000599999999999</v>
      </c>
      <c r="JH46" s="1">
        <v>35.845999999999997</v>
      </c>
      <c r="JI46" s="1">
        <v>30</v>
      </c>
      <c r="JJ46" s="1">
        <v>35.591200000000001</v>
      </c>
      <c r="JK46" s="1">
        <v>35.587000000000003</v>
      </c>
      <c r="JL46" s="1">
        <v>12.208</v>
      </c>
      <c r="JM46" s="1">
        <v>29.383600000000001</v>
      </c>
      <c r="JN46" s="1">
        <v>0.97989499999999996</v>
      </c>
      <c r="JO46" s="1">
        <v>30</v>
      </c>
      <c r="JP46" s="1">
        <v>210.90700000000001</v>
      </c>
      <c r="JQ46" s="1">
        <v>32.520099999999999</v>
      </c>
      <c r="JR46" s="1">
        <v>98.314499999999995</v>
      </c>
      <c r="JS46" s="1">
        <v>98.230999999999995</v>
      </c>
    </row>
    <row r="47" spans="1:279" ht="15.75" customHeight="1" x14ac:dyDescent="0.2">
      <c r="A47" s="1">
        <v>32</v>
      </c>
      <c r="B47" s="1">
        <v>1658330064</v>
      </c>
      <c r="C47" s="1">
        <v>124</v>
      </c>
      <c r="D47" s="1" t="s">
        <v>455</v>
      </c>
      <c r="E47" s="1" t="s">
        <v>456</v>
      </c>
      <c r="F47" s="1">
        <v>4</v>
      </c>
      <c r="G47" s="1">
        <v>1658330062</v>
      </c>
      <c r="H47" s="1">
        <f t="shared" si="0"/>
        <v>1.605823571880383E-3</v>
      </c>
      <c r="I47" s="1">
        <f t="shared" si="1"/>
        <v>1.605823571880383</v>
      </c>
      <c r="J47" s="1">
        <f t="shared" si="2"/>
        <v>2.5508690806761463</v>
      </c>
      <c r="K47" s="1">
        <f t="shared" si="3"/>
        <v>191.98485714285721</v>
      </c>
      <c r="L47" s="1">
        <f t="shared" si="4"/>
        <v>139.61970284547456</v>
      </c>
      <c r="M47" s="1">
        <f t="shared" si="5"/>
        <v>14.127799338174061</v>
      </c>
      <c r="N47" s="1">
        <f t="shared" si="6"/>
        <v>19.426509886532202</v>
      </c>
      <c r="O47" s="1">
        <f t="shared" si="7"/>
        <v>8.7369935045584796E-2</v>
      </c>
      <c r="P47" s="1">
        <f t="shared" si="8"/>
        <v>2.761743681989381</v>
      </c>
      <c r="Q47" s="1">
        <f t="shared" si="9"/>
        <v>8.5862948577967696E-2</v>
      </c>
      <c r="R47" s="1">
        <f t="shared" si="10"/>
        <v>5.3797574512314497E-2</v>
      </c>
      <c r="S47" s="1">
        <f t="shared" si="11"/>
        <v>194.42224761244725</v>
      </c>
      <c r="T47" s="1">
        <f t="shared" si="12"/>
        <v>34.563013704587114</v>
      </c>
      <c r="U47" s="1">
        <f t="shared" si="13"/>
        <v>33.678242857142848</v>
      </c>
      <c r="V47" s="1">
        <f t="shared" si="14"/>
        <v>5.2478605215010328</v>
      </c>
      <c r="W47" s="1">
        <f t="shared" si="15"/>
        <v>65.053771212577232</v>
      </c>
      <c r="X47" s="1">
        <f t="shared" si="16"/>
        <v>3.4366399653432782</v>
      </c>
      <c r="Y47" s="1">
        <f t="shared" si="17"/>
        <v>5.28276824123434</v>
      </c>
      <c r="Z47" s="1">
        <f t="shared" si="18"/>
        <v>1.8112205561577546</v>
      </c>
      <c r="AA47" s="1">
        <f t="shared" si="19"/>
        <v>-70.816819519924891</v>
      </c>
      <c r="AB47" s="1">
        <f t="shared" si="20"/>
        <v>17.662741502627721</v>
      </c>
      <c r="AC47" s="1">
        <f t="shared" si="21"/>
        <v>1.4753220436186201</v>
      </c>
      <c r="AD47" s="1">
        <f t="shared" si="22"/>
        <v>142.74349163876872</v>
      </c>
      <c r="AE47" s="1">
        <f t="shared" si="23"/>
        <v>11.805170172553263</v>
      </c>
      <c r="AF47" s="1">
        <f t="shared" si="24"/>
        <v>1.6424764819764184</v>
      </c>
      <c r="AG47" s="1">
        <f t="shared" si="25"/>
        <v>2.5508690806761463</v>
      </c>
      <c r="AH47" s="1">
        <v>210.5311875164343</v>
      </c>
      <c r="AI47" s="1">
        <v>201.3028666666666</v>
      </c>
      <c r="AJ47" s="1">
        <v>1.712277640513068</v>
      </c>
      <c r="AK47" s="1">
        <v>65.160827057832364</v>
      </c>
      <c r="AL47" s="1">
        <f t="shared" si="26"/>
        <v>1.605823571880383</v>
      </c>
      <c r="AM47" s="1">
        <v>32.51354325483743</v>
      </c>
      <c r="AN47" s="1">
        <v>33.945092307692313</v>
      </c>
      <c r="AO47" s="1">
        <v>-5.8423983388049309E-5</v>
      </c>
      <c r="AP47" s="1">
        <v>89.445393928283238</v>
      </c>
      <c r="AQ47" s="1">
        <v>2</v>
      </c>
      <c r="AR47" s="1">
        <v>0</v>
      </c>
      <c r="AS47" s="1">
        <f t="shared" si="27"/>
        <v>1</v>
      </c>
      <c r="AT47" s="1">
        <f t="shared" si="28"/>
        <v>0</v>
      </c>
      <c r="AU47" s="1">
        <f t="shared" si="29"/>
        <v>47051.973259497157</v>
      </c>
      <c r="AV47" s="1" t="s">
        <v>385</v>
      </c>
      <c r="AW47" s="1" t="s">
        <v>385</v>
      </c>
      <c r="AX47" s="1">
        <v>0</v>
      </c>
      <c r="AY47" s="1">
        <v>0</v>
      </c>
      <c r="AZ47" s="1" t="e">
        <f t="shared" si="30"/>
        <v>#DIV/0!</v>
      </c>
      <c r="BA47" s="1">
        <v>0</v>
      </c>
      <c r="BB47" s="1" t="s">
        <v>385</v>
      </c>
      <c r="BC47" s="1" t="s">
        <v>385</v>
      </c>
      <c r="BD47" s="1">
        <v>0</v>
      </c>
      <c r="BE47" s="1">
        <v>0</v>
      </c>
      <c r="BF47" s="1" t="e">
        <f t="shared" si="31"/>
        <v>#DIV/0!</v>
      </c>
      <c r="BG47" s="1">
        <v>0.5</v>
      </c>
      <c r="BH47" s="1">
        <f t="shared" si="32"/>
        <v>1009.4831997991953</v>
      </c>
      <c r="BI47" s="1">
        <f t="shared" si="33"/>
        <v>2.5508690806761463</v>
      </c>
      <c r="BJ47" s="1" t="e">
        <f t="shared" si="34"/>
        <v>#DIV/0!</v>
      </c>
      <c r="BK47" s="1">
        <f t="shared" si="35"/>
        <v>2.5269059268976054E-3</v>
      </c>
      <c r="BL47" s="1" t="e">
        <f t="shared" si="36"/>
        <v>#DIV/0!</v>
      </c>
      <c r="BM47" s="1" t="e">
        <f t="shared" si="37"/>
        <v>#DIV/0!</v>
      </c>
      <c r="BN47" s="1" t="s">
        <v>385</v>
      </c>
      <c r="BO47" s="1">
        <v>0</v>
      </c>
      <c r="BP47" s="1" t="e">
        <f t="shared" si="38"/>
        <v>#DIV/0!</v>
      </c>
      <c r="BQ47" s="1" t="e">
        <f t="shared" si="39"/>
        <v>#DIV/0!</v>
      </c>
      <c r="BR47" s="1" t="e">
        <f t="shared" si="40"/>
        <v>#DIV/0!</v>
      </c>
      <c r="BS47" s="1" t="e">
        <f t="shared" si="41"/>
        <v>#DIV/0!</v>
      </c>
      <c r="BT47" s="1" t="e">
        <f t="shared" si="42"/>
        <v>#DIV/0!</v>
      </c>
      <c r="BU47" s="1" t="e">
        <f t="shared" si="43"/>
        <v>#DIV/0!</v>
      </c>
      <c r="BV47" s="1" t="e">
        <f t="shared" si="44"/>
        <v>#DIV/0!</v>
      </c>
      <c r="BW47" s="1" t="e">
        <f t="shared" si="45"/>
        <v>#DIV/0!</v>
      </c>
      <c r="BX47" s="1" t="s">
        <v>385</v>
      </c>
      <c r="BY47" s="1" t="s">
        <v>385</v>
      </c>
      <c r="BZ47" s="1" t="s">
        <v>385</v>
      </c>
      <c r="CA47" s="1" t="s">
        <v>385</v>
      </c>
      <c r="CB47" s="1" t="s">
        <v>385</v>
      </c>
      <c r="CC47" s="1" t="s">
        <v>385</v>
      </c>
      <c r="CD47" s="1" t="s">
        <v>385</v>
      </c>
      <c r="CE47" s="1" t="s">
        <v>385</v>
      </c>
      <c r="CF47" s="1">
        <v>253</v>
      </c>
      <c r="CG47" s="1">
        <v>1000</v>
      </c>
      <c r="CH47" s="1" t="s">
        <v>386</v>
      </c>
      <c r="CI47" s="1">
        <v>1110.1500000000001</v>
      </c>
      <c r="CJ47" s="1">
        <v>1175.8634999999999</v>
      </c>
      <c r="CK47" s="1">
        <v>1152.67</v>
      </c>
      <c r="CL47" s="1">
        <v>1.3005735999999999E-4</v>
      </c>
      <c r="CM47" s="1">
        <v>6.5004835999999994E-4</v>
      </c>
      <c r="CN47" s="1">
        <v>4.7597999359999997E-2</v>
      </c>
      <c r="CO47" s="1">
        <v>5.5000000000000003E-4</v>
      </c>
      <c r="CP47" s="1">
        <f t="shared" si="46"/>
        <v>1199.972857142857</v>
      </c>
      <c r="CQ47" s="1">
        <f t="shared" si="47"/>
        <v>1009.4831997991953</v>
      </c>
      <c r="CR47" s="1">
        <f t="shared" si="48"/>
        <v>0.84125502822020592</v>
      </c>
      <c r="CS47" s="1">
        <f t="shared" si="49"/>
        <v>0.16202220446499752</v>
      </c>
      <c r="CT47" s="1">
        <v>6</v>
      </c>
      <c r="CU47" s="1">
        <v>0.5</v>
      </c>
      <c r="CV47" s="1" t="s">
        <v>387</v>
      </c>
      <c r="CW47" s="1">
        <v>2</v>
      </c>
      <c r="CX47" s="1" t="b">
        <v>1</v>
      </c>
      <c r="CY47" s="1">
        <v>1658330062</v>
      </c>
      <c r="CZ47" s="1">
        <v>191.98485714285721</v>
      </c>
      <c r="DA47" s="1">
        <v>203.16714285714281</v>
      </c>
      <c r="DB47" s="1">
        <v>33.963014285714287</v>
      </c>
      <c r="DC47" s="1">
        <v>32.499142857142857</v>
      </c>
      <c r="DD47" s="1">
        <v>194.15714285714279</v>
      </c>
      <c r="DE47" s="1">
        <v>33.627685714285732</v>
      </c>
      <c r="DF47" s="1">
        <v>650.34114285714281</v>
      </c>
      <c r="DG47" s="1">
        <v>101.08757142857139</v>
      </c>
      <c r="DH47" s="1">
        <v>0.10014814285714289</v>
      </c>
      <c r="DI47" s="1">
        <v>33.796871428571428</v>
      </c>
      <c r="DJ47" s="1">
        <v>999.89999999999986</v>
      </c>
      <c r="DK47" s="1">
        <v>33.678242857142848</v>
      </c>
      <c r="DL47" s="1">
        <v>0</v>
      </c>
      <c r="DM47" s="1">
        <v>0</v>
      </c>
      <c r="DN47" s="1">
        <v>8975.09</v>
      </c>
      <c r="DO47" s="1">
        <v>0</v>
      </c>
      <c r="DP47" s="1">
        <v>1845.0442857142859</v>
      </c>
      <c r="DQ47" s="1">
        <v>-11.18242857142857</v>
      </c>
      <c r="DR47" s="1">
        <v>198.73442857142859</v>
      </c>
      <c r="DS47" s="1">
        <v>209.99171428571429</v>
      </c>
      <c r="DT47" s="1">
        <v>1.463885714285714</v>
      </c>
      <c r="DU47" s="1">
        <v>203.16714285714281</v>
      </c>
      <c r="DV47" s="1">
        <v>32.499142857142857</v>
      </c>
      <c r="DW47" s="1">
        <v>3.4332414285714292</v>
      </c>
      <c r="DX47" s="1">
        <v>3.2852600000000001</v>
      </c>
      <c r="DY47" s="1">
        <v>26.29315714285714</v>
      </c>
      <c r="DZ47" s="1">
        <v>25.549042857142862</v>
      </c>
      <c r="EA47" s="1">
        <v>1199.972857142857</v>
      </c>
      <c r="EB47" s="1">
        <v>0.95799299999999998</v>
      </c>
      <c r="EC47" s="1">
        <v>4.2007399999999993E-2</v>
      </c>
      <c r="ED47" s="1">
        <v>0</v>
      </c>
      <c r="EE47" s="1">
        <v>891.56857142857132</v>
      </c>
      <c r="EF47" s="1">
        <v>5.0001600000000002</v>
      </c>
      <c r="EG47" s="1">
        <v>12706.914285714291</v>
      </c>
      <c r="EH47" s="1">
        <v>9514.9414285714283</v>
      </c>
      <c r="EI47" s="1">
        <v>47.848000000000013</v>
      </c>
      <c r="EJ47" s="1">
        <v>50.517714285714291</v>
      </c>
      <c r="EK47" s="1">
        <v>49.080000000000013</v>
      </c>
      <c r="EL47" s="1">
        <v>49.008428571428567</v>
      </c>
      <c r="EM47" s="1">
        <v>49.544285714285706</v>
      </c>
      <c r="EN47" s="1">
        <v>1144.772857142857</v>
      </c>
      <c r="EO47" s="1">
        <v>50.2</v>
      </c>
      <c r="EP47" s="1">
        <v>0</v>
      </c>
      <c r="EQ47" s="1">
        <v>772575.60000014305</v>
      </c>
      <c r="ER47" s="1">
        <v>0</v>
      </c>
      <c r="ES47" s="1">
        <v>891.88283999999999</v>
      </c>
      <c r="ET47" s="1">
        <v>-5.509076923094975</v>
      </c>
      <c r="EU47" s="1">
        <v>-79.807692195762172</v>
      </c>
      <c r="EV47" s="1">
        <v>12713.736000000001</v>
      </c>
      <c r="EW47" s="1">
        <v>15</v>
      </c>
      <c r="EX47" s="1">
        <v>1658327627.5</v>
      </c>
      <c r="EY47" s="1" t="s">
        <v>388</v>
      </c>
      <c r="EZ47" s="1">
        <v>1658327627.5</v>
      </c>
      <c r="FA47" s="1">
        <v>1658327617.5</v>
      </c>
      <c r="FB47" s="1">
        <v>12</v>
      </c>
      <c r="FC47" s="1">
        <v>-0.68500000000000005</v>
      </c>
      <c r="FD47" s="1">
        <v>-0.255</v>
      </c>
      <c r="FE47" s="1">
        <v>-3.9239999999999999</v>
      </c>
      <c r="FF47" s="1">
        <v>0.28599999999999998</v>
      </c>
      <c r="FG47" s="1">
        <v>1546</v>
      </c>
      <c r="FH47" s="1">
        <v>32</v>
      </c>
      <c r="FI47" s="1">
        <v>0.03</v>
      </c>
      <c r="FJ47" s="1">
        <v>0.04</v>
      </c>
      <c r="FK47" s="1">
        <v>-10.888145</v>
      </c>
      <c r="FL47" s="1">
        <v>-1.97990318949341</v>
      </c>
      <c r="FM47" s="1">
        <v>0.19327407993572229</v>
      </c>
      <c r="FN47" s="1">
        <v>0</v>
      </c>
      <c r="FO47" s="1">
        <v>892.4171470588235</v>
      </c>
      <c r="FP47" s="1">
        <v>-6.9264324015292171</v>
      </c>
      <c r="FQ47" s="1">
        <v>0.71698076651343101</v>
      </c>
      <c r="FR47" s="1">
        <v>0</v>
      </c>
      <c r="FS47" s="1">
        <v>1.378752</v>
      </c>
      <c r="FT47" s="1">
        <v>0.1926353470919264</v>
      </c>
      <c r="FU47" s="1">
        <v>3.4969131115885621E-2</v>
      </c>
      <c r="FV47" s="1">
        <v>0</v>
      </c>
      <c r="FW47" s="1">
        <v>0</v>
      </c>
      <c r="FX47" s="1">
        <v>3</v>
      </c>
      <c r="FY47" s="1" t="s">
        <v>397</v>
      </c>
      <c r="FZ47" s="1">
        <v>3.3693300000000002</v>
      </c>
      <c r="GA47" s="1">
        <v>2.89371</v>
      </c>
      <c r="GB47" s="1">
        <v>5.2299600000000002E-2</v>
      </c>
      <c r="GC47" s="1">
        <v>5.5440700000000002E-2</v>
      </c>
      <c r="GD47" s="1">
        <v>0.14050699999999999</v>
      </c>
      <c r="GE47" s="1">
        <v>0.13879</v>
      </c>
      <c r="GF47" s="1">
        <v>32711.599999999999</v>
      </c>
      <c r="GG47" s="1">
        <v>28359.1</v>
      </c>
      <c r="GH47" s="1">
        <v>30850.1</v>
      </c>
      <c r="GI47" s="1">
        <v>27983.8</v>
      </c>
      <c r="GJ47" s="1">
        <v>34933.1</v>
      </c>
      <c r="GK47" s="1">
        <v>34001.5</v>
      </c>
      <c r="GL47" s="1">
        <v>40214.9</v>
      </c>
      <c r="GM47" s="1">
        <v>39004</v>
      </c>
      <c r="GN47" s="1">
        <v>2.3230200000000001</v>
      </c>
      <c r="GO47" s="1">
        <v>1.5345</v>
      </c>
      <c r="GP47" s="1">
        <v>0</v>
      </c>
      <c r="GQ47" s="1">
        <v>4.3362400000000002E-2</v>
      </c>
      <c r="GR47" s="1">
        <v>999.9</v>
      </c>
      <c r="GS47" s="1">
        <v>32.976900000000001</v>
      </c>
      <c r="GT47" s="1">
        <v>51.1</v>
      </c>
      <c r="GU47" s="1">
        <v>43.2</v>
      </c>
      <c r="GV47" s="1">
        <v>44.377699999999997</v>
      </c>
      <c r="GW47" s="1">
        <v>50.712899999999998</v>
      </c>
      <c r="GX47" s="1">
        <v>42.163499999999999</v>
      </c>
      <c r="GY47" s="1">
        <v>1</v>
      </c>
      <c r="GZ47" s="1">
        <v>0.66040900000000002</v>
      </c>
      <c r="HA47" s="1">
        <v>1.7273000000000001</v>
      </c>
      <c r="HB47" s="1">
        <v>20.1996</v>
      </c>
      <c r="HC47" s="1">
        <v>5.2147399999999999</v>
      </c>
      <c r="HD47" s="1">
        <v>11.974</v>
      </c>
      <c r="HE47" s="1">
        <v>4.9904000000000002</v>
      </c>
      <c r="HF47" s="1">
        <v>3.2924799999999999</v>
      </c>
      <c r="HG47" s="1">
        <v>8416.4</v>
      </c>
      <c r="HH47" s="1">
        <v>9999</v>
      </c>
      <c r="HI47" s="1">
        <v>9999</v>
      </c>
      <c r="HJ47" s="1">
        <v>971.6</v>
      </c>
      <c r="HK47" s="1">
        <v>4.9713500000000002</v>
      </c>
      <c r="HL47" s="1">
        <v>1.8745400000000001</v>
      </c>
      <c r="HM47" s="1">
        <v>1.8708800000000001</v>
      </c>
      <c r="HN47" s="1">
        <v>1.8706</v>
      </c>
      <c r="HO47" s="1">
        <v>1.8750800000000001</v>
      </c>
      <c r="HP47" s="1">
        <v>1.8717999999999999</v>
      </c>
      <c r="HQ47" s="1">
        <v>1.8672800000000001</v>
      </c>
      <c r="HR47" s="1">
        <v>1.8782000000000001</v>
      </c>
      <c r="HS47" s="1">
        <v>0</v>
      </c>
      <c r="HT47" s="1">
        <v>0</v>
      </c>
      <c r="HU47" s="1">
        <v>0</v>
      </c>
      <c r="HV47" s="1">
        <v>0</v>
      </c>
      <c r="HW47" s="1" t="s">
        <v>390</v>
      </c>
      <c r="HX47" s="1" t="s">
        <v>391</v>
      </c>
      <c r="HY47" s="1" t="s">
        <v>392</v>
      </c>
      <c r="HZ47" s="1" t="s">
        <v>392</v>
      </c>
      <c r="IA47" s="1" t="s">
        <v>392</v>
      </c>
      <c r="IB47" s="1" t="s">
        <v>392</v>
      </c>
      <c r="IC47" s="1">
        <v>0</v>
      </c>
      <c r="ID47" s="1">
        <v>100</v>
      </c>
      <c r="IE47" s="1">
        <v>100</v>
      </c>
      <c r="IF47" s="1">
        <v>-2.1739999999999999</v>
      </c>
      <c r="IG47" s="1">
        <v>0.33460000000000001</v>
      </c>
      <c r="IH47" s="1">
        <v>-2.1003025613674828</v>
      </c>
      <c r="II47" s="1">
        <v>1.7196870422270779E-5</v>
      </c>
      <c r="IJ47" s="1">
        <v>-2.1741833173098589E-6</v>
      </c>
      <c r="IK47" s="1">
        <v>9.0595066644434051E-10</v>
      </c>
      <c r="IL47" s="1">
        <v>-0.3055493333670728</v>
      </c>
      <c r="IM47" s="1">
        <v>-1.2435942757381079E-3</v>
      </c>
      <c r="IN47" s="1">
        <v>8.3241555849602686E-4</v>
      </c>
      <c r="IO47" s="1">
        <v>-6.8006265696850886E-6</v>
      </c>
      <c r="IP47" s="1">
        <v>17</v>
      </c>
      <c r="IQ47" s="1">
        <v>2050</v>
      </c>
      <c r="IR47" s="1">
        <v>3</v>
      </c>
      <c r="IS47" s="1">
        <v>34</v>
      </c>
      <c r="IT47" s="1">
        <v>40.6</v>
      </c>
      <c r="IU47" s="1">
        <v>40.799999999999997</v>
      </c>
      <c r="IV47" s="1">
        <v>0.62255899999999997</v>
      </c>
      <c r="IW47" s="1">
        <v>2.6269499999999999</v>
      </c>
      <c r="IX47" s="1">
        <v>1.49902</v>
      </c>
      <c r="IY47" s="1">
        <v>2.2827099999999998</v>
      </c>
      <c r="IZ47" s="1">
        <v>1.69678</v>
      </c>
      <c r="JA47" s="1">
        <v>2.3864700000000001</v>
      </c>
      <c r="JB47" s="1">
        <v>47.182499999999997</v>
      </c>
      <c r="JC47" s="1">
        <v>13.055099999999999</v>
      </c>
      <c r="JD47" s="1">
        <v>18</v>
      </c>
      <c r="JE47" s="1">
        <v>707.77</v>
      </c>
      <c r="JF47" s="1">
        <v>270.15699999999998</v>
      </c>
      <c r="JG47" s="1">
        <v>30.000499999999999</v>
      </c>
      <c r="JH47" s="1">
        <v>35.843000000000004</v>
      </c>
      <c r="JI47" s="1">
        <v>30</v>
      </c>
      <c r="JJ47" s="1">
        <v>35.588000000000001</v>
      </c>
      <c r="JK47" s="1">
        <v>35.585299999999997</v>
      </c>
      <c r="JL47" s="1">
        <v>12.503500000000001</v>
      </c>
      <c r="JM47" s="1">
        <v>29.383600000000001</v>
      </c>
      <c r="JN47" s="1">
        <v>0.60865999999999998</v>
      </c>
      <c r="JO47" s="1">
        <v>30</v>
      </c>
      <c r="JP47" s="1">
        <v>217.59</v>
      </c>
      <c r="JQ47" s="1">
        <v>32.520099999999999</v>
      </c>
      <c r="JR47" s="1">
        <v>98.314800000000005</v>
      </c>
      <c r="JS47" s="1">
        <v>98.231499999999997</v>
      </c>
    </row>
    <row r="48" spans="1:279" ht="15.75" customHeight="1" x14ac:dyDescent="0.2">
      <c r="A48" s="1">
        <v>33</v>
      </c>
      <c r="B48" s="1">
        <v>1658330068</v>
      </c>
      <c r="C48" s="1">
        <v>128</v>
      </c>
      <c r="D48" s="1" t="s">
        <v>457</v>
      </c>
      <c r="E48" s="1" t="s">
        <v>458</v>
      </c>
      <c r="F48" s="1">
        <v>4</v>
      </c>
      <c r="G48" s="1">
        <v>1658330065.6875</v>
      </c>
      <c r="H48" s="1">
        <f t="shared" si="0"/>
        <v>1.5495518607049081E-3</v>
      </c>
      <c r="I48" s="1">
        <f t="shared" si="1"/>
        <v>1.5495518607049081</v>
      </c>
      <c r="J48" s="1">
        <f t="shared" si="2"/>
        <v>2.7599664318561192</v>
      </c>
      <c r="K48" s="1">
        <f t="shared" si="3"/>
        <v>198.051875</v>
      </c>
      <c r="L48" s="1">
        <f t="shared" si="4"/>
        <v>139.73236878789888</v>
      </c>
      <c r="M48" s="1">
        <f t="shared" si="5"/>
        <v>14.13933850619591</v>
      </c>
      <c r="N48" s="1">
        <f t="shared" si="6"/>
        <v>20.040614259266125</v>
      </c>
      <c r="O48" s="1">
        <f t="shared" si="7"/>
        <v>8.4097622976746042E-2</v>
      </c>
      <c r="P48" s="1">
        <f t="shared" si="8"/>
        <v>2.7656024148300888</v>
      </c>
      <c r="Q48" s="1">
        <f t="shared" si="9"/>
        <v>8.2702347995498401E-2</v>
      </c>
      <c r="R48" s="1">
        <f t="shared" si="10"/>
        <v>5.1812399141477991E-2</v>
      </c>
      <c r="S48" s="1">
        <f t="shared" si="11"/>
        <v>194.43263698745847</v>
      </c>
      <c r="T48" s="1">
        <f t="shared" si="12"/>
        <v>34.577144406131382</v>
      </c>
      <c r="U48" s="1">
        <f t="shared" si="13"/>
        <v>33.677887499999997</v>
      </c>
      <c r="V48" s="1">
        <f t="shared" si="14"/>
        <v>5.2477562560111179</v>
      </c>
      <c r="W48" s="1">
        <f t="shared" si="15"/>
        <v>64.989013802842706</v>
      </c>
      <c r="X48" s="1">
        <f t="shared" si="16"/>
        <v>3.4331597328476726</v>
      </c>
      <c r="Y48" s="1">
        <f t="shared" si="17"/>
        <v>5.2826770741018718</v>
      </c>
      <c r="Z48" s="1">
        <f t="shared" si="18"/>
        <v>1.8145965231634453</v>
      </c>
      <c r="AA48" s="1">
        <f t="shared" si="19"/>
        <v>-68.335237057086445</v>
      </c>
      <c r="AB48" s="1">
        <f t="shared" si="20"/>
        <v>17.694342503059325</v>
      </c>
      <c r="AC48" s="1">
        <f t="shared" si="21"/>
        <v>1.4758946573212501</v>
      </c>
      <c r="AD48" s="1">
        <f t="shared" si="22"/>
        <v>145.2676370907526</v>
      </c>
      <c r="AE48" s="1">
        <f t="shared" si="23"/>
        <v>11.900245603405851</v>
      </c>
      <c r="AF48" s="1">
        <f t="shared" si="24"/>
        <v>1.6263284300008256</v>
      </c>
      <c r="AG48" s="1">
        <f t="shared" si="25"/>
        <v>2.7599664318561192</v>
      </c>
      <c r="AH48" s="1">
        <v>217.43154185036491</v>
      </c>
      <c r="AI48" s="1">
        <v>208.07758181818201</v>
      </c>
      <c r="AJ48" s="1">
        <v>1.6937386295206669</v>
      </c>
      <c r="AK48" s="1">
        <v>65.160827057832364</v>
      </c>
      <c r="AL48" s="1">
        <f t="shared" si="26"/>
        <v>1.5495518607049081</v>
      </c>
      <c r="AM48" s="1">
        <v>32.477728055148653</v>
      </c>
      <c r="AN48" s="1">
        <v>33.916433566433597</v>
      </c>
      <c r="AO48" s="1">
        <v>-1.0575860832719259E-2</v>
      </c>
      <c r="AP48" s="1">
        <v>89.445393928283238</v>
      </c>
      <c r="AQ48" s="1">
        <v>2</v>
      </c>
      <c r="AR48" s="1">
        <v>0</v>
      </c>
      <c r="AS48" s="1">
        <f t="shared" si="27"/>
        <v>1</v>
      </c>
      <c r="AT48" s="1">
        <f t="shared" si="28"/>
        <v>0</v>
      </c>
      <c r="AU48" s="1">
        <f t="shared" si="29"/>
        <v>47157.814525778987</v>
      </c>
      <c r="AV48" s="1" t="s">
        <v>385</v>
      </c>
      <c r="AW48" s="1" t="s">
        <v>385</v>
      </c>
      <c r="AX48" s="1">
        <v>0</v>
      </c>
      <c r="AY48" s="1">
        <v>0</v>
      </c>
      <c r="AZ48" s="1" t="e">
        <f t="shared" si="30"/>
        <v>#DIV/0!</v>
      </c>
      <c r="BA48" s="1">
        <v>0</v>
      </c>
      <c r="BB48" s="1" t="s">
        <v>385</v>
      </c>
      <c r="BC48" s="1" t="s">
        <v>385</v>
      </c>
      <c r="BD48" s="1">
        <v>0</v>
      </c>
      <c r="BE48" s="1">
        <v>0</v>
      </c>
      <c r="BF48" s="1" t="e">
        <f t="shared" si="31"/>
        <v>#DIV/0!</v>
      </c>
      <c r="BG48" s="1">
        <v>0.5</v>
      </c>
      <c r="BH48" s="1">
        <f t="shared" si="32"/>
        <v>1009.5375372992011</v>
      </c>
      <c r="BI48" s="1">
        <f t="shared" si="33"/>
        <v>2.7599664318561192</v>
      </c>
      <c r="BJ48" s="1" t="e">
        <f t="shared" si="34"/>
        <v>#DIV/0!</v>
      </c>
      <c r="BK48" s="1">
        <f t="shared" si="35"/>
        <v>2.7338918364935806E-3</v>
      </c>
      <c r="BL48" s="1" t="e">
        <f t="shared" si="36"/>
        <v>#DIV/0!</v>
      </c>
      <c r="BM48" s="1" t="e">
        <f t="shared" si="37"/>
        <v>#DIV/0!</v>
      </c>
      <c r="BN48" s="1" t="s">
        <v>385</v>
      </c>
      <c r="BO48" s="1">
        <v>0</v>
      </c>
      <c r="BP48" s="1" t="e">
        <f t="shared" si="38"/>
        <v>#DIV/0!</v>
      </c>
      <c r="BQ48" s="1" t="e">
        <f t="shared" si="39"/>
        <v>#DIV/0!</v>
      </c>
      <c r="BR48" s="1" t="e">
        <f t="shared" si="40"/>
        <v>#DIV/0!</v>
      </c>
      <c r="BS48" s="1" t="e">
        <f t="shared" si="41"/>
        <v>#DIV/0!</v>
      </c>
      <c r="BT48" s="1" t="e">
        <f t="shared" si="42"/>
        <v>#DIV/0!</v>
      </c>
      <c r="BU48" s="1" t="e">
        <f t="shared" si="43"/>
        <v>#DIV/0!</v>
      </c>
      <c r="BV48" s="1" t="e">
        <f t="shared" si="44"/>
        <v>#DIV/0!</v>
      </c>
      <c r="BW48" s="1" t="e">
        <f t="shared" si="45"/>
        <v>#DIV/0!</v>
      </c>
      <c r="BX48" s="1" t="s">
        <v>385</v>
      </c>
      <c r="BY48" s="1" t="s">
        <v>385</v>
      </c>
      <c r="BZ48" s="1" t="s">
        <v>385</v>
      </c>
      <c r="CA48" s="1" t="s">
        <v>385</v>
      </c>
      <c r="CB48" s="1" t="s">
        <v>385</v>
      </c>
      <c r="CC48" s="1" t="s">
        <v>385</v>
      </c>
      <c r="CD48" s="1" t="s">
        <v>385</v>
      </c>
      <c r="CE48" s="1" t="s">
        <v>385</v>
      </c>
      <c r="CF48" s="1">
        <v>253</v>
      </c>
      <c r="CG48" s="1">
        <v>1000</v>
      </c>
      <c r="CH48" s="1" t="s">
        <v>386</v>
      </c>
      <c r="CI48" s="1">
        <v>1110.1500000000001</v>
      </c>
      <c r="CJ48" s="1">
        <v>1175.8634999999999</v>
      </c>
      <c r="CK48" s="1">
        <v>1152.67</v>
      </c>
      <c r="CL48" s="1">
        <v>1.3005735999999999E-4</v>
      </c>
      <c r="CM48" s="1">
        <v>6.5004835999999994E-4</v>
      </c>
      <c r="CN48" s="1">
        <v>4.7597999359999997E-2</v>
      </c>
      <c r="CO48" s="1">
        <v>5.5000000000000003E-4</v>
      </c>
      <c r="CP48" s="1">
        <f t="shared" si="46"/>
        <v>1200.0374999999999</v>
      </c>
      <c r="CQ48" s="1">
        <f t="shared" si="47"/>
        <v>1009.5375372992011</v>
      </c>
      <c r="CR48" s="1">
        <f t="shared" si="48"/>
        <v>0.84125499186417185</v>
      </c>
      <c r="CS48" s="1">
        <f t="shared" si="49"/>
        <v>0.16202213429785192</v>
      </c>
      <c r="CT48" s="1">
        <v>6</v>
      </c>
      <c r="CU48" s="1">
        <v>0.5</v>
      </c>
      <c r="CV48" s="1" t="s">
        <v>387</v>
      </c>
      <c r="CW48" s="1">
        <v>2</v>
      </c>
      <c r="CX48" s="1" t="b">
        <v>1</v>
      </c>
      <c r="CY48" s="1">
        <v>1658330065.6875</v>
      </c>
      <c r="CZ48" s="1">
        <v>198.051875</v>
      </c>
      <c r="DA48" s="1">
        <v>209.32787500000001</v>
      </c>
      <c r="DB48" s="1">
        <v>33.928287500000003</v>
      </c>
      <c r="DC48" s="1">
        <v>32.478787500000003</v>
      </c>
      <c r="DD48" s="1">
        <v>200.2285</v>
      </c>
      <c r="DE48" s="1">
        <v>33.594012500000012</v>
      </c>
      <c r="DF48" s="1">
        <v>650.35524999999996</v>
      </c>
      <c r="DG48" s="1">
        <v>101.08875</v>
      </c>
      <c r="DH48" s="1">
        <v>9.9962599999999999E-2</v>
      </c>
      <c r="DI48" s="1">
        <v>33.7965625</v>
      </c>
      <c r="DJ48" s="1">
        <v>999.9</v>
      </c>
      <c r="DK48" s="1">
        <v>33.677887499999997</v>
      </c>
      <c r="DL48" s="1">
        <v>0</v>
      </c>
      <c r="DM48" s="1">
        <v>0</v>
      </c>
      <c r="DN48" s="1">
        <v>8995.4662500000013</v>
      </c>
      <c r="DO48" s="1">
        <v>0</v>
      </c>
      <c r="DP48" s="1">
        <v>1848.1537499999999</v>
      </c>
      <c r="DQ48" s="1">
        <v>-11.2758875</v>
      </c>
      <c r="DR48" s="1">
        <v>205.00725</v>
      </c>
      <c r="DS48" s="1">
        <v>216.3545</v>
      </c>
      <c r="DT48" s="1">
        <v>1.4495074999999999</v>
      </c>
      <c r="DU48" s="1">
        <v>209.32787500000001</v>
      </c>
      <c r="DV48" s="1">
        <v>32.478787500000003</v>
      </c>
      <c r="DW48" s="1">
        <v>3.4297712499999999</v>
      </c>
      <c r="DX48" s="1">
        <v>3.2832387500000002</v>
      </c>
      <c r="DY48" s="1">
        <v>26.276037500000001</v>
      </c>
      <c r="DZ48" s="1">
        <v>25.538675000000001</v>
      </c>
      <c r="EA48" s="1">
        <v>1200.0374999999999</v>
      </c>
      <c r="EB48" s="1">
        <v>0.95799425000000005</v>
      </c>
      <c r="EC48" s="1">
        <v>4.2006062500000003E-2</v>
      </c>
      <c r="ED48" s="1">
        <v>0</v>
      </c>
      <c r="EE48" s="1">
        <v>890.92887500000006</v>
      </c>
      <c r="EF48" s="1">
        <v>5.0001600000000002</v>
      </c>
      <c r="EG48" s="1">
        <v>12703.612499999999</v>
      </c>
      <c r="EH48" s="1">
        <v>9515.4537500000006</v>
      </c>
      <c r="EI48" s="1">
        <v>47.859250000000003</v>
      </c>
      <c r="EJ48" s="1">
        <v>50.507750000000001</v>
      </c>
      <c r="EK48" s="1">
        <v>49.061999999999998</v>
      </c>
      <c r="EL48" s="1">
        <v>49.023249999999997</v>
      </c>
      <c r="EM48" s="1">
        <v>49.538749999999993</v>
      </c>
      <c r="EN48" s="1">
        <v>1144.8362500000001</v>
      </c>
      <c r="EO48" s="1">
        <v>50.201250000000002</v>
      </c>
      <c r="EP48" s="1">
        <v>0</v>
      </c>
      <c r="EQ48" s="1">
        <v>772579.20000004768</v>
      </c>
      <c r="ER48" s="1">
        <v>0</v>
      </c>
      <c r="ES48" s="1">
        <v>891.52264000000014</v>
      </c>
      <c r="ET48" s="1">
        <v>-5.624923073661436</v>
      </c>
      <c r="EU48" s="1">
        <v>-65.423076827110478</v>
      </c>
      <c r="EV48" s="1">
        <v>12709.1</v>
      </c>
      <c r="EW48" s="1">
        <v>15</v>
      </c>
      <c r="EX48" s="1">
        <v>1658327627.5</v>
      </c>
      <c r="EY48" s="1" t="s">
        <v>388</v>
      </c>
      <c r="EZ48" s="1">
        <v>1658327627.5</v>
      </c>
      <c r="FA48" s="1">
        <v>1658327617.5</v>
      </c>
      <c r="FB48" s="1">
        <v>12</v>
      </c>
      <c r="FC48" s="1">
        <v>-0.68500000000000005</v>
      </c>
      <c r="FD48" s="1">
        <v>-0.255</v>
      </c>
      <c r="FE48" s="1">
        <v>-3.9239999999999999</v>
      </c>
      <c r="FF48" s="1">
        <v>0.28599999999999998</v>
      </c>
      <c r="FG48" s="1">
        <v>1546</v>
      </c>
      <c r="FH48" s="1">
        <v>32</v>
      </c>
      <c r="FI48" s="1">
        <v>0.03</v>
      </c>
      <c r="FJ48" s="1">
        <v>0.04</v>
      </c>
      <c r="FK48" s="1">
        <v>-11.0139075</v>
      </c>
      <c r="FL48" s="1">
        <v>-1.915748217635999</v>
      </c>
      <c r="FM48" s="1">
        <v>0.18717629041561329</v>
      </c>
      <c r="FN48" s="1">
        <v>0</v>
      </c>
      <c r="FO48" s="1">
        <v>891.91614705882353</v>
      </c>
      <c r="FP48" s="1">
        <v>-6.3074255222531708</v>
      </c>
      <c r="FQ48" s="1">
        <v>0.65505056528454053</v>
      </c>
      <c r="FR48" s="1">
        <v>0</v>
      </c>
      <c r="FS48" s="1">
        <v>1.394908</v>
      </c>
      <c r="FT48" s="1">
        <v>0.4033762851782331</v>
      </c>
      <c r="FU48" s="1">
        <v>4.6805270547236447E-2</v>
      </c>
      <c r="FV48" s="1">
        <v>0</v>
      </c>
      <c r="FW48" s="1">
        <v>0</v>
      </c>
      <c r="FX48" s="1">
        <v>3</v>
      </c>
      <c r="FY48" s="1" t="s">
        <v>397</v>
      </c>
      <c r="FZ48" s="1">
        <v>3.3690799999999999</v>
      </c>
      <c r="GA48" s="1">
        <v>2.8935399999999998</v>
      </c>
      <c r="GB48" s="1">
        <v>5.3855800000000002E-2</v>
      </c>
      <c r="GC48" s="1">
        <v>5.7011899999999997E-2</v>
      </c>
      <c r="GD48" s="1">
        <v>0.140435</v>
      </c>
      <c r="GE48" s="1">
        <v>0.13880200000000001</v>
      </c>
      <c r="GF48" s="1">
        <v>32658</v>
      </c>
      <c r="GG48" s="1">
        <v>28312.2</v>
      </c>
      <c r="GH48" s="1">
        <v>30850.3</v>
      </c>
      <c r="GI48" s="1">
        <v>27984.1</v>
      </c>
      <c r="GJ48" s="1">
        <v>34936.5</v>
      </c>
      <c r="GK48" s="1">
        <v>34001.9</v>
      </c>
      <c r="GL48" s="1">
        <v>40215.5</v>
      </c>
      <c r="GM48" s="1">
        <v>39004.9</v>
      </c>
      <c r="GN48" s="1">
        <v>2.3229700000000002</v>
      </c>
      <c r="GO48" s="1">
        <v>1.5342199999999999</v>
      </c>
      <c r="GP48" s="1">
        <v>0</v>
      </c>
      <c r="GQ48" s="1">
        <v>4.3246899999999998E-2</v>
      </c>
      <c r="GR48" s="1">
        <v>999.9</v>
      </c>
      <c r="GS48" s="1">
        <v>32.980699999999999</v>
      </c>
      <c r="GT48" s="1">
        <v>51.1</v>
      </c>
      <c r="GU48" s="1">
        <v>43.2</v>
      </c>
      <c r="GV48" s="1">
        <v>44.375799999999998</v>
      </c>
      <c r="GW48" s="1">
        <v>50.562899999999999</v>
      </c>
      <c r="GX48" s="1">
        <v>42.323700000000002</v>
      </c>
      <c r="GY48" s="1">
        <v>1</v>
      </c>
      <c r="GZ48" s="1">
        <v>0.66045200000000004</v>
      </c>
      <c r="HA48" s="1">
        <v>1.7297400000000001</v>
      </c>
      <c r="HB48" s="1">
        <v>20.1998</v>
      </c>
      <c r="HC48" s="1">
        <v>5.2147399999999999</v>
      </c>
      <c r="HD48" s="1">
        <v>11.974</v>
      </c>
      <c r="HE48" s="1">
        <v>4.9905499999999998</v>
      </c>
      <c r="HF48" s="1">
        <v>3.2924500000000001</v>
      </c>
      <c r="HG48" s="1">
        <v>8416.6</v>
      </c>
      <c r="HH48" s="1">
        <v>9999</v>
      </c>
      <c r="HI48" s="1">
        <v>9999</v>
      </c>
      <c r="HJ48" s="1">
        <v>971.6</v>
      </c>
      <c r="HK48" s="1">
        <v>4.9713399999999996</v>
      </c>
      <c r="HL48" s="1">
        <v>1.8745400000000001</v>
      </c>
      <c r="HM48" s="1">
        <v>1.8708800000000001</v>
      </c>
      <c r="HN48" s="1">
        <v>1.8706100000000001</v>
      </c>
      <c r="HO48" s="1">
        <v>1.8750599999999999</v>
      </c>
      <c r="HP48" s="1">
        <v>1.8717999999999999</v>
      </c>
      <c r="HQ48" s="1">
        <v>1.8672500000000001</v>
      </c>
      <c r="HR48" s="1">
        <v>1.8782000000000001</v>
      </c>
      <c r="HS48" s="1">
        <v>0</v>
      </c>
      <c r="HT48" s="1">
        <v>0</v>
      </c>
      <c r="HU48" s="1">
        <v>0</v>
      </c>
      <c r="HV48" s="1">
        <v>0</v>
      </c>
      <c r="HW48" s="1" t="s">
        <v>390</v>
      </c>
      <c r="HX48" s="1" t="s">
        <v>391</v>
      </c>
      <c r="HY48" s="1" t="s">
        <v>392</v>
      </c>
      <c r="HZ48" s="1" t="s">
        <v>392</v>
      </c>
      <c r="IA48" s="1" t="s">
        <v>392</v>
      </c>
      <c r="IB48" s="1" t="s">
        <v>392</v>
      </c>
      <c r="IC48" s="1">
        <v>0</v>
      </c>
      <c r="ID48" s="1">
        <v>100</v>
      </c>
      <c r="IE48" s="1">
        <v>100</v>
      </c>
      <c r="IF48" s="1">
        <v>-2.1800000000000002</v>
      </c>
      <c r="IG48" s="1">
        <v>0.33389999999999997</v>
      </c>
      <c r="IH48" s="1">
        <v>-2.1003025613674828</v>
      </c>
      <c r="II48" s="1">
        <v>1.7196870422270779E-5</v>
      </c>
      <c r="IJ48" s="1">
        <v>-2.1741833173098589E-6</v>
      </c>
      <c r="IK48" s="1">
        <v>9.0595066644434051E-10</v>
      </c>
      <c r="IL48" s="1">
        <v>-0.3055493333670728</v>
      </c>
      <c r="IM48" s="1">
        <v>-1.2435942757381079E-3</v>
      </c>
      <c r="IN48" s="1">
        <v>8.3241555849602686E-4</v>
      </c>
      <c r="IO48" s="1">
        <v>-6.8006265696850886E-6</v>
      </c>
      <c r="IP48" s="1">
        <v>17</v>
      </c>
      <c r="IQ48" s="1">
        <v>2050</v>
      </c>
      <c r="IR48" s="1">
        <v>3</v>
      </c>
      <c r="IS48" s="1">
        <v>34</v>
      </c>
      <c r="IT48" s="1">
        <v>40.700000000000003</v>
      </c>
      <c r="IU48" s="1">
        <v>40.799999999999997</v>
      </c>
      <c r="IV48" s="1">
        <v>0.638428</v>
      </c>
      <c r="IW48" s="1">
        <v>2.63062</v>
      </c>
      <c r="IX48" s="1">
        <v>1.49902</v>
      </c>
      <c r="IY48" s="1">
        <v>2.2839399999999999</v>
      </c>
      <c r="IZ48" s="1">
        <v>1.69678</v>
      </c>
      <c r="JA48" s="1">
        <v>2.3022499999999999</v>
      </c>
      <c r="JB48" s="1">
        <v>47.212299999999999</v>
      </c>
      <c r="JC48" s="1">
        <v>13.0375</v>
      </c>
      <c r="JD48" s="1">
        <v>18</v>
      </c>
      <c r="JE48" s="1">
        <v>707.72699999999998</v>
      </c>
      <c r="JF48" s="1">
        <v>270.02800000000002</v>
      </c>
      <c r="JG48" s="1">
        <v>30.000699999999998</v>
      </c>
      <c r="JH48" s="1">
        <v>35.843000000000004</v>
      </c>
      <c r="JI48" s="1">
        <v>30</v>
      </c>
      <c r="JJ48" s="1">
        <v>35.588000000000001</v>
      </c>
      <c r="JK48" s="1">
        <v>35.585299999999997</v>
      </c>
      <c r="JL48" s="1">
        <v>12.8018</v>
      </c>
      <c r="JM48" s="1">
        <v>29.383600000000001</v>
      </c>
      <c r="JN48" s="1">
        <v>0.60865999999999998</v>
      </c>
      <c r="JO48" s="1">
        <v>30</v>
      </c>
      <c r="JP48" s="1">
        <v>224.29300000000001</v>
      </c>
      <c r="JQ48" s="1">
        <v>32.543399999999998</v>
      </c>
      <c r="JR48" s="1">
        <v>98.315799999999996</v>
      </c>
      <c r="JS48" s="1">
        <v>98.2333</v>
      </c>
    </row>
    <row r="49" spans="1:279" ht="15.75" customHeight="1" x14ac:dyDescent="0.2">
      <c r="A49" s="1">
        <v>34</v>
      </c>
      <c r="B49" s="1">
        <v>1658330071.5</v>
      </c>
      <c r="C49" s="1">
        <v>131.5</v>
      </c>
      <c r="D49" s="1" t="s">
        <v>459</v>
      </c>
      <c r="E49" s="1" t="s">
        <v>460</v>
      </c>
      <c r="F49" s="1">
        <v>4</v>
      </c>
      <c r="G49" s="1">
        <v>1658330069.125</v>
      </c>
      <c r="H49" s="1">
        <f t="shared" si="0"/>
        <v>1.5540513955056849E-3</v>
      </c>
      <c r="I49" s="1">
        <f t="shared" si="1"/>
        <v>1.5540513955056849</v>
      </c>
      <c r="J49" s="1">
        <f t="shared" si="2"/>
        <v>2.7910986509109428</v>
      </c>
      <c r="K49" s="1">
        <f t="shared" si="3"/>
        <v>203.694625</v>
      </c>
      <c r="L49" s="1">
        <f t="shared" si="4"/>
        <v>144.60371592210606</v>
      </c>
      <c r="M49" s="1">
        <f t="shared" si="5"/>
        <v>14.632545414651945</v>
      </c>
      <c r="N49" s="1">
        <f t="shared" si="6"/>
        <v>20.611993488732661</v>
      </c>
      <c r="O49" s="1">
        <f t="shared" si="7"/>
        <v>8.4098734450452101E-2</v>
      </c>
      <c r="P49" s="1">
        <f t="shared" si="8"/>
        <v>2.7690197297834924</v>
      </c>
      <c r="Q49" s="1">
        <f t="shared" si="9"/>
        <v>8.2705114141859659E-2</v>
      </c>
      <c r="R49" s="1">
        <f t="shared" si="10"/>
        <v>5.1813983911740191E-2</v>
      </c>
      <c r="S49" s="1">
        <f t="shared" si="11"/>
        <v>194.42298861244873</v>
      </c>
      <c r="T49" s="1">
        <f t="shared" si="12"/>
        <v>34.579603377196968</v>
      </c>
      <c r="U49" s="1">
        <f t="shared" si="13"/>
        <v>33.689062500000013</v>
      </c>
      <c r="V49" s="1">
        <f t="shared" si="14"/>
        <v>5.2510359802109017</v>
      </c>
      <c r="W49" s="1">
        <f t="shared" si="15"/>
        <v>64.935225502618124</v>
      </c>
      <c r="X49" s="1">
        <f t="shared" si="16"/>
        <v>3.4312070422268115</v>
      </c>
      <c r="Y49" s="1">
        <f t="shared" si="17"/>
        <v>5.2840457789562443</v>
      </c>
      <c r="Z49" s="1">
        <f t="shared" si="18"/>
        <v>1.8198289379840902</v>
      </c>
      <c r="AA49" s="1">
        <f t="shared" si="19"/>
        <v>-68.533666541800699</v>
      </c>
      <c r="AB49" s="1">
        <f t="shared" si="20"/>
        <v>16.740266333627037</v>
      </c>
      <c r="AC49" s="1">
        <f t="shared" si="21"/>
        <v>1.3946992583952158</v>
      </c>
      <c r="AD49" s="1">
        <f t="shared" si="22"/>
        <v>144.02428766267028</v>
      </c>
      <c r="AE49" s="1">
        <f t="shared" si="23"/>
        <v>11.982994539669097</v>
      </c>
      <c r="AF49" s="1">
        <f t="shared" si="24"/>
        <v>1.5986712395489453</v>
      </c>
      <c r="AG49" s="1">
        <f t="shared" si="25"/>
        <v>2.7910986509109428</v>
      </c>
      <c r="AH49" s="1">
        <v>223.45242904642879</v>
      </c>
      <c r="AI49" s="1">
        <v>214.0350545454545</v>
      </c>
      <c r="AJ49" s="1">
        <v>1.702168466143587</v>
      </c>
      <c r="AK49" s="1">
        <v>65.160827057832364</v>
      </c>
      <c r="AL49" s="1">
        <f t="shared" si="26"/>
        <v>1.5540513955056849</v>
      </c>
      <c r="AM49" s="1">
        <v>32.48237725309491</v>
      </c>
      <c r="AN49" s="1">
        <v>33.900698601398616</v>
      </c>
      <c r="AO49" s="1">
        <v>-6.0879304163546184E-3</v>
      </c>
      <c r="AP49" s="1">
        <v>89.445393928283238</v>
      </c>
      <c r="AQ49" s="1">
        <v>2</v>
      </c>
      <c r="AR49" s="1">
        <v>0</v>
      </c>
      <c r="AS49" s="1">
        <f t="shared" si="27"/>
        <v>1</v>
      </c>
      <c r="AT49" s="1">
        <f t="shared" si="28"/>
        <v>0</v>
      </c>
      <c r="AU49" s="1">
        <f t="shared" si="29"/>
        <v>47250.864088553608</v>
      </c>
      <c r="AV49" s="1" t="s">
        <v>385</v>
      </c>
      <c r="AW49" s="1" t="s">
        <v>385</v>
      </c>
      <c r="AX49" s="1">
        <v>0</v>
      </c>
      <c r="AY49" s="1">
        <v>0</v>
      </c>
      <c r="AZ49" s="1" t="e">
        <f t="shared" si="30"/>
        <v>#DIV/0!</v>
      </c>
      <c r="BA49" s="1">
        <v>0</v>
      </c>
      <c r="BB49" s="1" t="s">
        <v>385</v>
      </c>
      <c r="BC49" s="1" t="s">
        <v>385</v>
      </c>
      <c r="BD49" s="1">
        <v>0</v>
      </c>
      <c r="BE49" s="1">
        <v>0</v>
      </c>
      <c r="BF49" s="1" t="e">
        <f t="shared" si="31"/>
        <v>#DIV/0!</v>
      </c>
      <c r="BG49" s="1">
        <v>0.5</v>
      </c>
      <c r="BH49" s="1">
        <f t="shared" si="32"/>
        <v>1009.4870997991961</v>
      </c>
      <c r="BI49" s="1">
        <f t="shared" si="33"/>
        <v>2.7910986509109428</v>
      </c>
      <c r="BJ49" s="1" t="e">
        <f t="shared" si="34"/>
        <v>#DIV/0!</v>
      </c>
      <c r="BK49" s="1">
        <f t="shared" si="35"/>
        <v>2.7648680715842123E-3</v>
      </c>
      <c r="BL49" s="1" t="e">
        <f t="shared" si="36"/>
        <v>#DIV/0!</v>
      </c>
      <c r="BM49" s="1" t="e">
        <f t="shared" si="37"/>
        <v>#DIV/0!</v>
      </c>
      <c r="BN49" s="1" t="s">
        <v>385</v>
      </c>
      <c r="BO49" s="1">
        <v>0</v>
      </c>
      <c r="BP49" s="1" t="e">
        <f t="shared" si="38"/>
        <v>#DIV/0!</v>
      </c>
      <c r="BQ49" s="1" t="e">
        <f t="shared" si="39"/>
        <v>#DIV/0!</v>
      </c>
      <c r="BR49" s="1" t="e">
        <f t="shared" si="40"/>
        <v>#DIV/0!</v>
      </c>
      <c r="BS49" s="1" t="e">
        <f t="shared" si="41"/>
        <v>#DIV/0!</v>
      </c>
      <c r="BT49" s="1" t="e">
        <f t="shared" si="42"/>
        <v>#DIV/0!</v>
      </c>
      <c r="BU49" s="1" t="e">
        <f t="shared" si="43"/>
        <v>#DIV/0!</v>
      </c>
      <c r="BV49" s="1" t="e">
        <f t="shared" si="44"/>
        <v>#DIV/0!</v>
      </c>
      <c r="BW49" s="1" t="e">
        <f t="shared" si="45"/>
        <v>#DIV/0!</v>
      </c>
      <c r="BX49" s="1" t="s">
        <v>385</v>
      </c>
      <c r="BY49" s="1" t="s">
        <v>385</v>
      </c>
      <c r="BZ49" s="1" t="s">
        <v>385</v>
      </c>
      <c r="CA49" s="1" t="s">
        <v>385</v>
      </c>
      <c r="CB49" s="1" t="s">
        <v>385</v>
      </c>
      <c r="CC49" s="1" t="s">
        <v>385</v>
      </c>
      <c r="CD49" s="1" t="s">
        <v>385</v>
      </c>
      <c r="CE49" s="1" t="s">
        <v>385</v>
      </c>
      <c r="CF49" s="1">
        <v>253</v>
      </c>
      <c r="CG49" s="1">
        <v>1000</v>
      </c>
      <c r="CH49" s="1" t="s">
        <v>386</v>
      </c>
      <c r="CI49" s="1">
        <v>1110.1500000000001</v>
      </c>
      <c r="CJ49" s="1">
        <v>1175.8634999999999</v>
      </c>
      <c r="CK49" s="1">
        <v>1152.67</v>
      </c>
      <c r="CL49" s="1">
        <v>1.3005735999999999E-4</v>
      </c>
      <c r="CM49" s="1">
        <v>6.5004835999999994E-4</v>
      </c>
      <c r="CN49" s="1">
        <v>4.7597999359999997E-2</v>
      </c>
      <c r="CO49" s="1">
        <v>5.5000000000000003E-4</v>
      </c>
      <c r="CP49" s="1">
        <f t="shared" si="46"/>
        <v>1199.9775</v>
      </c>
      <c r="CQ49" s="1">
        <f t="shared" si="47"/>
        <v>1009.4870997991961</v>
      </c>
      <c r="CR49" s="1">
        <f t="shared" si="48"/>
        <v>0.84125502336435154</v>
      </c>
      <c r="CS49" s="1">
        <f t="shared" si="49"/>
        <v>0.16202219509319862</v>
      </c>
      <c r="CT49" s="1">
        <v>6</v>
      </c>
      <c r="CU49" s="1">
        <v>0.5</v>
      </c>
      <c r="CV49" s="1" t="s">
        <v>387</v>
      </c>
      <c r="CW49" s="1">
        <v>2</v>
      </c>
      <c r="CX49" s="1" t="b">
        <v>1</v>
      </c>
      <c r="CY49" s="1">
        <v>1658330069.125</v>
      </c>
      <c r="CZ49" s="1">
        <v>203.694625</v>
      </c>
      <c r="DA49" s="1">
        <v>215.0505</v>
      </c>
      <c r="DB49" s="1">
        <v>33.908337500000002</v>
      </c>
      <c r="DC49" s="1">
        <v>32.483424999999997</v>
      </c>
      <c r="DD49" s="1">
        <v>205.87549999999999</v>
      </c>
      <c r="DE49" s="1">
        <v>33.574674999999999</v>
      </c>
      <c r="DF49" s="1">
        <v>650.34012499999994</v>
      </c>
      <c r="DG49" s="1">
        <v>101.090875</v>
      </c>
      <c r="DH49" s="1">
        <v>9.9784737499999998E-2</v>
      </c>
      <c r="DI49" s="1">
        <v>33.801200000000001</v>
      </c>
      <c r="DJ49" s="1">
        <v>999.9</v>
      </c>
      <c r="DK49" s="1">
        <v>33.689062500000013</v>
      </c>
      <c r="DL49" s="1">
        <v>0</v>
      </c>
      <c r="DM49" s="1">
        <v>0</v>
      </c>
      <c r="DN49" s="1">
        <v>9013.4375</v>
      </c>
      <c r="DO49" s="1">
        <v>0</v>
      </c>
      <c r="DP49" s="1">
        <v>1848.6849999999999</v>
      </c>
      <c r="DQ49" s="1">
        <v>-11.3559625</v>
      </c>
      <c r="DR49" s="1">
        <v>210.84399999999999</v>
      </c>
      <c r="DS49" s="1">
        <v>222.27074999999999</v>
      </c>
      <c r="DT49" s="1">
        <v>1.4249262499999999</v>
      </c>
      <c r="DU49" s="1">
        <v>215.0505</v>
      </c>
      <c r="DV49" s="1">
        <v>32.483424999999997</v>
      </c>
      <c r="DW49" s="1">
        <v>3.4278262499999999</v>
      </c>
      <c r="DX49" s="1">
        <v>3.2837774999999998</v>
      </c>
      <c r="DY49" s="1">
        <v>26.266437499999999</v>
      </c>
      <c r="DZ49" s="1">
        <v>25.541450000000001</v>
      </c>
      <c r="EA49" s="1">
        <v>1199.9775</v>
      </c>
      <c r="EB49" s="1">
        <v>0.95799425000000005</v>
      </c>
      <c r="EC49" s="1">
        <v>4.2006062500000003E-2</v>
      </c>
      <c r="ED49" s="1">
        <v>0</v>
      </c>
      <c r="EE49" s="1">
        <v>890.9325</v>
      </c>
      <c r="EF49" s="1">
        <v>5.0001600000000002</v>
      </c>
      <c r="EG49" s="1">
        <v>12699.45</v>
      </c>
      <c r="EH49" s="1">
        <v>9514.9825000000001</v>
      </c>
      <c r="EI49" s="1">
        <v>47.859250000000003</v>
      </c>
      <c r="EJ49" s="1">
        <v>50.5</v>
      </c>
      <c r="EK49" s="1">
        <v>49.046374999999998</v>
      </c>
      <c r="EL49" s="1">
        <v>49.023124999999993</v>
      </c>
      <c r="EM49" s="1">
        <v>49.569999999999993</v>
      </c>
      <c r="EN49" s="1">
        <v>1144.7774999999999</v>
      </c>
      <c r="EO49" s="1">
        <v>50.2</v>
      </c>
      <c r="EP49" s="1">
        <v>0</v>
      </c>
      <c r="EQ49" s="1">
        <v>772582.79999995232</v>
      </c>
      <c r="ER49" s="1">
        <v>0</v>
      </c>
      <c r="ES49" s="1">
        <v>891.24619999999993</v>
      </c>
      <c r="ET49" s="1">
        <v>-4.5765384635166582</v>
      </c>
      <c r="EU49" s="1">
        <v>-63.353846293671843</v>
      </c>
      <c r="EV49" s="1">
        <v>12705.332</v>
      </c>
      <c r="EW49" s="1">
        <v>15</v>
      </c>
      <c r="EX49" s="1">
        <v>1658327627.5</v>
      </c>
      <c r="EY49" s="1" t="s">
        <v>388</v>
      </c>
      <c r="EZ49" s="1">
        <v>1658327627.5</v>
      </c>
      <c r="FA49" s="1">
        <v>1658327617.5</v>
      </c>
      <c r="FB49" s="1">
        <v>12</v>
      </c>
      <c r="FC49" s="1">
        <v>-0.68500000000000005</v>
      </c>
      <c r="FD49" s="1">
        <v>-0.255</v>
      </c>
      <c r="FE49" s="1">
        <v>-3.9239999999999999</v>
      </c>
      <c r="FF49" s="1">
        <v>0.28599999999999998</v>
      </c>
      <c r="FG49" s="1">
        <v>1546</v>
      </c>
      <c r="FH49" s="1">
        <v>32</v>
      </c>
      <c r="FI49" s="1">
        <v>0.03</v>
      </c>
      <c r="FJ49" s="1">
        <v>0.04</v>
      </c>
      <c r="FK49" s="1">
        <v>-11.135787499999999</v>
      </c>
      <c r="FL49" s="1">
        <v>-1.606708818011239</v>
      </c>
      <c r="FM49" s="1">
        <v>0.15671002869551789</v>
      </c>
      <c r="FN49" s="1">
        <v>0</v>
      </c>
      <c r="FO49" s="1">
        <v>891.51767647058807</v>
      </c>
      <c r="FP49" s="1">
        <v>-4.9269518717726024</v>
      </c>
      <c r="FQ49" s="1">
        <v>0.52119899782014456</v>
      </c>
      <c r="FR49" s="1">
        <v>0</v>
      </c>
      <c r="FS49" s="1">
        <v>1.4080090000000001</v>
      </c>
      <c r="FT49" s="1">
        <v>0.35096060037523358</v>
      </c>
      <c r="FU49" s="1">
        <v>4.4916056138089411E-2</v>
      </c>
      <c r="FV49" s="1">
        <v>0</v>
      </c>
      <c r="FW49" s="1">
        <v>0</v>
      </c>
      <c r="FX49" s="1">
        <v>3</v>
      </c>
      <c r="FY49" s="1" t="s">
        <v>397</v>
      </c>
      <c r="FZ49" s="1">
        <v>3.3690099999999998</v>
      </c>
      <c r="GA49" s="1">
        <v>2.89371</v>
      </c>
      <c r="GB49" s="1">
        <v>5.5208699999999999E-2</v>
      </c>
      <c r="GC49" s="1">
        <v>5.8408799999999997E-2</v>
      </c>
      <c r="GD49" s="1">
        <v>0.14039699999999999</v>
      </c>
      <c r="GE49" s="1">
        <v>0.138822</v>
      </c>
      <c r="GF49" s="1">
        <v>32611.200000000001</v>
      </c>
      <c r="GG49" s="1">
        <v>28270.2</v>
      </c>
      <c r="GH49" s="1">
        <v>30850.2</v>
      </c>
      <c r="GI49" s="1">
        <v>27984.1</v>
      </c>
      <c r="GJ49" s="1">
        <v>34937.9</v>
      </c>
      <c r="GK49" s="1">
        <v>34000.400000000001</v>
      </c>
      <c r="GL49" s="1">
        <v>40215.300000000003</v>
      </c>
      <c r="GM49" s="1">
        <v>39004.199999999997</v>
      </c>
      <c r="GN49" s="1">
        <v>2.3230200000000001</v>
      </c>
      <c r="GO49" s="1">
        <v>1.5342</v>
      </c>
      <c r="GP49" s="1">
        <v>0</v>
      </c>
      <c r="GQ49" s="1">
        <v>4.3846700000000002E-2</v>
      </c>
      <c r="GR49" s="1">
        <v>999.9</v>
      </c>
      <c r="GS49" s="1">
        <v>32.987499999999997</v>
      </c>
      <c r="GT49" s="1">
        <v>51.1</v>
      </c>
      <c r="GU49" s="1">
        <v>43.2</v>
      </c>
      <c r="GV49" s="1">
        <v>44.374899999999997</v>
      </c>
      <c r="GW49" s="1">
        <v>50.142899999999997</v>
      </c>
      <c r="GX49" s="1">
        <v>42.263599999999997</v>
      </c>
      <c r="GY49" s="1">
        <v>1</v>
      </c>
      <c r="GZ49" s="1">
        <v>0.66041700000000003</v>
      </c>
      <c r="HA49" s="1">
        <v>1.7354799999999999</v>
      </c>
      <c r="HB49" s="1">
        <v>20.1996</v>
      </c>
      <c r="HC49" s="1">
        <v>5.2144399999999997</v>
      </c>
      <c r="HD49" s="1">
        <v>11.974</v>
      </c>
      <c r="HE49" s="1">
        <v>4.9901999999999997</v>
      </c>
      <c r="HF49" s="1">
        <v>3.2924500000000001</v>
      </c>
      <c r="HG49" s="1">
        <v>8416.6</v>
      </c>
      <c r="HH49" s="1">
        <v>9999</v>
      </c>
      <c r="HI49" s="1">
        <v>9999</v>
      </c>
      <c r="HJ49" s="1">
        <v>971.6</v>
      </c>
      <c r="HK49" s="1">
        <v>4.9713500000000002</v>
      </c>
      <c r="HL49" s="1">
        <v>1.8745400000000001</v>
      </c>
      <c r="HM49" s="1">
        <v>1.8708800000000001</v>
      </c>
      <c r="HN49" s="1">
        <v>1.87063</v>
      </c>
      <c r="HO49" s="1">
        <v>1.8750899999999999</v>
      </c>
      <c r="HP49" s="1">
        <v>1.87181</v>
      </c>
      <c r="HQ49" s="1">
        <v>1.8672800000000001</v>
      </c>
      <c r="HR49" s="1">
        <v>1.8782000000000001</v>
      </c>
      <c r="HS49" s="1">
        <v>0</v>
      </c>
      <c r="HT49" s="1">
        <v>0</v>
      </c>
      <c r="HU49" s="1">
        <v>0</v>
      </c>
      <c r="HV49" s="1">
        <v>0</v>
      </c>
      <c r="HW49" s="1" t="s">
        <v>390</v>
      </c>
      <c r="HX49" s="1" t="s">
        <v>391</v>
      </c>
      <c r="HY49" s="1" t="s">
        <v>392</v>
      </c>
      <c r="HZ49" s="1" t="s">
        <v>392</v>
      </c>
      <c r="IA49" s="1" t="s">
        <v>392</v>
      </c>
      <c r="IB49" s="1" t="s">
        <v>392</v>
      </c>
      <c r="IC49" s="1">
        <v>0</v>
      </c>
      <c r="ID49" s="1">
        <v>100</v>
      </c>
      <c r="IE49" s="1">
        <v>100</v>
      </c>
      <c r="IF49" s="1">
        <v>-2.1840000000000002</v>
      </c>
      <c r="IG49" s="1">
        <v>0.33339999999999997</v>
      </c>
      <c r="IH49" s="1">
        <v>-2.1003025613674828</v>
      </c>
      <c r="II49" s="1">
        <v>1.7196870422270779E-5</v>
      </c>
      <c r="IJ49" s="1">
        <v>-2.1741833173098589E-6</v>
      </c>
      <c r="IK49" s="1">
        <v>9.0595066644434051E-10</v>
      </c>
      <c r="IL49" s="1">
        <v>-0.3055493333670728</v>
      </c>
      <c r="IM49" s="1">
        <v>-1.2435942757381079E-3</v>
      </c>
      <c r="IN49" s="1">
        <v>8.3241555849602686E-4</v>
      </c>
      <c r="IO49" s="1">
        <v>-6.8006265696850886E-6</v>
      </c>
      <c r="IP49" s="1">
        <v>17</v>
      </c>
      <c r="IQ49" s="1">
        <v>2050</v>
      </c>
      <c r="IR49" s="1">
        <v>3</v>
      </c>
      <c r="IS49" s="1">
        <v>34</v>
      </c>
      <c r="IT49" s="1">
        <v>40.700000000000003</v>
      </c>
      <c r="IU49" s="1">
        <v>40.9</v>
      </c>
      <c r="IV49" s="1">
        <v>0.64941400000000005</v>
      </c>
      <c r="IW49" s="1">
        <v>2.6245099999999999</v>
      </c>
      <c r="IX49" s="1">
        <v>1.49902</v>
      </c>
      <c r="IY49" s="1">
        <v>2.2839399999999999</v>
      </c>
      <c r="IZ49" s="1">
        <v>1.69678</v>
      </c>
      <c r="JA49" s="1">
        <v>2.3828100000000001</v>
      </c>
      <c r="JB49" s="1">
        <v>47.212299999999999</v>
      </c>
      <c r="JC49" s="1">
        <v>13.0463</v>
      </c>
      <c r="JD49" s="1">
        <v>18</v>
      </c>
      <c r="JE49" s="1">
        <v>707.76800000000003</v>
      </c>
      <c r="JF49" s="1">
        <v>270.02100000000002</v>
      </c>
      <c r="JG49" s="1">
        <v>30.001300000000001</v>
      </c>
      <c r="JH49" s="1">
        <v>35.843000000000004</v>
      </c>
      <c r="JI49" s="1">
        <v>30</v>
      </c>
      <c r="JJ49" s="1">
        <v>35.588000000000001</v>
      </c>
      <c r="JK49" s="1">
        <v>35.586399999999998</v>
      </c>
      <c r="JL49" s="1">
        <v>13.068300000000001</v>
      </c>
      <c r="JM49" s="1">
        <v>29.383600000000001</v>
      </c>
      <c r="JN49" s="1">
        <v>0.60865999999999998</v>
      </c>
      <c r="JO49" s="1">
        <v>30</v>
      </c>
      <c r="JP49" s="1">
        <v>230.97200000000001</v>
      </c>
      <c r="JQ49" s="1">
        <v>32.560699999999997</v>
      </c>
      <c r="JR49" s="1">
        <v>98.315399999999997</v>
      </c>
      <c r="JS49" s="1">
        <v>98.232100000000003</v>
      </c>
    </row>
    <row r="50" spans="1:279" ht="15.75" customHeight="1" x14ac:dyDescent="0.2">
      <c r="A50" s="1">
        <v>35</v>
      </c>
      <c r="B50" s="1">
        <v>1658330075.5</v>
      </c>
      <c r="C50" s="1">
        <v>135.5</v>
      </c>
      <c r="D50" s="1" t="s">
        <v>461</v>
      </c>
      <c r="E50" s="1" t="s">
        <v>462</v>
      </c>
      <c r="F50" s="1">
        <v>4</v>
      </c>
      <c r="G50" s="1">
        <v>1658330073.5</v>
      </c>
      <c r="H50" s="1">
        <f t="shared" si="0"/>
        <v>1.5653778380912127E-3</v>
      </c>
      <c r="I50" s="1">
        <f t="shared" si="1"/>
        <v>1.5653778380912127</v>
      </c>
      <c r="J50" s="1">
        <f t="shared" si="2"/>
        <v>3.0336499935936292</v>
      </c>
      <c r="K50" s="1">
        <f t="shared" si="3"/>
        <v>210.8848571428571</v>
      </c>
      <c r="L50" s="1">
        <f t="shared" si="4"/>
        <v>147.26584126904061</v>
      </c>
      <c r="M50" s="1">
        <f t="shared" si="5"/>
        <v>14.901770077981322</v>
      </c>
      <c r="N50" s="1">
        <f t="shared" si="6"/>
        <v>21.339352201367873</v>
      </c>
      <c r="O50" s="1">
        <f t="shared" si="7"/>
        <v>8.455301255181534E-2</v>
      </c>
      <c r="P50" s="1">
        <f t="shared" si="8"/>
        <v>2.7727845046804411</v>
      </c>
      <c r="Q50" s="1">
        <f t="shared" si="9"/>
        <v>8.3146309820269798E-2</v>
      </c>
      <c r="R50" s="1">
        <f t="shared" si="10"/>
        <v>5.2090880864332709E-2</v>
      </c>
      <c r="S50" s="1">
        <f t="shared" si="11"/>
        <v>194.42817561245926</v>
      </c>
      <c r="T50" s="1">
        <f t="shared" si="12"/>
        <v>34.588638936212199</v>
      </c>
      <c r="U50" s="1">
        <f t="shared" si="13"/>
        <v>33.696628571428569</v>
      </c>
      <c r="V50" s="1">
        <f t="shared" si="14"/>
        <v>5.2532575405355555</v>
      </c>
      <c r="W50" s="1">
        <f t="shared" si="15"/>
        <v>64.863508026461744</v>
      </c>
      <c r="X50" s="1">
        <f t="shared" si="16"/>
        <v>3.4299208922321447</v>
      </c>
      <c r="Y50" s="1">
        <f t="shared" si="17"/>
        <v>5.2879053208668152</v>
      </c>
      <c r="Z50" s="1">
        <f t="shared" si="18"/>
        <v>1.8233366483034108</v>
      </c>
      <c r="AA50" s="1">
        <f t="shared" si="19"/>
        <v>-69.03316265982248</v>
      </c>
      <c r="AB50" s="1">
        <f t="shared" si="20"/>
        <v>17.586002284450579</v>
      </c>
      <c r="AC50" s="1">
        <f t="shared" si="21"/>
        <v>1.4633192737579883</v>
      </c>
      <c r="AD50" s="1">
        <f t="shared" si="22"/>
        <v>144.44433451084532</v>
      </c>
      <c r="AE50" s="1">
        <f t="shared" si="23"/>
        <v>12.24254758563754</v>
      </c>
      <c r="AF50" s="1">
        <f t="shared" si="24"/>
        <v>1.5716586405981465</v>
      </c>
      <c r="AG50" s="1">
        <f t="shared" si="25"/>
        <v>3.0336499935936292</v>
      </c>
      <c r="AH50" s="1">
        <v>230.50690620559331</v>
      </c>
      <c r="AI50" s="1">
        <v>220.84290303030289</v>
      </c>
      <c r="AJ50" s="1">
        <v>1.706110832822654</v>
      </c>
      <c r="AK50" s="1">
        <v>65.160827057832364</v>
      </c>
      <c r="AL50" s="1">
        <f t="shared" si="26"/>
        <v>1.5653778380912127</v>
      </c>
      <c r="AM50" s="1">
        <v>32.49220122688655</v>
      </c>
      <c r="AN50" s="1">
        <v>33.894386013986022</v>
      </c>
      <c r="AO50" s="1">
        <v>-1.2708729596158971E-3</v>
      </c>
      <c r="AP50" s="1">
        <v>89.445393928283238</v>
      </c>
      <c r="AQ50" s="1">
        <v>2</v>
      </c>
      <c r="AR50" s="1">
        <v>0</v>
      </c>
      <c r="AS50" s="1">
        <f t="shared" si="27"/>
        <v>1</v>
      </c>
      <c r="AT50" s="1">
        <f t="shared" si="28"/>
        <v>0</v>
      </c>
      <c r="AU50" s="1">
        <f t="shared" si="29"/>
        <v>47352.186892708087</v>
      </c>
      <c r="AV50" s="1" t="s">
        <v>385</v>
      </c>
      <c r="AW50" s="1" t="s">
        <v>385</v>
      </c>
      <c r="AX50" s="1">
        <v>0</v>
      </c>
      <c r="AY50" s="1">
        <v>0</v>
      </c>
      <c r="AZ50" s="1" t="e">
        <f t="shared" si="30"/>
        <v>#DIV/0!</v>
      </c>
      <c r="BA50" s="1">
        <v>0</v>
      </c>
      <c r="BB50" s="1" t="s">
        <v>385</v>
      </c>
      <c r="BC50" s="1" t="s">
        <v>385</v>
      </c>
      <c r="BD50" s="1">
        <v>0</v>
      </c>
      <c r="BE50" s="1">
        <v>0</v>
      </c>
      <c r="BF50" s="1" t="e">
        <f t="shared" si="31"/>
        <v>#DIV/0!</v>
      </c>
      <c r="BG50" s="1">
        <v>0.5</v>
      </c>
      <c r="BH50" s="1">
        <f t="shared" si="32"/>
        <v>1009.5143997992016</v>
      </c>
      <c r="BI50" s="1">
        <f t="shared" si="33"/>
        <v>3.0336499935936292</v>
      </c>
      <c r="BJ50" s="1" t="e">
        <f t="shared" si="34"/>
        <v>#DIV/0!</v>
      </c>
      <c r="BK50" s="1">
        <f t="shared" si="35"/>
        <v>3.0050586640438613E-3</v>
      </c>
      <c r="BL50" s="1" t="e">
        <f t="shared" si="36"/>
        <v>#DIV/0!</v>
      </c>
      <c r="BM50" s="1" t="e">
        <f t="shared" si="37"/>
        <v>#DIV/0!</v>
      </c>
      <c r="BN50" s="1" t="s">
        <v>385</v>
      </c>
      <c r="BO50" s="1">
        <v>0</v>
      </c>
      <c r="BP50" s="1" t="e">
        <f t="shared" si="38"/>
        <v>#DIV/0!</v>
      </c>
      <c r="BQ50" s="1" t="e">
        <f t="shared" si="39"/>
        <v>#DIV/0!</v>
      </c>
      <c r="BR50" s="1" t="e">
        <f t="shared" si="40"/>
        <v>#DIV/0!</v>
      </c>
      <c r="BS50" s="1" t="e">
        <f t="shared" si="41"/>
        <v>#DIV/0!</v>
      </c>
      <c r="BT50" s="1" t="e">
        <f t="shared" si="42"/>
        <v>#DIV/0!</v>
      </c>
      <c r="BU50" s="1" t="e">
        <f t="shared" si="43"/>
        <v>#DIV/0!</v>
      </c>
      <c r="BV50" s="1" t="e">
        <f t="shared" si="44"/>
        <v>#DIV/0!</v>
      </c>
      <c r="BW50" s="1" t="e">
        <f t="shared" si="45"/>
        <v>#DIV/0!</v>
      </c>
      <c r="BX50" s="1" t="s">
        <v>385</v>
      </c>
      <c r="BY50" s="1" t="s">
        <v>385</v>
      </c>
      <c r="BZ50" s="1" t="s">
        <v>385</v>
      </c>
      <c r="CA50" s="1" t="s">
        <v>385</v>
      </c>
      <c r="CB50" s="1" t="s">
        <v>385</v>
      </c>
      <c r="CC50" s="1" t="s">
        <v>385</v>
      </c>
      <c r="CD50" s="1" t="s">
        <v>385</v>
      </c>
      <c r="CE50" s="1" t="s">
        <v>385</v>
      </c>
      <c r="CF50" s="1">
        <v>253</v>
      </c>
      <c r="CG50" s="1">
        <v>1000</v>
      </c>
      <c r="CH50" s="1" t="s">
        <v>386</v>
      </c>
      <c r="CI50" s="1">
        <v>1110.1500000000001</v>
      </c>
      <c r="CJ50" s="1">
        <v>1175.8634999999999</v>
      </c>
      <c r="CK50" s="1">
        <v>1152.67</v>
      </c>
      <c r="CL50" s="1">
        <v>1.3005735999999999E-4</v>
      </c>
      <c r="CM50" s="1">
        <v>6.5004835999999994E-4</v>
      </c>
      <c r="CN50" s="1">
        <v>4.7597999359999997E-2</v>
      </c>
      <c r="CO50" s="1">
        <v>5.5000000000000003E-4</v>
      </c>
      <c r="CP50" s="1">
        <f t="shared" si="46"/>
        <v>1200.01</v>
      </c>
      <c r="CQ50" s="1">
        <f t="shared" si="47"/>
        <v>1009.5143997992016</v>
      </c>
      <c r="CR50" s="1">
        <f t="shared" si="48"/>
        <v>0.84125498937442322</v>
      </c>
      <c r="CS50" s="1">
        <f t="shared" si="49"/>
        <v>0.16202212949263695</v>
      </c>
      <c r="CT50" s="1">
        <v>6</v>
      </c>
      <c r="CU50" s="1">
        <v>0.5</v>
      </c>
      <c r="CV50" s="1" t="s">
        <v>387</v>
      </c>
      <c r="CW50" s="1">
        <v>2</v>
      </c>
      <c r="CX50" s="1" t="b">
        <v>1</v>
      </c>
      <c r="CY50" s="1">
        <v>1658330073.5</v>
      </c>
      <c r="CZ50" s="1">
        <v>210.8848571428571</v>
      </c>
      <c r="DA50" s="1">
        <v>222.4855714285714</v>
      </c>
      <c r="DB50" s="1">
        <v>33.895985714285708</v>
      </c>
      <c r="DC50" s="1">
        <v>32.495128571428573</v>
      </c>
      <c r="DD50" s="1">
        <v>213.07157142857139</v>
      </c>
      <c r="DE50" s="1">
        <v>33.5627</v>
      </c>
      <c r="DF50" s="1">
        <v>650.3385714285713</v>
      </c>
      <c r="DG50" s="1">
        <v>101.08971428571429</v>
      </c>
      <c r="DH50" s="1">
        <v>9.9875571428571425E-2</v>
      </c>
      <c r="DI50" s="1">
        <v>33.814271428571431</v>
      </c>
      <c r="DJ50" s="1">
        <v>999.89999999999986</v>
      </c>
      <c r="DK50" s="1">
        <v>33.696628571428569</v>
      </c>
      <c r="DL50" s="1">
        <v>0</v>
      </c>
      <c r="DM50" s="1">
        <v>0</v>
      </c>
      <c r="DN50" s="1">
        <v>9033.5728571428572</v>
      </c>
      <c r="DO50" s="1">
        <v>0</v>
      </c>
      <c r="DP50" s="1">
        <v>1848.032857142857</v>
      </c>
      <c r="DQ50" s="1">
        <v>-11.60071428571429</v>
      </c>
      <c r="DR50" s="1">
        <v>218.28399999999999</v>
      </c>
      <c r="DS50" s="1">
        <v>229.9581428571428</v>
      </c>
      <c r="DT50" s="1">
        <v>1.4008499999999999</v>
      </c>
      <c r="DU50" s="1">
        <v>222.4855714285714</v>
      </c>
      <c r="DV50" s="1">
        <v>32.495128571428573</v>
      </c>
      <c r="DW50" s="1">
        <v>3.426535714285714</v>
      </c>
      <c r="DX50" s="1">
        <v>3.284925714285714</v>
      </c>
      <c r="DY50" s="1">
        <v>26.260071428571429</v>
      </c>
      <c r="DZ50" s="1">
        <v>25.547328571428569</v>
      </c>
      <c r="EA50" s="1">
        <v>1200.01</v>
      </c>
      <c r="EB50" s="1">
        <v>0.95799585714285718</v>
      </c>
      <c r="EC50" s="1">
        <v>4.2004342857142857E-2</v>
      </c>
      <c r="ED50" s="1">
        <v>0</v>
      </c>
      <c r="EE50" s="1">
        <v>890.39599999999996</v>
      </c>
      <c r="EF50" s="1">
        <v>5.0001600000000002</v>
      </c>
      <c r="EG50" s="1">
        <v>12701.914285714291</v>
      </c>
      <c r="EH50" s="1">
        <v>9515.2414285714294</v>
      </c>
      <c r="EI50" s="1">
        <v>47.838999999999999</v>
      </c>
      <c r="EJ50" s="1">
        <v>50.5</v>
      </c>
      <c r="EK50" s="1">
        <v>49.071000000000012</v>
      </c>
      <c r="EL50" s="1">
        <v>48.990571428571442</v>
      </c>
      <c r="EM50" s="1">
        <v>49.526571428571437</v>
      </c>
      <c r="EN50" s="1">
        <v>1144.81</v>
      </c>
      <c r="EO50" s="1">
        <v>50.2</v>
      </c>
      <c r="EP50" s="1">
        <v>0</v>
      </c>
      <c r="EQ50" s="1">
        <v>772587</v>
      </c>
      <c r="ER50" s="1">
        <v>0</v>
      </c>
      <c r="ES50" s="1">
        <v>890.9292307692308</v>
      </c>
      <c r="ET50" s="1">
        <v>-4.9941196527208724</v>
      </c>
      <c r="EU50" s="1">
        <v>-30.721367524140749</v>
      </c>
      <c r="EV50" s="1">
        <v>12702.776923076921</v>
      </c>
      <c r="EW50" s="1">
        <v>15</v>
      </c>
      <c r="EX50" s="1">
        <v>1658327627.5</v>
      </c>
      <c r="EY50" s="1" t="s">
        <v>388</v>
      </c>
      <c r="EZ50" s="1">
        <v>1658327627.5</v>
      </c>
      <c r="FA50" s="1">
        <v>1658327617.5</v>
      </c>
      <c r="FB50" s="1">
        <v>12</v>
      </c>
      <c r="FC50" s="1">
        <v>-0.68500000000000005</v>
      </c>
      <c r="FD50" s="1">
        <v>-0.255</v>
      </c>
      <c r="FE50" s="1">
        <v>-3.9239999999999999</v>
      </c>
      <c r="FF50" s="1">
        <v>0.28599999999999998</v>
      </c>
      <c r="FG50" s="1">
        <v>1546</v>
      </c>
      <c r="FH50" s="1">
        <v>32</v>
      </c>
      <c r="FI50" s="1">
        <v>0.03</v>
      </c>
      <c r="FJ50" s="1">
        <v>0.04</v>
      </c>
      <c r="FK50" s="1">
        <v>-11.261022499999999</v>
      </c>
      <c r="FL50" s="1">
        <v>-1.952106191369583</v>
      </c>
      <c r="FM50" s="1">
        <v>0.19145516640652471</v>
      </c>
      <c r="FN50" s="1">
        <v>0</v>
      </c>
      <c r="FO50" s="1">
        <v>891.22149999999999</v>
      </c>
      <c r="FP50" s="1">
        <v>-4.7787776924210057</v>
      </c>
      <c r="FQ50" s="1">
        <v>0.51438697094926111</v>
      </c>
      <c r="FR50" s="1">
        <v>0</v>
      </c>
      <c r="FS50" s="1">
        <v>1.41740025</v>
      </c>
      <c r="FT50" s="1">
        <v>0.12204956848029989</v>
      </c>
      <c r="FU50" s="1">
        <v>3.7835716623813263E-2</v>
      </c>
      <c r="FV50" s="1">
        <v>0</v>
      </c>
      <c r="FW50" s="1">
        <v>0</v>
      </c>
      <c r="FX50" s="1">
        <v>3</v>
      </c>
      <c r="FY50" s="1" t="s">
        <v>397</v>
      </c>
      <c r="FZ50" s="1">
        <v>3.3691599999999999</v>
      </c>
      <c r="GA50" s="1">
        <v>2.8938999999999999</v>
      </c>
      <c r="GB50" s="1">
        <v>5.67463E-2</v>
      </c>
      <c r="GC50" s="1">
        <v>5.9992499999999997E-2</v>
      </c>
      <c r="GD50" s="1">
        <v>0.14038</v>
      </c>
      <c r="GE50" s="1">
        <v>0.13885900000000001</v>
      </c>
      <c r="GF50" s="1">
        <v>32558.3</v>
      </c>
      <c r="GG50" s="1">
        <v>28221.599999999999</v>
      </c>
      <c r="GH50" s="1">
        <v>30850.400000000001</v>
      </c>
      <c r="GI50" s="1">
        <v>27983</v>
      </c>
      <c r="GJ50" s="1">
        <v>34938.800000000003</v>
      </c>
      <c r="GK50" s="1">
        <v>33998</v>
      </c>
      <c r="GL50" s="1">
        <v>40215.5</v>
      </c>
      <c r="GM50" s="1">
        <v>39003</v>
      </c>
      <c r="GN50" s="1">
        <v>2.323</v>
      </c>
      <c r="GO50" s="1">
        <v>1.5342199999999999</v>
      </c>
      <c r="GP50" s="1">
        <v>0</v>
      </c>
      <c r="GQ50" s="1">
        <v>4.36753E-2</v>
      </c>
      <c r="GR50" s="1">
        <v>999.9</v>
      </c>
      <c r="GS50" s="1">
        <v>32.996699999999997</v>
      </c>
      <c r="GT50" s="1">
        <v>51.1</v>
      </c>
      <c r="GU50" s="1">
        <v>43.2</v>
      </c>
      <c r="GV50" s="1">
        <v>44.375999999999998</v>
      </c>
      <c r="GW50" s="1">
        <v>50.682899999999997</v>
      </c>
      <c r="GX50" s="1">
        <v>42.387799999999999</v>
      </c>
      <c r="GY50" s="1">
        <v>1</v>
      </c>
      <c r="GZ50" s="1">
        <v>0.66046499999999997</v>
      </c>
      <c r="HA50" s="1">
        <v>1.7448399999999999</v>
      </c>
      <c r="HB50" s="1">
        <v>20.1997</v>
      </c>
      <c r="HC50" s="1">
        <v>5.2148899999999996</v>
      </c>
      <c r="HD50" s="1">
        <v>11.974</v>
      </c>
      <c r="HE50" s="1">
        <v>4.9907500000000002</v>
      </c>
      <c r="HF50" s="1">
        <v>3.2925300000000002</v>
      </c>
      <c r="HG50" s="1">
        <v>8416.6</v>
      </c>
      <c r="HH50" s="1">
        <v>9999</v>
      </c>
      <c r="HI50" s="1">
        <v>9999</v>
      </c>
      <c r="HJ50" s="1">
        <v>971.6</v>
      </c>
      <c r="HK50" s="1">
        <v>4.97133</v>
      </c>
      <c r="HL50" s="1">
        <v>1.8745400000000001</v>
      </c>
      <c r="HM50" s="1">
        <v>1.8708800000000001</v>
      </c>
      <c r="HN50" s="1">
        <v>1.8705799999999999</v>
      </c>
      <c r="HO50" s="1">
        <v>1.8750800000000001</v>
      </c>
      <c r="HP50" s="1">
        <v>1.8717999999999999</v>
      </c>
      <c r="HQ50" s="1">
        <v>1.86727</v>
      </c>
      <c r="HR50" s="1">
        <v>1.8782000000000001</v>
      </c>
      <c r="HS50" s="1">
        <v>0</v>
      </c>
      <c r="HT50" s="1">
        <v>0</v>
      </c>
      <c r="HU50" s="1">
        <v>0</v>
      </c>
      <c r="HV50" s="1">
        <v>0</v>
      </c>
      <c r="HW50" s="1" t="s">
        <v>390</v>
      </c>
      <c r="HX50" s="1" t="s">
        <v>391</v>
      </c>
      <c r="HY50" s="1" t="s">
        <v>392</v>
      </c>
      <c r="HZ50" s="1" t="s">
        <v>392</v>
      </c>
      <c r="IA50" s="1" t="s">
        <v>392</v>
      </c>
      <c r="IB50" s="1" t="s">
        <v>392</v>
      </c>
      <c r="IC50" s="1">
        <v>0</v>
      </c>
      <c r="ID50" s="1">
        <v>100</v>
      </c>
      <c r="IE50" s="1">
        <v>100</v>
      </c>
      <c r="IF50" s="1">
        <v>-2.1890000000000001</v>
      </c>
      <c r="IG50" s="1">
        <v>0.3332</v>
      </c>
      <c r="IH50" s="1">
        <v>-2.1003025613674828</v>
      </c>
      <c r="II50" s="1">
        <v>1.7196870422270779E-5</v>
      </c>
      <c r="IJ50" s="1">
        <v>-2.1741833173098589E-6</v>
      </c>
      <c r="IK50" s="1">
        <v>9.0595066644434051E-10</v>
      </c>
      <c r="IL50" s="1">
        <v>-0.3055493333670728</v>
      </c>
      <c r="IM50" s="1">
        <v>-1.2435942757381079E-3</v>
      </c>
      <c r="IN50" s="1">
        <v>8.3241555849602686E-4</v>
      </c>
      <c r="IO50" s="1">
        <v>-6.8006265696850886E-6</v>
      </c>
      <c r="IP50" s="1">
        <v>17</v>
      </c>
      <c r="IQ50" s="1">
        <v>2050</v>
      </c>
      <c r="IR50" s="1">
        <v>3</v>
      </c>
      <c r="IS50" s="1">
        <v>34</v>
      </c>
      <c r="IT50" s="1">
        <v>40.799999999999997</v>
      </c>
      <c r="IU50" s="1">
        <v>41</v>
      </c>
      <c r="IV50" s="1">
        <v>0.66528299999999996</v>
      </c>
      <c r="IW50" s="1">
        <v>2.63062</v>
      </c>
      <c r="IX50" s="1">
        <v>1.49902</v>
      </c>
      <c r="IY50" s="1">
        <v>2.2839399999999999</v>
      </c>
      <c r="IZ50" s="1">
        <v>1.69678</v>
      </c>
      <c r="JA50" s="1">
        <v>2.2595200000000002</v>
      </c>
      <c r="JB50" s="1">
        <v>47.212299999999999</v>
      </c>
      <c r="JC50" s="1">
        <v>13.0288</v>
      </c>
      <c r="JD50" s="1">
        <v>18</v>
      </c>
      <c r="JE50" s="1">
        <v>707.78</v>
      </c>
      <c r="JF50" s="1">
        <v>270.04199999999997</v>
      </c>
      <c r="JG50" s="1">
        <v>30.002099999999999</v>
      </c>
      <c r="JH50" s="1">
        <v>35.843000000000004</v>
      </c>
      <c r="JI50" s="1">
        <v>30</v>
      </c>
      <c r="JJ50" s="1">
        <v>35.590899999999998</v>
      </c>
      <c r="JK50" s="1">
        <v>35.588500000000003</v>
      </c>
      <c r="JL50" s="1">
        <v>13.359</v>
      </c>
      <c r="JM50" s="1">
        <v>29.383600000000001</v>
      </c>
      <c r="JN50" s="1">
        <v>0.231123</v>
      </c>
      <c r="JO50" s="1">
        <v>30</v>
      </c>
      <c r="JP50" s="1">
        <v>237.65100000000001</v>
      </c>
      <c r="JQ50" s="1">
        <v>32.574399999999997</v>
      </c>
      <c r="JR50" s="1">
        <v>98.315899999999999</v>
      </c>
      <c r="JS50" s="1">
        <v>98.228899999999996</v>
      </c>
    </row>
    <row r="51" spans="1:279" ht="15.75" customHeight="1" x14ac:dyDescent="0.2">
      <c r="A51" s="1">
        <v>36</v>
      </c>
      <c r="B51" s="1">
        <v>1658330079.5</v>
      </c>
      <c r="C51" s="1">
        <v>139.5</v>
      </c>
      <c r="D51" s="1" t="s">
        <v>463</v>
      </c>
      <c r="E51" s="1" t="s">
        <v>464</v>
      </c>
      <c r="F51" s="1">
        <v>4</v>
      </c>
      <c r="G51" s="1">
        <v>1658330077.1875</v>
      </c>
      <c r="H51" s="1">
        <f t="shared" si="0"/>
        <v>1.5586142389281889E-3</v>
      </c>
      <c r="I51" s="1">
        <f t="shared" si="1"/>
        <v>1.558614238928189</v>
      </c>
      <c r="J51" s="1">
        <f t="shared" si="2"/>
        <v>3.0821422588479037</v>
      </c>
      <c r="K51" s="1">
        <f t="shared" si="3"/>
        <v>216.99975000000001</v>
      </c>
      <c r="L51" s="1">
        <f t="shared" si="4"/>
        <v>151.8878462460271</v>
      </c>
      <c r="M51" s="1">
        <f t="shared" si="5"/>
        <v>15.369376406906138</v>
      </c>
      <c r="N51" s="1">
        <f t="shared" si="6"/>
        <v>21.957983606879719</v>
      </c>
      <c r="O51" s="1">
        <f t="shared" si="7"/>
        <v>8.3996163884034428E-2</v>
      </c>
      <c r="P51" s="1">
        <f t="shared" si="8"/>
        <v>2.767178587126355</v>
      </c>
      <c r="Q51" s="1">
        <f t="shared" si="9"/>
        <v>8.2605002163948865E-2</v>
      </c>
      <c r="R51" s="1">
        <f t="shared" si="10"/>
        <v>5.1751197470997379E-2</v>
      </c>
      <c r="S51" s="1">
        <f t="shared" si="11"/>
        <v>194.42510770983262</v>
      </c>
      <c r="T51" s="1">
        <f t="shared" si="12"/>
        <v>34.59816324546275</v>
      </c>
      <c r="U51" s="1">
        <f t="shared" si="13"/>
        <v>33.709637499999999</v>
      </c>
      <c r="V51" s="1">
        <f t="shared" si="14"/>
        <v>5.2570791511782282</v>
      </c>
      <c r="W51" s="1">
        <f t="shared" si="15"/>
        <v>64.838006318990566</v>
      </c>
      <c r="X51" s="1">
        <f t="shared" si="16"/>
        <v>3.4297701585375377</v>
      </c>
      <c r="Y51" s="1">
        <f t="shared" si="17"/>
        <v>5.2897526516526838</v>
      </c>
      <c r="Z51" s="1">
        <f t="shared" si="18"/>
        <v>1.8273089926406905</v>
      </c>
      <c r="AA51" s="1">
        <f t="shared" si="19"/>
        <v>-68.734887936733131</v>
      </c>
      <c r="AB51" s="1">
        <f t="shared" si="20"/>
        <v>16.542655435948145</v>
      </c>
      <c r="AC51" s="1">
        <f t="shared" si="21"/>
        <v>1.3794216120980474</v>
      </c>
      <c r="AD51" s="1">
        <f t="shared" si="22"/>
        <v>143.61229682114566</v>
      </c>
      <c r="AE51" s="1">
        <f t="shared" si="23"/>
        <v>12.330918731104065</v>
      </c>
      <c r="AF51" s="1">
        <f t="shared" si="24"/>
        <v>1.555708986704156</v>
      </c>
      <c r="AG51" s="1">
        <f t="shared" si="25"/>
        <v>3.0821422588479037</v>
      </c>
      <c r="AH51" s="1">
        <v>237.45206571626619</v>
      </c>
      <c r="AI51" s="1">
        <v>227.71900606060589</v>
      </c>
      <c r="AJ51" s="1">
        <v>1.711907825466519</v>
      </c>
      <c r="AK51" s="1">
        <v>65.160827057832364</v>
      </c>
      <c r="AL51" s="1">
        <f t="shared" si="26"/>
        <v>1.558614238928189</v>
      </c>
      <c r="AM51" s="1">
        <v>32.505877590900873</v>
      </c>
      <c r="AN51" s="1">
        <v>33.895628671328673</v>
      </c>
      <c r="AO51" s="1">
        <v>-9.6444458421323634E-5</v>
      </c>
      <c r="AP51" s="1">
        <v>89.445393928283238</v>
      </c>
      <c r="AQ51" s="1">
        <v>2</v>
      </c>
      <c r="AR51" s="1">
        <v>0</v>
      </c>
      <c r="AS51" s="1">
        <f t="shared" si="27"/>
        <v>1</v>
      </c>
      <c r="AT51" s="1">
        <f t="shared" si="28"/>
        <v>0</v>
      </c>
      <c r="AU51" s="1">
        <f t="shared" si="29"/>
        <v>47197.361258136872</v>
      </c>
      <c r="AV51" s="1" t="s">
        <v>385</v>
      </c>
      <c r="AW51" s="1" t="s">
        <v>385</v>
      </c>
      <c r="AX51" s="1">
        <v>0</v>
      </c>
      <c r="AY51" s="1">
        <v>0</v>
      </c>
      <c r="AZ51" s="1" t="e">
        <f t="shared" si="30"/>
        <v>#DIV/0!</v>
      </c>
      <c r="BA51" s="1">
        <v>0</v>
      </c>
      <c r="BB51" s="1" t="s">
        <v>385</v>
      </c>
      <c r="BC51" s="1" t="s">
        <v>385</v>
      </c>
      <c r="BD51" s="1">
        <v>0</v>
      </c>
      <c r="BE51" s="1">
        <v>0</v>
      </c>
      <c r="BF51" s="1" t="e">
        <f t="shared" si="31"/>
        <v>#DIV/0!</v>
      </c>
      <c r="BG51" s="1">
        <v>0.5</v>
      </c>
      <c r="BH51" s="1">
        <f t="shared" si="32"/>
        <v>1009.4986107304831</v>
      </c>
      <c r="BI51" s="1">
        <f t="shared" si="33"/>
        <v>3.0821422588479037</v>
      </c>
      <c r="BJ51" s="1" t="e">
        <f t="shared" si="34"/>
        <v>#DIV/0!</v>
      </c>
      <c r="BK51" s="1">
        <f t="shared" si="35"/>
        <v>3.053141654764275E-3</v>
      </c>
      <c r="BL51" s="1" t="e">
        <f t="shared" si="36"/>
        <v>#DIV/0!</v>
      </c>
      <c r="BM51" s="1" t="e">
        <f t="shared" si="37"/>
        <v>#DIV/0!</v>
      </c>
      <c r="BN51" s="1" t="s">
        <v>385</v>
      </c>
      <c r="BO51" s="1">
        <v>0</v>
      </c>
      <c r="BP51" s="1" t="e">
        <f t="shared" si="38"/>
        <v>#DIV/0!</v>
      </c>
      <c r="BQ51" s="1" t="e">
        <f t="shared" si="39"/>
        <v>#DIV/0!</v>
      </c>
      <c r="BR51" s="1" t="e">
        <f t="shared" si="40"/>
        <v>#DIV/0!</v>
      </c>
      <c r="BS51" s="1" t="e">
        <f t="shared" si="41"/>
        <v>#DIV/0!</v>
      </c>
      <c r="BT51" s="1" t="e">
        <f t="shared" si="42"/>
        <v>#DIV/0!</v>
      </c>
      <c r="BU51" s="1" t="e">
        <f t="shared" si="43"/>
        <v>#DIV/0!</v>
      </c>
      <c r="BV51" s="1" t="e">
        <f t="shared" si="44"/>
        <v>#DIV/0!</v>
      </c>
      <c r="BW51" s="1" t="e">
        <f t="shared" si="45"/>
        <v>#DIV/0!</v>
      </c>
      <c r="BX51" s="1" t="s">
        <v>385</v>
      </c>
      <c r="BY51" s="1" t="s">
        <v>385</v>
      </c>
      <c r="BZ51" s="1" t="s">
        <v>385</v>
      </c>
      <c r="CA51" s="1" t="s">
        <v>385</v>
      </c>
      <c r="CB51" s="1" t="s">
        <v>385</v>
      </c>
      <c r="CC51" s="1" t="s">
        <v>385</v>
      </c>
      <c r="CD51" s="1" t="s">
        <v>385</v>
      </c>
      <c r="CE51" s="1" t="s">
        <v>385</v>
      </c>
      <c r="CF51" s="1">
        <v>253</v>
      </c>
      <c r="CG51" s="1">
        <v>1000</v>
      </c>
      <c r="CH51" s="1" t="s">
        <v>386</v>
      </c>
      <c r="CI51" s="1">
        <v>1110.1500000000001</v>
      </c>
      <c r="CJ51" s="1">
        <v>1175.8634999999999</v>
      </c>
      <c r="CK51" s="1">
        <v>1152.67</v>
      </c>
      <c r="CL51" s="1">
        <v>1.3005735999999999E-4</v>
      </c>
      <c r="CM51" s="1">
        <v>6.5004835999999994E-4</v>
      </c>
      <c r="CN51" s="1">
        <v>4.7597999359999997E-2</v>
      </c>
      <c r="CO51" s="1">
        <v>5.5000000000000003E-4</v>
      </c>
      <c r="CP51" s="1">
        <f t="shared" si="46"/>
        <v>1199.99125</v>
      </c>
      <c r="CQ51" s="1">
        <f t="shared" si="47"/>
        <v>1009.4986107304831</v>
      </c>
      <c r="CR51" s="1">
        <f t="shared" si="48"/>
        <v>0.84125497642627234</v>
      </c>
      <c r="CS51" s="1">
        <f t="shared" si="49"/>
        <v>0.16202210450270585</v>
      </c>
      <c r="CT51" s="1">
        <v>6</v>
      </c>
      <c r="CU51" s="1">
        <v>0.5</v>
      </c>
      <c r="CV51" s="1" t="s">
        <v>387</v>
      </c>
      <c r="CW51" s="1">
        <v>2</v>
      </c>
      <c r="CX51" s="1" t="b">
        <v>1</v>
      </c>
      <c r="CY51" s="1">
        <v>1658330077.1875</v>
      </c>
      <c r="CZ51" s="1">
        <v>216.99975000000001</v>
      </c>
      <c r="DA51" s="1">
        <v>228.687625</v>
      </c>
      <c r="DB51" s="1">
        <v>33.8947</v>
      </c>
      <c r="DC51" s="1">
        <v>32.508062499999987</v>
      </c>
      <c r="DD51" s="1">
        <v>219.19125</v>
      </c>
      <c r="DE51" s="1">
        <v>33.561487499999998</v>
      </c>
      <c r="DF51" s="1">
        <v>650.34100000000001</v>
      </c>
      <c r="DG51" s="1">
        <v>101.088875</v>
      </c>
      <c r="DH51" s="1">
        <v>0.100106125</v>
      </c>
      <c r="DI51" s="1">
        <v>33.820525000000004</v>
      </c>
      <c r="DJ51" s="1">
        <v>999.9</v>
      </c>
      <c r="DK51" s="1">
        <v>33.709637499999999</v>
      </c>
      <c r="DL51" s="1">
        <v>0</v>
      </c>
      <c r="DM51" s="1">
        <v>0</v>
      </c>
      <c r="DN51" s="1">
        <v>9003.8287500000006</v>
      </c>
      <c r="DO51" s="1">
        <v>0</v>
      </c>
      <c r="DP51" s="1">
        <v>1848.1675</v>
      </c>
      <c r="DQ51" s="1">
        <v>-11.6880875</v>
      </c>
      <c r="DR51" s="1">
        <v>224.613</v>
      </c>
      <c r="DS51" s="1">
        <v>236.37200000000001</v>
      </c>
      <c r="DT51" s="1">
        <v>1.3866475</v>
      </c>
      <c r="DU51" s="1">
        <v>228.687625</v>
      </c>
      <c r="DV51" s="1">
        <v>32.508062499999987</v>
      </c>
      <c r="DW51" s="1">
        <v>3.4263762500000001</v>
      </c>
      <c r="DX51" s="1">
        <v>3.2862037499999999</v>
      </c>
      <c r="DY51" s="1">
        <v>26.2593</v>
      </c>
      <c r="DZ51" s="1">
        <v>25.553875000000001</v>
      </c>
      <c r="EA51" s="1">
        <v>1199.99125</v>
      </c>
      <c r="EB51" s="1">
        <v>0.9579955</v>
      </c>
      <c r="EC51" s="1">
        <v>4.2004725E-2</v>
      </c>
      <c r="ED51" s="1">
        <v>0</v>
      </c>
      <c r="EE51" s="1">
        <v>890.31475</v>
      </c>
      <c r="EF51" s="1">
        <v>5.0001600000000002</v>
      </c>
      <c r="EG51" s="1">
        <v>12698.075000000001</v>
      </c>
      <c r="EH51" s="1">
        <v>9515.0849999999991</v>
      </c>
      <c r="EI51" s="1">
        <v>47.867125000000001</v>
      </c>
      <c r="EJ51" s="1">
        <v>50.5</v>
      </c>
      <c r="EK51" s="1">
        <v>49.046499999999988</v>
      </c>
      <c r="EL51" s="1">
        <v>49.038625000000003</v>
      </c>
      <c r="EM51" s="1">
        <v>49.546499999999988</v>
      </c>
      <c r="EN51" s="1">
        <v>1144.79375</v>
      </c>
      <c r="EO51" s="1">
        <v>50.198749999999997</v>
      </c>
      <c r="EP51" s="1">
        <v>0</v>
      </c>
      <c r="EQ51" s="1">
        <v>772591.20000004768</v>
      </c>
      <c r="ER51" s="1">
        <v>0</v>
      </c>
      <c r="ES51" s="1">
        <v>890.59580000000005</v>
      </c>
      <c r="ET51" s="1">
        <v>-4.0955384427336732</v>
      </c>
      <c r="EU51" s="1">
        <v>-24.19999994626766</v>
      </c>
      <c r="EV51" s="1">
        <v>12699.94</v>
      </c>
      <c r="EW51" s="1">
        <v>15</v>
      </c>
      <c r="EX51" s="1">
        <v>1658327627.5</v>
      </c>
      <c r="EY51" s="1" t="s">
        <v>388</v>
      </c>
      <c r="EZ51" s="1">
        <v>1658327627.5</v>
      </c>
      <c r="FA51" s="1">
        <v>1658327617.5</v>
      </c>
      <c r="FB51" s="1">
        <v>12</v>
      </c>
      <c r="FC51" s="1">
        <v>-0.68500000000000005</v>
      </c>
      <c r="FD51" s="1">
        <v>-0.255</v>
      </c>
      <c r="FE51" s="1">
        <v>-3.9239999999999999</v>
      </c>
      <c r="FF51" s="1">
        <v>0.28599999999999998</v>
      </c>
      <c r="FG51" s="1">
        <v>1546</v>
      </c>
      <c r="FH51" s="1">
        <v>32</v>
      </c>
      <c r="FI51" s="1">
        <v>0.03</v>
      </c>
      <c r="FJ51" s="1">
        <v>0.04</v>
      </c>
      <c r="FK51" s="1">
        <v>-11.39827</v>
      </c>
      <c r="FL51" s="1">
        <v>-2.0440052532833</v>
      </c>
      <c r="FM51" s="1">
        <v>0.2004914551795163</v>
      </c>
      <c r="FN51" s="1">
        <v>0</v>
      </c>
      <c r="FO51" s="1">
        <v>890.90647058823527</v>
      </c>
      <c r="FP51" s="1">
        <v>-4.7281894536971913</v>
      </c>
      <c r="FQ51" s="1">
        <v>0.51328115419582376</v>
      </c>
      <c r="FR51" s="1">
        <v>0</v>
      </c>
      <c r="FS51" s="1">
        <v>1.4236715</v>
      </c>
      <c r="FT51" s="1">
        <v>-0.22775212007504739</v>
      </c>
      <c r="FU51" s="1">
        <v>2.8642148535855338E-2</v>
      </c>
      <c r="FV51" s="1">
        <v>0</v>
      </c>
      <c r="FW51" s="1">
        <v>0</v>
      </c>
      <c r="FX51" s="1">
        <v>3</v>
      </c>
      <c r="FY51" s="1" t="s">
        <v>397</v>
      </c>
      <c r="FZ51" s="1">
        <v>3.3694600000000001</v>
      </c>
      <c r="GA51" s="1">
        <v>2.8938299999999999</v>
      </c>
      <c r="GB51" s="1">
        <v>5.8280499999999999E-2</v>
      </c>
      <c r="GC51" s="1">
        <v>6.1526699999999997E-2</v>
      </c>
      <c r="GD51" s="1">
        <v>0.14038300000000001</v>
      </c>
      <c r="GE51" s="1">
        <v>0.138905</v>
      </c>
      <c r="GF51" s="1">
        <v>32505.5</v>
      </c>
      <c r="GG51" s="1">
        <v>28175.5</v>
      </c>
      <c r="GH51" s="1">
        <v>30850.5</v>
      </c>
      <c r="GI51" s="1">
        <v>27983</v>
      </c>
      <c r="GJ51" s="1">
        <v>34938.699999999997</v>
      </c>
      <c r="GK51" s="1">
        <v>33996</v>
      </c>
      <c r="GL51" s="1">
        <v>40215.5</v>
      </c>
      <c r="GM51" s="1">
        <v>39002.800000000003</v>
      </c>
      <c r="GN51" s="1">
        <v>2.3230499999999998</v>
      </c>
      <c r="GO51" s="1">
        <v>1.53392</v>
      </c>
      <c r="GP51" s="1">
        <v>0</v>
      </c>
      <c r="GQ51" s="1">
        <v>4.3816899999999999E-2</v>
      </c>
      <c r="GR51" s="1">
        <v>999.9</v>
      </c>
      <c r="GS51" s="1">
        <v>33.008400000000002</v>
      </c>
      <c r="GT51" s="1">
        <v>51</v>
      </c>
      <c r="GU51" s="1">
        <v>43.2</v>
      </c>
      <c r="GV51" s="1">
        <v>44.288200000000003</v>
      </c>
      <c r="GW51" s="1">
        <v>50.802900000000001</v>
      </c>
      <c r="GX51" s="1">
        <v>41.494399999999999</v>
      </c>
      <c r="GY51" s="1">
        <v>1</v>
      </c>
      <c r="GZ51" s="1">
        <v>0.66049800000000003</v>
      </c>
      <c r="HA51" s="1">
        <v>1.75492</v>
      </c>
      <c r="HB51" s="1">
        <v>20.199400000000001</v>
      </c>
      <c r="HC51" s="1">
        <v>5.21549</v>
      </c>
      <c r="HD51" s="1">
        <v>11.974</v>
      </c>
      <c r="HE51" s="1">
        <v>4.9906499999999996</v>
      </c>
      <c r="HF51" s="1">
        <v>3.2926500000000001</v>
      </c>
      <c r="HG51" s="1">
        <v>8416.7999999999993</v>
      </c>
      <c r="HH51" s="1">
        <v>9999</v>
      </c>
      <c r="HI51" s="1">
        <v>9999</v>
      </c>
      <c r="HJ51" s="1">
        <v>971.6</v>
      </c>
      <c r="HK51" s="1">
        <v>4.97133</v>
      </c>
      <c r="HL51" s="1">
        <v>1.8745400000000001</v>
      </c>
      <c r="HM51" s="1">
        <v>1.8708800000000001</v>
      </c>
      <c r="HN51" s="1">
        <v>1.8705700000000001</v>
      </c>
      <c r="HO51" s="1">
        <v>1.8750500000000001</v>
      </c>
      <c r="HP51" s="1">
        <v>1.8717999999999999</v>
      </c>
      <c r="HQ51" s="1">
        <v>1.8672800000000001</v>
      </c>
      <c r="HR51" s="1">
        <v>1.8782000000000001</v>
      </c>
      <c r="HS51" s="1">
        <v>0</v>
      </c>
      <c r="HT51" s="1">
        <v>0</v>
      </c>
      <c r="HU51" s="1">
        <v>0</v>
      </c>
      <c r="HV51" s="1">
        <v>0</v>
      </c>
      <c r="HW51" s="1" t="s">
        <v>390</v>
      </c>
      <c r="HX51" s="1" t="s">
        <v>391</v>
      </c>
      <c r="HY51" s="1" t="s">
        <v>392</v>
      </c>
      <c r="HZ51" s="1" t="s">
        <v>392</v>
      </c>
      <c r="IA51" s="1" t="s">
        <v>392</v>
      </c>
      <c r="IB51" s="1" t="s">
        <v>392</v>
      </c>
      <c r="IC51" s="1">
        <v>0</v>
      </c>
      <c r="ID51" s="1">
        <v>100</v>
      </c>
      <c r="IE51" s="1">
        <v>100</v>
      </c>
      <c r="IF51" s="1">
        <v>-2.194</v>
      </c>
      <c r="IG51" s="1">
        <v>0.33329999999999999</v>
      </c>
      <c r="IH51" s="1">
        <v>-2.1003025613674828</v>
      </c>
      <c r="II51" s="1">
        <v>1.7196870422270779E-5</v>
      </c>
      <c r="IJ51" s="1">
        <v>-2.1741833173098589E-6</v>
      </c>
      <c r="IK51" s="1">
        <v>9.0595066644434051E-10</v>
      </c>
      <c r="IL51" s="1">
        <v>-0.3055493333670728</v>
      </c>
      <c r="IM51" s="1">
        <v>-1.2435942757381079E-3</v>
      </c>
      <c r="IN51" s="1">
        <v>8.3241555849602686E-4</v>
      </c>
      <c r="IO51" s="1">
        <v>-6.8006265696850886E-6</v>
      </c>
      <c r="IP51" s="1">
        <v>17</v>
      </c>
      <c r="IQ51" s="1">
        <v>2050</v>
      </c>
      <c r="IR51" s="1">
        <v>3</v>
      </c>
      <c r="IS51" s="1">
        <v>34</v>
      </c>
      <c r="IT51" s="1">
        <v>40.9</v>
      </c>
      <c r="IU51" s="1">
        <v>41</v>
      </c>
      <c r="IV51" s="1">
        <v>0.67993199999999998</v>
      </c>
      <c r="IW51" s="1">
        <v>2.6208499999999999</v>
      </c>
      <c r="IX51" s="1">
        <v>1.49902</v>
      </c>
      <c r="IY51" s="1">
        <v>2.2851599999999999</v>
      </c>
      <c r="IZ51" s="1">
        <v>1.69678</v>
      </c>
      <c r="JA51" s="1">
        <v>2.4389599999999998</v>
      </c>
      <c r="JB51" s="1">
        <v>47.242100000000001</v>
      </c>
      <c r="JC51" s="1">
        <v>13.0463</v>
      </c>
      <c r="JD51" s="1">
        <v>18</v>
      </c>
      <c r="JE51" s="1">
        <v>707.82600000000002</v>
      </c>
      <c r="JF51" s="1">
        <v>269.90100000000001</v>
      </c>
      <c r="JG51" s="1">
        <v>30.002500000000001</v>
      </c>
      <c r="JH51" s="1">
        <v>35.843000000000004</v>
      </c>
      <c r="JI51" s="1">
        <v>30.0001</v>
      </c>
      <c r="JJ51" s="1">
        <v>35.591200000000001</v>
      </c>
      <c r="JK51" s="1">
        <v>35.588500000000003</v>
      </c>
      <c r="JL51" s="1">
        <v>13.651199999999999</v>
      </c>
      <c r="JM51" s="1">
        <v>29.383600000000001</v>
      </c>
      <c r="JN51" s="1">
        <v>0.231123</v>
      </c>
      <c r="JO51" s="1">
        <v>30</v>
      </c>
      <c r="JP51" s="1">
        <v>244.32900000000001</v>
      </c>
      <c r="JQ51" s="1">
        <v>32.583199999999998</v>
      </c>
      <c r="JR51" s="1">
        <v>98.316000000000003</v>
      </c>
      <c r="JS51" s="1">
        <v>98.228499999999997</v>
      </c>
    </row>
    <row r="52" spans="1:279" ht="15.75" customHeight="1" x14ac:dyDescent="0.2">
      <c r="A52" s="1">
        <v>37</v>
      </c>
      <c r="B52" s="1">
        <v>1658330083.5</v>
      </c>
      <c r="C52" s="1">
        <v>143.5</v>
      </c>
      <c r="D52" s="1" t="s">
        <v>465</v>
      </c>
      <c r="E52" s="1" t="s">
        <v>466</v>
      </c>
      <c r="F52" s="1">
        <v>4</v>
      </c>
      <c r="G52" s="1">
        <v>1658330081.5</v>
      </c>
      <c r="H52" s="1">
        <f t="shared" si="0"/>
        <v>1.5442973201662544E-3</v>
      </c>
      <c r="I52" s="1">
        <f t="shared" si="1"/>
        <v>1.5442973201662544</v>
      </c>
      <c r="J52" s="1">
        <f t="shared" si="2"/>
        <v>3.1718097687402396</v>
      </c>
      <c r="K52" s="1">
        <f t="shared" si="3"/>
        <v>224.11628571428571</v>
      </c>
      <c r="L52" s="1">
        <f t="shared" si="4"/>
        <v>156.39934894814769</v>
      </c>
      <c r="M52" s="1">
        <f t="shared" si="5"/>
        <v>15.825693529547458</v>
      </c>
      <c r="N52" s="1">
        <f t="shared" si="6"/>
        <v>22.677815966297139</v>
      </c>
      <c r="O52" s="1">
        <f t="shared" si="7"/>
        <v>8.3052883324807827E-2</v>
      </c>
      <c r="P52" s="1">
        <f t="shared" si="8"/>
        <v>2.7668397407907905</v>
      </c>
      <c r="Q52" s="1">
        <f t="shared" si="9"/>
        <v>8.1692355333873617E-2</v>
      </c>
      <c r="R52" s="1">
        <f t="shared" si="10"/>
        <v>5.1178103613194012E-2</v>
      </c>
      <c r="S52" s="1">
        <f t="shared" si="11"/>
        <v>194.42633431147109</v>
      </c>
      <c r="T52" s="1">
        <f t="shared" si="12"/>
        <v>34.610207157738493</v>
      </c>
      <c r="U52" s="1">
        <f t="shared" si="13"/>
        <v>33.721814285714281</v>
      </c>
      <c r="V52" s="1">
        <f t="shared" si="14"/>
        <v>5.2606584953370632</v>
      </c>
      <c r="W52" s="1">
        <f t="shared" si="15"/>
        <v>64.812600913949154</v>
      </c>
      <c r="X52" s="1">
        <f t="shared" si="16"/>
        <v>3.4299673725342852</v>
      </c>
      <c r="Y52" s="1">
        <f t="shared" si="17"/>
        <v>5.292130425514336</v>
      </c>
      <c r="Z52" s="1">
        <f t="shared" si="18"/>
        <v>1.830691122802778</v>
      </c>
      <c r="AA52" s="1">
        <f t="shared" si="19"/>
        <v>-68.103511819331814</v>
      </c>
      <c r="AB52" s="1">
        <f t="shared" si="20"/>
        <v>15.924521463722238</v>
      </c>
      <c r="AC52" s="1">
        <f t="shared" si="21"/>
        <v>1.3281719987797995</v>
      </c>
      <c r="AD52" s="1">
        <f t="shared" si="22"/>
        <v>143.5755159546413</v>
      </c>
      <c r="AE52" s="1">
        <f t="shared" si="23"/>
        <v>12.398195362181937</v>
      </c>
      <c r="AF52" s="1">
        <f t="shared" si="24"/>
        <v>1.5397364795580022</v>
      </c>
      <c r="AG52" s="1">
        <f t="shared" si="25"/>
        <v>3.1718097687402396</v>
      </c>
      <c r="AH52" s="1">
        <v>244.33825731339979</v>
      </c>
      <c r="AI52" s="1">
        <v>234.5407575757574</v>
      </c>
      <c r="AJ52" s="1">
        <v>1.7068029410731731</v>
      </c>
      <c r="AK52" s="1">
        <v>65.160827057832364</v>
      </c>
      <c r="AL52" s="1">
        <f t="shared" si="26"/>
        <v>1.5442973201662544</v>
      </c>
      <c r="AM52" s="1">
        <v>32.521628801679888</v>
      </c>
      <c r="AN52" s="1">
        <v>33.897226573426607</v>
      </c>
      <c r="AO52" s="1">
        <v>1.4341666807621259E-4</v>
      </c>
      <c r="AP52" s="1">
        <v>89.445393928283238</v>
      </c>
      <c r="AQ52" s="1">
        <v>2</v>
      </c>
      <c r="AR52" s="1">
        <v>0</v>
      </c>
      <c r="AS52" s="1">
        <f t="shared" si="27"/>
        <v>1</v>
      </c>
      <c r="AT52" s="1">
        <f t="shared" si="28"/>
        <v>0</v>
      </c>
      <c r="AU52" s="1">
        <f t="shared" si="29"/>
        <v>47186.820072615912</v>
      </c>
      <c r="AV52" s="1" t="s">
        <v>385</v>
      </c>
      <c r="AW52" s="1" t="s">
        <v>385</v>
      </c>
      <c r="AX52" s="1">
        <v>0</v>
      </c>
      <c r="AY52" s="1">
        <v>0</v>
      </c>
      <c r="AZ52" s="1" t="e">
        <f t="shared" si="30"/>
        <v>#DIV/0!</v>
      </c>
      <c r="BA52" s="1">
        <v>0</v>
      </c>
      <c r="BB52" s="1" t="s">
        <v>385</v>
      </c>
      <c r="BC52" s="1" t="s">
        <v>385</v>
      </c>
      <c r="BD52" s="1">
        <v>0</v>
      </c>
      <c r="BE52" s="1">
        <v>0</v>
      </c>
      <c r="BF52" s="1" t="e">
        <f t="shared" si="31"/>
        <v>#DIV/0!</v>
      </c>
      <c r="BG52" s="1">
        <v>0.5</v>
      </c>
      <c r="BH52" s="1">
        <f t="shared" si="32"/>
        <v>1009.5047908349588</v>
      </c>
      <c r="BI52" s="1">
        <f t="shared" si="33"/>
        <v>3.1718097687402396</v>
      </c>
      <c r="BJ52" s="1" t="e">
        <f t="shared" si="34"/>
        <v>#DIV/0!</v>
      </c>
      <c r="BK52" s="1">
        <f t="shared" si="35"/>
        <v>3.1419462270375594E-3</v>
      </c>
      <c r="BL52" s="1" t="e">
        <f t="shared" si="36"/>
        <v>#DIV/0!</v>
      </c>
      <c r="BM52" s="1" t="e">
        <f t="shared" si="37"/>
        <v>#DIV/0!</v>
      </c>
      <c r="BN52" s="1" t="s">
        <v>385</v>
      </c>
      <c r="BO52" s="1">
        <v>0</v>
      </c>
      <c r="BP52" s="1" t="e">
        <f t="shared" si="38"/>
        <v>#DIV/0!</v>
      </c>
      <c r="BQ52" s="1" t="e">
        <f t="shared" si="39"/>
        <v>#DIV/0!</v>
      </c>
      <c r="BR52" s="1" t="e">
        <f t="shared" si="40"/>
        <v>#DIV/0!</v>
      </c>
      <c r="BS52" s="1" t="e">
        <f t="shared" si="41"/>
        <v>#DIV/0!</v>
      </c>
      <c r="BT52" s="1" t="e">
        <f t="shared" si="42"/>
        <v>#DIV/0!</v>
      </c>
      <c r="BU52" s="1" t="e">
        <f t="shared" si="43"/>
        <v>#DIV/0!</v>
      </c>
      <c r="BV52" s="1" t="e">
        <f t="shared" si="44"/>
        <v>#DIV/0!</v>
      </c>
      <c r="BW52" s="1" t="e">
        <f t="shared" si="45"/>
        <v>#DIV/0!</v>
      </c>
      <c r="BX52" s="1" t="s">
        <v>385</v>
      </c>
      <c r="BY52" s="1" t="s">
        <v>385</v>
      </c>
      <c r="BZ52" s="1" t="s">
        <v>385</v>
      </c>
      <c r="CA52" s="1" t="s">
        <v>385</v>
      </c>
      <c r="CB52" s="1" t="s">
        <v>385</v>
      </c>
      <c r="CC52" s="1" t="s">
        <v>385</v>
      </c>
      <c r="CD52" s="1" t="s">
        <v>385</v>
      </c>
      <c r="CE52" s="1" t="s">
        <v>385</v>
      </c>
      <c r="CF52" s="1">
        <v>253</v>
      </c>
      <c r="CG52" s="1">
        <v>1000</v>
      </c>
      <c r="CH52" s="1" t="s">
        <v>386</v>
      </c>
      <c r="CI52" s="1">
        <v>1110.1500000000001</v>
      </c>
      <c r="CJ52" s="1">
        <v>1175.8634999999999</v>
      </c>
      <c r="CK52" s="1">
        <v>1152.67</v>
      </c>
      <c r="CL52" s="1">
        <v>1.3005735999999999E-4</v>
      </c>
      <c r="CM52" s="1">
        <v>6.5004835999999994E-4</v>
      </c>
      <c r="CN52" s="1">
        <v>4.7597999359999997E-2</v>
      </c>
      <c r="CO52" s="1">
        <v>5.5000000000000003E-4</v>
      </c>
      <c r="CP52" s="1">
        <f t="shared" si="46"/>
        <v>1199.998571428571</v>
      </c>
      <c r="CQ52" s="1">
        <f t="shared" si="47"/>
        <v>1009.5047908349588</v>
      </c>
      <c r="CR52" s="1">
        <f t="shared" si="48"/>
        <v>0.84125499385650626</v>
      </c>
      <c r="CS52" s="1">
        <f t="shared" si="49"/>
        <v>0.16202213814305708</v>
      </c>
      <c r="CT52" s="1">
        <v>6</v>
      </c>
      <c r="CU52" s="1">
        <v>0.5</v>
      </c>
      <c r="CV52" s="1" t="s">
        <v>387</v>
      </c>
      <c r="CW52" s="1">
        <v>2</v>
      </c>
      <c r="CX52" s="1" t="b">
        <v>1</v>
      </c>
      <c r="CY52" s="1">
        <v>1658330081.5</v>
      </c>
      <c r="CZ52" s="1">
        <v>224.11628571428571</v>
      </c>
      <c r="DA52" s="1">
        <v>235.8724285714286</v>
      </c>
      <c r="DB52" s="1">
        <v>33.897071428571429</v>
      </c>
      <c r="DC52" s="1">
        <v>32.524757142857148</v>
      </c>
      <c r="DD52" s="1">
        <v>226.3137142857143</v>
      </c>
      <c r="DE52" s="1">
        <v>33.563757142857142</v>
      </c>
      <c r="DF52" s="1">
        <v>650.38042857142864</v>
      </c>
      <c r="DG52" s="1">
        <v>101.08757142857139</v>
      </c>
      <c r="DH52" s="1">
        <v>0.10014857142857141</v>
      </c>
      <c r="DI52" s="1">
        <v>33.828571428571429</v>
      </c>
      <c r="DJ52" s="1">
        <v>999.89999999999986</v>
      </c>
      <c r="DK52" s="1">
        <v>33.721814285714281</v>
      </c>
      <c r="DL52" s="1">
        <v>0</v>
      </c>
      <c r="DM52" s="1">
        <v>0</v>
      </c>
      <c r="DN52" s="1">
        <v>9002.1442857142847</v>
      </c>
      <c r="DO52" s="1">
        <v>0</v>
      </c>
      <c r="DP52" s="1">
        <v>1848.59</v>
      </c>
      <c r="DQ52" s="1">
        <v>-11.756014285714279</v>
      </c>
      <c r="DR52" s="1">
        <v>231.9798571428571</v>
      </c>
      <c r="DS52" s="1">
        <v>243.80199999999999</v>
      </c>
      <c r="DT52" s="1">
        <v>1.372301428571429</v>
      </c>
      <c r="DU52" s="1">
        <v>235.8724285714286</v>
      </c>
      <c r="DV52" s="1">
        <v>32.524757142857148</v>
      </c>
      <c r="DW52" s="1">
        <v>3.4265785714285708</v>
      </c>
      <c r="DX52" s="1">
        <v>3.287854285714285</v>
      </c>
      <c r="DY52" s="1">
        <v>26.260271428571428</v>
      </c>
      <c r="DZ52" s="1">
        <v>25.562357142857142</v>
      </c>
      <c r="EA52" s="1">
        <v>1199.998571428571</v>
      </c>
      <c r="EB52" s="1">
        <v>0.95799585714285695</v>
      </c>
      <c r="EC52" s="1">
        <v>4.2004342857142857E-2</v>
      </c>
      <c r="ED52" s="1">
        <v>0</v>
      </c>
      <c r="EE52" s="1">
        <v>890.41828571428573</v>
      </c>
      <c r="EF52" s="1">
        <v>5.0001600000000002</v>
      </c>
      <c r="EG52" s="1">
        <v>12693.5</v>
      </c>
      <c r="EH52" s="1">
        <v>9515.1414285714291</v>
      </c>
      <c r="EI52" s="1">
        <v>47.883714285714291</v>
      </c>
      <c r="EJ52" s="1">
        <v>50.5</v>
      </c>
      <c r="EK52" s="1">
        <v>49.061999999999998</v>
      </c>
      <c r="EL52" s="1">
        <v>49.017714285714291</v>
      </c>
      <c r="EM52" s="1">
        <v>49.553428571428583</v>
      </c>
      <c r="EN52" s="1">
        <v>1144.805714285714</v>
      </c>
      <c r="EO52" s="1">
        <v>50.2</v>
      </c>
      <c r="EP52" s="1">
        <v>0</v>
      </c>
      <c r="EQ52" s="1">
        <v>772594.79999995232</v>
      </c>
      <c r="ER52" s="1">
        <v>0</v>
      </c>
      <c r="ES52" s="1">
        <v>890.46883999999989</v>
      </c>
      <c r="ET52" s="1">
        <v>-2.3416922966871718</v>
      </c>
      <c r="EU52" s="1">
        <v>-37.307692388745309</v>
      </c>
      <c r="EV52" s="1">
        <v>12697.907999999999</v>
      </c>
      <c r="EW52" s="1">
        <v>15</v>
      </c>
      <c r="EX52" s="1">
        <v>1658327627.5</v>
      </c>
      <c r="EY52" s="1" t="s">
        <v>388</v>
      </c>
      <c r="EZ52" s="1">
        <v>1658327627.5</v>
      </c>
      <c r="FA52" s="1">
        <v>1658327617.5</v>
      </c>
      <c r="FB52" s="1">
        <v>12</v>
      </c>
      <c r="FC52" s="1">
        <v>-0.68500000000000005</v>
      </c>
      <c r="FD52" s="1">
        <v>-0.255</v>
      </c>
      <c r="FE52" s="1">
        <v>-3.9239999999999999</v>
      </c>
      <c r="FF52" s="1">
        <v>0.28599999999999998</v>
      </c>
      <c r="FG52" s="1">
        <v>1546</v>
      </c>
      <c r="FH52" s="1">
        <v>32</v>
      </c>
      <c r="FI52" s="1">
        <v>0.03</v>
      </c>
      <c r="FJ52" s="1">
        <v>0.04</v>
      </c>
      <c r="FK52" s="1">
        <v>-11.5149875</v>
      </c>
      <c r="FL52" s="1">
        <v>-1.9522007504690431</v>
      </c>
      <c r="FM52" s="1">
        <v>0.19281985528920509</v>
      </c>
      <c r="FN52" s="1">
        <v>0</v>
      </c>
      <c r="FO52" s="1">
        <v>890.63579411764704</v>
      </c>
      <c r="FP52" s="1">
        <v>-2.9463254326200738</v>
      </c>
      <c r="FQ52" s="1">
        <v>0.38222035370833413</v>
      </c>
      <c r="FR52" s="1">
        <v>0</v>
      </c>
      <c r="FS52" s="1">
        <v>1.4103077500000001</v>
      </c>
      <c r="FT52" s="1">
        <v>-0.30516731707317341</v>
      </c>
      <c r="FU52" s="1">
        <v>2.9785197455069849E-2</v>
      </c>
      <c r="FV52" s="1">
        <v>0</v>
      </c>
      <c r="FW52" s="1">
        <v>0</v>
      </c>
      <c r="FX52" s="1">
        <v>3</v>
      </c>
      <c r="FY52" s="1" t="s">
        <v>397</v>
      </c>
      <c r="FZ52" s="1">
        <v>3.3692899999999999</v>
      </c>
      <c r="GA52" s="1">
        <v>2.8938600000000001</v>
      </c>
      <c r="GB52" s="1">
        <v>5.9786400000000003E-2</v>
      </c>
      <c r="GC52" s="1">
        <v>6.3058699999999995E-2</v>
      </c>
      <c r="GD52" s="1">
        <v>0.14038600000000001</v>
      </c>
      <c r="GE52" s="1">
        <v>0.13894200000000001</v>
      </c>
      <c r="GF52" s="1">
        <v>32453.599999999999</v>
      </c>
      <c r="GG52" s="1">
        <v>28129.5</v>
      </c>
      <c r="GH52" s="1">
        <v>30850.6</v>
      </c>
      <c r="GI52" s="1">
        <v>27983</v>
      </c>
      <c r="GJ52" s="1">
        <v>34938.9</v>
      </c>
      <c r="GK52" s="1">
        <v>33994.300000000003</v>
      </c>
      <c r="GL52" s="1">
        <v>40215.800000000003</v>
      </c>
      <c r="GM52" s="1">
        <v>39002.5</v>
      </c>
      <c r="GN52" s="1">
        <v>2.3231299999999999</v>
      </c>
      <c r="GO52" s="1">
        <v>1.5341499999999999</v>
      </c>
      <c r="GP52" s="1">
        <v>0</v>
      </c>
      <c r="GQ52" s="1">
        <v>4.3533700000000002E-2</v>
      </c>
      <c r="GR52" s="1">
        <v>999.9</v>
      </c>
      <c r="GS52" s="1">
        <v>33.020200000000003</v>
      </c>
      <c r="GT52" s="1">
        <v>51</v>
      </c>
      <c r="GU52" s="1">
        <v>43.2</v>
      </c>
      <c r="GV52" s="1">
        <v>44.294199999999996</v>
      </c>
      <c r="GW52" s="1">
        <v>50.892899999999997</v>
      </c>
      <c r="GX52" s="1">
        <v>41.326099999999997</v>
      </c>
      <c r="GY52" s="1">
        <v>1</v>
      </c>
      <c r="GZ52" s="1">
        <v>0.66062500000000002</v>
      </c>
      <c r="HA52" s="1">
        <v>1.76132</v>
      </c>
      <c r="HB52" s="1">
        <v>20.199300000000001</v>
      </c>
      <c r="HC52" s="1">
        <v>5.21549</v>
      </c>
      <c r="HD52" s="1">
        <v>11.974</v>
      </c>
      <c r="HE52" s="1">
        <v>4.9907500000000002</v>
      </c>
      <c r="HF52" s="1">
        <v>3.2926500000000001</v>
      </c>
      <c r="HG52" s="1">
        <v>8416.7999999999993</v>
      </c>
      <c r="HH52" s="1">
        <v>9999</v>
      </c>
      <c r="HI52" s="1">
        <v>9999</v>
      </c>
      <c r="HJ52" s="1">
        <v>971.6</v>
      </c>
      <c r="HK52" s="1">
        <v>4.9713500000000002</v>
      </c>
      <c r="HL52" s="1">
        <v>1.8745400000000001</v>
      </c>
      <c r="HM52" s="1">
        <v>1.8708800000000001</v>
      </c>
      <c r="HN52" s="1">
        <v>1.8705799999999999</v>
      </c>
      <c r="HO52" s="1">
        <v>1.8750500000000001</v>
      </c>
      <c r="HP52" s="1">
        <v>1.8717999999999999</v>
      </c>
      <c r="HQ52" s="1">
        <v>1.86727</v>
      </c>
      <c r="HR52" s="1">
        <v>1.8782000000000001</v>
      </c>
      <c r="HS52" s="1">
        <v>0</v>
      </c>
      <c r="HT52" s="1">
        <v>0</v>
      </c>
      <c r="HU52" s="1">
        <v>0</v>
      </c>
      <c r="HV52" s="1">
        <v>0</v>
      </c>
      <c r="HW52" s="1" t="s">
        <v>390</v>
      </c>
      <c r="HX52" s="1" t="s">
        <v>391</v>
      </c>
      <c r="HY52" s="1" t="s">
        <v>392</v>
      </c>
      <c r="HZ52" s="1" t="s">
        <v>392</v>
      </c>
      <c r="IA52" s="1" t="s">
        <v>392</v>
      </c>
      <c r="IB52" s="1" t="s">
        <v>392</v>
      </c>
      <c r="IC52" s="1">
        <v>0</v>
      </c>
      <c r="ID52" s="1">
        <v>100</v>
      </c>
      <c r="IE52" s="1">
        <v>100</v>
      </c>
      <c r="IF52" s="1">
        <v>-2.2000000000000002</v>
      </c>
      <c r="IG52" s="1">
        <v>0.33329999999999999</v>
      </c>
      <c r="IH52" s="1">
        <v>-2.1003025613674828</v>
      </c>
      <c r="II52" s="1">
        <v>1.7196870422270779E-5</v>
      </c>
      <c r="IJ52" s="1">
        <v>-2.1741833173098589E-6</v>
      </c>
      <c r="IK52" s="1">
        <v>9.0595066644434051E-10</v>
      </c>
      <c r="IL52" s="1">
        <v>-0.3055493333670728</v>
      </c>
      <c r="IM52" s="1">
        <v>-1.2435942757381079E-3</v>
      </c>
      <c r="IN52" s="1">
        <v>8.3241555849602686E-4</v>
      </c>
      <c r="IO52" s="1">
        <v>-6.8006265696850886E-6</v>
      </c>
      <c r="IP52" s="1">
        <v>17</v>
      </c>
      <c r="IQ52" s="1">
        <v>2050</v>
      </c>
      <c r="IR52" s="1">
        <v>3</v>
      </c>
      <c r="IS52" s="1">
        <v>34</v>
      </c>
      <c r="IT52" s="1">
        <v>40.9</v>
      </c>
      <c r="IU52" s="1">
        <v>41.1</v>
      </c>
      <c r="IV52" s="1">
        <v>0.69335899999999995</v>
      </c>
      <c r="IW52" s="1">
        <v>2.6257299999999999</v>
      </c>
      <c r="IX52" s="1">
        <v>1.49902</v>
      </c>
      <c r="IY52" s="1">
        <v>2.2839399999999999</v>
      </c>
      <c r="IZ52" s="1">
        <v>1.69678</v>
      </c>
      <c r="JA52" s="1">
        <v>2.2973599999999998</v>
      </c>
      <c r="JB52" s="1">
        <v>47.242100000000001</v>
      </c>
      <c r="JC52" s="1">
        <v>13.0288</v>
      </c>
      <c r="JD52" s="1">
        <v>18</v>
      </c>
      <c r="JE52" s="1">
        <v>707.88900000000001</v>
      </c>
      <c r="JF52" s="1">
        <v>270.01100000000002</v>
      </c>
      <c r="JG52" s="1">
        <v>30.002099999999999</v>
      </c>
      <c r="JH52" s="1">
        <v>35.843000000000004</v>
      </c>
      <c r="JI52" s="1">
        <v>30.0002</v>
      </c>
      <c r="JJ52" s="1">
        <v>35.591200000000001</v>
      </c>
      <c r="JK52" s="1">
        <v>35.589700000000001</v>
      </c>
      <c r="JL52" s="1">
        <v>13.9421</v>
      </c>
      <c r="JM52" s="1">
        <v>29.383600000000001</v>
      </c>
      <c r="JN52" s="1">
        <v>0</v>
      </c>
      <c r="JO52" s="1">
        <v>30</v>
      </c>
      <c r="JP52" s="1">
        <v>251.00800000000001</v>
      </c>
      <c r="JQ52" s="1">
        <v>32.594499999999996</v>
      </c>
      <c r="JR52" s="1">
        <v>98.316599999999994</v>
      </c>
      <c r="JS52" s="1">
        <v>98.228099999999998</v>
      </c>
    </row>
    <row r="53" spans="1:279" ht="15.75" customHeight="1" x14ac:dyDescent="0.2">
      <c r="A53" s="1">
        <v>38</v>
      </c>
      <c r="B53" s="1">
        <v>1658330087.5</v>
      </c>
      <c r="C53" s="1">
        <v>147.5</v>
      </c>
      <c r="D53" s="1" t="s">
        <v>467</v>
      </c>
      <c r="E53" s="1" t="s">
        <v>468</v>
      </c>
      <c r="F53" s="1">
        <v>4</v>
      </c>
      <c r="G53" s="1">
        <v>1658330085.1875</v>
      </c>
      <c r="H53" s="1">
        <f t="shared" si="0"/>
        <v>1.5332466816955826E-3</v>
      </c>
      <c r="I53" s="1">
        <f t="shared" si="1"/>
        <v>1.5332466816955825</v>
      </c>
      <c r="J53" s="1">
        <f t="shared" si="2"/>
        <v>3.3065317090344633</v>
      </c>
      <c r="K53" s="1">
        <f t="shared" si="3"/>
        <v>230.19387499999999</v>
      </c>
      <c r="L53" s="1">
        <f t="shared" si="4"/>
        <v>159.21068853879072</v>
      </c>
      <c r="M53" s="1">
        <f t="shared" si="5"/>
        <v>16.110234235422862</v>
      </c>
      <c r="N53" s="1">
        <f t="shared" si="6"/>
        <v>23.292891198734456</v>
      </c>
      <c r="O53" s="1">
        <f t="shared" si="7"/>
        <v>8.2409646051241167E-2</v>
      </c>
      <c r="P53" s="1">
        <f t="shared" si="8"/>
        <v>2.7677688320468357</v>
      </c>
      <c r="Q53" s="1">
        <f t="shared" si="9"/>
        <v>8.1070369377790982E-2</v>
      </c>
      <c r="R53" s="1">
        <f t="shared" si="10"/>
        <v>5.0787496535479287E-2</v>
      </c>
      <c r="S53" s="1">
        <f t="shared" si="11"/>
        <v>194.43350736245046</v>
      </c>
      <c r="T53" s="1">
        <f t="shared" si="12"/>
        <v>34.611540787705998</v>
      </c>
      <c r="U53" s="1">
        <f t="shared" si="13"/>
        <v>33.725112499999987</v>
      </c>
      <c r="V53" s="1">
        <f t="shared" si="14"/>
        <v>5.2616283641981827</v>
      </c>
      <c r="W53" s="1">
        <f t="shared" si="15"/>
        <v>64.820379043419095</v>
      </c>
      <c r="X53" s="1">
        <f t="shared" si="16"/>
        <v>3.4300947115634601</v>
      </c>
      <c r="Y53" s="1">
        <f t="shared" si="17"/>
        <v>5.291691844729657</v>
      </c>
      <c r="Z53" s="1">
        <f t="shared" si="18"/>
        <v>1.8315336526347226</v>
      </c>
      <c r="AA53" s="1">
        <f t="shared" si="19"/>
        <v>-67.616178662775198</v>
      </c>
      <c r="AB53" s="1">
        <f t="shared" si="20"/>
        <v>15.216296835047201</v>
      </c>
      <c r="AC53" s="1">
        <f t="shared" si="21"/>
        <v>1.2686883247138327</v>
      </c>
      <c r="AD53" s="1">
        <f t="shared" si="22"/>
        <v>143.30231385943628</v>
      </c>
      <c r="AE53" s="1">
        <f t="shared" si="23"/>
        <v>12.521115281277273</v>
      </c>
      <c r="AF53" s="1">
        <f t="shared" si="24"/>
        <v>1.5302637788919617</v>
      </c>
      <c r="AG53" s="1">
        <f t="shared" si="25"/>
        <v>3.3065317090344633</v>
      </c>
      <c r="AH53" s="1">
        <v>251.29794674486899</v>
      </c>
      <c r="AI53" s="1">
        <v>241.3663878787878</v>
      </c>
      <c r="AJ53" s="1">
        <v>1.7080636205304101</v>
      </c>
      <c r="AK53" s="1">
        <v>65.160827057832364</v>
      </c>
      <c r="AL53" s="1">
        <f t="shared" si="26"/>
        <v>1.5332466816955825</v>
      </c>
      <c r="AM53" s="1">
        <v>32.533094260701233</v>
      </c>
      <c r="AN53" s="1">
        <v>33.899627272727287</v>
      </c>
      <c r="AO53" s="1">
        <v>1.1223290773971681E-5</v>
      </c>
      <c r="AP53" s="1">
        <v>89.445393928283238</v>
      </c>
      <c r="AQ53" s="1">
        <v>2</v>
      </c>
      <c r="AR53" s="1">
        <v>0</v>
      </c>
      <c r="AS53" s="1">
        <f t="shared" si="27"/>
        <v>1</v>
      </c>
      <c r="AT53" s="1">
        <f t="shared" si="28"/>
        <v>0</v>
      </c>
      <c r="AU53" s="1">
        <f t="shared" si="29"/>
        <v>47212.537684231444</v>
      </c>
      <c r="AV53" s="1" t="s">
        <v>385</v>
      </c>
      <c r="AW53" s="1" t="s">
        <v>385</v>
      </c>
      <c r="AX53" s="1">
        <v>0</v>
      </c>
      <c r="AY53" s="1">
        <v>0</v>
      </c>
      <c r="AZ53" s="1" t="e">
        <f t="shared" si="30"/>
        <v>#DIV/0!</v>
      </c>
      <c r="BA53" s="1">
        <v>0</v>
      </c>
      <c r="BB53" s="1" t="s">
        <v>385</v>
      </c>
      <c r="BC53" s="1" t="s">
        <v>385</v>
      </c>
      <c r="BD53" s="1">
        <v>0</v>
      </c>
      <c r="BE53" s="1">
        <v>0</v>
      </c>
      <c r="BF53" s="1" t="e">
        <f t="shared" si="31"/>
        <v>#DIV/0!</v>
      </c>
      <c r="BG53" s="1">
        <v>0.5</v>
      </c>
      <c r="BH53" s="1">
        <f t="shared" si="32"/>
        <v>1009.5417747991971</v>
      </c>
      <c r="BI53" s="1">
        <f t="shared" si="33"/>
        <v>3.3065317090344633</v>
      </c>
      <c r="BJ53" s="1" t="e">
        <f t="shared" si="34"/>
        <v>#DIV/0!</v>
      </c>
      <c r="BK53" s="1">
        <f t="shared" si="35"/>
        <v>3.2752797274705633E-3</v>
      </c>
      <c r="BL53" s="1" t="e">
        <f t="shared" si="36"/>
        <v>#DIV/0!</v>
      </c>
      <c r="BM53" s="1" t="e">
        <f t="shared" si="37"/>
        <v>#DIV/0!</v>
      </c>
      <c r="BN53" s="1" t="s">
        <v>385</v>
      </c>
      <c r="BO53" s="1">
        <v>0</v>
      </c>
      <c r="BP53" s="1" t="e">
        <f t="shared" si="38"/>
        <v>#DIV/0!</v>
      </c>
      <c r="BQ53" s="1" t="e">
        <f t="shared" si="39"/>
        <v>#DIV/0!</v>
      </c>
      <c r="BR53" s="1" t="e">
        <f t="shared" si="40"/>
        <v>#DIV/0!</v>
      </c>
      <c r="BS53" s="1" t="e">
        <f t="shared" si="41"/>
        <v>#DIV/0!</v>
      </c>
      <c r="BT53" s="1" t="e">
        <f t="shared" si="42"/>
        <v>#DIV/0!</v>
      </c>
      <c r="BU53" s="1" t="e">
        <f t="shared" si="43"/>
        <v>#DIV/0!</v>
      </c>
      <c r="BV53" s="1" t="e">
        <f t="shared" si="44"/>
        <v>#DIV/0!</v>
      </c>
      <c r="BW53" s="1" t="e">
        <f t="shared" si="45"/>
        <v>#DIV/0!</v>
      </c>
      <c r="BX53" s="1" t="s">
        <v>385</v>
      </c>
      <c r="BY53" s="1" t="s">
        <v>385</v>
      </c>
      <c r="BZ53" s="1" t="s">
        <v>385</v>
      </c>
      <c r="CA53" s="1" t="s">
        <v>385</v>
      </c>
      <c r="CB53" s="1" t="s">
        <v>385</v>
      </c>
      <c r="CC53" s="1" t="s">
        <v>385</v>
      </c>
      <c r="CD53" s="1" t="s">
        <v>385</v>
      </c>
      <c r="CE53" s="1" t="s">
        <v>385</v>
      </c>
      <c r="CF53" s="1">
        <v>253</v>
      </c>
      <c r="CG53" s="1">
        <v>1000</v>
      </c>
      <c r="CH53" s="1" t="s">
        <v>386</v>
      </c>
      <c r="CI53" s="1">
        <v>1110.1500000000001</v>
      </c>
      <c r="CJ53" s="1">
        <v>1175.8634999999999</v>
      </c>
      <c r="CK53" s="1">
        <v>1152.67</v>
      </c>
      <c r="CL53" s="1">
        <v>1.3005735999999999E-4</v>
      </c>
      <c r="CM53" s="1">
        <v>6.5004835999999994E-4</v>
      </c>
      <c r="CN53" s="1">
        <v>4.7597999359999997E-2</v>
      </c>
      <c r="CO53" s="1">
        <v>5.5000000000000003E-4</v>
      </c>
      <c r="CP53" s="1">
        <f t="shared" si="46"/>
        <v>1200.0425</v>
      </c>
      <c r="CQ53" s="1">
        <f t="shared" si="47"/>
        <v>1009.5417747991971</v>
      </c>
      <c r="CR53" s="1">
        <f t="shared" si="48"/>
        <v>0.84125501788411416</v>
      </c>
      <c r="CS53" s="1">
        <f t="shared" si="49"/>
        <v>0.16202218451634043</v>
      </c>
      <c r="CT53" s="1">
        <v>6</v>
      </c>
      <c r="CU53" s="1">
        <v>0.5</v>
      </c>
      <c r="CV53" s="1" t="s">
        <v>387</v>
      </c>
      <c r="CW53" s="1">
        <v>2</v>
      </c>
      <c r="CX53" s="1" t="b">
        <v>1</v>
      </c>
      <c r="CY53" s="1">
        <v>1658330085.1875</v>
      </c>
      <c r="CZ53" s="1">
        <v>230.19387499999999</v>
      </c>
      <c r="DA53" s="1">
        <v>242.07062500000001</v>
      </c>
      <c r="DB53" s="1">
        <v>33.898187499999999</v>
      </c>
      <c r="DC53" s="1">
        <v>32.53425</v>
      </c>
      <c r="DD53" s="1">
        <v>232.39625000000001</v>
      </c>
      <c r="DE53" s="1">
        <v>33.56485</v>
      </c>
      <c r="DF53" s="1">
        <v>650.34825000000001</v>
      </c>
      <c r="DG53" s="1">
        <v>101.08812500000001</v>
      </c>
      <c r="DH53" s="1">
        <v>0.1000199875</v>
      </c>
      <c r="DI53" s="1">
        <v>33.827087499999998</v>
      </c>
      <c r="DJ53" s="1">
        <v>999.9</v>
      </c>
      <c r="DK53" s="1">
        <v>33.725112499999987</v>
      </c>
      <c r="DL53" s="1">
        <v>0</v>
      </c>
      <c r="DM53" s="1">
        <v>0</v>
      </c>
      <c r="DN53" s="1">
        <v>9007.0324999999993</v>
      </c>
      <c r="DO53" s="1">
        <v>0</v>
      </c>
      <c r="DP53" s="1">
        <v>1846.4275</v>
      </c>
      <c r="DQ53" s="1">
        <v>-11.876474999999999</v>
      </c>
      <c r="DR53" s="1">
        <v>238.27099999999999</v>
      </c>
      <c r="DS53" s="1">
        <v>250.21074999999999</v>
      </c>
      <c r="DT53" s="1">
        <v>1.3639425000000001</v>
      </c>
      <c r="DU53" s="1">
        <v>242.07062500000001</v>
      </c>
      <c r="DV53" s="1">
        <v>32.53425</v>
      </c>
      <c r="DW53" s="1">
        <v>3.4267050000000001</v>
      </c>
      <c r="DX53" s="1">
        <v>3.2888262500000001</v>
      </c>
      <c r="DY53" s="1">
        <v>26.260899999999999</v>
      </c>
      <c r="DZ53" s="1">
        <v>25.567325</v>
      </c>
      <c r="EA53" s="1">
        <v>1200.0425</v>
      </c>
      <c r="EB53" s="1">
        <v>0.95799425000000005</v>
      </c>
      <c r="EC53" s="1">
        <v>4.2006062500000003E-2</v>
      </c>
      <c r="ED53" s="1">
        <v>0</v>
      </c>
      <c r="EE53" s="1">
        <v>890.28150000000005</v>
      </c>
      <c r="EF53" s="1">
        <v>5.0001600000000002</v>
      </c>
      <c r="EG53" s="1">
        <v>12691.65</v>
      </c>
      <c r="EH53" s="1">
        <v>9515.4812500000007</v>
      </c>
      <c r="EI53" s="1">
        <v>47.890374999999999</v>
      </c>
      <c r="EJ53" s="1">
        <v>50.5</v>
      </c>
      <c r="EK53" s="1">
        <v>49.077749999999988</v>
      </c>
      <c r="EL53" s="1">
        <v>49.046499999999988</v>
      </c>
      <c r="EM53" s="1">
        <v>49.569875000000003</v>
      </c>
      <c r="EN53" s="1">
        <v>1144.8399999999999</v>
      </c>
      <c r="EO53" s="1">
        <v>50.202500000000001</v>
      </c>
      <c r="EP53" s="1">
        <v>0</v>
      </c>
      <c r="EQ53" s="1">
        <v>772599</v>
      </c>
      <c r="ER53" s="1">
        <v>0</v>
      </c>
      <c r="ES53" s="1">
        <v>890.297423076923</v>
      </c>
      <c r="ET53" s="1">
        <v>-0.99435896897695475</v>
      </c>
      <c r="EU53" s="1">
        <v>-49.514529973641999</v>
      </c>
      <c r="EV53" s="1">
        <v>12695.61153846154</v>
      </c>
      <c r="EW53" s="1">
        <v>15</v>
      </c>
      <c r="EX53" s="1">
        <v>1658327627.5</v>
      </c>
      <c r="EY53" s="1" t="s">
        <v>388</v>
      </c>
      <c r="EZ53" s="1">
        <v>1658327627.5</v>
      </c>
      <c r="FA53" s="1">
        <v>1658327617.5</v>
      </c>
      <c r="FB53" s="1">
        <v>12</v>
      </c>
      <c r="FC53" s="1">
        <v>-0.68500000000000005</v>
      </c>
      <c r="FD53" s="1">
        <v>-0.255</v>
      </c>
      <c r="FE53" s="1">
        <v>-3.9239999999999999</v>
      </c>
      <c r="FF53" s="1">
        <v>0.28599999999999998</v>
      </c>
      <c r="FG53" s="1">
        <v>1546</v>
      </c>
      <c r="FH53" s="1">
        <v>32</v>
      </c>
      <c r="FI53" s="1">
        <v>0.03</v>
      </c>
      <c r="FJ53" s="1">
        <v>0.04</v>
      </c>
      <c r="FK53" s="1">
        <v>-11.635547499999999</v>
      </c>
      <c r="FL53" s="1">
        <v>-1.837874296435221</v>
      </c>
      <c r="FM53" s="1">
        <v>0.18265096630937919</v>
      </c>
      <c r="FN53" s="1">
        <v>0</v>
      </c>
      <c r="FO53" s="1">
        <v>890.47570588235294</v>
      </c>
      <c r="FP53" s="1">
        <v>-2.233338423982917</v>
      </c>
      <c r="FQ53" s="1">
        <v>0.32949850748673137</v>
      </c>
      <c r="FR53" s="1">
        <v>0</v>
      </c>
      <c r="FS53" s="1">
        <v>1.3918502500000001</v>
      </c>
      <c r="FT53" s="1">
        <v>-0.23330735459662011</v>
      </c>
      <c r="FU53" s="1">
        <v>2.2787458775332961E-2</v>
      </c>
      <c r="FV53" s="1">
        <v>0</v>
      </c>
      <c r="FW53" s="1">
        <v>0</v>
      </c>
      <c r="FX53" s="1">
        <v>3</v>
      </c>
      <c r="FY53" s="1" t="s">
        <v>397</v>
      </c>
      <c r="FZ53" s="1">
        <v>3.3692099999999998</v>
      </c>
      <c r="GA53" s="1">
        <v>2.8936700000000002</v>
      </c>
      <c r="GB53" s="1">
        <v>6.1284199999999997E-2</v>
      </c>
      <c r="GC53" s="1">
        <v>6.4588999999999994E-2</v>
      </c>
      <c r="GD53" s="1">
        <v>0.14039399999999999</v>
      </c>
      <c r="GE53" s="1">
        <v>0.13896500000000001</v>
      </c>
      <c r="GF53" s="1">
        <v>32402.1</v>
      </c>
      <c r="GG53" s="1">
        <v>28083.599999999999</v>
      </c>
      <c r="GH53" s="1">
        <v>30850.799999999999</v>
      </c>
      <c r="GI53" s="1">
        <v>27983</v>
      </c>
      <c r="GJ53" s="1">
        <v>34938.800000000003</v>
      </c>
      <c r="GK53" s="1">
        <v>33993.800000000003</v>
      </c>
      <c r="GL53" s="1">
        <v>40216</v>
      </c>
      <c r="GM53" s="1">
        <v>39002.9</v>
      </c>
      <c r="GN53" s="1">
        <v>2.3230499999999998</v>
      </c>
      <c r="GO53" s="1">
        <v>1.5336700000000001</v>
      </c>
      <c r="GP53" s="1">
        <v>0</v>
      </c>
      <c r="GQ53" s="1">
        <v>4.27663E-2</v>
      </c>
      <c r="GR53" s="1">
        <v>999.9</v>
      </c>
      <c r="GS53" s="1">
        <v>33.031999999999996</v>
      </c>
      <c r="GT53" s="1">
        <v>51</v>
      </c>
      <c r="GU53" s="1">
        <v>43.2</v>
      </c>
      <c r="GV53" s="1">
        <v>44.292299999999997</v>
      </c>
      <c r="GW53" s="1">
        <v>50.172899999999998</v>
      </c>
      <c r="GX53" s="1">
        <v>41.526400000000002</v>
      </c>
      <c r="GY53" s="1">
        <v>1</v>
      </c>
      <c r="GZ53" s="1">
        <v>0.66073199999999999</v>
      </c>
      <c r="HA53" s="1">
        <v>1.7637100000000001</v>
      </c>
      <c r="HB53" s="1">
        <v>20.199400000000001</v>
      </c>
      <c r="HC53" s="1">
        <v>5.2153400000000003</v>
      </c>
      <c r="HD53" s="1">
        <v>11.974</v>
      </c>
      <c r="HE53" s="1">
        <v>4.9907000000000004</v>
      </c>
      <c r="HF53" s="1">
        <v>3.2926500000000001</v>
      </c>
      <c r="HG53" s="1">
        <v>8416.7999999999993</v>
      </c>
      <c r="HH53" s="1">
        <v>9999</v>
      </c>
      <c r="HI53" s="1">
        <v>9999</v>
      </c>
      <c r="HJ53" s="1">
        <v>971.6</v>
      </c>
      <c r="HK53" s="1">
        <v>4.9713700000000003</v>
      </c>
      <c r="HL53" s="1">
        <v>1.8745400000000001</v>
      </c>
      <c r="HM53" s="1">
        <v>1.8708800000000001</v>
      </c>
      <c r="HN53" s="1">
        <v>1.8706</v>
      </c>
      <c r="HO53" s="1">
        <v>1.8750599999999999</v>
      </c>
      <c r="HP53" s="1">
        <v>1.8717999999999999</v>
      </c>
      <c r="HQ53" s="1">
        <v>1.8672599999999999</v>
      </c>
      <c r="HR53" s="1">
        <v>1.8782000000000001</v>
      </c>
      <c r="HS53" s="1">
        <v>0</v>
      </c>
      <c r="HT53" s="1">
        <v>0</v>
      </c>
      <c r="HU53" s="1">
        <v>0</v>
      </c>
      <c r="HV53" s="1">
        <v>0</v>
      </c>
      <c r="HW53" s="1" t="s">
        <v>390</v>
      </c>
      <c r="HX53" s="1" t="s">
        <v>391</v>
      </c>
      <c r="HY53" s="1" t="s">
        <v>392</v>
      </c>
      <c r="HZ53" s="1" t="s">
        <v>392</v>
      </c>
      <c r="IA53" s="1" t="s">
        <v>392</v>
      </c>
      <c r="IB53" s="1" t="s">
        <v>392</v>
      </c>
      <c r="IC53" s="1">
        <v>0</v>
      </c>
      <c r="ID53" s="1">
        <v>100</v>
      </c>
      <c r="IE53" s="1">
        <v>100</v>
      </c>
      <c r="IF53" s="1">
        <v>-2.2050000000000001</v>
      </c>
      <c r="IG53" s="1">
        <v>0.33339999999999997</v>
      </c>
      <c r="IH53" s="1">
        <v>-2.1003025613674828</v>
      </c>
      <c r="II53" s="1">
        <v>1.7196870422270779E-5</v>
      </c>
      <c r="IJ53" s="1">
        <v>-2.1741833173098589E-6</v>
      </c>
      <c r="IK53" s="1">
        <v>9.0595066644434051E-10</v>
      </c>
      <c r="IL53" s="1">
        <v>-0.3055493333670728</v>
      </c>
      <c r="IM53" s="1">
        <v>-1.2435942757381079E-3</v>
      </c>
      <c r="IN53" s="1">
        <v>8.3241555849602686E-4</v>
      </c>
      <c r="IO53" s="1">
        <v>-6.8006265696850886E-6</v>
      </c>
      <c r="IP53" s="1">
        <v>17</v>
      </c>
      <c r="IQ53" s="1">
        <v>2050</v>
      </c>
      <c r="IR53" s="1">
        <v>3</v>
      </c>
      <c r="IS53" s="1">
        <v>34</v>
      </c>
      <c r="IT53" s="1">
        <v>41</v>
      </c>
      <c r="IU53" s="1">
        <v>41.2</v>
      </c>
      <c r="IV53" s="1">
        <v>0.709229</v>
      </c>
      <c r="IW53" s="1">
        <v>2.6293899999999999</v>
      </c>
      <c r="IX53" s="1">
        <v>1.49902</v>
      </c>
      <c r="IY53" s="1">
        <v>2.2839399999999999</v>
      </c>
      <c r="IZ53" s="1">
        <v>1.69678</v>
      </c>
      <c r="JA53" s="1">
        <v>2.33521</v>
      </c>
      <c r="JB53" s="1">
        <v>47.242100000000001</v>
      </c>
      <c r="JC53" s="1">
        <v>13.0375</v>
      </c>
      <c r="JD53" s="1">
        <v>18</v>
      </c>
      <c r="JE53" s="1">
        <v>707.82600000000002</v>
      </c>
      <c r="JF53" s="1">
        <v>269.798</v>
      </c>
      <c r="JG53" s="1">
        <v>30.001300000000001</v>
      </c>
      <c r="JH53" s="1">
        <v>35.843000000000004</v>
      </c>
      <c r="JI53" s="1">
        <v>30.000299999999999</v>
      </c>
      <c r="JJ53" s="1">
        <v>35.591200000000001</v>
      </c>
      <c r="JK53" s="1">
        <v>35.591900000000003</v>
      </c>
      <c r="JL53" s="1">
        <v>14.232699999999999</v>
      </c>
      <c r="JM53" s="1">
        <v>29.383600000000001</v>
      </c>
      <c r="JN53" s="1">
        <v>0</v>
      </c>
      <c r="JO53" s="1">
        <v>30</v>
      </c>
      <c r="JP53" s="1">
        <v>257.68599999999998</v>
      </c>
      <c r="JQ53" s="1">
        <v>32.603499999999997</v>
      </c>
      <c r="JR53" s="1">
        <v>98.3172</v>
      </c>
      <c r="JS53" s="1">
        <v>98.228800000000007</v>
      </c>
    </row>
    <row r="54" spans="1:279" ht="15.75" customHeight="1" x14ac:dyDescent="0.2">
      <c r="A54" s="1">
        <v>39</v>
      </c>
      <c r="B54" s="1">
        <v>1658330091.5</v>
      </c>
      <c r="C54" s="1">
        <v>151.5</v>
      </c>
      <c r="D54" s="1" t="s">
        <v>469</v>
      </c>
      <c r="E54" s="1" t="s">
        <v>470</v>
      </c>
      <c r="F54" s="1">
        <v>4</v>
      </c>
      <c r="G54" s="1">
        <v>1658330089.5</v>
      </c>
      <c r="H54" s="1">
        <f t="shared" si="0"/>
        <v>1.5247154950020288E-3</v>
      </c>
      <c r="I54" s="1">
        <f t="shared" si="1"/>
        <v>1.5247154950020287</v>
      </c>
      <c r="J54" s="1">
        <f t="shared" si="2"/>
        <v>3.4912401036228022</v>
      </c>
      <c r="K54" s="1">
        <f t="shared" si="3"/>
        <v>237.28871428571421</v>
      </c>
      <c r="L54" s="1">
        <f t="shared" si="4"/>
        <v>162.15175778385114</v>
      </c>
      <c r="M54" s="1">
        <f t="shared" si="5"/>
        <v>16.407821730877103</v>
      </c>
      <c r="N54" s="1">
        <f t="shared" si="6"/>
        <v>24.010784563550231</v>
      </c>
      <c r="O54" s="1">
        <f t="shared" si="7"/>
        <v>8.1967471598158051E-2</v>
      </c>
      <c r="P54" s="1">
        <f t="shared" si="8"/>
        <v>2.7640919613993495</v>
      </c>
      <c r="Q54" s="1">
        <f t="shared" si="9"/>
        <v>8.064067187277621E-2</v>
      </c>
      <c r="R54" s="1">
        <f t="shared" si="10"/>
        <v>5.0517838609504769E-2</v>
      </c>
      <c r="S54" s="1">
        <f t="shared" si="11"/>
        <v>194.4252116124533</v>
      </c>
      <c r="T54" s="1">
        <f t="shared" si="12"/>
        <v>34.61653685432146</v>
      </c>
      <c r="U54" s="1">
        <f t="shared" si="13"/>
        <v>33.724699999999999</v>
      </c>
      <c r="V54" s="1">
        <f t="shared" si="14"/>
        <v>5.2615070564443815</v>
      </c>
      <c r="W54" s="1">
        <f t="shared" si="15"/>
        <v>64.82098630512067</v>
      </c>
      <c r="X54" s="1">
        <f t="shared" si="16"/>
        <v>3.4304631411221167</v>
      </c>
      <c r="Y54" s="1">
        <f t="shared" si="17"/>
        <v>5.2922106506903308</v>
      </c>
      <c r="Z54" s="1">
        <f t="shared" si="18"/>
        <v>1.8310439153222648</v>
      </c>
      <c r="AA54" s="1">
        <f t="shared" si="19"/>
        <v>-67.239953329589468</v>
      </c>
      <c r="AB54" s="1">
        <f t="shared" si="20"/>
        <v>15.519131732133689</v>
      </c>
      <c r="AC54" s="1">
        <f t="shared" si="21"/>
        <v>1.2956675130871684</v>
      </c>
      <c r="AD54" s="1">
        <f t="shared" si="22"/>
        <v>144.00005752808471</v>
      </c>
      <c r="AE54" s="1">
        <f t="shared" si="23"/>
        <v>12.654979156760129</v>
      </c>
      <c r="AF54" s="1">
        <f t="shared" si="24"/>
        <v>1.5199858029451885</v>
      </c>
      <c r="AG54" s="1">
        <f t="shared" si="25"/>
        <v>3.4912401036228022</v>
      </c>
      <c r="AH54" s="1">
        <v>258.22049838931991</v>
      </c>
      <c r="AI54" s="1">
        <v>248.1593151515151</v>
      </c>
      <c r="AJ54" s="1">
        <v>1.696314227289291</v>
      </c>
      <c r="AK54" s="1">
        <v>65.160827057832364</v>
      </c>
      <c r="AL54" s="1">
        <f t="shared" si="26"/>
        <v>1.5247154950020287</v>
      </c>
      <c r="AM54" s="1">
        <v>32.54449883029659</v>
      </c>
      <c r="AN54" s="1">
        <v>33.903026573426573</v>
      </c>
      <c r="AO54" s="1">
        <v>8.663957653050218E-5</v>
      </c>
      <c r="AP54" s="1">
        <v>89.445393928283238</v>
      </c>
      <c r="AQ54" s="1">
        <v>2</v>
      </c>
      <c r="AR54" s="1">
        <v>0</v>
      </c>
      <c r="AS54" s="1">
        <f t="shared" si="27"/>
        <v>1</v>
      </c>
      <c r="AT54" s="1">
        <f t="shared" si="28"/>
        <v>0</v>
      </c>
      <c r="AU54" s="1">
        <f t="shared" si="29"/>
        <v>47111.43570446477</v>
      </c>
      <c r="AV54" s="1" t="s">
        <v>385</v>
      </c>
      <c r="AW54" s="1" t="s">
        <v>385</v>
      </c>
      <c r="AX54" s="1">
        <v>0</v>
      </c>
      <c r="AY54" s="1">
        <v>0</v>
      </c>
      <c r="AZ54" s="1" t="e">
        <f t="shared" si="30"/>
        <v>#DIV/0!</v>
      </c>
      <c r="BA54" s="1">
        <v>0</v>
      </c>
      <c r="BB54" s="1" t="s">
        <v>385</v>
      </c>
      <c r="BC54" s="1" t="s">
        <v>385</v>
      </c>
      <c r="BD54" s="1">
        <v>0</v>
      </c>
      <c r="BE54" s="1">
        <v>0</v>
      </c>
      <c r="BF54" s="1" t="e">
        <f t="shared" si="31"/>
        <v>#DIV/0!</v>
      </c>
      <c r="BG54" s="1">
        <v>0.5</v>
      </c>
      <c r="BH54" s="1">
        <f t="shared" si="32"/>
        <v>1009.4987997991989</v>
      </c>
      <c r="BI54" s="1">
        <f t="shared" si="33"/>
        <v>3.4912401036228022</v>
      </c>
      <c r="BJ54" s="1" t="e">
        <f t="shared" si="34"/>
        <v>#DIV/0!</v>
      </c>
      <c r="BK54" s="1">
        <f t="shared" si="35"/>
        <v>3.458389553625275E-3</v>
      </c>
      <c r="BL54" s="1" t="e">
        <f t="shared" si="36"/>
        <v>#DIV/0!</v>
      </c>
      <c r="BM54" s="1" t="e">
        <f t="shared" si="37"/>
        <v>#DIV/0!</v>
      </c>
      <c r="BN54" s="1" t="s">
        <v>385</v>
      </c>
      <c r="BO54" s="1">
        <v>0</v>
      </c>
      <c r="BP54" s="1" t="e">
        <f t="shared" si="38"/>
        <v>#DIV/0!</v>
      </c>
      <c r="BQ54" s="1" t="e">
        <f t="shared" si="39"/>
        <v>#DIV/0!</v>
      </c>
      <c r="BR54" s="1" t="e">
        <f t="shared" si="40"/>
        <v>#DIV/0!</v>
      </c>
      <c r="BS54" s="1" t="e">
        <f t="shared" si="41"/>
        <v>#DIV/0!</v>
      </c>
      <c r="BT54" s="1" t="e">
        <f t="shared" si="42"/>
        <v>#DIV/0!</v>
      </c>
      <c r="BU54" s="1" t="e">
        <f t="shared" si="43"/>
        <v>#DIV/0!</v>
      </c>
      <c r="BV54" s="1" t="e">
        <f t="shared" si="44"/>
        <v>#DIV/0!</v>
      </c>
      <c r="BW54" s="1" t="e">
        <f t="shared" si="45"/>
        <v>#DIV/0!</v>
      </c>
      <c r="BX54" s="1" t="s">
        <v>385</v>
      </c>
      <c r="BY54" s="1" t="s">
        <v>385</v>
      </c>
      <c r="BZ54" s="1" t="s">
        <v>385</v>
      </c>
      <c r="CA54" s="1" t="s">
        <v>385</v>
      </c>
      <c r="CB54" s="1" t="s">
        <v>385</v>
      </c>
      <c r="CC54" s="1" t="s">
        <v>385</v>
      </c>
      <c r="CD54" s="1" t="s">
        <v>385</v>
      </c>
      <c r="CE54" s="1" t="s">
        <v>385</v>
      </c>
      <c r="CF54" s="1">
        <v>253</v>
      </c>
      <c r="CG54" s="1">
        <v>1000</v>
      </c>
      <c r="CH54" s="1" t="s">
        <v>386</v>
      </c>
      <c r="CI54" s="1">
        <v>1110.1500000000001</v>
      </c>
      <c r="CJ54" s="1">
        <v>1175.8634999999999</v>
      </c>
      <c r="CK54" s="1">
        <v>1152.67</v>
      </c>
      <c r="CL54" s="1">
        <v>1.3005735999999999E-4</v>
      </c>
      <c r="CM54" s="1">
        <v>6.5004835999999994E-4</v>
      </c>
      <c r="CN54" s="1">
        <v>4.7597999359999997E-2</v>
      </c>
      <c r="CO54" s="1">
        <v>5.5000000000000003E-4</v>
      </c>
      <c r="CP54" s="1">
        <f t="shared" si="46"/>
        <v>1199.991428571429</v>
      </c>
      <c r="CQ54" s="1">
        <f t="shared" si="47"/>
        <v>1009.4987997991989</v>
      </c>
      <c r="CR54" s="1">
        <f t="shared" si="48"/>
        <v>0.84125500879701398</v>
      </c>
      <c r="CS54" s="1">
        <f t="shared" si="49"/>
        <v>0.16202216697823707</v>
      </c>
      <c r="CT54" s="1">
        <v>6</v>
      </c>
      <c r="CU54" s="1">
        <v>0.5</v>
      </c>
      <c r="CV54" s="1" t="s">
        <v>387</v>
      </c>
      <c r="CW54" s="1">
        <v>2</v>
      </c>
      <c r="CX54" s="1" t="b">
        <v>1</v>
      </c>
      <c r="CY54" s="1">
        <v>1658330089.5</v>
      </c>
      <c r="CZ54" s="1">
        <v>237.28871428571421</v>
      </c>
      <c r="DA54" s="1">
        <v>249.29685714285711</v>
      </c>
      <c r="DB54" s="1">
        <v>33.901857142857153</v>
      </c>
      <c r="DC54" s="1">
        <v>32.547071428571428</v>
      </c>
      <c r="DD54" s="1">
        <v>239.49671428571429</v>
      </c>
      <c r="DE54" s="1">
        <v>33.568399999999997</v>
      </c>
      <c r="DF54" s="1">
        <v>650.34142857142865</v>
      </c>
      <c r="DG54" s="1">
        <v>101.0881428571429</v>
      </c>
      <c r="DH54" s="1">
        <v>9.9916742857142846E-2</v>
      </c>
      <c r="DI54" s="1">
        <v>33.828842857142853</v>
      </c>
      <c r="DJ54" s="1">
        <v>999.89999999999986</v>
      </c>
      <c r="DK54" s="1">
        <v>33.724699999999999</v>
      </c>
      <c r="DL54" s="1">
        <v>0</v>
      </c>
      <c r="DM54" s="1">
        <v>0</v>
      </c>
      <c r="DN54" s="1">
        <v>8987.5</v>
      </c>
      <c r="DO54" s="1">
        <v>0</v>
      </c>
      <c r="DP54" s="1">
        <v>1846.3614285714291</v>
      </c>
      <c r="DQ54" s="1">
        <v>-12.00811428571429</v>
      </c>
      <c r="DR54" s="1">
        <v>245.61542857142851</v>
      </c>
      <c r="DS54" s="1">
        <v>257.68357142857138</v>
      </c>
      <c r="DT54" s="1">
        <v>1.3547657142857139</v>
      </c>
      <c r="DU54" s="1">
        <v>249.29685714285711</v>
      </c>
      <c r="DV54" s="1">
        <v>32.547071428571428</v>
      </c>
      <c r="DW54" s="1">
        <v>3.4270828571428571</v>
      </c>
      <c r="DX54" s="1">
        <v>3.2901299999999991</v>
      </c>
      <c r="DY54" s="1">
        <v>26.262742857142861</v>
      </c>
      <c r="DZ54" s="1">
        <v>25.574000000000002</v>
      </c>
      <c r="EA54" s="1">
        <v>1199.991428571429</v>
      </c>
      <c r="EB54" s="1">
        <v>0.95799442857142858</v>
      </c>
      <c r="EC54" s="1">
        <v>4.2005871428571442E-2</v>
      </c>
      <c r="ED54" s="1">
        <v>0</v>
      </c>
      <c r="EE54" s="1">
        <v>889.90971428571424</v>
      </c>
      <c r="EF54" s="1">
        <v>5.0001600000000002</v>
      </c>
      <c r="EG54" s="1">
        <v>12688.085714285709</v>
      </c>
      <c r="EH54" s="1">
        <v>9515.0885714285705</v>
      </c>
      <c r="EI54" s="1">
        <v>47.883714285714291</v>
      </c>
      <c r="EJ54" s="1">
        <v>50.526571428571422</v>
      </c>
      <c r="EK54" s="1">
        <v>49.071000000000012</v>
      </c>
      <c r="EL54" s="1">
        <v>49.035285714285713</v>
      </c>
      <c r="EM54" s="1">
        <v>49.561999999999998</v>
      </c>
      <c r="EN54" s="1">
        <v>1144.791428571428</v>
      </c>
      <c r="EO54" s="1">
        <v>50.2</v>
      </c>
      <c r="EP54" s="1">
        <v>0</v>
      </c>
      <c r="EQ54" s="1">
        <v>772603.20000004768</v>
      </c>
      <c r="ER54" s="1">
        <v>0</v>
      </c>
      <c r="ES54" s="1">
        <v>890.15219999999999</v>
      </c>
      <c r="ET54" s="1">
        <v>-2.3719999916107062</v>
      </c>
      <c r="EU54" s="1">
        <v>-45.453846158631059</v>
      </c>
      <c r="EV54" s="1">
        <v>12691.892</v>
      </c>
      <c r="EW54" s="1">
        <v>15</v>
      </c>
      <c r="EX54" s="1">
        <v>1658327627.5</v>
      </c>
      <c r="EY54" s="1" t="s">
        <v>388</v>
      </c>
      <c r="EZ54" s="1">
        <v>1658327627.5</v>
      </c>
      <c r="FA54" s="1">
        <v>1658327617.5</v>
      </c>
      <c r="FB54" s="1">
        <v>12</v>
      </c>
      <c r="FC54" s="1">
        <v>-0.68500000000000005</v>
      </c>
      <c r="FD54" s="1">
        <v>-0.255</v>
      </c>
      <c r="FE54" s="1">
        <v>-3.9239999999999999</v>
      </c>
      <c r="FF54" s="1">
        <v>0.28599999999999998</v>
      </c>
      <c r="FG54" s="1">
        <v>1546</v>
      </c>
      <c r="FH54" s="1">
        <v>32</v>
      </c>
      <c r="FI54" s="1">
        <v>0.03</v>
      </c>
      <c r="FJ54" s="1">
        <v>0.04</v>
      </c>
      <c r="FK54" s="1">
        <v>-11.7655575</v>
      </c>
      <c r="FL54" s="1">
        <v>-1.558733583489621</v>
      </c>
      <c r="FM54" s="1">
        <v>0.15251152560954201</v>
      </c>
      <c r="FN54" s="1">
        <v>0</v>
      </c>
      <c r="FO54" s="1">
        <v>890.29626470588232</v>
      </c>
      <c r="FP54" s="1">
        <v>-1.999709699138019</v>
      </c>
      <c r="FQ54" s="1">
        <v>0.3072323616555398</v>
      </c>
      <c r="FR54" s="1">
        <v>0</v>
      </c>
      <c r="FS54" s="1">
        <v>1.3777502500000001</v>
      </c>
      <c r="FT54" s="1">
        <v>-0.17979073170732049</v>
      </c>
      <c r="FU54" s="1">
        <v>1.7535271096778049E-2</v>
      </c>
      <c r="FV54" s="1">
        <v>0</v>
      </c>
      <c r="FW54" s="1">
        <v>0</v>
      </c>
      <c r="FX54" s="1">
        <v>3</v>
      </c>
      <c r="FY54" s="1" t="s">
        <v>397</v>
      </c>
      <c r="FZ54" s="1">
        <v>3.3690500000000001</v>
      </c>
      <c r="GA54" s="1">
        <v>2.89351</v>
      </c>
      <c r="GB54" s="1">
        <v>6.2762499999999999E-2</v>
      </c>
      <c r="GC54" s="1">
        <v>6.6090700000000002E-2</v>
      </c>
      <c r="GD54" s="1">
        <v>0.140407</v>
      </c>
      <c r="GE54" s="1">
        <v>0.13900699999999999</v>
      </c>
      <c r="GF54" s="1">
        <v>32350.6</v>
      </c>
      <c r="GG54" s="1">
        <v>28038</v>
      </c>
      <c r="GH54" s="1">
        <v>30850.5</v>
      </c>
      <c r="GI54" s="1">
        <v>27982.5</v>
      </c>
      <c r="GJ54" s="1">
        <v>34937.599999999999</v>
      </c>
      <c r="GK54" s="1">
        <v>33991.699999999997</v>
      </c>
      <c r="GL54" s="1">
        <v>40215.300000000003</v>
      </c>
      <c r="GM54" s="1">
        <v>39002.400000000001</v>
      </c>
      <c r="GN54" s="1">
        <v>2.3229299999999999</v>
      </c>
      <c r="GO54" s="1">
        <v>1.5336000000000001</v>
      </c>
      <c r="GP54" s="1">
        <v>0</v>
      </c>
      <c r="GQ54" s="1">
        <v>4.2244799999999999E-2</v>
      </c>
      <c r="GR54" s="1">
        <v>999.9</v>
      </c>
      <c r="GS54" s="1">
        <v>33.042000000000002</v>
      </c>
      <c r="GT54" s="1">
        <v>51</v>
      </c>
      <c r="GU54" s="1">
        <v>43.2</v>
      </c>
      <c r="GV54" s="1">
        <v>44.291600000000003</v>
      </c>
      <c r="GW54" s="1">
        <v>50.7729</v>
      </c>
      <c r="GX54" s="1">
        <v>41.911099999999998</v>
      </c>
      <c r="GY54" s="1">
        <v>1</v>
      </c>
      <c r="GZ54" s="1">
        <v>0.66088899999999995</v>
      </c>
      <c r="HA54" s="1">
        <v>1.76071</v>
      </c>
      <c r="HB54" s="1">
        <v>20.199300000000001</v>
      </c>
      <c r="HC54" s="1">
        <v>5.2141500000000001</v>
      </c>
      <c r="HD54" s="1">
        <v>11.974</v>
      </c>
      <c r="HE54" s="1">
        <v>4.9904999999999999</v>
      </c>
      <c r="HF54" s="1">
        <v>3.2924500000000001</v>
      </c>
      <c r="HG54" s="1">
        <v>8417</v>
      </c>
      <c r="HH54" s="1">
        <v>9999</v>
      </c>
      <c r="HI54" s="1">
        <v>9999</v>
      </c>
      <c r="HJ54" s="1">
        <v>971.6</v>
      </c>
      <c r="HK54" s="1">
        <v>4.9713200000000004</v>
      </c>
      <c r="HL54" s="1">
        <v>1.8745400000000001</v>
      </c>
      <c r="HM54" s="1">
        <v>1.8708800000000001</v>
      </c>
      <c r="HN54" s="1">
        <v>1.8706100000000001</v>
      </c>
      <c r="HO54" s="1">
        <v>1.87504</v>
      </c>
      <c r="HP54" s="1">
        <v>1.8717999999999999</v>
      </c>
      <c r="HQ54" s="1">
        <v>1.8672299999999999</v>
      </c>
      <c r="HR54" s="1">
        <v>1.8782000000000001</v>
      </c>
      <c r="HS54" s="1">
        <v>0</v>
      </c>
      <c r="HT54" s="1">
        <v>0</v>
      </c>
      <c r="HU54" s="1">
        <v>0</v>
      </c>
      <c r="HV54" s="1">
        <v>0</v>
      </c>
      <c r="HW54" s="1" t="s">
        <v>390</v>
      </c>
      <c r="HX54" s="1" t="s">
        <v>391</v>
      </c>
      <c r="HY54" s="1" t="s">
        <v>392</v>
      </c>
      <c r="HZ54" s="1" t="s">
        <v>392</v>
      </c>
      <c r="IA54" s="1" t="s">
        <v>392</v>
      </c>
      <c r="IB54" s="1" t="s">
        <v>392</v>
      </c>
      <c r="IC54" s="1">
        <v>0</v>
      </c>
      <c r="ID54" s="1">
        <v>100</v>
      </c>
      <c r="IE54" s="1">
        <v>100</v>
      </c>
      <c r="IF54" s="1">
        <v>-2.2109999999999999</v>
      </c>
      <c r="IG54" s="1">
        <v>0.33360000000000001</v>
      </c>
      <c r="IH54" s="1">
        <v>-2.1003025613674828</v>
      </c>
      <c r="II54" s="1">
        <v>1.7196870422270779E-5</v>
      </c>
      <c r="IJ54" s="1">
        <v>-2.1741833173098589E-6</v>
      </c>
      <c r="IK54" s="1">
        <v>9.0595066644434051E-10</v>
      </c>
      <c r="IL54" s="1">
        <v>-0.3055493333670728</v>
      </c>
      <c r="IM54" s="1">
        <v>-1.2435942757381079E-3</v>
      </c>
      <c r="IN54" s="1">
        <v>8.3241555849602686E-4</v>
      </c>
      <c r="IO54" s="1">
        <v>-6.8006265696850886E-6</v>
      </c>
      <c r="IP54" s="1">
        <v>17</v>
      </c>
      <c r="IQ54" s="1">
        <v>2050</v>
      </c>
      <c r="IR54" s="1">
        <v>3</v>
      </c>
      <c r="IS54" s="1">
        <v>34</v>
      </c>
      <c r="IT54" s="1">
        <v>41.1</v>
      </c>
      <c r="IU54" s="1">
        <v>41.2</v>
      </c>
      <c r="IV54" s="1">
        <v>0.72387699999999999</v>
      </c>
      <c r="IW54" s="1">
        <v>2.6293899999999999</v>
      </c>
      <c r="IX54" s="1">
        <v>1.49902</v>
      </c>
      <c r="IY54" s="1">
        <v>2.2827099999999998</v>
      </c>
      <c r="IZ54" s="1">
        <v>1.69678</v>
      </c>
      <c r="JA54" s="1">
        <v>2.2997999999999998</v>
      </c>
      <c r="JB54" s="1">
        <v>47.242100000000001</v>
      </c>
      <c r="JC54" s="1">
        <v>13.0288</v>
      </c>
      <c r="JD54" s="1">
        <v>18</v>
      </c>
      <c r="JE54" s="1">
        <v>707.72699999999998</v>
      </c>
      <c r="JF54" s="1">
        <v>269.76299999999998</v>
      </c>
      <c r="JG54" s="1">
        <v>30.0002</v>
      </c>
      <c r="JH54" s="1">
        <v>35.8461</v>
      </c>
      <c r="JI54" s="1">
        <v>30.000299999999999</v>
      </c>
      <c r="JJ54" s="1">
        <v>35.591700000000003</v>
      </c>
      <c r="JK54" s="1">
        <v>35.591900000000003</v>
      </c>
      <c r="JL54" s="1">
        <v>14.522500000000001</v>
      </c>
      <c r="JM54" s="1">
        <v>29.383600000000001</v>
      </c>
      <c r="JN54" s="1">
        <v>0</v>
      </c>
      <c r="JO54" s="1">
        <v>30</v>
      </c>
      <c r="JP54" s="1">
        <v>264.36799999999999</v>
      </c>
      <c r="JQ54" s="1">
        <v>32.612699999999997</v>
      </c>
      <c r="JR54" s="1">
        <v>98.315700000000007</v>
      </c>
      <c r="JS54" s="1">
        <v>98.2273</v>
      </c>
    </row>
    <row r="55" spans="1:279" ht="15.75" customHeight="1" x14ac:dyDescent="0.2">
      <c r="A55" s="1">
        <v>40</v>
      </c>
      <c r="B55" s="1">
        <v>1658330095.5</v>
      </c>
      <c r="C55" s="1">
        <v>155.5</v>
      </c>
      <c r="D55" s="1" t="s">
        <v>471</v>
      </c>
      <c r="E55" s="1" t="s">
        <v>472</v>
      </c>
      <c r="F55" s="1">
        <v>4</v>
      </c>
      <c r="G55" s="1">
        <v>1658330093.1875</v>
      </c>
      <c r="H55" s="1">
        <f t="shared" si="0"/>
        <v>1.5186380782985394E-3</v>
      </c>
      <c r="I55" s="1">
        <f t="shared" si="1"/>
        <v>1.5186380782985394</v>
      </c>
      <c r="J55" s="1">
        <f t="shared" si="2"/>
        <v>3.560937051534649</v>
      </c>
      <c r="K55" s="1">
        <f t="shared" si="3"/>
        <v>243.34712500000001</v>
      </c>
      <c r="L55" s="1">
        <f t="shared" si="4"/>
        <v>166.39368126108599</v>
      </c>
      <c r="M55" s="1">
        <f t="shared" si="5"/>
        <v>16.837235769117548</v>
      </c>
      <c r="N55" s="1">
        <f t="shared" si="6"/>
        <v>24.62408960670156</v>
      </c>
      <c r="O55" s="1">
        <f t="shared" si="7"/>
        <v>8.1637308224413743E-2</v>
      </c>
      <c r="P55" s="1">
        <f t="shared" si="8"/>
        <v>2.7631515230179766</v>
      </c>
      <c r="Q55" s="1">
        <f t="shared" si="9"/>
        <v>8.0320642907114215E-2</v>
      </c>
      <c r="R55" s="1">
        <f t="shared" si="10"/>
        <v>5.0316930064651919E-2</v>
      </c>
      <c r="S55" s="1">
        <f t="shared" si="11"/>
        <v>194.41959711244189</v>
      </c>
      <c r="T55" s="1">
        <f t="shared" si="12"/>
        <v>34.610709126512177</v>
      </c>
      <c r="U55" s="1">
        <f t="shared" si="13"/>
        <v>33.726074999999987</v>
      </c>
      <c r="V55" s="1">
        <f t="shared" si="14"/>
        <v>5.261911425083504</v>
      </c>
      <c r="W55" s="1">
        <f t="shared" si="15"/>
        <v>64.856892421720971</v>
      </c>
      <c r="X55" s="1">
        <f t="shared" si="16"/>
        <v>3.4308865550628593</v>
      </c>
      <c r="Y55" s="1">
        <f t="shared" si="17"/>
        <v>5.2899336168530864</v>
      </c>
      <c r="Z55" s="1">
        <f t="shared" si="18"/>
        <v>1.8310248700206446</v>
      </c>
      <c r="AA55" s="1">
        <f t="shared" si="19"/>
        <v>-66.971939252965583</v>
      </c>
      <c r="AB55" s="1">
        <f t="shared" si="20"/>
        <v>14.161177805410444</v>
      </c>
      <c r="AC55" s="1">
        <f t="shared" si="21"/>
        <v>1.1826598902486827</v>
      </c>
      <c r="AD55" s="1">
        <f t="shared" si="22"/>
        <v>142.79149555513544</v>
      </c>
      <c r="AE55" s="1">
        <f t="shared" si="23"/>
        <v>12.724673594811447</v>
      </c>
      <c r="AF55" s="1">
        <f t="shared" si="24"/>
        <v>1.5134439344319905</v>
      </c>
      <c r="AG55" s="1">
        <f t="shared" si="25"/>
        <v>3.560937051534649</v>
      </c>
      <c r="AH55" s="1">
        <v>265.0872258713714</v>
      </c>
      <c r="AI55" s="1">
        <v>254.9626424242422</v>
      </c>
      <c r="AJ55" s="1">
        <v>1.695520701033526</v>
      </c>
      <c r="AK55" s="1">
        <v>65.160827057832364</v>
      </c>
      <c r="AL55" s="1">
        <f t="shared" si="26"/>
        <v>1.5186380782985394</v>
      </c>
      <c r="AM55" s="1">
        <v>32.555040118047387</v>
      </c>
      <c r="AN55" s="1">
        <v>33.908093006993028</v>
      </c>
      <c r="AO55" s="1">
        <v>9.1459968843032269E-5</v>
      </c>
      <c r="AP55" s="1">
        <v>89.445393928283238</v>
      </c>
      <c r="AQ55" s="1">
        <v>2</v>
      </c>
      <c r="AR55" s="1">
        <v>0</v>
      </c>
      <c r="AS55" s="1">
        <f t="shared" si="27"/>
        <v>1</v>
      </c>
      <c r="AT55" s="1">
        <f t="shared" si="28"/>
        <v>0</v>
      </c>
      <c r="AU55" s="1">
        <f t="shared" si="29"/>
        <v>47086.846090811116</v>
      </c>
      <c r="AV55" s="1" t="s">
        <v>385</v>
      </c>
      <c r="AW55" s="1" t="s">
        <v>385</v>
      </c>
      <c r="AX55" s="1">
        <v>0</v>
      </c>
      <c r="AY55" s="1">
        <v>0</v>
      </c>
      <c r="AZ55" s="1" t="e">
        <f t="shared" si="30"/>
        <v>#DIV/0!</v>
      </c>
      <c r="BA55" s="1">
        <v>0</v>
      </c>
      <c r="BB55" s="1" t="s">
        <v>385</v>
      </c>
      <c r="BC55" s="1" t="s">
        <v>385</v>
      </c>
      <c r="BD55" s="1">
        <v>0</v>
      </c>
      <c r="BE55" s="1">
        <v>0</v>
      </c>
      <c r="BF55" s="1" t="e">
        <f t="shared" si="31"/>
        <v>#DIV/0!</v>
      </c>
      <c r="BG55" s="1">
        <v>0.5</v>
      </c>
      <c r="BH55" s="1">
        <f t="shared" si="32"/>
        <v>1009.4692497991927</v>
      </c>
      <c r="BI55" s="1">
        <f t="shared" si="33"/>
        <v>3.560937051534649</v>
      </c>
      <c r="BJ55" s="1" t="e">
        <f t="shared" si="34"/>
        <v>#DIV/0!</v>
      </c>
      <c r="BK55" s="1">
        <f t="shared" si="35"/>
        <v>3.527533951373956E-3</v>
      </c>
      <c r="BL55" s="1" t="e">
        <f t="shared" si="36"/>
        <v>#DIV/0!</v>
      </c>
      <c r="BM55" s="1" t="e">
        <f t="shared" si="37"/>
        <v>#DIV/0!</v>
      </c>
      <c r="BN55" s="1" t="s">
        <v>385</v>
      </c>
      <c r="BO55" s="1">
        <v>0</v>
      </c>
      <c r="BP55" s="1" t="e">
        <f t="shared" si="38"/>
        <v>#DIV/0!</v>
      </c>
      <c r="BQ55" s="1" t="e">
        <f t="shared" si="39"/>
        <v>#DIV/0!</v>
      </c>
      <c r="BR55" s="1" t="e">
        <f t="shared" si="40"/>
        <v>#DIV/0!</v>
      </c>
      <c r="BS55" s="1" t="e">
        <f t="shared" si="41"/>
        <v>#DIV/0!</v>
      </c>
      <c r="BT55" s="1" t="e">
        <f t="shared" si="42"/>
        <v>#DIV/0!</v>
      </c>
      <c r="BU55" s="1" t="e">
        <f t="shared" si="43"/>
        <v>#DIV/0!</v>
      </c>
      <c r="BV55" s="1" t="e">
        <f t="shared" si="44"/>
        <v>#DIV/0!</v>
      </c>
      <c r="BW55" s="1" t="e">
        <f t="shared" si="45"/>
        <v>#DIV/0!</v>
      </c>
      <c r="BX55" s="1" t="s">
        <v>385</v>
      </c>
      <c r="BY55" s="1" t="s">
        <v>385</v>
      </c>
      <c r="BZ55" s="1" t="s">
        <v>385</v>
      </c>
      <c r="CA55" s="1" t="s">
        <v>385</v>
      </c>
      <c r="CB55" s="1" t="s">
        <v>385</v>
      </c>
      <c r="CC55" s="1" t="s">
        <v>385</v>
      </c>
      <c r="CD55" s="1" t="s">
        <v>385</v>
      </c>
      <c r="CE55" s="1" t="s">
        <v>385</v>
      </c>
      <c r="CF55" s="1">
        <v>253</v>
      </c>
      <c r="CG55" s="1">
        <v>1000</v>
      </c>
      <c r="CH55" s="1" t="s">
        <v>386</v>
      </c>
      <c r="CI55" s="1">
        <v>1110.1500000000001</v>
      </c>
      <c r="CJ55" s="1">
        <v>1175.8634999999999</v>
      </c>
      <c r="CK55" s="1">
        <v>1152.67</v>
      </c>
      <c r="CL55" s="1">
        <v>1.3005735999999999E-4</v>
      </c>
      <c r="CM55" s="1">
        <v>6.5004835999999994E-4</v>
      </c>
      <c r="CN55" s="1">
        <v>4.7597999359999997E-2</v>
      </c>
      <c r="CO55" s="1">
        <v>5.5000000000000003E-4</v>
      </c>
      <c r="CP55" s="1">
        <f t="shared" si="46"/>
        <v>1199.95625</v>
      </c>
      <c r="CQ55" s="1">
        <f t="shared" si="47"/>
        <v>1009.4692497991927</v>
      </c>
      <c r="CR55" s="1">
        <f t="shared" si="48"/>
        <v>0.84125504558953101</v>
      </c>
      <c r="CS55" s="1">
        <f t="shared" si="49"/>
        <v>0.16202223798779489</v>
      </c>
      <c r="CT55" s="1">
        <v>6</v>
      </c>
      <c r="CU55" s="1">
        <v>0.5</v>
      </c>
      <c r="CV55" s="1" t="s">
        <v>387</v>
      </c>
      <c r="CW55" s="1">
        <v>2</v>
      </c>
      <c r="CX55" s="1" t="b">
        <v>1</v>
      </c>
      <c r="CY55" s="1">
        <v>1658330093.1875</v>
      </c>
      <c r="CZ55" s="1">
        <v>243.34712500000001</v>
      </c>
      <c r="DA55" s="1">
        <v>255.42637500000001</v>
      </c>
      <c r="DB55" s="1">
        <v>33.905675000000002</v>
      </c>
      <c r="DC55" s="1">
        <v>32.556750000000001</v>
      </c>
      <c r="DD55" s="1">
        <v>245.56075000000001</v>
      </c>
      <c r="DE55" s="1">
        <v>33.572099999999999</v>
      </c>
      <c r="DF55" s="1">
        <v>650.35325</v>
      </c>
      <c r="DG55" s="1">
        <v>101.089125</v>
      </c>
      <c r="DH55" s="1">
        <v>0.1000285875</v>
      </c>
      <c r="DI55" s="1">
        <v>33.821137500000013</v>
      </c>
      <c r="DJ55" s="1">
        <v>999.9</v>
      </c>
      <c r="DK55" s="1">
        <v>33.726074999999987</v>
      </c>
      <c r="DL55" s="1">
        <v>0</v>
      </c>
      <c r="DM55" s="1">
        <v>0</v>
      </c>
      <c r="DN55" s="1">
        <v>8982.4212499999994</v>
      </c>
      <c r="DO55" s="1">
        <v>0</v>
      </c>
      <c r="DP55" s="1">
        <v>1847.2550000000001</v>
      </c>
      <c r="DQ55" s="1">
        <v>-12.0794</v>
      </c>
      <c r="DR55" s="1">
        <v>251.88737499999999</v>
      </c>
      <c r="DS55" s="1">
        <v>264.02199999999999</v>
      </c>
      <c r="DT55" s="1">
        <v>1.34891625</v>
      </c>
      <c r="DU55" s="1">
        <v>255.42637500000001</v>
      </c>
      <c r="DV55" s="1">
        <v>32.556750000000001</v>
      </c>
      <c r="DW55" s="1">
        <v>3.4274912500000001</v>
      </c>
      <c r="DX55" s="1">
        <v>3.2911287499999999</v>
      </c>
      <c r="DY55" s="1">
        <v>26.264787500000001</v>
      </c>
      <c r="DZ55" s="1">
        <v>25.579112500000001</v>
      </c>
      <c r="EA55" s="1">
        <v>1199.95625</v>
      </c>
      <c r="EB55" s="1">
        <v>0.95799299999999998</v>
      </c>
      <c r="EC55" s="1">
        <v>4.20074E-2</v>
      </c>
      <c r="ED55" s="1">
        <v>0</v>
      </c>
      <c r="EE55" s="1">
        <v>889.46887500000003</v>
      </c>
      <c r="EF55" s="1">
        <v>5.0001600000000002</v>
      </c>
      <c r="EG55" s="1">
        <v>12683.862499999999</v>
      </c>
      <c r="EH55" s="1">
        <v>9514.7937500000007</v>
      </c>
      <c r="EI55" s="1">
        <v>47.866999999999997</v>
      </c>
      <c r="EJ55" s="1">
        <v>50.5</v>
      </c>
      <c r="EK55" s="1">
        <v>49.061999999999998</v>
      </c>
      <c r="EL55" s="1">
        <v>49.046499999999988</v>
      </c>
      <c r="EM55" s="1">
        <v>49.554250000000003</v>
      </c>
      <c r="EN55" s="1">
        <v>1144.7562499999999</v>
      </c>
      <c r="EO55" s="1">
        <v>50.2</v>
      </c>
      <c r="EP55" s="1">
        <v>0</v>
      </c>
      <c r="EQ55" s="1">
        <v>772606.79999995232</v>
      </c>
      <c r="ER55" s="1">
        <v>0</v>
      </c>
      <c r="ES55" s="1">
        <v>889.97460000000001</v>
      </c>
      <c r="ET55" s="1">
        <v>-4.9472307851294666</v>
      </c>
      <c r="EU55" s="1">
        <v>-46.615384755997788</v>
      </c>
      <c r="EV55" s="1">
        <v>12688.755999999999</v>
      </c>
      <c r="EW55" s="1">
        <v>15</v>
      </c>
      <c r="EX55" s="1">
        <v>1658327627.5</v>
      </c>
      <c r="EY55" s="1" t="s">
        <v>388</v>
      </c>
      <c r="EZ55" s="1">
        <v>1658327627.5</v>
      </c>
      <c r="FA55" s="1">
        <v>1658327617.5</v>
      </c>
      <c r="FB55" s="1">
        <v>12</v>
      </c>
      <c r="FC55" s="1">
        <v>-0.68500000000000005</v>
      </c>
      <c r="FD55" s="1">
        <v>-0.255</v>
      </c>
      <c r="FE55" s="1">
        <v>-3.9239999999999999</v>
      </c>
      <c r="FF55" s="1">
        <v>0.28599999999999998</v>
      </c>
      <c r="FG55" s="1">
        <v>1546</v>
      </c>
      <c r="FH55" s="1">
        <v>32</v>
      </c>
      <c r="FI55" s="1">
        <v>0.03</v>
      </c>
      <c r="FJ55" s="1">
        <v>0.04</v>
      </c>
      <c r="FK55" s="1">
        <v>-11.869277500000001</v>
      </c>
      <c r="FL55" s="1">
        <v>-1.5371808630393671</v>
      </c>
      <c r="FM55" s="1">
        <v>0.15029474123784251</v>
      </c>
      <c r="FN55" s="1">
        <v>0</v>
      </c>
      <c r="FO55" s="1">
        <v>890.06988235294125</v>
      </c>
      <c r="FP55" s="1">
        <v>-2.7629946545997059</v>
      </c>
      <c r="FQ55" s="1">
        <v>0.36654241105272262</v>
      </c>
      <c r="FR55" s="1">
        <v>0</v>
      </c>
      <c r="FS55" s="1">
        <v>1.3667400000000001</v>
      </c>
      <c r="FT55" s="1">
        <v>-0.14283399624765841</v>
      </c>
      <c r="FU55" s="1">
        <v>1.3912729782469E-2</v>
      </c>
      <c r="FV55" s="1">
        <v>0</v>
      </c>
      <c r="FW55" s="1">
        <v>0</v>
      </c>
      <c r="FX55" s="1">
        <v>3</v>
      </c>
      <c r="FY55" s="1" t="s">
        <v>397</v>
      </c>
      <c r="FZ55" s="1">
        <v>3.3691300000000002</v>
      </c>
      <c r="GA55" s="1">
        <v>2.8936999999999999</v>
      </c>
      <c r="GB55" s="1">
        <v>6.4224199999999995E-2</v>
      </c>
      <c r="GC55" s="1">
        <v>6.7563899999999996E-2</v>
      </c>
      <c r="GD55" s="1">
        <v>0.14041699999999999</v>
      </c>
      <c r="GE55" s="1">
        <v>0.13903799999999999</v>
      </c>
      <c r="GF55" s="1">
        <v>32299.7</v>
      </c>
      <c r="GG55" s="1">
        <v>27993.8</v>
      </c>
      <c r="GH55" s="1">
        <v>30850.1</v>
      </c>
      <c r="GI55" s="1">
        <v>27982.6</v>
      </c>
      <c r="GJ55" s="1">
        <v>34936.800000000003</v>
      </c>
      <c r="GK55" s="1">
        <v>33990.400000000001</v>
      </c>
      <c r="GL55" s="1">
        <v>40214.699999999997</v>
      </c>
      <c r="GM55" s="1">
        <v>39002.199999999997</v>
      </c>
      <c r="GN55" s="1">
        <v>2.32308</v>
      </c>
      <c r="GO55" s="1">
        <v>1.5336700000000001</v>
      </c>
      <c r="GP55" s="1">
        <v>0</v>
      </c>
      <c r="GQ55" s="1">
        <v>4.1760499999999999E-2</v>
      </c>
      <c r="GR55" s="1">
        <v>999.9</v>
      </c>
      <c r="GS55" s="1">
        <v>33.0488</v>
      </c>
      <c r="GT55" s="1">
        <v>51</v>
      </c>
      <c r="GU55" s="1">
        <v>43.2</v>
      </c>
      <c r="GV55" s="1">
        <v>44.284799999999997</v>
      </c>
      <c r="GW55" s="1">
        <v>50.892899999999997</v>
      </c>
      <c r="GX55" s="1">
        <v>42.267600000000002</v>
      </c>
      <c r="GY55" s="1">
        <v>1</v>
      </c>
      <c r="GZ55" s="1">
        <v>0.66102899999999998</v>
      </c>
      <c r="HA55" s="1">
        <v>1.75553</v>
      </c>
      <c r="HB55" s="1">
        <v>20.199400000000001</v>
      </c>
      <c r="HC55" s="1">
        <v>5.2150400000000001</v>
      </c>
      <c r="HD55" s="1">
        <v>11.974</v>
      </c>
      <c r="HE55" s="1">
        <v>4.9904500000000001</v>
      </c>
      <c r="HF55" s="1">
        <v>3.2925</v>
      </c>
      <c r="HG55" s="1">
        <v>8417</v>
      </c>
      <c r="HH55" s="1">
        <v>9999</v>
      </c>
      <c r="HI55" s="1">
        <v>9999</v>
      </c>
      <c r="HJ55" s="1">
        <v>971.6</v>
      </c>
      <c r="HK55" s="1">
        <v>4.9713700000000003</v>
      </c>
      <c r="HL55" s="1">
        <v>1.8745400000000001</v>
      </c>
      <c r="HM55" s="1">
        <v>1.8708800000000001</v>
      </c>
      <c r="HN55" s="1">
        <v>1.8706100000000001</v>
      </c>
      <c r="HO55" s="1">
        <v>1.87504</v>
      </c>
      <c r="HP55" s="1">
        <v>1.8717999999999999</v>
      </c>
      <c r="HQ55" s="1">
        <v>1.8672599999999999</v>
      </c>
      <c r="HR55" s="1">
        <v>1.8782000000000001</v>
      </c>
      <c r="HS55" s="1">
        <v>0</v>
      </c>
      <c r="HT55" s="1">
        <v>0</v>
      </c>
      <c r="HU55" s="1">
        <v>0</v>
      </c>
      <c r="HV55" s="1">
        <v>0</v>
      </c>
      <c r="HW55" s="1" t="s">
        <v>390</v>
      </c>
      <c r="HX55" s="1" t="s">
        <v>391</v>
      </c>
      <c r="HY55" s="1" t="s">
        <v>392</v>
      </c>
      <c r="HZ55" s="1" t="s">
        <v>392</v>
      </c>
      <c r="IA55" s="1" t="s">
        <v>392</v>
      </c>
      <c r="IB55" s="1" t="s">
        <v>392</v>
      </c>
      <c r="IC55" s="1">
        <v>0</v>
      </c>
      <c r="ID55" s="1">
        <v>100</v>
      </c>
      <c r="IE55" s="1">
        <v>100</v>
      </c>
      <c r="IF55" s="1">
        <v>-2.2170000000000001</v>
      </c>
      <c r="IG55" s="1">
        <v>0.33360000000000001</v>
      </c>
      <c r="IH55" s="1">
        <v>-2.1003025613674828</v>
      </c>
      <c r="II55" s="1">
        <v>1.7196870422270779E-5</v>
      </c>
      <c r="IJ55" s="1">
        <v>-2.1741833173098589E-6</v>
      </c>
      <c r="IK55" s="1">
        <v>9.0595066644434051E-10</v>
      </c>
      <c r="IL55" s="1">
        <v>-0.3055493333670728</v>
      </c>
      <c r="IM55" s="1">
        <v>-1.2435942757381079E-3</v>
      </c>
      <c r="IN55" s="1">
        <v>8.3241555849602686E-4</v>
      </c>
      <c r="IO55" s="1">
        <v>-6.8006265696850886E-6</v>
      </c>
      <c r="IP55" s="1">
        <v>17</v>
      </c>
      <c r="IQ55" s="1">
        <v>2050</v>
      </c>
      <c r="IR55" s="1">
        <v>3</v>
      </c>
      <c r="IS55" s="1">
        <v>34</v>
      </c>
      <c r="IT55" s="1">
        <v>41.1</v>
      </c>
      <c r="IU55" s="1">
        <v>41.3</v>
      </c>
      <c r="IV55" s="1">
        <v>0.73730499999999999</v>
      </c>
      <c r="IW55" s="1">
        <v>2.6232899999999999</v>
      </c>
      <c r="IX55" s="1">
        <v>1.49902</v>
      </c>
      <c r="IY55" s="1">
        <v>2.2827099999999998</v>
      </c>
      <c r="IZ55" s="1">
        <v>1.69678</v>
      </c>
      <c r="JA55" s="1">
        <v>2.3938000000000001</v>
      </c>
      <c r="JB55" s="1">
        <v>47.242100000000001</v>
      </c>
      <c r="JC55" s="1">
        <v>13.0375</v>
      </c>
      <c r="JD55" s="1">
        <v>18</v>
      </c>
      <c r="JE55" s="1">
        <v>707.88300000000004</v>
      </c>
      <c r="JF55" s="1">
        <v>269.798</v>
      </c>
      <c r="JG55" s="1">
        <v>29.999199999999998</v>
      </c>
      <c r="JH55" s="1">
        <v>35.846299999999999</v>
      </c>
      <c r="JI55" s="1">
        <v>30.000299999999999</v>
      </c>
      <c r="JJ55" s="1">
        <v>35.594499999999996</v>
      </c>
      <c r="JK55" s="1">
        <v>35.591900000000003</v>
      </c>
      <c r="JL55" s="1">
        <v>14.8132</v>
      </c>
      <c r="JM55" s="1">
        <v>29.383600000000001</v>
      </c>
      <c r="JN55" s="1">
        <v>0</v>
      </c>
      <c r="JO55" s="1">
        <v>30</v>
      </c>
      <c r="JP55" s="1">
        <v>271.04700000000003</v>
      </c>
      <c r="JQ55" s="1">
        <v>32.617100000000001</v>
      </c>
      <c r="JR55" s="1">
        <v>98.314300000000003</v>
      </c>
      <c r="JS55" s="1">
        <v>98.227099999999993</v>
      </c>
    </row>
    <row r="56" spans="1:279" ht="15.75" customHeight="1" x14ac:dyDescent="0.2">
      <c r="A56" s="1">
        <v>41</v>
      </c>
      <c r="B56" s="1">
        <v>1658330099.5</v>
      </c>
      <c r="C56" s="1">
        <v>159.5</v>
      </c>
      <c r="D56" s="1" t="s">
        <v>473</v>
      </c>
      <c r="E56" s="1" t="s">
        <v>474</v>
      </c>
      <c r="F56" s="1">
        <v>4</v>
      </c>
      <c r="G56" s="1">
        <v>1658330097.5</v>
      </c>
      <c r="H56" s="1">
        <f t="shared" si="0"/>
        <v>1.5107372569464206E-3</v>
      </c>
      <c r="I56" s="1">
        <f t="shared" si="1"/>
        <v>1.5107372569464206</v>
      </c>
      <c r="J56" s="1">
        <f t="shared" si="2"/>
        <v>3.6554523213051424</v>
      </c>
      <c r="K56" s="1">
        <f t="shared" si="3"/>
        <v>250.41671428571431</v>
      </c>
      <c r="L56" s="1">
        <f t="shared" si="4"/>
        <v>171.00382502007693</v>
      </c>
      <c r="M56" s="1">
        <f t="shared" si="5"/>
        <v>17.304047605667922</v>
      </c>
      <c r="N56" s="1">
        <f t="shared" si="6"/>
        <v>25.339917073470112</v>
      </c>
      <c r="O56" s="1">
        <f t="shared" si="7"/>
        <v>8.1180078192237992E-2</v>
      </c>
      <c r="P56" s="1">
        <f t="shared" si="8"/>
        <v>2.7651318708260022</v>
      </c>
      <c r="Q56" s="1">
        <f t="shared" si="9"/>
        <v>7.9878909806388745E-2</v>
      </c>
      <c r="R56" s="1">
        <f t="shared" si="10"/>
        <v>5.0039486194723891E-2</v>
      </c>
      <c r="S56" s="1">
        <f t="shared" si="11"/>
        <v>194.4245276124519</v>
      </c>
      <c r="T56" s="1">
        <f t="shared" si="12"/>
        <v>34.614421905753076</v>
      </c>
      <c r="U56" s="1">
        <f t="shared" si="13"/>
        <v>33.72982857142857</v>
      </c>
      <c r="V56" s="1">
        <f t="shared" si="14"/>
        <v>5.2630154365618074</v>
      </c>
      <c r="W56" s="1">
        <f t="shared" si="15"/>
        <v>64.859637746953368</v>
      </c>
      <c r="X56" s="1">
        <f t="shared" si="16"/>
        <v>3.4314243056083042</v>
      </c>
      <c r="Y56" s="1">
        <f t="shared" si="17"/>
        <v>5.2905388078111608</v>
      </c>
      <c r="Z56" s="1">
        <f t="shared" si="18"/>
        <v>1.8315911309535031</v>
      </c>
      <c r="AA56" s="1">
        <f t="shared" si="19"/>
        <v>-66.623513031337154</v>
      </c>
      <c r="AB56" s="1">
        <f t="shared" si="20"/>
        <v>13.917103055135019</v>
      </c>
      <c r="AC56" s="1">
        <f t="shared" si="21"/>
        <v>1.1614767169950142</v>
      </c>
      <c r="AD56" s="1">
        <f t="shared" si="22"/>
        <v>142.87959435324478</v>
      </c>
      <c r="AE56" s="1">
        <f t="shared" si="23"/>
        <v>12.897096986989844</v>
      </c>
      <c r="AF56" s="1">
        <f t="shared" si="24"/>
        <v>1.5046043829059659</v>
      </c>
      <c r="AG56" s="1">
        <f t="shared" si="25"/>
        <v>3.6554523213051424</v>
      </c>
      <c r="AH56" s="1">
        <v>272.0585726772681</v>
      </c>
      <c r="AI56" s="1">
        <v>261.77573939393932</v>
      </c>
      <c r="AJ56" s="1">
        <v>1.7125646902051701</v>
      </c>
      <c r="AK56" s="1">
        <v>65.160827057832364</v>
      </c>
      <c r="AL56" s="1">
        <f t="shared" si="26"/>
        <v>1.5107372569464206</v>
      </c>
      <c r="AM56" s="1">
        <v>32.566595675253772</v>
      </c>
      <c r="AN56" s="1">
        <v>33.912999300699319</v>
      </c>
      <c r="AO56" s="1">
        <v>2.6576776883991191E-5</v>
      </c>
      <c r="AP56" s="1">
        <v>89.445393928283238</v>
      </c>
      <c r="AQ56" s="1">
        <v>2</v>
      </c>
      <c r="AR56" s="1">
        <v>0</v>
      </c>
      <c r="AS56" s="1">
        <f t="shared" si="27"/>
        <v>1</v>
      </c>
      <c r="AT56" s="1">
        <f t="shared" si="28"/>
        <v>0</v>
      </c>
      <c r="AU56" s="1">
        <f t="shared" si="29"/>
        <v>47140.835547644048</v>
      </c>
      <c r="AV56" s="1" t="s">
        <v>385</v>
      </c>
      <c r="AW56" s="1" t="s">
        <v>385</v>
      </c>
      <c r="AX56" s="1">
        <v>0</v>
      </c>
      <c r="AY56" s="1">
        <v>0</v>
      </c>
      <c r="AZ56" s="1" t="e">
        <f t="shared" si="30"/>
        <v>#DIV/0!</v>
      </c>
      <c r="BA56" s="1">
        <v>0</v>
      </c>
      <c r="BB56" s="1" t="s">
        <v>385</v>
      </c>
      <c r="BC56" s="1" t="s">
        <v>385</v>
      </c>
      <c r="BD56" s="1">
        <v>0</v>
      </c>
      <c r="BE56" s="1">
        <v>0</v>
      </c>
      <c r="BF56" s="1" t="e">
        <f t="shared" si="31"/>
        <v>#DIV/0!</v>
      </c>
      <c r="BG56" s="1">
        <v>0.5</v>
      </c>
      <c r="BH56" s="1">
        <f t="shared" si="32"/>
        <v>1009.495199799198</v>
      </c>
      <c r="BI56" s="1">
        <f t="shared" si="33"/>
        <v>3.6554523213051424</v>
      </c>
      <c r="BJ56" s="1" t="e">
        <f t="shared" si="34"/>
        <v>#DIV/0!</v>
      </c>
      <c r="BK56" s="1">
        <f t="shared" si="35"/>
        <v>3.6210695425121986E-3</v>
      </c>
      <c r="BL56" s="1" t="e">
        <f t="shared" si="36"/>
        <v>#DIV/0!</v>
      </c>
      <c r="BM56" s="1" t="e">
        <f t="shared" si="37"/>
        <v>#DIV/0!</v>
      </c>
      <c r="BN56" s="1" t="s">
        <v>385</v>
      </c>
      <c r="BO56" s="1">
        <v>0</v>
      </c>
      <c r="BP56" s="1" t="e">
        <f t="shared" si="38"/>
        <v>#DIV/0!</v>
      </c>
      <c r="BQ56" s="1" t="e">
        <f t="shared" si="39"/>
        <v>#DIV/0!</v>
      </c>
      <c r="BR56" s="1" t="e">
        <f t="shared" si="40"/>
        <v>#DIV/0!</v>
      </c>
      <c r="BS56" s="1" t="e">
        <f t="shared" si="41"/>
        <v>#DIV/0!</v>
      </c>
      <c r="BT56" s="1" t="e">
        <f t="shared" si="42"/>
        <v>#DIV/0!</v>
      </c>
      <c r="BU56" s="1" t="e">
        <f t="shared" si="43"/>
        <v>#DIV/0!</v>
      </c>
      <c r="BV56" s="1" t="e">
        <f t="shared" si="44"/>
        <v>#DIV/0!</v>
      </c>
      <c r="BW56" s="1" t="e">
        <f t="shared" si="45"/>
        <v>#DIV/0!</v>
      </c>
      <c r="BX56" s="1" t="s">
        <v>385</v>
      </c>
      <c r="BY56" s="1" t="s">
        <v>385</v>
      </c>
      <c r="BZ56" s="1" t="s">
        <v>385</v>
      </c>
      <c r="CA56" s="1" t="s">
        <v>385</v>
      </c>
      <c r="CB56" s="1" t="s">
        <v>385</v>
      </c>
      <c r="CC56" s="1" t="s">
        <v>385</v>
      </c>
      <c r="CD56" s="1" t="s">
        <v>385</v>
      </c>
      <c r="CE56" s="1" t="s">
        <v>385</v>
      </c>
      <c r="CF56" s="1">
        <v>253</v>
      </c>
      <c r="CG56" s="1">
        <v>1000</v>
      </c>
      <c r="CH56" s="1" t="s">
        <v>386</v>
      </c>
      <c r="CI56" s="1">
        <v>1110.1500000000001</v>
      </c>
      <c r="CJ56" s="1">
        <v>1175.8634999999999</v>
      </c>
      <c r="CK56" s="1">
        <v>1152.67</v>
      </c>
      <c r="CL56" s="1">
        <v>1.3005735999999999E-4</v>
      </c>
      <c r="CM56" s="1">
        <v>6.5004835999999994E-4</v>
      </c>
      <c r="CN56" s="1">
        <v>4.7597999359999997E-2</v>
      </c>
      <c r="CO56" s="1">
        <v>5.5000000000000003E-4</v>
      </c>
      <c r="CP56" s="1">
        <f t="shared" si="46"/>
        <v>1199.987142857143</v>
      </c>
      <c r="CQ56" s="1">
        <f t="shared" si="47"/>
        <v>1009.495199799198</v>
      </c>
      <c r="CR56" s="1">
        <f t="shared" si="48"/>
        <v>0.84125501327923569</v>
      </c>
      <c r="CS56" s="1">
        <f t="shared" si="49"/>
        <v>0.16202217562892496</v>
      </c>
      <c r="CT56" s="1">
        <v>6</v>
      </c>
      <c r="CU56" s="1">
        <v>0.5</v>
      </c>
      <c r="CV56" s="1" t="s">
        <v>387</v>
      </c>
      <c r="CW56" s="1">
        <v>2</v>
      </c>
      <c r="CX56" s="1" t="b">
        <v>1</v>
      </c>
      <c r="CY56" s="1">
        <v>1658330097.5</v>
      </c>
      <c r="CZ56" s="1">
        <v>250.41671428571431</v>
      </c>
      <c r="DA56" s="1">
        <v>262.66328571428568</v>
      </c>
      <c r="DB56" s="1">
        <v>33.91037142857143</v>
      </c>
      <c r="DC56" s="1">
        <v>32.569285714285719</v>
      </c>
      <c r="DD56" s="1">
        <v>252.63685714285711</v>
      </c>
      <c r="DE56" s="1">
        <v>33.576642857142858</v>
      </c>
      <c r="DF56" s="1">
        <v>650.33100000000002</v>
      </c>
      <c r="DG56" s="1">
        <v>101.09099999999999</v>
      </c>
      <c r="DH56" s="1">
        <v>9.9997357142857152E-2</v>
      </c>
      <c r="DI56" s="1">
        <v>33.823185714285707</v>
      </c>
      <c r="DJ56" s="1">
        <v>999.89999999999986</v>
      </c>
      <c r="DK56" s="1">
        <v>33.72982857142857</v>
      </c>
      <c r="DL56" s="1">
        <v>0</v>
      </c>
      <c r="DM56" s="1">
        <v>0</v>
      </c>
      <c r="DN56" s="1">
        <v>8992.767142857143</v>
      </c>
      <c r="DO56" s="1">
        <v>0</v>
      </c>
      <c r="DP56" s="1">
        <v>1847.668571428572</v>
      </c>
      <c r="DQ56" s="1">
        <v>-12.24655714285714</v>
      </c>
      <c r="DR56" s="1">
        <v>259.20657142857141</v>
      </c>
      <c r="DS56" s="1">
        <v>271.50599999999997</v>
      </c>
      <c r="DT56" s="1">
        <v>1.3410957142857141</v>
      </c>
      <c r="DU56" s="1">
        <v>262.66328571428568</v>
      </c>
      <c r="DV56" s="1">
        <v>32.569285714285719</v>
      </c>
      <c r="DW56" s="1">
        <v>3.4280342857142858</v>
      </c>
      <c r="DX56" s="1">
        <v>3.292458571428571</v>
      </c>
      <c r="DY56" s="1">
        <v>26.26745714285715</v>
      </c>
      <c r="DZ56" s="1">
        <v>25.585928571428571</v>
      </c>
      <c r="EA56" s="1">
        <v>1199.987142857143</v>
      </c>
      <c r="EB56" s="1">
        <v>0.95799442857142858</v>
      </c>
      <c r="EC56" s="1">
        <v>4.2005871428571442E-2</v>
      </c>
      <c r="ED56" s="1">
        <v>0</v>
      </c>
      <c r="EE56" s="1">
        <v>889.09171428571426</v>
      </c>
      <c r="EF56" s="1">
        <v>5.0001600000000002</v>
      </c>
      <c r="EG56" s="1">
        <v>12677.62857142857</v>
      </c>
      <c r="EH56" s="1">
        <v>9515.0857142857149</v>
      </c>
      <c r="EI56" s="1">
        <v>47.848000000000013</v>
      </c>
      <c r="EJ56" s="1">
        <v>50.5</v>
      </c>
      <c r="EK56" s="1">
        <v>49.053142857142859</v>
      </c>
      <c r="EL56" s="1">
        <v>49.026571428571422</v>
      </c>
      <c r="EM56" s="1">
        <v>49.589000000000013</v>
      </c>
      <c r="EN56" s="1">
        <v>1144.787142857143</v>
      </c>
      <c r="EO56" s="1">
        <v>50.2</v>
      </c>
      <c r="EP56" s="1">
        <v>0</v>
      </c>
      <c r="EQ56" s="1">
        <v>772611</v>
      </c>
      <c r="ER56" s="1">
        <v>0</v>
      </c>
      <c r="ES56" s="1">
        <v>889.65411538461547</v>
      </c>
      <c r="ET56" s="1">
        <v>-5.3559316315168726</v>
      </c>
      <c r="EU56" s="1">
        <v>-70.704273599720267</v>
      </c>
      <c r="EV56" s="1">
        <v>12684.81923076923</v>
      </c>
      <c r="EW56" s="1">
        <v>15</v>
      </c>
      <c r="EX56" s="1">
        <v>1658327627.5</v>
      </c>
      <c r="EY56" s="1" t="s">
        <v>388</v>
      </c>
      <c r="EZ56" s="1">
        <v>1658327627.5</v>
      </c>
      <c r="FA56" s="1">
        <v>1658327617.5</v>
      </c>
      <c r="FB56" s="1">
        <v>12</v>
      </c>
      <c r="FC56" s="1">
        <v>-0.68500000000000005</v>
      </c>
      <c r="FD56" s="1">
        <v>-0.255</v>
      </c>
      <c r="FE56" s="1">
        <v>-3.9239999999999999</v>
      </c>
      <c r="FF56" s="1">
        <v>0.28599999999999998</v>
      </c>
      <c r="FG56" s="1">
        <v>1546</v>
      </c>
      <c r="FH56" s="1">
        <v>32</v>
      </c>
      <c r="FI56" s="1">
        <v>0.03</v>
      </c>
      <c r="FJ56" s="1">
        <v>0.04</v>
      </c>
      <c r="FK56" s="1">
        <v>-11.973165</v>
      </c>
      <c r="FL56" s="1">
        <v>-1.739903189493397</v>
      </c>
      <c r="FM56" s="1">
        <v>0.16943979690438751</v>
      </c>
      <c r="FN56" s="1">
        <v>0</v>
      </c>
      <c r="FO56" s="1">
        <v>889.84500000000003</v>
      </c>
      <c r="FP56" s="1">
        <v>-4.337998475036863</v>
      </c>
      <c r="FQ56" s="1">
        <v>0.48451072956005559</v>
      </c>
      <c r="FR56" s="1">
        <v>0</v>
      </c>
      <c r="FS56" s="1">
        <v>1.3575595</v>
      </c>
      <c r="FT56" s="1">
        <v>-0.1197753095684827</v>
      </c>
      <c r="FU56" s="1">
        <v>1.159992585105612E-2</v>
      </c>
      <c r="FV56" s="1">
        <v>0</v>
      </c>
      <c r="FW56" s="1">
        <v>0</v>
      </c>
      <c r="FX56" s="1">
        <v>3</v>
      </c>
      <c r="FY56" s="1" t="s">
        <v>397</v>
      </c>
      <c r="FZ56" s="1">
        <v>3.3692000000000002</v>
      </c>
      <c r="GA56" s="1">
        <v>2.8936600000000001</v>
      </c>
      <c r="GB56" s="1">
        <v>6.5682900000000002E-2</v>
      </c>
      <c r="GC56" s="1">
        <v>6.90577E-2</v>
      </c>
      <c r="GD56" s="1">
        <v>0.14043900000000001</v>
      </c>
      <c r="GE56" s="1">
        <v>0.139073</v>
      </c>
      <c r="GF56" s="1">
        <v>32249</v>
      </c>
      <c r="GG56" s="1">
        <v>27949.4</v>
      </c>
      <c r="GH56" s="1">
        <v>30849.8</v>
      </c>
      <c r="GI56" s="1">
        <v>27983</v>
      </c>
      <c r="GJ56" s="1">
        <v>34935.599999999999</v>
      </c>
      <c r="GK56" s="1">
        <v>33989.699999999997</v>
      </c>
      <c r="GL56" s="1">
        <v>40214.400000000001</v>
      </c>
      <c r="GM56" s="1">
        <v>39003</v>
      </c>
      <c r="GN56" s="1">
        <v>2.3231299999999999</v>
      </c>
      <c r="GO56" s="1">
        <v>1.5336000000000001</v>
      </c>
      <c r="GP56" s="1">
        <v>0</v>
      </c>
      <c r="GQ56" s="1">
        <v>4.2177699999999999E-2</v>
      </c>
      <c r="GR56" s="1">
        <v>999.9</v>
      </c>
      <c r="GS56" s="1">
        <v>33.0518</v>
      </c>
      <c r="GT56" s="1">
        <v>51</v>
      </c>
      <c r="GU56" s="1">
        <v>43.2</v>
      </c>
      <c r="GV56" s="1">
        <v>44.2911</v>
      </c>
      <c r="GW56" s="1">
        <v>50.7729</v>
      </c>
      <c r="GX56" s="1">
        <v>42.311700000000002</v>
      </c>
      <c r="GY56" s="1">
        <v>1</v>
      </c>
      <c r="GZ56" s="1">
        <v>0.661103</v>
      </c>
      <c r="HA56" s="1">
        <v>1.75051</v>
      </c>
      <c r="HB56" s="1">
        <v>20.1996</v>
      </c>
      <c r="HC56" s="1">
        <v>5.2144399999999997</v>
      </c>
      <c r="HD56" s="1">
        <v>11.974</v>
      </c>
      <c r="HE56" s="1">
        <v>4.9903500000000003</v>
      </c>
      <c r="HF56" s="1">
        <v>3.2925</v>
      </c>
      <c r="HG56" s="1">
        <v>8417.2000000000007</v>
      </c>
      <c r="HH56" s="1">
        <v>9999</v>
      </c>
      <c r="HI56" s="1">
        <v>9999</v>
      </c>
      <c r="HJ56" s="1">
        <v>971.6</v>
      </c>
      <c r="HK56" s="1">
        <v>4.9713399999999996</v>
      </c>
      <c r="HL56" s="1">
        <v>1.8745400000000001</v>
      </c>
      <c r="HM56" s="1">
        <v>1.8708800000000001</v>
      </c>
      <c r="HN56" s="1">
        <v>1.87059</v>
      </c>
      <c r="HO56" s="1">
        <v>1.8750199999999999</v>
      </c>
      <c r="HP56" s="1">
        <v>1.8717999999999999</v>
      </c>
      <c r="HQ56" s="1">
        <v>1.86724</v>
      </c>
      <c r="HR56" s="1">
        <v>1.8782000000000001</v>
      </c>
      <c r="HS56" s="1">
        <v>0</v>
      </c>
      <c r="HT56" s="1">
        <v>0</v>
      </c>
      <c r="HU56" s="1">
        <v>0</v>
      </c>
      <c r="HV56" s="1">
        <v>0</v>
      </c>
      <c r="HW56" s="1" t="s">
        <v>390</v>
      </c>
      <c r="HX56" s="1" t="s">
        <v>391</v>
      </c>
      <c r="HY56" s="1" t="s">
        <v>392</v>
      </c>
      <c r="HZ56" s="1" t="s">
        <v>392</v>
      </c>
      <c r="IA56" s="1" t="s">
        <v>392</v>
      </c>
      <c r="IB56" s="1" t="s">
        <v>392</v>
      </c>
      <c r="IC56" s="1">
        <v>0</v>
      </c>
      <c r="ID56" s="1">
        <v>100</v>
      </c>
      <c r="IE56" s="1">
        <v>100</v>
      </c>
      <c r="IF56" s="1">
        <v>-2.2240000000000002</v>
      </c>
      <c r="IG56" s="1">
        <v>0.33379999999999999</v>
      </c>
      <c r="IH56" s="1">
        <v>-2.1003025613674828</v>
      </c>
      <c r="II56" s="1">
        <v>1.7196870422270779E-5</v>
      </c>
      <c r="IJ56" s="1">
        <v>-2.1741833173098589E-6</v>
      </c>
      <c r="IK56" s="1">
        <v>9.0595066644434051E-10</v>
      </c>
      <c r="IL56" s="1">
        <v>-0.3055493333670728</v>
      </c>
      <c r="IM56" s="1">
        <v>-1.2435942757381079E-3</v>
      </c>
      <c r="IN56" s="1">
        <v>8.3241555849602686E-4</v>
      </c>
      <c r="IO56" s="1">
        <v>-6.8006265696850886E-6</v>
      </c>
      <c r="IP56" s="1">
        <v>17</v>
      </c>
      <c r="IQ56" s="1">
        <v>2050</v>
      </c>
      <c r="IR56" s="1">
        <v>3</v>
      </c>
      <c r="IS56" s="1">
        <v>34</v>
      </c>
      <c r="IT56" s="1">
        <v>41.2</v>
      </c>
      <c r="IU56" s="1">
        <v>41.4</v>
      </c>
      <c r="IV56" s="1">
        <v>0.75317400000000001</v>
      </c>
      <c r="IW56" s="1">
        <v>2.6208499999999999</v>
      </c>
      <c r="IX56" s="1">
        <v>1.49902</v>
      </c>
      <c r="IY56" s="1">
        <v>2.2827099999999998</v>
      </c>
      <c r="IZ56" s="1">
        <v>1.69678</v>
      </c>
      <c r="JA56" s="1">
        <v>2.33765</v>
      </c>
      <c r="JB56" s="1">
        <v>47.271999999999998</v>
      </c>
      <c r="JC56" s="1">
        <v>13.0375</v>
      </c>
      <c r="JD56" s="1">
        <v>18</v>
      </c>
      <c r="JE56" s="1">
        <v>707.92499999999995</v>
      </c>
      <c r="JF56" s="1">
        <v>269.76799999999997</v>
      </c>
      <c r="JG56" s="1">
        <v>29.998999999999999</v>
      </c>
      <c r="JH56" s="1">
        <v>35.846299999999999</v>
      </c>
      <c r="JI56" s="1">
        <v>30.0001</v>
      </c>
      <c r="JJ56" s="1">
        <v>35.594499999999996</v>
      </c>
      <c r="JK56" s="1">
        <v>35.593000000000004</v>
      </c>
      <c r="JL56" s="1">
        <v>15.1027</v>
      </c>
      <c r="JM56" s="1">
        <v>29.383600000000001</v>
      </c>
      <c r="JN56" s="1">
        <v>0</v>
      </c>
      <c r="JO56" s="1">
        <v>30</v>
      </c>
      <c r="JP56" s="1">
        <v>277.72500000000002</v>
      </c>
      <c r="JQ56" s="1">
        <v>32.611899999999999</v>
      </c>
      <c r="JR56" s="1">
        <v>98.313400000000001</v>
      </c>
      <c r="JS56" s="1">
        <v>98.228899999999996</v>
      </c>
    </row>
    <row r="57" spans="1:279" ht="15.75" customHeight="1" x14ac:dyDescent="0.2">
      <c r="A57" s="1">
        <v>42</v>
      </c>
      <c r="B57" s="1">
        <v>1658330103.5</v>
      </c>
      <c r="C57" s="1">
        <v>163.5</v>
      </c>
      <c r="D57" s="1" t="s">
        <v>475</v>
      </c>
      <c r="E57" s="1" t="s">
        <v>476</v>
      </c>
      <c r="F57" s="1">
        <v>4</v>
      </c>
      <c r="G57" s="1">
        <v>1658330101.1875</v>
      </c>
      <c r="H57" s="1">
        <f t="shared" si="0"/>
        <v>1.5141016707318497E-3</v>
      </c>
      <c r="I57" s="1">
        <f t="shared" si="1"/>
        <v>1.5141016707318498</v>
      </c>
      <c r="J57" s="1">
        <f t="shared" si="2"/>
        <v>3.7765246084729607</v>
      </c>
      <c r="K57" s="1">
        <f t="shared" si="3"/>
        <v>256.50125000000003</v>
      </c>
      <c r="L57" s="1">
        <f t="shared" si="4"/>
        <v>174.64186876714427</v>
      </c>
      <c r="M57" s="1">
        <f t="shared" si="5"/>
        <v>17.672184353506516</v>
      </c>
      <c r="N57" s="1">
        <f t="shared" si="6"/>
        <v>25.955616536311673</v>
      </c>
      <c r="O57" s="1">
        <f t="shared" si="7"/>
        <v>8.1312930300567285E-2</v>
      </c>
      <c r="P57" s="1">
        <f t="shared" si="8"/>
        <v>2.7704927987762691</v>
      </c>
      <c r="Q57" s="1">
        <f t="shared" si="9"/>
        <v>8.001001890431482E-2</v>
      </c>
      <c r="R57" s="1">
        <f t="shared" si="10"/>
        <v>5.0121584171602757E-2</v>
      </c>
      <c r="S57" s="1">
        <f t="shared" si="11"/>
        <v>194.43363448746052</v>
      </c>
      <c r="T57" s="1">
        <f t="shared" si="12"/>
        <v>34.617509068366317</v>
      </c>
      <c r="U57" s="1">
        <f t="shared" si="13"/>
        <v>33.736649999999997</v>
      </c>
      <c r="V57" s="1">
        <f t="shared" si="14"/>
        <v>5.2650222909551294</v>
      </c>
      <c r="W57" s="1">
        <f t="shared" si="15"/>
        <v>64.858426392946328</v>
      </c>
      <c r="X57" s="1">
        <f t="shared" si="16"/>
        <v>3.4323884088285661</v>
      </c>
      <c r="Y57" s="1">
        <f t="shared" si="17"/>
        <v>5.2921240919928572</v>
      </c>
      <c r="Z57" s="1">
        <f t="shared" si="18"/>
        <v>1.8326338821265633</v>
      </c>
      <c r="AA57" s="1">
        <f t="shared" si="19"/>
        <v>-66.77188367927458</v>
      </c>
      <c r="AB57" s="1">
        <f t="shared" si="20"/>
        <v>13.726442033845229</v>
      </c>
      <c r="AC57" s="1">
        <f t="shared" si="21"/>
        <v>1.1434162069911347</v>
      </c>
      <c r="AD57" s="1">
        <f t="shared" si="22"/>
        <v>142.53160904902228</v>
      </c>
      <c r="AE57" s="1">
        <f t="shared" si="23"/>
        <v>13.000434115541845</v>
      </c>
      <c r="AF57" s="1">
        <f t="shared" si="24"/>
        <v>1.5044788162169453</v>
      </c>
      <c r="AG57" s="1">
        <f t="shared" si="25"/>
        <v>3.7765246084729607</v>
      </c>
      <c r="AH57" s="1">
        <v>278.97997080693779</v>
      </c>
      <c r="AI57" s="1">
        <v>268.60194545454527</v>
      </c>
      <c r="AJ57" s="1">
        <v>1.707545136406369</v>
      </c>
      <c r="AK57" s="1">
        <v>65.160827057832364</v>
      </c>
      <c r="AL57" s="1">
        <f t="shared" si="26"/>
        <v>1.5141016707318498</v>
      </c>
      <c r="AM57" s="1">
        <v>32.577331128826593</v>
      </c>
      <c r="AN57" s="1">
        <v>33.925927272727293</v>
      </c>
      <c r="AO57" s="1">
        <v>1.64691741323568E-4</v>
      </c>
      <c r="AP57" s="1">
        <v>89.445393928283238</v>
      </c>
      <c r="AQ57" s="1">
        <v>2</v>
      </c>
      <c r="AR57" s="1">
        <v>0</v>
      </c>
      <c r="AS57" s="1">
        <f t="shared" si="27"/>
        <v>1</v>
      </c>
      <c r="AT57" s="1">
        <f t="shared" si="28"/>
        <v>0</v>
      </c>
      <c r="AU57" s="1">
        <f t="shared" si="29"/>
        <v>47287.079849512585</v>
      </c>
      <c r="AV57" s="1" t="s">
        <v>385</v>
      </c>
      <c r="AW57" s="1" t="s">
        <v>385</v>
      </c>
      <c r="AX57" s="1">
        <v>0</v>
      </c>
      <c r="AY57" s="1">
        <v>0</v>
      </c>
      <c r="AZ57" s="1" t="e">
        <f t="shared" si="30"/>
        <v>#DIV/0!</v>
      </c>
      <c r="BA57" s="1">
        <v>0</v>
      </c>
      <c r="BB57" s="1" t="s">
        <v>385</v>
      </c>
      <c r="BC57" s="1" t="s">
        <v>385</v>
      </c>
      <c r="BD57" s="1">
        <v>0</v>
      </c>
      <c r="BE57" s="1">
        <v>0</v>
      </c>
      <c r="BF57" s="1" t="e">
        <f t="shared" si="31"/>
        <v>#DIV/0!</v>
      </c>
      <c r="BG57" s="1">
        <v>0.5</v>
      </c>
      <c r="BH57" s="1">
        <f t="shared" si="32"/>
        <v>1009.5427872992024</v>
      </c>
      <c r="BI57" s="1">
        <f t="shared" si="33"/>
        <v>3.7765246084729607</v>
      </c>
      <c r="BJ57" s="1" t="e">
        <f t="shared" si="34"/>
        <v>#DIV/0!</v>
      </c>
      <c r="BK57" s="1">
        <f t="shared" si="35"/>
        <v>3.7408266949994031E-3</v>
      </c>
      <c r="BL57" s="1" t="e">
        <f t="shared" si="36"/>
        <v>#DIV/0!</v>
      </c>
      <c r="BM57" s="1" t="e">
        <f t="shared" si="37"/>
        <v>#DIV/0!</v>
      </c>
      <c r="BN57" s="1" t="s">
        <v>385</v>
      </c>
      <c r="BO57" s="1">
        <v>0</v>
      </c>
      <c r="BP57" s="1" t="e">
        <f t="shared" si="38"/>
        <v>#DIV/0!</v>
      </c>
      <c r="BQ57" s="1" t="e">
        <f t="shared" si="39"/>
        <v>#DIV/0!</v>
      </c>
      <c r="BR57" s="1" t="e">
        <f t="shared" si="40"/>
        <v>#DIV/0!</v>
      </c>
      <c r="BS57" s="1" t="e">
        <f t="shared" si="41"/>
        <v>#DIV/0!</v>
      </c>
      <c r="BT57" s="1" t="e">
        <f t="shared" si="42"/>
        <v>#DIV/0!</v>
      </c>
      <c r="BU57" s="1" t="e">
        <f t="shared" si="43"/>
        <v>#DIV/0!</v>
      </c>
      <c r="BV57" s="1" t="e">
        <f t="shared" si="44"/>
        <v>#DIV/0!</v>
      </c>
      <c r="BW57" s="1" t="e">
        <f t="shared" si="45"/>
        <v>#DIV/0!</v>
      </c>
      <c r="BX57" s="1" t="s">
        <v>385</v>
      </c>
      <c r="BY57" s="1" t="s">
        <v>385</v>
      </c>
      <c r="BZ57" s="1" t="s">
        <v>385</v>
      </c>
      <c r="CA57" s="1" t="s">
        <v>385</v>
      </c>
      <c r="CB57" s="1" t="s">
        <v>385</v>
      </c>
      <c r="CC57" s="1" t="s">
        <v>385</v>
      </c>
      <c r="CD57" s="1" t="s">
        <v>385</v>
      </c>
      <c r="CE57" s="1" t="s">
        <v>385</v>
      </c>
      <c r="CF57" s="1">
        <v>253</v>
      </c>
      <c r="CG57" s="1">
        <v>1000</v>
      </c>
      <c r="CH57" s="1" t="s">
        <v>386</v>
      </c>
      <c r="CI57" s="1">
        <v>1110.1500000000001</v>
      </c>
      <c r="CJ57" s="1">
        <v>1175.8634999999999</v>
      </c>
      <c r="CK57" s="1">
        <v>1152.67</v>
      </c>
      <c r="CL57" s="1">
        <v>1.3005735999999999E-4</v>
      </c>
      <c r="CM57" s="1">
        <v>6.5004835999999994E-4</v>
      </c>
      <c r="CN57" s="1">
        <v>4.7597999359999997E-2</v>
      </c>
      <c r="CO57" s="1">
        <v>5.5000000000000003E-4</v>
      </c>
      <c r="CP57" s="1">
        <f t="shared" si="46"/>
        <v>1200.04375</v>
      </c>
      <c r="CQ57" s="1">
        <f t="shared" si="47"/>
        <v>1009.5427872992024</v>
      </c>
      <c r="CR57" s="1">
        <f t="shared" si="48"/>
        <v>0.84125498532799514</v>
      </c>
      <c r="CS57" s="1">
        <f t="shared" si="49"/>
        <v>0.16202212168303073</v>
      </c>
      <c r="CT57" s="1">
        <v>6</v>
      </c>
      <c r="CU57" s="1">
        <v>0.5</v>
      </c>
      <c r="CV57" s="1" t="s">
        <v>387</v>
      </c>
      <c r="CW57" s="1">
        <v>2</v>
      </c>
      <c r="CX57" s="1" t="b">
        <v>1</v>
      </c>
      <c r="CY57" s="1">
        <v>1658330101.1875</v>
      </c>
      <c r="CZ57" s="1">
        <v>256.50125000000003</v>
      </c>
      <c r="DA57" s="1">
        <v>268.85124999999999</v>
      </c>
      <c r="DB57" s="1">
        <v>33.919899999999998</v>
      </c>
      <c r="DC57" s="1">
        <v>32.578975</v>
      </c>
      <c r="DD57" s="1">
        <v>258.727125</v>
      </c>
      <c r="DE57" s="1">
        <v>33.585862499999998</v>
      </c>
      <c r="DF57" s="1">
        <v>650.34825000000001</v>
      </c>
      <c r="DG57" s="1">
        <v>101.09112500000001</v>
      </c>
      <c r="DH57" s="1">
        <v>9.9869337499999988E-2</v>
      </c>
      <c r="DI57" s="1">
        <v>33.82855</v>
      </c>
      <c r="DJ57" s="1">
        <v>999.9</v>
      </c>
      <c r="DK57" s="1">
        <v>33.736649999999997</v>
      </c>
      <c r="DL57" s="1">
        <v>0</v>
      </c>
      <c r="DM57" s="1">
        <v>0</v>
      </c>
      <c r="DN57" s="1">
        <v>9021.25</v>
      </c>
      <c r="DO57" s="1">
        <v>0</v>
      </c>
      <c r="DP57" s="1">
        <v>1847.335</v>
      </c>
      <c r="DQ57" s="1">
        <v>-12.3500125</v>
      </c>
      <c r="DR57" s="1">
        <v>265.50725</v>
      </c>
      <c r="DS57" s="1">
        <v>277.90499999999997</v>
      </c>
      <c r="DT57" s="1">
        <v>1.3409037500000001</v>
      </c>
      <c r="DU57" s="1">
        <v>268.85124999999999</v>
      </c>
      <c r="DV57" s="1">
        <v>32.578975</v>
      </c>
      <c r="DW57" s="1">
        <v>3.4289974999999999</v>
      </c>
      <c r="DX57" s="1">
        <v>3.2934450000000002</v>
      </c>
      <c r="DY57" s="1">
        <v>26.272224999999999</v>
      </c>
      <c r="DZ57" s="1">
        <v>25.590949999999999</v>
      </c>
      <c r="EA57" s="1">
        <v>1200.04375</v>
      </c>
      <c r="EB57" s="1">
        <v>0.9579955</v>
      </c>
      <c r="EC57" s="1">
        <v>4.2004725E-2</v>
      </c>
      <c r="ED57" s="1">
        <v>0</v>
      </c>
      <c r="EE57" s="1">
        <v>888.68624999999997</v>
      </c>
      <c r="EF57" s="1">
        <v>5.0001600000000002</v>
      </c>
      <c r="EG57" s="1">
        <v>12672.4375</v>
      </c>
      <c r="EH57" s="1">
        <v>9515.5187499999993</v>
      </c>
      <c r="EI57" s="1">
        <v>47.859250000000003</v>
      </c>
      <c r="EJ57" s="1">
        <v>50.515500000000003</v>
      </c>
      <c r="EK57" s="1">
        <v>49.085625</v>
      </c>
      <c r="EL57" s="1">
        <v>49.030874999999988</v>
      </c>
      <c r="EM57" s="1">
        <v>49.577749999999988</v>
      </c>
      <c r="EN57" s="1">
        <v>1144.8425</v>
      </c>
      <c r="EO57" s="1">
        <v>50.201250000000002</v>
      </c>
      <c r="EP57" s="1">
        <v>0</v>
      </c>
      <c r="EQ57" s="1">
        <v>772615.20000004768</v>
      </c>
      <c r="ER57" s="1">
        <v>0</v>
      </c>
      <c r="ES57" s="1">
        <v>889.21404000000007</v>
      </c>
      <c r="ET57" s="1">
        <v>-5.8199230749596804</v>
      </c>
      <c r="EU57" s="1">
        <v>-91.376922937636479</v>
      </c>
      <c r="EV57" s="1">
        <v>12679.168</v>
      </c>
      <c r="EW57" s="1">
        <v>15</v>
      </c>
      <c r="EX57" s="1">
        <v>1658327627.5</v>
      </c>
      <c r="EY57" s="1" t="s">
        <v>388</v>
      </c>
      <c r="EZ57" s="1">
        <v>1658327627.5</v>
      </c>
      <c r="FA57" s="1">
        <v>1658327617.5</v>
      </c>
      <c r="FB57" s="1">
        <v>12</v>
      </c>
      <c r="FC57" s="1">
        <v>-0.68500000000000005</v>
      </c>
      <c r="FD57" s="1">
        <v>-0.255</v>
      </c>
      <c r="FE57" s="1">
        <v>-3.9239999999999999</v>
      </c>
      <c r="FF57" s="1">
        <v>0.28599999999999998</v>
      </c>
      <c r="FG57" s="1">
        <v>1546</v>
      </c>
      <c r="FH57" s="1">
        <v>32</v>
      </c>
      <c r="FI57" s="1">
        <v>0.03</v>
      </c>
      <c r="FJ57" s="1">
        <v>0.04</v>
      </c>
      <c r="FK57" s="1">
        <v>-12.0933875</v>
      </c>
      <c r="FL57" s="1">
        <v>-1.7598022514071341</v>
      </c>
      <c r="FM57" s="1">
        <v>0.17140582135315599</v>
      </c>
      <c r="FN57" s="1">
        <v>0</v>
      </c>
      <c r="FO57" s="1">
        <v>889.58223529411771</v>
      </c>
      <c r="FP57" s="1">
        <v>-5.5522994669279608</v>
      </c>
      <c r="FQ57" s="1">
        <v>0.57697135512664133</v>
      </c>
      <c r="FR57" s="1">
        <v>0</v>
      </c>
      <c r="FS57" s="1">
        <v>1.350746</v>
      </c>
      <c r="FT57" s="1">
        <v>-9.2689530956850369E-2</v>
      </c>
      <c r="FU57" s="1">
        <v>9.153541609672175E-3</v>
      </c>
      <c r="FV57" s="1">
        <v>1</v>
      </c>
      <c r="FW57" s="1">
        <v>1</v>
      </c>
      <c r="FX57" s="1">
        <v>3</v>
      </c>
      <c r="FY57" s="1" t="s">
        <v>410</v>
      </c>
      <c r="FZ57" s="1">
        <v>3.3692299999999999</v>
      </c>
      <c r="GA57" s="1">
        <v>2.8937900000000001</v>
      </c>
      <c r="GB57" s="1">
        <v>6.7126400000000003E-2</v>
      </c>
      <c r="GC57" s="1">
        <v>7.0527500000000007E-2</v>
      </c>
      <c r="GD57" s="1">
        <v>0.14047399999999999</v>
      </c>
      <c r="GE57" s="1">
        <v>0.13910700000000001</v>
      </c>
      <c r="GF57" s="1">
        <v>32199.599999999999</v>
      </c>
      <c r="GG57" s="1">
        <v>27904.7</v>
      </c>
      <c r="GH57" s="1">
        <v>30850.2</v>
      </c>
      <c r="GI57" s="1">
        <v>27982.5</v>
      </c>
      <c r="GJ57" s="1">
        <v>34934.9</v>
      </c>
      <c r="GK57" s="1">
        <v>33987.800000000003</v>
      </c>
      <c r="GL57" s="1">
        <v>40215.1</v>
      </c>
      <c r="GM57" s="1">
        <v>39002.300000000003</v>
      </c>
      <c r="GN57" s="1">
        <v>2.3233999999999999</v>
      </c>
      <c r="GO57" s="1">
        <v>1.53332</v>
      </c>
      <c r="GP57" s="1">
        <v>0</v>
      </c>
      <c r="GQ57" s="1">
        <v>4.2453400000000002E-2</v>
      </c>
      <c r="GR57" s="1">
        <v>999.9</v>
      </c>
      <c r="GS57" s="1">
        <v>33.0548</v>
      </c>
      <c r="GT57" s="1">
        <v>50.9</v>
      </c>
      <c r="GU57" s="1">
        <v>43.3</v>
      </c>
      <c r="GV57" s="1">
        <v>44.437199999999997</v>
      </c>
      <c r="GW57" s="1">
        <v>50.502899999999997</v>
      </c>
      <c r="GX57" s="1">
        <v>42.319699999999997</v>
      </c>
      <c r="GY57" s="1">
        <v>1</v>
      </c>
      <c r="GZ57" s="1">
        <v>0.66121399999999997</v>
      </c>
      <c r="HA57" s="1">
        <v>1.75118</v>
      </c>
      <c r="HB57" s="1">
        <v>20.199400000000001</v>
      </c>
      <c r="HC57" s="1">
        <v>5.2145900000000003</v>
      </c>
      <c r="HD57" s="1">
        <v>11.974</v>
      </c>
      <c r="HE57" s="1">
        <v>4.9905999999999997</v>
      </c>
      <c r="HF57" s="1">
        <v>3.2925</v>
      </c>
      <c r="HG57" s="1">
        <v>8417.2000000000007</v>
      </c>
      <c r="HH57" s="1">
        <v>9999</v>
      </c>
      <c r="HI57" s="1">
        <v>9999</v>
      </c>
      <c r="HJ57" s="1">
        <v>971.6</v>
      </c>
      <c r="HK57" s="1">
        <v>4.9713399999999996</v>
      </c>
      <c r="HL57" s="1">
        <v>1.8745400000000001</v>
      </c>
      <c r="HM57" s="1">
        <v>1.8708800000000001</v>
      </c>
      <c r="HN57" s="1">
        <v>1.8706</v>
      </c>
      <c r="HO57" s="1">
        <v>1.8750800000000001</v>
      </c>
      <c r="HP57" s="1">
        <v>1.8717999999999999</v>
      </c>
      <c r="HQ57" s="1">
        <v>1.8672500000000001</v>
      </c>
      <c r="HR57" s="1">
        <v>1.8782000000000001</v>
      </c>
      <c r="HS57" s="1">
        <v>0</v>
      </c>
      <c r="HT57" s="1">
        <v>0</v>
      </c>
      <c r="HU57" s="1">
        <v>0</v>
      </c>
      <c r="HV57" s="1">
        <v>0</v>
      </c>
      <c r="HW57" s="1" t="s">
        <v>390</v>
      </c>
      <c r="HX57" s="1" t="s">
        <v>391</v>
      </c>
      <c r="HY57" s="1" t="s">
        <v>392</v>
      </c>
      <c r="HZ57" s="1" t="s">
        <v>392</v>
      </c>
      <c r="IA57" s="1" t="s">
        <v>392</v>
      </c>
      <c r="IB57" s="1" t="s">
        <v>392</v>
      </c>
      <c r="IC57" s="1">
        <v>0</v>
      </c>
      <c r="ID57" s="1">
        <v>100</v>
      </c>
      <c r="IE57" s="1">
        <v>100</v>
      </c>
      <c r="IF57" s="1">
        <v>-2.2290000000000001</v>
      </c>
      <c r="IG57" s="1">
        <v>0.3342</v>
      </c>
      <c r="IH57" s="1">
        <v>-2.1003025613674828</v>
      </c>
      <c r="II57" s="1">
        <v>1.7196870422270779E-5</v>
      </c>
      <c r="IJ57" s="1">
        <v>-2.1741833173098589E-6</v>
      </c>
      <c r="IK57" s="1">
        <v>9.0595066644434051E-10</v>
      </c>
      <c r="IL57" s="1">
        <v>-0.3055493333670728</v>
      </c>
      <c r="IM57" s="1">
        <v>-1.2435942757381079E-3</v>
      </c>
      <c r="IN57" s="1">
        <v>8.3241555849602686E-4</v>
      </c>
      <c r="IO57" s="1">
        <v>-6.8006265696850886E-6</v>
      </c>
      <c r="IP57" s="1">
        <v>17</v>
      </c>
      <c r="IQ57" s="1">
        <v>2050</v>
      </c>
      <c r="IR57" s="1">
        <v>3</v>
      </c>
      <c r="IS57" s="1">
        <v>34</v>
      </c>
      <c r="IT57" s="1">
        <v>41.3</v>
      </c>
      <c r="IU57" s="1">
        <v>41.4</v>
      </c>
      <c r="IV57" s="1">
        <v>0.767822</v>
      </c>
      <c r="IW57" s="1">
        <v>2.6159699999999999</v>
      </c>
      <c r="IX57" s="1">
        <v>1.49902</v>
      </c>
      <c r="IY57" s="1">
        <v>2.2827099999999998</v>
      </c>
      <c r="IZ57" s="1">
        <v>1.69678</v>
      </c>
      <c r="JA57" s="1">
        <v>2.32544</v>
      </c>
      <c r="JB57" s="1">
        <v>47.271999999999998</v>
      </c>
      <c r="JC57" s="1">
        <v>13.0288</v>
      </c>
      <c r="JD57" s="1">
        <v>18</v>
      </c>
      <c r="JE57" s="1">
        <v>708.154</v>
      </c>
      <c r="JF57" s="1">
        <v>269.64800000000002</v>
      </c>
      <c r="JG57" s="1">
        <v>29.999700000000001</v>
      </c>
      <c r="JH57" s="1">
        <v>35.846299999999999</v>
      </c>
      <c r="JI57" s="1">
        <v>30.0002</v>
      </c>
      <c r="JJ57" s="1">
        <v>35.594499999999996</v>
      </c>
      <c r="JK57" s="1">
        <v>35.595100000000002</v>
      </c>
      <c r="JL57" s="1">
        <v>15.389699999999999</v>
      </c>
      <c r="JM57" s="1">
        <v>29.383600000000001</v>
      </c>
      <c r="JN57" s="1">
        <v>0</v>
      </c>
      <c r="JO57" s="1">
        <v>30</v>
      </c>
      <c r="JP57" s="1">
        <v>284.404</v>
      </c>
      <c r="JQ57" s="1">
        <v>32.608400000000003</v>
      </c>
      <c r="JR57" s="1">
        <v>98.315200000000004</v>
      </c>
      <c r="JS57" s="1">
        <v>98.227199999999996</v>
      </c>
    </row>
    <row r="58" spans="1:279" ht="15.75" customHeight="1" x14ac:dyDescent="0.2">
      <c r="A58" s="1">
        <v>43</v>
      </c>
      <c r="B58" s="1">
        <v>1658330107.5</v>
      </c>
      <c r="C58" s="1">
        <v>167.5</v>
      </c>
      <c r="D58" s="1" t="s">
        <v>477</v>
      </c>
      <c r="E58" s="1" t="s">
        <v>478</v>
      </c>
      <c r="F58" s="1">
        <v>4</v>
      </c>
      <c r="G58" s="1">
        <v>1658330105.5</v>
      </c>
      <c r="H58" s="1">
        <f t="shared" si="0"/>
        <v>1.5108384028523607E-3</v>
      </c>
      <c r="I58" s="1">
        <f t="shared" si="1"/>
        <v>1.5108384028523607</v>
      </c>
      <c r="J58" s="1">
        <f t="shared" si="2"/>
        <v>3.8646288666868172</v>
      </c>
      <c r="K58" s="1">
        <f t="shared" si="3"/>
        <v>263.63842857142862</v>
      </c>
      <c r="L58" s="1">
        <f t="shared" si="4"/>
        <v>179.63565717207123</v>
      </c>
      <c r="M58" s="1">
        <f t="shared" si="5"/>
        <v>18.1774465335297</v>
      </c>
      <c r="N58" s="1">
        <f t="shared" si="6"/>
        <v>26.677740460795381</v>
      </c>
      <c r="O58" s="1">
        <f t="shared" si="7"/>
        <v>8.1101095868355871E-2</v>
      </c>
      <c r="P58" s="1">
        <f t="shared" si="8"/>
        <v>2.7682337348325237</v>
      </c>
      <c r="Q58" s="1">
        <f t="shared" si="9"/>
        <v>7.9803866381561381E-2</v>
      </c>
      <c r="R58" s="1">
        <f t="shared" si="10"/>
        <v>4.9992238977299E-2</v>
      </c>
      <c r="S58" s="1">
        <f t="shared" si="11"/>
        <v>194.43501561247308</v>
      </c>
      <c r="T58" s="1">
        <f t="shared" si="12"/>
        <v>34.634856778926519</v>
      </c>
      <c r="U58" s="1">
        <f t="shared" si="13"/>
        <v>33.743771428571428</v>
      </c>
      <c r="V58" s="1">
        <f t="shared" si="14"/>
        <v>5.2671181149804296</v>
      </c>
      <c r="W58" s="1">
        <f t="shared" si="15"/>
        <v>64.826687398154789</v>
      </c>
      <c r="X58" s="1">
        <f t="shared" si="16"/>
        <v>3.4337495812374561</v>
      </c>
      <c r="Y58" s="1">
        <f t="shared" si="17"/>
        <v>5.2968148135472886</v>
      </c>
      <c r="Z58" s="1">
        <f t="shared" si="18"/>
        <v>1.8333685337429735</v>
      </c>
      <c r="AA58" s="1">
        <f t="shared" si="19"/>
        <v>-66.627973565789105</v>
      </c>
      <c r="AB58" s="1">
        <f t="shared" si="20"/>
        <v>15.020042365087219</v>
      </c>
      <c r="AC58" s="1">
        <f t="shared" si="21"/>
        <v>1.2523352357925928</v>
      </c>
      <c r="AD58" s="1">
        <f t="shared" si="22"/>
        <v>144.07941964756381</v>
      </c>
      <c r="AE58" s="1">
        <f t="shared" si="23"/>
        <v>13.119346062549864</v>
      </c>
      <c r="AF58" s="1">
        <f t="shared" si="24"/>
        <v>1.5034402003519249</v>
      </c>
      <c r="AG58" s="1">
        <f t="shared" si="25"/>
        <v>3.8646288666868172</v>
      </c>
      <c r="AH58" s="1">
        <v>285.95611779773333</v>
      </c>
      <c r="AI58" s="1">
        <v>275.46966060606047</v>
      </c>
      <c r="AJ58" s="1">
        <v>1.713826204527545</v>
      </c>
      <c r="AK58" s="1">
        <v>65.160827057832364</v>
      </c>
      <c r="AL58" s="1">
        <f t="shared" si="26"/>
        <v>1.5108384028523607</v>
      </c>
      <c r="AM58" s="1">
        <v>32.591263554536027</v>
      </c>
      <c r="AN58" s="1">
        <v>33.936691608391641</v>
      </c>
      <c r="AO58" s="1">
        <v>2.0530259325199121E-4</v>
      </c>
      <c r="AP58" s="1">
        <v>89.445393928283238</v>
      </c>
      <c r="AQ58" s="1">
        <v>2</v>
      </c>
      <c r="AR58" s="1">
        <v>0</v>
      </c>
      <c r="AS58" s="1">
        <f t="shared" si="27"/>
        <v>1</v>
      </c>
      <c r="AT58" s="1">
        <f t="shared" si="28"/>
        <v>0</v>
      </c>
      <c r="AU58" s="1">
        <f t="shared" si="29"/>
        <v>47222.64280662268</v>
      </c>
      <c r="AV58" s="1" t="s">
        <v>385</v>
      </c>
      <c r="AW58" s="1" t="s">
        <v>385</v>
      </c>
      <c r="AX58" s="1">
        <v>0</v>
      </c>
      <c r="AY58" s="1">
        <v>0</v>
      </c>
      <c r="AZ58" s="1" t="e">
        <f t="shared" si="30"/>
        <v>#DIV/0!</v>
      </c>
      <c r="BA58" s="1">
        <v>0</v>
      </c>
      <c r="BB58" s="1" t="s">
        <v>385</v>
      </c>
      <c r="BC58" s="1" t="s">
        <v>385</v>
      </c>
      <c r="BD58" s="1">
        <v>0</v>
      </c>
      <c r="BE58" s="1">
        <v>0</v>
      </c>
      <c r="BF58" s="1" t="e">
        <f t="shared" si="31"/>
        <v>#DIV/0!</v>
      </c>
      <c r="BG58" s="1">
        <v>0.5</v>
      </c>
      <c r="BH58" s="1">
        <f t="shared" si="32"/>
        <v>1009.5503997992085</v>
      </c>
      <c r="BI58" s="1">
        <f t="shared" si="33"/>
        <v>3.8646288666868172</v>
      </c>
      <c r="BJ58" s="1" t="e">
        <f t="shared" si="34"/>
        <v>#DIV/0!</v>
      </c>
      <c r="BK58" s="1">
        <f t="shared" si="35"/>
        <v>3.8280692746547975E-3</v>
      </c>
      <c r="BL58" s="1" t="e">
        <f t="shared" si="36"/>
        <v>#DIV/0!</v>
      </c>
      <c r="BM58" s="1" t="e">
        <f t="shared" si="37"/>
        <v>#DIV/0!</v>
      </c>
      <c r="BN58" s="1" t="s">
        <v>385</v>
      </c>
      <c r="BO58" s="1">
        <v>0</v>
      </c>
      <c r="BP58" s="1" t="e">
        <f t="shared" si="38"/>
        <v>#DIV/0!</v>
      </c>
      <c r="BQ58" s="1" t="e">
        <f t="shared" si="39"/>
        <v>#DIV/0!</v>
      </c>
      <c r="BR58" s="1" t="e">
        <f t="shared" si="40"/>
        <v>#DIV/0!</v>
      </c>
      <c r="BS58" s="1" t="e">
        <f t="shared" si="41"/>
        <v>#DIV/0!</v>
      </c>
      <c r="BT58" s="1" t="e">
        <f t="shared" si="42"/>
        <v>#DIV/0!</v>
      </c>
      <c r="BU58" s="1" t="e">
        <f t="shared" si="43"/>
        <v>#DIV/0!</v>
      </c>
      <c r="BV58" s="1" t="e">
        <f t="shared" si="44"/>
        <v>#DIV/0!</v>
      </c>
      <c r="BW58" s="1" t="e">
        <f t="shared" si="45"/>
        <v>#DIV/0!</v>
      </c>
      <c r="BX58" s="1" t="s">
        <v>385</v>
      </c>
      <c r="BY58" s="1" t="s">
        <v>385</v>
      </c>
      <c r="BZ58" s="1" t="s">
        <v>385</v>
      </c>
      <c r="CA58" s="1" t="s">
        <v>385</v>
      </c>
      <c r="CB58" s="1" t="s">
        <v>385</v>
      </c>
      <c r="CC58" s="1" t="s">
        <v>385</v>
      </c>
      <c r="CD58" s="1" t="s">
        <v>385</v>
      </c>
      <c r="CE58" s="1" t="s">
        <v>385</v>
      </c>
      <c r="CF58" s="1">
        <v>253</v>
      </c>
      <c r="CG58" s="1">
        <v>1000</v>
      </c>
      <c r="CH58" s="1" t="s">
        <v>386</v>
      </c>
      <c r="CI58" s="1">
        <v>1110.1500000000001</v>
      </c>
      <c r="CJ58" s="1">
        <v>1175.8634999999999</v>
      </c>
      <c r="CK58" s="1">
        <v>1152.67</v>
      </c>
      <c r="CL58" s="1">
        <v>1.3005735999999999E-4</v>
      </c>
      <c r="CM58" s="1">
        <v>6.5004835999999994E-4</v>
      </c>
      <c r="CN58" s="1">
        <v>4.7597999359999997E-2</v>
      </c>
      <c r="CO58" s="1">
        <v>5.5000000000000003E-4</v>
      </c>
      <c r="CP58" s="1">
        <f t="shared" si="46"/>
        <v>1200.052857142857</v>
      </c>
      <c r="CQ58" s="1">
        <f t="shared" si="47"/>
        <v>1009.5503997992085</v>
      </c>
      <c r="CR58" s="1">
        <f t="shared" si="48"/>
        <v>0.84125494455535421</v>
      </c>
      <c r="CS58" s="1">
        <f t="shared" si="49"/>
        <v>0.1620220429918339</v>
      </c>
      <c r="CT58" s="1">
        <v>6</v>
      </c>
      <c r="CU58" s="1">
        <v>0.5</v>
      </c>
      <c r="CV58" s="1" t="s">
        <v>387</v>
      </c>
      <c r="CW58" s="1">
        <v>2</v>
      </c>
      <c r="CX58" s="1" t="b">
        <v>1</v>
      </c>
      <c r="CY58" s="1">
        <v>1658330105.5</v>
      </c>
      <c r="CZ58" s="1">
        <v>263.63842857142862</v>
      </c>
      <c r="DA58" s="1">
        <v>276.10757142857148</v>
      </c>
      <c r="DB58" s="1">
        <v>33.93347142857143</v>
      </c>
      <c r="DC58" s="1">
        <v>32.593514285714278</v>
      </c>
      <c r="DD58" s="1">
        <v>265.87071428571431</v>
      </c>
      <c r="DE58" s="1">
        <v>33.599028571428569</v>
      </c>
      <c r="DF58" s="1">
        <v>650.35957142857137</v>
      </c>
      <c r="DG58" s="1">
        <v>101.09057142857139</v>
      </c>
      <c r="DH58" s="1">
        <v>0.10006532857142859</v>
      </c>
      <c r="DI58" s="1">
        <v>33.844414285714286</v>
      </c>
      <c r="DJ58" s="1">
        <v>999.89999999999986</v>
      </c>
      <c r="DK58" s="1">
        <v>33.743771428571428</v>
      </c>
      <c r="DL58" s="1">
        <v>0</v>
      </c>
      <c r="DM58" s="1">
        <v>0</v>
      </c>
      <c r="DN58" s="1">
        <v>9009.2857142857138</v>
      </c>
      <c r="DO58" s="1">
        <v>0</v>
      </c>
      <c r="DP58" s="1">
        <v>1847.19</v>
      </c>
      <c r="DQ58" s="1">
        <v>-12.469242857142859</v>
      </c>
      <c r="DR58" s="1">
        <v>272.89842857142861</v>
      </c>
      <c r="DS58" s="1">
        <v>285.41000000000003</v>
      </c>
      <c r="DT58" s="1">
        <v>1.3399285714285709</v>
      </c>
      <c r="DU58" s="1">
        <v>276.10757142857148</v>
      </c>
      <c r="DV58" s="1">
        <v>32.593514285714278</v>
      </c>
      <c r="DW58" s="1">
        <v>3.4303514285714281</v>
      </c>
      <c r="DX58" s="1">
        <v>3.2948971428571432</v>
      </c>
      <c r="DY58" s="1">
        <v>26.2789</v>
      </c>
      <c r="DZ58" s="1">
        <v>25.598400000000002</v>
      </c>
      <c r="EA58" s="1">
        <v>1200.052857142857</v>
      </c>
      <c r="EB58" s="1">
        <v>0.95799728571428566</v>
      </c>
      <c r="EC58" s="1">
        <v>4.2002814285714278E-2</v>
      </c>
      <c r="ED58" s="1">
        <v>0</v>
      </c>
      <c r="EE58" s="1">
        <v>888.25714285714275</v>
      </c>
      <c r="EF58" s="1">
        <v>5.0001600000000002</v>
      </c>
      <c r="EG58" s="1">
        <v>12665.12857142857</v>
      </c>
      <c r="EH58" s="1">
        <v>9515.5857142857149</v>
      </c>
      <c r="EI58" s="1">
        <v>47.883714285714291</v>
      </c>
      <c r="EJ58" s="1">
        <v>50.5</v>
      </c>
      <c r="EK58" s="1">
        <v>49.053285714285707</v>
      </c>
      <c r="EL58" s="1">
        <v>49.017714285714291</v>
      </c>
      <c r="EM58" s="1">
        <v>49.598142857142861</v>
      </c>
      <c r="EN58" s="1">
        <v>1144.8528571428569</v>
      </c>
      <c r="EO58" s="1">
        <v>50.2</v>
      </c>
      <c r="EP58" s="1">
        <v>0</v>
      </c>
      <c r="EQ58" s="1">
        <v>772618.79999995232</v>
      </c>
      <c r="ER58" s="1">
        <v>0</v>
      </c>
      <c r="ES58" s="1">
        <v>888.82911999999999</v>
      </c>
      <c r="ET58" s="1">
        <v>-6.3612307789655613</v>
      </c>
      <c r="EU58" s="1">
        <v>-104.2153847603456</v>
      </c>
      <c r="EV58" s="1">
        <v>12673.376</v>
      </c>
      <c r="EW58" s="1">
        <v>15</v>
      </c>
      <c r="EX58" s="1">
        <v>1658327627.5</v>
      </c>
      <c r="EY58" s="1" t="s">
        <v>388</v>
      </c>
      <c r="EZ58" s="1">
        <v>1658327627.5</v>
      </c>
      <c r="FA58" s="1">
        <v>1658327617.5</v>
      </c>
      <c r="FB58" s="1">
        <v>12</v>
      </c>
      <c r="FC58" s="1">
        <v>-0.68500000000000005</v>
      </c>
      <c r="FD58" s="1">
        <v>-0.255</v>
      </c>
      <c r="FE58" s="1">
        <v>-3.9239999999999999</v>
      </c>
      <c r="FF58" s="1">
        <v>0.28599999999999998</v>
      </c>
      <c r="FG58" s="1">
        <v>1546</v>
      </c>
      <c r="FH58" s="1">
        <v>32</v>
      </c>
      <c r="FI58" s="1">
        <v>0.03</v>
      </c>
      <c r="FJ58" s="1">
        <v>0.04</v>
      </c>
      <c r="FK58" s="1">
        <v>-12.212312499999999</v>
      </c>
      <c r="FL58" s="1">
        <v>-1.7865354596622991</v>
      </c>
      <c r="FM58" s="1">
        <v>0.1739767515898317</v>
      </c>
      <c r="FN58" s="1">
        <v>0</v>
      </c>
      <c r="FO58" s="1">
        <v>889.15926470588226</v>
      </c>
      <c r="FP58" s="1">
        <v>-5.9788999233513822</v>
      </c>
      <c r="FQ58" s="1">
        <v>0.61762711522423708</v>
      </c>
      <c r="FR58" s="1">
        <v>0</v>
      </c>
      <c r="FS58" s="1">
        <v>1.3459352499999999</v>
      </c>
      <c r="FT58" s="1">
        <v>-6.2706529080678336E-2</v>
      </c>
      <c r="FU58" s="1">
        <v>6.6224009949186809E-3</v>
      </c>
      <c r="FV58" s="1">
        <v>1</v>
      </c>
      <c r="FW58" s="1">
        <v>1</v>
      </c>
      <c r="FX58" s="1">
        <v>3</v>
      </c>
      <c r="FY58" s="1" t="s">
        <v>410</v>
      </c>
      <c r="FZ58" s="1">
        <v>3.3694199999999999</v>
      </c>
      <c r="GA58" s="1">
        <v>2.89377</v>
      </c>
      <c r="GB58" s="1">
        <v>6.8564700000000006E-2</v>
      </c>
      <c r="GC58" s="1">
        <v>7.1979199999999993E-2</v>
      </c>
      <c r="GD58" s="1">
        <v>0.14050099999999999</v>
      </c>
      <c r="GE58" s="1">
        <v>0.13914199999999999</v>
      </c>
      <c r="GF58" s="1">
        <v>32149.8</v>
      </c>
      <c r="GG58" s="1">
        <v>27860.6</v>
      </c>
      <c r="GH58" s="1">
        <v>30850.1</v>
      </c>
      <c r="GI58" s="1">
        <v>27982</v>
      </c>
      <c r="GJ58" s="1">
        <v>34933.9</v>
      </c>
      <c r="GK58" s="1">
        <v>33985.800000000003</v>
      </c>
      <c r="GL58" s="1">
        <v>40215.199999999997</v>
      </c>
      <c r="GM58" s="1">
        <v>39001.5</v>
      </c>
      <c r="GN58" s="1">
        <v>2.3232300000000001</v>
      </c>
      <c r="GO58" s="1">
        <v>1.53348</v>
      </c>
      <c r="GP58" s="1">
        <v>0</v>
      </c>
      <c r="GQ58" s="1">
        <v>4.2065999999999999E-2</v>
      </c>
      <c r="GR58" s="1">
        <v>999.9</v>
      </c>
      <c r="GS58" s="1">
        <v>33.061500000000002</v>
      </c>
      <c r="GT58" s="1">
        <v>50.9</v>
      </c>
      <c r="GU58" s="1">
        <v>43.3</v>
      </c>
      <c r="GV58" s="1">
        <v>44.432400000000001</v>
      </c>
      <c r="GW58" s="1">
        <v>50.532899999999998</v>
      </c>
      <c r="GX58" s="1">
        <v>41.614600000000003</v>
      </c>
      <c r="GY58" s="1">
        <v>1</v>
      </c>
      <c r="GZ58" s="1">
        <v>0.66133900000000001</v>
      </c>
      <c r="HA58" s="1">
        <v>1.75803</v>
      </c>
      <c r="HB58" s="1">
        <v>20.1996</v>
      </c>
      <c r="HC58" s="1">
        <v>5.2150400000000001</v>
      </c>
      <c r="HD58" s="1">
        <v>11.974</v>
      </c>
      <c r="HE58" s="1">
        <v>4.9905999999999997</v>
      </c>
      <c r="HF58" s="1">
        <v>3.2925</v>
      </c>
      <c r="HG58" s="1">
        <v>8417.2000000000007</v>
      </c>
      <c r="HH58" s="1">
        <v>9999</v>
      </c>
      <c r="HI58" s="1">
        <v>9999</v>
      </c>
      <c r="HJ58" s="1">
        <v>971.6</v>
      </c>
      <c r="HK58" s="1">
        <v>4.9713399999999996</v>
      </c>
      <c r="HL58" s="1">
        <v>1.8745400000000001</v>
      </c>
      <c r="HM58" s="1">
        <v>1.8708800000000001</v>
      </c>
      <c r="HN58" s="1">
        <v>1.8706199999999999</v>
      </c>
      <c r="HO58" s="1">
        <v>1.8750599999999999</v>
      </c>
      <c r="HP58" s="1">
        <v>1.8717999999999999</v>
      </c>
      <c r="HQ58" s="1">
        <v>1.86727</v>
      </c>
      <c r="HR58" s="1">
        <v>1.8782000000000001</v>
      </c>
      <c r="HS58" s="1">
        <v>0</v>
      </c>
      <c r="HT58" s="1">
        <v>0</v>
      </c>
      <c r="HU58" s="1">
        <v>0</v>
      </c>
      <c r="HV58" s="1">
        <v>0</v>
      </c>
      <c r="HW58" s="1" t="s">
        <v>390</v>
      </c>
      <c r="HX58" s="1" t="s">
        <v>391</v>
      </c>
      <c r="HY58" s="1" t="s">
        <v>392</v>
      </c>
      <c r="HZ58" s="1" t="s">
        <v>392</v>
      </c>
      <c r="IA58" s="1" t="s">
        <v>392</v>
      </c>
      <c r="IB58" s="1" t="s">
        <v>392</v>
      </c>
      <c r="IC58" s="1">
        <v>0</v>
      </c>
      <c r="ID58" s="1">
        <v>100</v>
      </c>
      <c r="IE58" s="1">
        <v>100</v>
      </c>
      <c r="IF58" s="1">
        <v>-2.2349999999999999</v>
      </c>
      <c r="IG58" s="1">
        <v>0.33450000000000002</v>
      </c>
      <c r="IH58" s="1">
        <v>-2.1003025613674828</v>
      </c>
      <c r="II58" s="1">
        <v>1.7196870422270779E-5</v>
      </c>
      <c r="IJ58" s="1">
        <v>-2.1741833173098589E-6</v>
      </c>
      <c r="IK58" s="1">
        <v>9.0595066644434051E-10</v>
      </c>
      <c r="IL58" s="1">
        <v>-0.3055493333670728</v>
      </c>
      <c r="IM58" s="1">
        <v>-1.2435942757381079E-3</v>
      </c>
      <c r="IN58" s="1">
        <v>8.3241555849602686E-4</v>
      </c>
      <c r="IO58" s="1">
        <v>-6.8006265696850886E-6</v>
      </c>
      <c r="IP58" s="1">
        <v>17</v>
      </c>
      <c r="IQ58" s="1">
        <v>2050</v>
      </c>
      <c r="IR58" s="1">
        <v>3</v>
      </c>
      <c r="IS58" s="1">
        <v>34</v>
      </c>
      <c r="IT58" s="1">
        <v>41.3</v>
      </c>
      <c r="IU58" s="1">
        <v>41.5</v>
      </c>
      <c r="IV58" s="1">
        <v>0.78002899999999997</v>
      </c>
      <c r="IW58" s="1">
        <v>2.6257299999999999</v>
      </c>
      <c r="IX58" s="1">
        <v>1.49902</v>
      </c>
      <c r="IY58" s="1">
        <v>2.2839399999999999</v>
      </c>
      <c r="IZ58" s="1">
        <v>1.69678</v>
      </c>
      <c r="JA58" s="1">
        <v>2.2412100000000001</v>
      </c>
      <c r="JB58" s="1">
        <v>47.271999999999998</v>
      </c>
      <c r="JC58" s="1">
        <v>13.0113</v>
      </c>
      <c r="JD58" s="1">
        <v>18</v>
      </c>
      <c r="JE58" s="1">
        <v>708.02200000000005</v>
      </c>
      <c r="JF58" s="1">
        <v>269.71800000000002</v>
      </c>
      <c r="JG58" s="1">
        <v>30.001000000000001</v>
      </c>
      <c r="JH58" s="1">
        <v>35.849400000000003</v>
      </c>
      <c r="JI58" s="1">
        <v>30.000299999999999</v>
      </c>
      <c r="JJ58" s="1">
        <v>35.595799999999997</v>
      </c>
      <c r="JK58" s="1">
        <v>35.595100000000002</v>
      </c>
      <c r="JL58" s="1">
        <v>15.6776</v>
      </c>
      <c r="JM58" s="1">
        <v>29.383600000000001</v>
      </c>
      <c r="JN58" s="1">
        <v>0</v>
      </c>
      <c r="JO58" s="1">
        <v>30</v>
      </c>
      <c r="JP58" s="1">
        <v>291.08199999999999</v>
      </c>
      <c r="JQ58" s="1">
        <v>32.608400000000003</v>
      </c>
      <c r="JR58" s="1">
        <v>98.315100000000001</v>
      </c>
      <c r="JS58" s="1">
        <v>98.225300000000004</v>
      </c>
    </row>
    <row r="59" spans="1:279" ht="15.75" customHeight="1" x14ac:dyDescent="0.2">
      <c r="A59" s="1">
        <v>44</v>
      </c>
      <c r="B59" s="1">
        <v>1658330111.5</v>
      </c>
      <c r="C59" s="1">
        <v>171.5</v>
      </c>
      <c r="D59" s="1" t="s">
        <v>479</v>
      </c>
      <c r="E59" s="1" t="s">
        <v>480</v>
      </c>
      <c r="F59" s="1">
        <v>4</v>
      </c>
      <c r="G59" s="1">
        <v>1658330109.1875</v>
      </c>
      <c r="H59" s="1">
        <f t="shared" si="0"/>
        <v>1.5053403544252394E-3</v>
      </c>
      <c r="I59" s="1">
        <f t="shared" si="1"/>
        <v>1.5053403544252393</v>
      </c>
      <c r="J59" s="1">
        <f t="shared" si="2"/>
        <v>3.9250100773237939</v>
      </c>
      <c r="K59" s="1">
        <f t="shared" si="3"/>
        <v>269.72912500000001</v>
      </c>
      <c r="L59" s="1">
        <f t="shared" si="4"/>
        <v>184.17463400239853</v>
      </c>
      <c r="M59" s="1">
        <f t="shared" si="5"/>
        <v>18.637251629979172</v>
      </c>
      <c r="N59" s="1">
        <f t="shared" si="6"/>
        <v>27.2947987750237</v>
      </c>
      <c r="O59" s="1">
        <f t="shared" si="7"/>
        <v>8.0903569483454271E-2</v>
      </c>
      <c r="P59" s="1">
        <f t="shared" si="8"/>
        <v>2.7617920694773144</v>
      </c>
      <c r="Q59" s="1">
        <f t="shared" si="9"/>
        <v>7.9609637861075486E-2</v>
      </c>
      <c r="R59" s="1">
        <f t="shared" si="10"/>
        <v>4.9870554430266181E-2</v>
      </c>
      <c r="S59" s="1">
        <f t="shared" si="11"/>
        <v>194.43170580694218</v>
      </c>
      <c r="T59" s="1">
        <f t="shared" si="12"/>
        <v>34.639387842751468</v>
      </c>
      <c r="U59" s="1">
        <f t="shared" si="13"/>
        <v>33.738887499999997</v>
      </c>
      <c r="V59" s="1">
        <f t="shared" si="14"/>
        <v>5.2656807051513992</v>
      </c>
      <c r="W59" s="1">
        <f t="shared" si="15"/>
        <v>64.835383775227797</v>
      </c>
      <c r="X59" s="1">
        <f t="shared" si="16"/>
        <v>3.4344687783705887</v>
      </c>
      <c r="Y59" s="1">
        <f t="shared" si="17"/>
        <v>5.2972136176092555</v>
      </c>
      <c r="Z59" s="1">
        <f t="shared" si="18"/>
        <v>1.8312119267808105</v>
      </c>
      <c r="AA59" s="1">
        <f t="shared" si="19"/>
        <v>-66.385509630153052</v>
      </c>
      <c r="AB59" s="1">
        <f t="shared" si="20"/>
        <v>15.913017826557857</v>
      </c>
      <c r="AC59" s="1">
        <f t="shared" si="21"/>
        <v>1.3298610436840457</v>
      </c>
      <c r="AD59" s="1">
        <f t="shared" si="22"/>
        <v>145.28907504703102</v>
      </c>
      <c r="AE59" s="1">
        <f t="shared" si="23"/>
        <v>13.178500339683824</v>
      </c>
      <c r="AF59" s="1">
        <f t="shared" si="24"/>
        <v>1.4993606209081589</v>
      </c>
      <c r="AG59" s="1">
        <f t="shared" si="25"/>
        <v>3.9250100773237939</v>
      </c>
      <c r="AH59" s="1">
        <v>292.8486598677909</v>
      </c>
      <c r="AI59" s="1">
        <v>282.30811515151498</v>
      </c>
      <c r="AJ59" s="1">
        <v>1.7128237443504639</v>
      </c>
      <c r="AK59" s="1">
        <v>65.160827057832364</v>
      </c>
      <c r="AL59" s="1">
        <f t="shared" si="26"/>
        <v>1.5053403544252393</v>
      </c>
      <c r="AM59" s="1">
        <v>32.601286507519063</v>
      </c>
      <c r="AN59" s="1">
        <v>33.942619580419603</v>
      </c>
      <c r="AO59" s="1">
        <v>6.2861369794032398E-5</v>
      </c>
      <c r="AP59" s="1">
        <v>89.445393928283238</v>
      </c>
      <c r="AQ59" s="1">
        <v>2</v>
      </c>
      <c r="AR59" s="1">
        <v>0</v>
      </c>
      <c r="AS59" s="1">
        <f t="shared" si="27"/>
        <v>1</v>
      </c>
      <c r="AT59" s="1">
        <f t="shared" si="28"/>
        <v>0</v>
      </c>
      <c r="AU59" s="1">
        <f t="shared" si="29"/>
        <v>47045.840372431165</v>
      </c>
      <c r="AV59" s="1" t="s">
        <v>385</v>
      </c>
      <c r="AW59" s="1" t="s">
        <v>385</v>
      </c>
      <c r="AX59" s="1">
        <v>0</v>
      </c>
      <c r="AY59" s="1">
        <v>0</v>
      </c>
      <c r="AZ59" s="1" t="e">
        <f t="shared" si="30"/>
        <v>#DIV/0!</v>
      </c>
      <c r="BA59" s="1">
        <v>0</v>
      </c>
      <c r="BB59" s="1" t="s">
        <v>385</v>
      </c>
      <c r="BC59" s="1" t="s">
        <v>385</v>
      </c>
      <c r="BD59" s="1">
        <v>0</v>
      </c>
      <c r="BE59" s="1">
        <v>0</v>
      </c>
      <c r="BF59" s="1" t="e">
        <f t="shared" si="31"/>
        <v>#DIV/0!</v>
      </c>
      <c r="BG59" s="1">
        <v>0.5</v>
      </c>
      <c r="BH59" s="1">
        <f t="shared" si="32"/>
        <v>1009.5323216616279</v>
      </c>
      <c r="BI59" s="1">
        <f t="shared" si="33"/>
        <v>3.9250100773237939</v>
      </c>
      <c r="BJ59" s="1" t="e">
        <f t="shared" si="34"/>
        <v>#DIV/0!</v>
      </c>
      <c r="BK59" s="1">
        <f t="shared" si="35"/>
        <v>3.8879488978257474E-3</v>
      </c>
      <c r="BL59" s="1" t="e">
        <f t="shared" si="36"/>
        <v>#DIV/0!</v>
      </c>
      <c r="BM59" s="1" t="e">
        <f t="shared" si="37"/>
        <v>#DIV/0!</v>
      </c>
      <c r="BN59" s="1" t="s">
        <v>385</v>
      </c>
      <c r="BO59" s="1">
        <v>0</v>
      </c>
      <c r="BP59" s="1" t="e">
        <f t="shared" si="38"/>
        <v>#DIV/0!</v>
      </c>
      <c r="BQ59" s="1" t="e">
        <f t="shared" si="39"/>
        <v>#DIV/0!</v>
      </c>
      <c r="BR59" s="1" t="e">
        <f t="shared" si="40"/>
        <v>#DIV/0!</v>
      </c>
      <c r="BS59" s="1" t="e">
        <f t="shared" si="41"/>
        <v>#DIV/0!</v>
      </c>
      <c r="BT59" s="1" t="e">
        <f t="shared" si="42"/>
        <v>#DIV/0!</v>
      </c>
      <c r="BU59" s="1" t="e">
        <f t="shared" si="43"/>
        <v>#DIV/0!</v>
      </c>
      <c r="BV59" s="1" t="e">
        <f t="shared" si="44"/>
        <v>#DIV/0!</v>
      </c>
      <c r="BW59" s="1" t="e">
        <f t="shared" si="45"/>
        <v>#DIV/0!</v>
      </c>
      <c r="BX59" s="1" t="s">
        <v>385</v>
      </c>
      <c r="BY59" s="1" t="s">
        <v>385</v>
      </c>
      <c r="BZ59" s="1" t="s">
        <v>385</v>
      </c>
      <c r="CA59" s="1" t="s">
        <v>385</v>
      </c>
      <c r="CB59" s="1" t="s">
        <v>385</v>
      </c>
      <c r="CC59" s="1" t="s">
        <v>385</v>
      </c>
      <c r="CD59" s="1" t="s">
        <v>385</v>
      </c>
      <c r="CE59" s="1" t="s">
        <v>385</v>
      </c>
      <c r="CF59" s="1">
        <v>253</v>
      </c>
      <c r="CG59" s="1">
        <v>1000</v>
      </c>
      <c r="CH59" s="1" t="s">
        <v>386</v>
      </c>
      <c r="CI59" s="1">
        <v>1110.1500000000001</v>
      </c>
      <c r="CJ59" s="1">
        <v>1175.8634999999999</v>
      </c>
      <c r="CK59" s="1">
        <v>1152.67</v>
      </c>
      <c r="CL59" s="1">
        <v>1.3005735999999999E-4</v>
      </c>
      <c r="CM59" s="1">
        <v>6.5004835999999994E-4</v>
      </c>
      <c r="CN59" s="1">
        <v>4.7597999359999997E-2</v>
      </c>
      <c r="CO59" s="1">
        <v>5.5000000000000003E-4</v>
      </c>
      <c r="CP59" s="1">
        <f t="shared" si="46"/>
        <v>1200.03125</v>
      </c>
      <c r="CQ59" s="1">
        <f t="shared" si="47"/>
        <v>1009.5323216616279</v>
      </c>
      <c r="CR59" s="1">
        <f t="shared" si="48"/>
        <v>0.84125502703502752</v>
      </c>
      <c r="CS59" s="1">
        <f t="shared" si="49"/>
        <v>0.16202220217760344</v>
      </c>
      <c r="CT59" s="1">
        <v>6</v>
      </c>
      <c r="CU59" s="1">
        <v>0.5</v>
      </c>
      <c r="CV59" s="1" t="s">
        <v>387</v>
      </c>
      <c r="CW59" s="1">
        <v>2</v>
      </c>
      <c r="CX59" s="1" t="b">
        <v>1</v>
      </c>
      <c r="CY59" s="1">
        <v>1658330109.1875</v>
      </c>
      <c r="CZ59" s="1">
        <v>269.72912500000001</v>
      </c>
      <c r="DA59" s="1">
        <v>282.260625</v>
      </c>
      <c r="DB59" s="1">
        <v>33.939662499999997</v>
      </c>
      <c r="DC59" s="1">
        <v>32.603312500000001</v>
      </c>
      <c r="DD59" s="1">
        <v>271.96749999999997</v>
      </c>
      <c r="DE59" s="1">
        <v>33.605037500000002</v>
      </c>
      <c r="DF59" s="1">
        <v>650.34137499999997</v>
      </c>
      <c r="DG59" s="1">
        <v>101.09325</v>
      </c>
      <c r="DH59" s="1">
        <v>0.100118625</v>
      </c>
      <c r="DI59" s="1">
        <v>33.845762499999999</v>
      </c>
      <c r="DJ59" s="1">
        <v>999.9</v>
      </c>
      <c r="DK59" s="1">
        <v>33.738887499999997</v>
      </c>
      <c r="DL59" s="1">
        <v>0</v>
      </c>
      <c r="DM59" s="1">
        <v>0</v>
      </c>
      <c r="DN59" s="1">
        <v>8974.8425000000007</v>
      </c>
      <c r="DO59" s="1">
        <v>0</v>
      </c>
      <c r="DP59" s="1">
        <v>1847.88375</v>
      </c>
      <c r="DQ59" s="1">
        <v>-12.531275000000001</v>
      </c>
      <c r="DR59" s="1">
        <v>279.20524999999998</v>
      </c>
      <c r="DS59" s="1">
        <v>291.77312499999999</v>
      </c>
      <c r="DT59" s="1">
        <v>1.33633625</v>
      </c>
      <c r="DU59" s="1">
        <v>282.260625</v>
      </c>
      <c r="DV59" s="1">
        <v>32.603312500000001</v>
      </c>
      <c r="DW59" s="1">
        <v>3.4310675000000002</v>
      </c>
      <c r="DX59" s="1">
        <v>3.2959725</v>
      </c>
      <c r="DY59" s="1">
        <v>26.282450000000001</v>
      </c>
      <c r="DZ59" s="1">
        <v>25.6039125</v>
      </c>
      <c r="EA59" s="1">
        <v>1200.03125</v>
      </c>
      <c r="EB59" s="1">
        <v>0.95799425000000005</v>
      </c>
      <c r="EC59" s="1">
        <v>4.2006062500000003E-2</v>
      </c>
      <c r="ED59" s="1">
        <v>0</v>
      </c>
      <c r="EE59" s="1">
        <v>888.00862499999994</v>
      </c>
      <c r="EF59" s="1">
        <v>5.0001600000000002</v>
      </c>
      <c r="EG59" s="1">
        <v>12659.4</v>
      </c>
      <c r="EH59" s="1">
        <v>9515.4025000000001</v>
      </c>
      <c r="EI59" s="1">
        <v>47.874875000000003</v>
      </c>
      <c r="EJ59" s="1">
        <v>50.515500000000003</v>
      </c>
      <c r="EK59" s="1">
        <v>49.077874999999999</v>
      </c>
      <c r="EL59" s="1">
        <v>49.039000000000001</v>
      </c>
      <c r="EM59" s="1">
        <v>49.609250000000003</v>
      </c>
      <c r="EN59" s="1">
        <v>1144.83125</v>
      </c>
      <c r="EO59" s="1">
        <v>50.202500000000001</v>
      </c>
      <c r="EP59" s="1">
        <v>0</v>
      </c>
      <c r="EQ59" s="1">
        <v>772623</v>
      </c>
      <c r="ER59" s="1">
        <v>0</v>
      </c>
      <c r="ES59" s="1">
        <v>888.4484615384614</v>
      </c>
      <c r="ET59" s="1">
        <v>-6.0760341895128649</v>
      </c>
      <c r="EU59" s="1">
        <v>-93.394871886111829</v>
      </c>
      <c r="EV59" s="1">
        <v>12667.06923076923</v>
      </c>
      <c r="EW59" s="1">
        <v>15</v>
      </c>
      <c r="EX59" s="1">
        <v>1658327627.5</v>
      </c>
      <c r="EY59" s="1" t="s">
        <v>388</v>
      </c>
      <c r="EZ59" s="1">
        <v>1658327627.5</v>
      </c>
      <c r="FA59" s="1">
        <v>1658327617.5</v>
      </c>
      <c r="FB59" s="1">
        <v>12</v>
      </c>
      <c r="FC59" s="1">
        <v>-0.68500000000000005</v>
      </c>
      <c r="FD59" s="1">
        <v>-0.255</v>
      </c>
      <c r="FE59" s="1">
        <v>-3.9239999999999999</v>
      </c>
      <c r="FF59" s="1">
        <v>0.28599999999999998</v>
      </c>
      <c r="FG59" s="1">
        <v>1546</v>
      </c>
      <c r="FH59" s="1">
        <v>32</v>
      </c>
      <c r="FI59" s="1">
        <v>0.03</v>
      </c>
      <c r="FJ59" s="1">
        <v>0.04</v>
      </c>
      <c r="FK59" s="1">
        <v>-12.3199725</v>
      </c>
      <c r="FL59" s="1">
        <v>-1.70794784240147</v>
      </c>
      <c r="FM59" s="1">
        <v>0.1672641234507567</v>
      </c>
      <c r="FN59" s="1">
        <v>0</v>
      </c>
      <c r="FO59" s="1">
        <v>888.7476764705882</v>
      </c>
      <c r="FP59" s="1">
        <v>-6.0137967953532883</v>
      </c>
      <c r="FQ59" s="1">
        <v>0.61831172989741257</v>
      </c>
      <c r="FR59" s="1">
        <v>0</v>
      </c>
      <c r="FS59" s="1">
        <v>1.3419924999999999</v>
      </c>
      <c r="FT59" s="1">
        <v>-4.105621013133718E-2</v>
      </c>
      <c r="FU59" s="1">
        <v>4.4020011074510229E-3</v>
      </c>
      <c r="FV59" s="1">
        <v>1</v>
      </c>
      <c r="FW59" s="1">
        <v>1</v>
      </c>
      <c r="FX59" s="1">
        <v>3</v>
      </c>
      <c r="FY59" s="1" t="s">
        <v>410</v>
      </c>
      <c r="FZ59" s="1">
        <v>3.3693399999999998</v>
      </c>
      <c r="GA59" s="1">
        <v>2.8936600000000001</v>
      </c>
      <c r="GB59" s="1">
        <v>6.9994399999999998E-2</v>
      </c>
      <c r="GC59" s="1">
        <v>7.3409500000000003E-2</v>
      </c>
      <c r="GD59" s="1">
        <v>0.140518</v>
      </c>
      <c r="GE59" s="1">
        <v>0.13918</v>
      </c>
      <c r="GF59" s="1">
        <v>32100.1</v>
      </c>
      <c r="GG59" s="1">
        <v>27817.8</v>
      </c>
      <c r="GH59" s="1">
        <v>30849.7</v>
      </c>
      <c r="GI59" s="1">
        <v>27982.2</v>
      </c>
      <c r="GJ59" s="1">
        <v>34932.6</v>
      </c>
      <c r="GK59" s="1">
        <v>33984.5</v>
      </c>
      <c r="GL59" s="1">
        <v>40214.400000000001</v>
      </c>
      <c r="GM59" s="1">
        <v>39001.800000000003</v>
      </c>
      <c r="GN59" s="1">
        <v>2.3233000000000001</v>
      </c>
      <c r="GO59" s="1">
        <v>1.53348</v>
      </c>
      <c r="GP59" s="1">
        <v>0</v>
      </c>
      <c r="GQ59" s="1">
        <v>4.1000500000000002E-2</v>
      </c>
      <c r="GR59" s="1">
        <v>999.9</v>
      </c>
      <c r="GS59" s="1">
        <v>33.073300000000003</v>
      </c>
      <c r="GT59" s="1">
        <v>50.9</v>
      </c>
      <c r="GU59" s="1">
        <v>43.3</v>
      </c>
      <c r="GV59" s="1">
        <v>44.433</v>
      </c>
      <c r="GW59" s="1">
        <v>50.292900000000003</v>
      </c>
      <c r="GX59" s="1">
        <v>41.350200000000001</v>
      </c>
      <c r="GY59" s="1">
        <v>1</v>
      </c>
      <c r="GZ59" s="1">
        <v>0.66148600000000002</v>
      </c>
      <c r="HA59" s="1">
        <v>1.76448</v>
      </c>
      <c r="HB59" s="1">
        <v>20.1996</v>
      </c>
      <c r="HC59" s="1">
        <v>5.2150400000000001</v>
      </c>
      <c r="HD59" s="1">
        <v>11.974</v>
      </c>
      <c r="HE59" s="1">
        <v>4.9905999999999997</v>
      </c>
      <c r="HF59" s="1">
        <v>3.2925</v>
      </c>
      <c r="HG59" s="1">
        <v>8417.4</v>
      </c>
      <c r="HH59" s="1">
        <v>9999</v>
      </c>
      <c r="HI59" s="1">
        <v>9999</v>
      </c>
      <c r="HJ59" s="1">
        <v>971.6</v>
      </c>
      <c r="HK59" s="1">
        <v>4.9713099999999999</v>
      </c>
      <c r="HL59" s="1">
        <v>1.8745400000000001</v>
      </c>
      <c r="HM59" s="1">
        <v>1.8708800000000001</v>
      </c>
      <c r="HN59" s="1">
        <v>1.8706</v>
      </c>
      <c r="HO59" s="1">
        <v>1.8750500000000001</v>
      </c>
      <c r="HP59" s="1">
        <v>1.8717999999999999</v>
      </c>
      <c r="HQ59" s="1">
        <v>1.86724</v>
      </c>
      <c r="HR59" s="1">
        <v>1.8782000000000001</v>
      </c>
      <c r="HS59" s="1">
        <v>0</v>
      </c>
      <c r="HT59" s="1">
        <v>0</v>
      </c>
      <c r="HU59" s="1">
        <v>0</v>
      </c>
      <c r="HV59" s="1">
        <v>0</v>
      </c>
      <c r="HW59" s="1" t="s">
        <v>390</v>
      </c>
      <c r="HX59" s="1" t="s">
        <v>391</v>
      </c>
      <c r="HY59" s="1" t="s">
        <v>392</v>
      </c>
      <c r="HZ59" s="1" t="s">
        <v>392</v>
      </c>
      <c r="IA59" s="1" t="s">
        <v>392</v>
      </c>
      <c r="IB59" s="1" t="s">
        <v>392</v>
      </c>
      <c r="IC59" s="1">
        <v>0</v>
      </c>
      <c r="ID59" s="1">
        <v>100</v>
      </c>
      <c r="IE59" s="1">
        <v>100</v>
      </c>
      <c r="IF59" s="1">
        <v>-2.242</v>
      </c>
      <c r="IG59" s="1">
        <v>0.3347</v>
      </c>
      <c r="IH59" s="1">
        <v>-2.1003025613674828</v>
      </c>
      <c r="II59" s="1">
        <v>1.7196870422270779E-5</v>
      </c>
      <c r="IJ59" s="1">
        <v>-2.1741833173098589E-6</v>
      </c>
      <c r="IK59" s="1">
        <v>9.0595066644434051E-10</v>
      </c>
      <c r="IL59" s="1">
        <v>-0.3055493333670728</v>
      </c>
      <c r="IM59" s="1">
        <v>-1.2435942757381079E-3</v>
      </c>
      <c r="IN59" s="1">
        <v>8.3241555849602686E-4</v>
      </c>
      <c r="IO59" s="1">
        <v>-6.8006265696850886E-6</v>
      </c>
      <c r="IP59" s="1">
        <v>17</v>
      </c>
      <c r="IQ59" s="1">
        <v>2050</v>
      </c>
      <c r="IR59" s="1">
        <v>3</v>
      </c>
      <c r="IS59" s="1">
        <v>34</v>
      </c>
      <c r="IT59" s="1">
        <v>41.4</v>
      </c>
      <c r="IU59" s="1">
        <v>41.6</v>
      </c>
      <c r="IV59" s="1">
        <v>0.79589799999999999</v>
      </c>
      <c r="IW59" s="1">
        <v>2.6184099999999999</v>
      </c>
      <c r="IX59" s="1">
        <v>1.49902</v>
      </c>
      <c r="IY59" s="1">
        <v>2.2839399999999999</v>
      </c>
      <c r="IZ59" s="1">
        <v>1.69678</v>
      </c>
      <c r="JA59" s="1">
        <v>2.4157700000000002</v>
      </c>
      <c r="JB59" s="1">
        <v>47.301900000000003</v>
      </c>
      <c r="JC59" s="1">
        <v>13.0288</v>
      </c>
      <c r="JD59" s="1">
        <v>18</v>
      </c>
      <c r="JE59" s="1">
        <v>708.10699999999997</v>
      </c>
      <c r="JF59" s="1">
        <v>269.73</v>
      </c>
      <c r="JG59" s="1">
        <v>30.0015</v>
      </c>
      <c r="JH59" s="1">
        <v>35.849600000000002</v>
      </c>
      <c r="JI59" s="1">
        <v>30.000299999999999</v>
      </c>
      <c r="JJ59" s="1">
        <v>35.597799999999999</v>
      </c>
      <c r="JK59" s="1">
        <v>35.597900000000003</v>
      </c>
      <c r="JL59" s="1">
        <v>15.964399999999999</v>
      </c>
      <c r="JM59" s="1">
        <v>29.383600000000001</v>
      </c>
      <c r="JN59" s="1">
        <v>0</v>
      </c>
      <c r="JO59" s="1">
        <v>30</v>
      </c>
      <c r="JP59" s="1">
        <v>297.76</v>
      </c>
      <c r="JQ59" s="1">
        <v>32.608400000000003</v>
      </c>
      <c r="JR59" s="1">
        <v>98.313500000000005</v>
      </c>
      <c r="JS59" s="1">
        <v>98.225899999999996</v>
      </c>
    </row>
    <row r="60" spans="1:279" ht="15.75" customHeight="1" x14ac:dyDescent="0.2">
      <c r="A60" s="1">
        <v>45</v>
      </c>
      <c r="B60" s="1">
        <v>1658330115.5</v>
      </c>
      <c r="C60" s="1">
        <v>175.5</v>
      </c>
      <c r="D60" s="1" t="s">
        <v>481</v>
      </c>
      <c r="E60" s="1" t="s">
        <v>482</v>
      </c>
      <c r="F60" s="1">
        <v>4</v>
      </c>
      <c r="G60" s="1">
        <v>1658330113.5</v>
      </c>
      <c r="H60" s="1">
        <f t="shared" si="0"/>
        <v>1.4934496303582918E-3</v>
      </c>
      <c r="I60" s="1">
        <f t="shared" si="1"/>
        <v>1.4934496303582918</v>
      </c>
      <c r="J60" s="1">
        <f t="shared" si="2"/>
        <v>4.0893760513670179</v>
      </c>
      <c r="K60" s="1">
        <f t="shared" si="3"/>
        <v>276.86614285714279</v>
      </c>
      <c r="L60" s="1">
        <f t="shared" si="4"/>
        <v>187.34660763661864</v>
      </c>
      <c r="M60" s="1">
        <f t="shared" si="5"/>
        <v>18.957933864071737</v>
      </c>
      <c r="N60" s="1">
        <f t="shared" si="6"/>
        <v>28.016573620948886</v>
      </c>
      <c r="O60" s="1">
        <f t="shared" si="7"/>
        <v>8.0378900861412597E-2</v>
      </c>
      <c r="P60" s="1">
        <f t="shared" si="8"/>
        <v>2.7702220172762755</v>
      </c>
      <c r="Q60" s="1">
        <f t="shared" si="9"/>
        <v>7.910537519818206E-2</v>
      </c>
      <c r="R60" s="1">
        <f t="shared" si="10"/>
        <v>4.9553599901468515E-2</v>
      </c>
      <c r="S60" s="1">
        <f t="shared" si="11"/>
        <v>194.43371648607442</v>
      </c>
      <c r="T60" s="1">
        <f t="shared" si="12"/>
        <v>34.631868908215985</v>
      </c>
      <c r="U60" s="1">
        <f t="shared" si="13"/>
        <v>33.730671428571434</v>
      </c>
      <c r="V60" s="1">
        <f t="shared" si="14"/>
        <v>5.2632633678817422</v>
      </c>
      <c r="W60" s="1">
        <f t="shared" si="15"/>
        <v>64.875378157170047</v>
      </c>
      <c r="X60" s="1">
        <f t="shared" si="16"/>
        <v>3.4349472296075825</v>
      </c>
      <c r="Y60" s="1">
        <f t="shared" si="17"/>
        <v>5.2946854834293573</v>
      </c>
      <c r="Z60" s="1">
        <f t="shared" si="18"/>
        <v>1.8283161382741597</v>
      </c>
      <c r="AA60" s="1">
        <f t="shared" si="19"/>
        <v>-65.86112869880067</v>
      </c>
      <c r="AB60" s="1">
        <f t="shared" si="20"/>
        <v>15.911984938154159</v>
      </c>
      <c r="AC60" s="1">
        <f t="shared" si="21"/>
        <v>1.3256194807633586</v>
      </c>
      <c r="AD60" s="1">
        <f t="shared" si="22"/>
        <v>145.81019220619123</v>
      </c>
      <c r="AE60" s="1">
        <f t="shared" si="23"/>
        <v>13.297571849483983</v>
      </c>
      <c r="AF60" s="1">
        <f t="shared" si="24"/>
        <v>1.4888936964837098</v>
      </c>
      <c r="AG60" s="1">
        <f t="shared" si="25"/>
        <v>4.0893760513670179</v>
      </c>
      <c r="AH60" s="1">
        <v>299.81647913024523</v>
      </c>
      <c r="AI60" s="1">
        <v>289.15098787878782</v>
      </c>
      <c r="AJ60" s="1">
        <v>1.704824507294205</v>
      </c>
      <c r="AK60" s="1">
        <v>65.160827057832364</v>
      </c>
      <c r="AL60" s="1">
        <f t="shared" si="26"/>
        <v>1.4934496303582918</v>
      </c>
      <c r="AM60" s="1">
        <v>32.615455694703741</v>
      </c>
      <c r="AN60" s="1">
        <v>33.946161538461567</v>
      </c>
      <c r="AO60" s="1">
        <v>6.2171378214915561E-5</v>
      </c>
      <c r="AP60" s="1">
        <v>89.445393928283238</v>
      </c>
      <c r="AQ60" s="1">
        <v>2</v>
      </c>
      <c r="AR60" s="1">
        <v>0</v>
      </c>
      <c r="AS60" s="1">
        <f t="shared" si="27"/>
        <v>1</v>
      </c>
      <c r="AT60" s="1">
        <f t="shared" si="28"/>
        <v>0</v>
      </c>
      <c r="AU60" s="1">
        <f t="shared" si="29"/>
        <v>47278.319264247984</v>
      </c>
      <c r="AV60" s="1" t="s">
        <v>385</v>
      </c>
      <c r="AW60" s="1" t="s">
        <v>385</v>
      </c>
      <c r="AX60" s="1">
        <v>0</v>
      </c>
      <c r="AY60" s="1">
        <v>0</v>
      </c>
      <c r="AZ60" s="1" t="e">
        <f t="shared" si="30"/>
        <v>#DIV/0!</v>
      </c>
      <c r="BA60" s="1">
        <v>0</v>
      </c>
      <c r="BB60" s="1" t="s">
        <v>385</v>
      </c>
      <c r="BC60" s="1" t="s">
        <v>385</v>
      </c>
      <c r="BD60" s="1">
        <v>0</v>
      </c>
      <c r="BE60" s="1">
        <v>0</v>
      </c>
      <c r="BF60" s="1" t="e">
        <f t="shared" si="31"/>
        <v>#DIV/0!</v>
      </c>
      <c r="BG60" s="1">
        <v>0.5</v>
      </c>
      <c r="BH60" s="1">
        <f t="shared" si="32"/>
        <v>1009.5432354850128</v>
      </c>
      <c r="BI60" s="1">
        <f t="shared" si="33"/>
        <v>4.0893760513670179</v>
      </c>
      <c r="BJ60" s="1" t="e">
        <f t="shared" si="34"/>
        <v>#DIV/0!</v>
      </c>
      <c r="BK60" s="1">
        <f t="shared" si="35"/>
        <v>4.0507190852528147E-3</v>
      </c>
      <c r="BL60" s="1" t="e">
        <f t="shared" si="36"/>
        <v>#DIV/0!</v>
      </c>
      <c r="BM60" s="1" t="e">
        <f t="shared" si="37"/>
        <v>#DIV/0!</v>
      </c>
      <c r="BN60" s="1" t="s">
        <v>385</v>
      </c>
      <c r="BO60" s="1">
        <v>0</v>
      </c>
      <c r="BP60" s="1" t="e">
        <f t="shared" si="38"/>
        <v>#DIV/0!</v>
      </c>
      <c r="BQ60" s="1" t="e">
        <f t="shared" si="39"/>
        <v>#DIV/0!</v>
      </c>
      <c r="BR60" s="1" t="e">
        <f t="shared" si="40"/>
        <v>#DIV/0!</v>
      </c>
      <c r="BS60" s="1" t="e">
        <f t="shared" si="41"/>
        <v>#DIV/0!</v>
      </c>
      <c r="BT60" s="1" t="e">
        <f t="shared" si="42"/>
        <v>#DIV/0!</v>
      </c>
      <c r="BU60" s="1" t="e">
        <f t="shared" si="43"/>
        <v>#DIV/0!</v>
      </c>
      <c r="BV60" s="1" t="e">
        <f t="shared" si="44"/>
        <v>#DIV/0!</v>
      </c>
      <c r="BW60" s="1" t="e">
        <f t="shared" si="45"/>
        <v>#DIV/0!</v>
      </c>
      <c r="BX60" s="1" t="s">
        <v>385</v>
      </c>
      <c r="BY60" s="1" t="s">
        <v>385</v>
      </c>
      <c r="BZ60" s="1" t="s">
        <v>385</v>
      </c>
      <c r="CA60" s="1" t="s">
        <v>385</v>
      </c>
      <c r="CB60" s="1" t="s">
        <v>385</v>
      </c>
      <c r="CC60" s="1" t="s">
        <v>385</v>
      </c>
      <c r="CD60" s="1" t="s">
        <v>385</v>
      </c>
      <c r="CE60" s="1" t="s">
        <v>385</v>
      </c>
      <c r="CF60" s="1">
        <v>253</v>
      </c>
      <c r="CG60" s="1">
        <v>1000</v>
      </c>
      <c r="CH60" s="1" t="s">
        <v>386</v>
      </c>
      <c r="CI60" s="1">
        <v>1110.1500000000001</v>
      </c>
      <c r="CJ60" s="1">
        <v>1175.8634999999999</v>
      </c>
      <c r="CK60" s="1">
        <v>1152.67</v>
      </c>
      <c r="CL60" s="1">
        <v>1.3005735999999999E-4</v>
      </c>
      <c r="CM60" s="1">
        <v>6.5004835999999994E-4</v>
      </c>
      <c r="CN60" s="1">
        <v>4.7597999359999997E-2</v>
      </c>
      <c r="CO60" s="1">
        <v>5.5000000000000003E-4</v>
      </c>
      <c r="CP60" s="1">
        <f t="shared" si="46"/>
        <v>1200.0442857142859</v>
      </c>
      <c r="CQ60" s="1">
        <f t="shared" si="47"/>
        <v>1009.5432354850128</v>
      </c>
      <c r="CR60" s="1">
        <f t="shared" si="48"/>
        <v>0.84125498325598558</v>
      </c>
      <c r="CS60" s="1">
        <f t="shared" si="49"/>
        <v>0.16202211768405222</v>
      </c>
      <c r="CT60" s="1">
        <v>6</v>
      </c>
      <c r="CU60" s="1">
        <v>0.5</v>
      </c>
      <c r="CV60" s="1" t="s">
        <v>387</v>
      </c>
      <c r="CW60" s="1">
        <v>2</v>
      </c>
      <c r="CX60" s="1" t="b">
        <v>1</v>
      </c>
      <c r="CY60" s="1">
        <v>1658330113.5</v>
      </c>
      <c r="CZ60" s="1">
        <v>276.86614285714279</v>
      </c>
      <c r="DA60" s="1">
        <v>289.51442857142848</v>
      </c>
      <c r="DB60" s="1">
        <v>33.944928571428569</v>
      </c>
      <c r="DC60" s="1">
        <v>32.617942857142857</v>
      </c>
      <c r="DD60" s="1">
        <v>279.11128571428571</v>
      </c>
      <c r="DE60" s="1">
        <v>33.61015714285714</v>
      </c>
      <c r="DF60" s="1">
        <v>650.35514285714294</v>
      </c>
      <c r="DG60" s="1">
        <v>101.092</v>
      </c>
      <c r="DH60" s="1">
        <v>9.9764842857142849E-2</v>
      </c>
      <c r="DI60" s="1">
        <v>33.837214285714282</v>
      </c>
      <c r="DJ60" s="1">
        <v>999.89999999999986</v>
      </c>
      <c r="DK60" s="1">
        <v>33.730671428571434</v>
      </c>
      <c r="DL60" s="1">
        <v>0</v>
      </c>
      <c r="DM60" s="1">
        <v>0</v>
      </c>
      <c r="DN60" s="1">
        <v>9019.7314285714292</v>
      </c>
      <c r="DO60" s="1">
        <v>0</v>
      </c>
      <c r="DP60" s="1">
        <v>1848.1085714285709</v>
      </c>
      <c r="DQ60" s="1">
        <v>-12.64832857142857</v>
      </c>
      <c r="DR60" s="1">
        <v>286.59442857142858</v>
      </c>
      <c r="DS60" s="1">
        <v>299.27614285714287</v>
      </c>
      <c r="DT60" s="1">
        <v>1.327001428571428</v>
      </c>
      <c r="DU60" s="1">
        <v>289.51442857142848</v>
      </c>
      <c r="DV60" s="1">
        <v>32.617942857142857</v>
      </c>
      <c r="DW60" s="1">
        <v>3.4315600000000011</v>
      </c>
      <c r="DX60" s="1">
        <v>3.297411428571428</v>
      </c>
      <c r="DY60" s="1">
        <v>26.284857142857138</v>
      </c>
      <c r="DZ60" s="1">
        <v>25.611228571428569</v>
      </c>
      <c r="EA60" s="1">
        <v>1200.0442857142859</v>
      </c>
      <c r="EB60" s="1">
        <v>0.95799585714285718</v>
      </c>
      <c r="EC60" s="1">
        <v>4.2004342857142857E-2</v>
      </c>
      <c r="ED60" s="1">
        <v>0</v>
      </c>
      <c r="EE60" s="1">
        <v>887.65742857142857</v>
      </c>
      <c r="EF60" s="1">
        <v>5.0001600000000002</v>
      </c>
      <c r="EG60" s="1">
        <v>12660.1</v>
      </c>
      <c r="EH60" s="1">
        <v>9515.5214285714283</v>
      </c>
      <c r="EI60" s="1">
        <v>47.919285714285706</v>
      </c>
      <c r="EJ60" s="1">
        <v>50.553142857142859</v>
      </c>
      <c r="EK60" s="1">
        <v>49.097999999999999</v>
      </c>
      <c r="EL60" s="1">
        <v>49.08014285714286</v>
      </c>
      <c r="EM60" s="1">
        <v>49.607000000000014</v>
      </c>
      <c r="EN60" s="1">
        <v>1144.8485714285709</v>
      </c>
      <c r="EO60" s="1">
        <v>50.201428571428558</v>
      </c>
      <c r="EP60" s="1">
        <v>0</v>
      </c>
      <c r="EQ60" s="1">
        <v>772627.20000004768</v>
      </c>
      <c r="ER60" s="1">
        <v>0</v>
      </c>
      <c r="ES60" s="1">
        <v>888.04476</v>
      </c>
      <c r="ET60" s="1">
        <v>-5.2833846052967433</v>
      </c>
      <c r="EU60" s="1">
        <v>-46.592307656302907</v>
      </c>
      <c r="EV60" s="1">
        <v>12661.992</v>
      </c>
      <c r="EW60" s="1">
        <v>15</v>
      </c>
      <c r="EX60" s="1">
        <v>1658327627.5</v>
      </c>
      <c r="EY60" s="1" t="s">
        <v>388</v>
      </c>
      <c r="EZ60" s="1">
        <v>1658327627.5</v>
      </c>
      <c r="FA60" s="1">
        <v>1658327617.5</v>
      </c>
      <c r="FB60" s="1">
        <v>12</v>
      </c>
      <c r="FC60" s="1">
        <v>-0.68500000000000005</v>
      </c>
      <c r="FD60" s="1">
        <v>-0.255</v>
      </c>
      <c r="FE60" s="1">
        <v>-3.9239999999999999</v>
      </c>
      <c r="FF60" s="1">
        <v>0.28599999999999998</v>
      </c>
      <c r="FG60" s="1">
        <v>1546</v>
      </c>
      <c r="FH60" s="1">
        <v>32</v>
      </c>
      <c r="FI60" s="1">
        <v>0.03</v>
      </c>
      <c r="FJ60" s="1">
        <v>0.04</v>
      </c>
      <c r="FK60" s="1">
        <v>-12.425034999999999</v>
      </c>
      <c r="FL60" s="1">
        <v>-1.5026296435271429</v>
      </c>
      <c r="FM60" s="1">
        <v>0.1493022698253445</v>
      </c>
      <c r="FN60" s="1">
        <v>0</v>
      </c>
      <c r="FO60" s="1">
        <v>888.42917647058812</v>
      </c>
      <c r="FP60" s="1">
        <v>-5.9291061864550363</v>
      </c>
      <c r="FQ60" s="1">
        <v>0.60952963883871025</v>
      </c>
      <c r="FR60" s="1">
        <v>0</v>
      </c>
      <c r="FS60" s="1">
        <v>1.33781325</v>
      </c>
      <c r="FT60" s="1">
        <v>-4.6897598499065538E-2</v>
      </c>
      <c r="FU60" s="1">
        <v>5.1537924810279249E-3</v>
      </c>
      <c r="FV60" s="1">
        <v>1</v>
      </c>
      <c r="FW60" s="1">
        <v>1</v>
      </c>
      <c r="FX60" s="1">
        <v>3</v>
      </c>
      <c r="FY60" s="1" t="s">
        <v>410</v>
      </c>
      <c r="FZ60" s="1">
        <v>3.3691499999999999</v>
      </c>
      <c r="GA60" s="1">
        <v>2.8937400000000002</v>
      </c>
      <c r="GB60" s="1">
        <v>7.1399299999999999E-2</v>
      </c>
      <c r="GC60" s="1">
        <v>7.4881799999999998E-2</v>
      </c>
      <c r="GD60" s="1">
        <v>0.14052999999999999</v>
      </c>
      <c r="GE60" s="1">
        <v>0.139212</v>
      </c>
      <c r="GF60" s="1">
        <v>32051.1</v>
      </c>
      <c r="GG60" s="1">
        <v>27774</v>
      </c>
      <c r="GH60" s="1">
        <v>30849.3</v>
      </c>
      <c r="GI60" s="1">
        <v>27982.6</v>
      </c>
      <c r="GJ60" s="1">
        <v>34931.9</v>
      </c>
      <c r="GK60" s="1">
        <v>33983.800000000003</v>
      </c>
      <c r="GL60" s="1">
        <v>40214.199999999997</v>
      </c>
      <c r="GM60" s="1">
        <v>39002.400000000001</v>
      </c>
      <c r="GN60" s="1">
        <v>2.3229500000000001</v>
      </c>
      <c r="GO60" s="1">
        <v>1.5331699999999999</v>
      </c>
      <c r="GP60" s="1">
        <v>0</v>
      </c>
      <c r="GQ60" s="1">
        <v>3.9823400000000002E-2</v>
      </c>
      <c r="GR60" s="1">
        <v>999.9</v>
      </c>
      <c r="GS60" s="1">
        <v>33.0824</v>
      </c>
      <c r="GT60" s="1">
        <v>50.9</v>
      </c>
      <c r="GU60" s="1">
        <v>43.3</v>
      </c>
      <c r="GV60" s="1">
        <v>44.429900000000004</v>
      </c>
      <c r="GW60" s="1">
        <v>50.622900000000001</v>
      </c>
      <c r="GX60" s="1">
        <v>41.578499999999998</v>
      </c>
      <c r="GY60" s="1">
        <v>1</v>
      </c>
      <c r="GZ60" s="1">
        <v>0.66184200000000004</v>
      </c>
      <c r="HA60" s="1">
        <v>1.76857</v>
      </c>
      <c r="HB60" s="1">
        <v>20.1995</v>
      </c>
      <c r="HC60" s="1">
        <v>5.2148899999999996</v>
      </c>
      <c r="HD60" s="1">
        <v>11.974</v>
      </c>
      <c r="HE60" s="1">
        <v>4.9904500000000001</v>
      </c>
      <c r="HF60" s="1">
        <v>3.2924799999999999</v>
      </c>
      <c r="HG60" s="1">
        <v>8417.4</v>
      </c>
      <c r="HH60" s="1">
        <v>9999</v>
      </c>
      <c r="HI60" s="1">
        <v>9999</v>
      </c>
      <c r="HJ60" s="1">
        <v>971.6</v>
      </c>
      <c r="HK60" s="1">
        <v>4.9713399999999996</v>
      </c>
      <c r="HL60" s="1">
        <v>1.8745400000000001</v>
      </c>
      <c r="HM60" s="1">
        <v>1.8708800000000001</v>
      </c>
      <c r="HN60" s="1">
        <v>1.8706100000000001</v>
      </c>
      <c r="HO60" s="1">
        <v>1.8750500000000001</v>
      </c>
      <c r="HP60" s="1">
        <v>1.8717999999999999</v>
      </c>
      <c r="HQ60" s="1">
        <v>1.8672500000000001</v>
      </c>
      <c r="HR60" s="1">
        <v>1.8782000000000001</v>
      </c>
      <c r="HS60" s="1">
        <v>0</v>
      </c>
      <c r="HT60" s="1">
        <v>0</v>
      </c>
      <c r="HU60" s="1">
        <v>0</v>
      </c>
      <c r="HV60" s="1">
        <v>0</v>
      </c>
      <c r="HW60" s="1" t="s">
        <v>390</v>
      </c>
      <c r="HX60" s="1" t="s">
        <v>391</v>
      </c>
      <c r="HY60" s="1" t="s">
        <v>392</v>
      </c>
      <c r="HZ60" s="1" t="s">
        <v>392</v>
      </c>
      <c r="IA60" s="1" t="s">
        <v>392</v>
      </c>
      <c r="IB60" s="1" t="s">
        <v>392</v>
      </c>
      <c r="IC60" s="1">
        <v>0</v>
      </c>
      <c r="ID60" s="1">
        <v>100</v>
      </c>
      <c r="IE60" s="1">
        <v>100</v>
      </c>
      <c r="IF60" s="1">
        <v>-2.2480000000000002</v>
      </c>
      <c r="IG60" s="1">
        <v>0.33489999999999998</v>
      </c>
      <c r="IH60" s="1">
        <v>-2.1003025613674828</v>
      </c>
      <c r="II60" s="1">
        <v>1.7196870422270779E-5</v>
      </c>
      <c r="IJ60" s="1">
        <v>-2.1741833173098589E-6</v>
      </c>
      <c r="IK60" s="1">
        <v>9.0595066644434051E-10</v>
      </c>
      <c r="IL60" s="1">
        <v>-0.3055493333670728</v>
      </c>
      <c r="IM60" s="1">
        <v>-1.2435942757381079E-3</v>
      </c>
      <c r="IN60" s="1">
        <v>8.3241555849602686E-4</v>
      </c>
      <c r="IO60" s="1">
        <v>-6.8006265696850886E-6</v>
      </c>
      <c r="IP60" s="1">
        <v>17</v>
      </c>
      <c r="IQ60" s="1">
        <v>2050</v>
      </c>
      <c r="IR60" s="1">
        <v>3</v>
      </c>
      <c r="IS60" s="1">
        <v>34</v>
      </c>
      <c r="IT60" s="1">
        <v>41.5</v>
      </c>
      <c r="IU60" s="1">
        <v>41.6</v>
      </c>
      <c r="IV60" s="1">
        <v>0.81054700000000002</v>
      </c>
      <c r="IW60" s="1">
        <v>2.6220699999999999</v>
      </c>
      <c r="IX60" s="1">
        <v>1.49902</v>
      </c>
      <c r="IY60" s="1">
        <v>2.2851599999999999</v>
      </c>
      <c r="IZ60" s="1">
        <v>1.69678</v>
      </c>
      <c r="JA60" s="1">
        <v>2.3339799999999999</v>
      </c>
      <c r="JB60" s="1">
        <v>47.301900000000003</v>
      </c>
      <c r="JC60" s="1">
        <v>13.02</v>
      </c>
      <c r="JD60" s="1">
        <v>18</v>
      </c>
      <c r="JE60" s="1">
        <v>707.81600000000003</v>
      </c>
      <c r="JF60" s="1">
        <v>269.59199999999998</v>
      </c>
      <c r="JG60" s="1">
        <v>30.001300000000001</v>
      </c>
      <c r="JH60" s="1">
        <v>35.851100000000002</v>
      </c>
      <c r="JI60" s="1">
        <v>30.000299999999999</v>
      </c>
      <c r="JJ60" s="1">
        <v>35.597799999999999</v>
      </c>
      <c r="JK60" s="1">
        <v>35.598399999999998</v>
      </c>
      <c r="JL60" s="1">
        <v>16.241800000000001</v>
      </c>
      <c r="JM60" s="1">
        <v>29.383600000000001</v>
      </c>
      <c r="JN60" s="1">
        <v>0</v>
      </c>
      <c r="JO60" s="1">
        <v>30</v>
      </c>
      <c r="JP60" s="1">
        <v>304.43799999999999</v>
      </c>
      <c r="JQ60" s="1">
        <v>32.608400000000003</v>
      </c>
      <c r="JR60" s="1">
        <v>98.312600000000003</v>
      </c>
      <c r="JS60" s="1">
        <v>98.2273</v>
      </c>
    </row>
    <row r="61" spans="1:279" ht="15.75" customHeight="1" x14ac:dyDescent="0.2">
      <c r="A61" s="1">
        <v>46</v>
      </c>
      <c r="B61" s="1">
        <v>1658330119.5</v>
      </c>
      <c r="C61" s="1">
        <v>179.5</v>
      </c>
      <c r="D61" s="1" t="s">
        <v>483</v>
      </c>
      <c r="E61" s="1" t="s">
        <v>484</v>
      </c>
      <c r="F61" s="1">
        <v>4</v>
      </c>
      <c r="G61" s="1">
        <v>1658330117.1875</v>
      </c>
      <c r="H61" s="1">
        <f t="shared" si="0"/>
        <v>1.4913380468533828E-3</v>
      </c>
      <c r="I61" s="1">
        <f t="shared" si="1"/>
        <v>1.4913380468533828</v>
      </c>
      <c r="J61" s="1">
        <f t="shared" si="2"/>
        <v>4.2183260239935114</v>
      </c>
      <c r="K61" s="1">
        <f t="shared" si="3"/>
        <v>282.98275000000001</v>
      </c>
      <c r="L61" s="1">
        <f t="shared" si="4"/>
        <v>190.58132552190244</v>
      </c>
      <c r="M61" s="1">
        <f t="shared" si="5"/>
        <v>19.285450193466019</v>
      </c>
      <c r="N61" s="1">
        <f t="shared" si="6"/>
        <v>28.63580529619022</v>
      </c>
      <c r="O61" s="1">
        <f t="shared" si="7"/>
        <v>8.0249352718890013E-2</v>
      </c>
      <c r="P61" s="1">
        <f t="shared" si="8"/>
        <v>2.765963846722364</v>
      </c>
      <c r="Q61" s="1">
        <f t="shared" si="9"/>
        <v>7.8977972990165915E-2</v>
      </c>
      <c r="R61" s="1">
        <f t="shared" si="10"/>
        <v>4.9473783673123863E-2</v>
      </c>
      <c r="S61" s="1">
        <f t="shared" si="11"/>
        <v>194.42429759931011</v>
      </c>
      <c r="T61" s="1">
        <f t="shared" si="12"/>
        <v>34.631727861459645</v>
      </c>
      <c r="U61" s="1">
        <f t="shared" si="13"/>
        <v>33.734037499999999</v>
      </c>
      <c r="V61" s="1">
        <f t="shared" si="14"/>
        <v>5.2642536186205344</v>
      </c>
      <c r="W61" s="1">
        <f t="shared" si="15"/>
        <v>64.893697577858518</v>
      </c>
      <c r="X61" s="1">
        <f t="shared" si="16"/>
        <v>3.4355738662597939</v>
      </c>
      <c r="Y61" s="1">
        <f t="shared" si="17"/>
        <v>5.2941564350495547</v>
      </c>
      <c r="Z61" s="1">
        <f t="shared" si="18"/>
        <v>1.8286797523607405</v>
      </c>
      <c r="AA61" s="1">
        <f t="shared" si="19"/>
        <v>-65.768007866234186</v>
      </c>
      <c r="AB61" s="1">
        <f t="shared" si="20"/>
        <v>15.118766407479793</v>
      </c>
      <c r="AC61" s="1">
        <f t="shared" si="21"/>
        <v>1.261485607845396</v>
      </c>
      <c r="AD61" s="1">
        <f t="shared" si="22"/>
        <v>145.03654174840111</v>
      </c>
      <c r="AE61" s="1">
        <f t="shared" si="23"/>
        <v>13.497059858909044</v>
      </c>
      <c r="AF61" s="1">
        <f t="shared" si="24"/>
        <v>1.4860558825923895</v>
      </c>
      <c r="AG61" s="1">
        <f t="shared" si="25"/>
        <v>4.2183260239935114</v>
      </c>
      <c r="AH61" s="1">
        <v>306.89054633887969</v>
      </c>
      <c r="AI61" s="1">
        <v>296.04585454545457</v>
      </c>
      <c r="AJ61" s="1">
        <v>1.7189315698170931</v>
      </c>
      <c r="AK61" s="1">
        <v>65.160827057832364</v>
      </c>
      <c r="AL61" s="1">
        <f t="shared" si="26"/>
        <v>1.4913380468533828</v>
      </c>
      <c r="AM61" s="1">
        <v>32.62526766054927</v>
      </c>
      <c r="AN61" s="1">
        <v>33.954032167832182</v>
      </c>
      <c r="AO61" s="1">
        <v>7.3667714257352995E-5</v>
      </c>
      <c r="AP61" s="1">
        <v>89.445393928283238</v>
      </c>
      <c r="AQ61" s="1">
        <v>2</v>
      </c>
      <c r="AR61" s="1">
        <v>0</v>
      </c>
      <c r="AS61" s="1">
        <f t="shared" si="27"/>
        <v>1</v>
      </c>
      <c r="AT61" s="1">
        <f t="shared" si="28"/>
        <v>0</v>
      </c>
      <c r="AU61" s="1">
        <f t="shared" si="29"/>
        <v>47161.781065803327</v>
      </c>
      <c r="AV61" s="1" t="s">
        <v>385</v>
      </c>
      <c r="AW61" s="1" t="s">
        <v>385</v>
      </c>
      <c r="AX61" s="1">
        <v>0</v>
      </c>
      <c r="AY61" s="1">
        <v>0</v>
      </c>
      <c r="AZ61" s="1" t="e">
        <f t="shared" si="30"/>
        <v>#DIV/0!</v>
      </c>
      <c r="BA61" s="1">
        <v>0</v>
      </c>
      <c r="BB61" s="1" t="s">
        <v>385</v>
      </c>
      <c r="BC61" s="1" t="s">
        <v>385</v>
      </c>
      <c r="BD61" s="1">
        <v>0</v>
      </c>
      <c r="BE61" s="1">
        <v>0</v>
      </c>
      <c r="BF61" s="1" t="e">
        <f t="shared" si="31"/>
        <v>#DIV/0!</v>
      </c>
      <c r="BG61" s="1">
        <v>0.5</v>
      </c>
      <c r="BH61" s="1">
        <f t="shared" si="32"/>
        <v>1009.4944044556008</v>
      </c>
      <c r="BI61" s="1">
        <f t="shared" si="33"/>
        <v>4.2183260239935114</v>
      </c>
      <c r="BJ61" s="1" t="e">
        <f t="shared" si="34"/>
        <v>#DIV/0!</v>
      </c>
      <c r="BK61" s="1">
        <f t="shared" si="35"/>
        <v>4.178652209834057E-3</v>
      </c>
      <c r="BL61" s="1" t="e">
        <f t="shared" si="36"/>
        <v>#DIV/0!</v>
      </c>
      <c r="BM61" s="1" t="e">
        <f t="shared" si="37"/>
        <v>#DIV/0!</v>
      </c>
      <c r="BN61" s="1" t="s">
        <v>385</v>
      </c>
      <c r="BO61" s="1">
        <v>0</v>
      </c>
      <c r="BP61" s="1" t="e">
        <f t="shared" si="38"/>
        <v>#DIV/0!</v>
      </c>
      <c r="BQ61" s="1" t="e">
        <f t="shared" si="39"/>
        <v>#DIV/0!</v>
      </c>
      <c r="BR61" s="1" t="e">
        <f t="shared" si="40"/>
        <v>#DIV/0!</v>
      </c>
      <c r="BS61" s="1" t="e">
        <f t="shared" si="41"/>
        <v>#DIV/0!</v>
      </c>
      <c r="BT61" s="1" t="e">
        <f t="shared" si="42"/>
        <v>#DIV/0!</v>
      </c>
      <c r="BU61" s="1" t="e">
        <f t="shared" si="43"/>
        <v>#DIV/0!</v>
      </c>
      <c r="BV61" s="1" t="e">
        <f t="shared" si="44"/>
        <v>#DIV/0!</v>
      </c>
      <c r="BW61" s="1" t="e">
        <f t="shared" si="45"/>
        <v>#DIV/0!</v>
      </c>
      <c r="BX61" s="1" t="s">
        <v>385</v>
      </c>
      <c r="BY61" s="1" t="s">
        <v>385</v>
      </c>
      <c r="BZ61" s="1" t="s">
        <v>385</v>
      </c>
      <c r="CA61" s="1" t="s">
        <v>385</v>
      </c>
      <c r="CB61" s="1" t="s">
        <v>385</v>
      </c>
      <c r="CC61" s="1" t="s">
        <v>385</v>
      </c>
      <c r="CD61" s="1" t="s">
        <v>385</v>
      </c>
      <c r="CE61" s="1" t="s">
        <v>385</v>
      </c>
      <c r="CF61" s="1">
        <v>253</v>
      </c>
      <c r="CG61" s="1">
        <v>1000</v>
      </c>
      <c r="CH61" s="1" t="s">
        <v>386</v>
      </c>
      <c r="CI61" s="1">
        <v>1110.1500000000001</v>
      </c>
      <c r="CJ61" s="1">
        <v>1175.8634999999999</v>
      </c>
      <c r="CK61" s="1">
        <v>1152.67</v>
      </c>
      <c r="CL61" s="1">
        <v>1.3005735999999999E-4</v>
      </c>
      <c r="CM61" s="1">
        <v>6.5004835999999994E-4</v>
      </c>
      <c r="CN61" s="1">
        <v>4.7597999359999997E-2</v>
      </c>
      <c r="CO61" s="1">
        <v>5.5000000000000003E-4</v>
      </c>
      <c r="CP61" s="1">
        <f t="shared" si="46"/>
        <v>1199.9862499999999</v>
      </c>
      <c r="CQ61" s="1">
        <f t="shared" si="47"/>
        <v>1009.4944044556008</v>
      </c>
      <c r="CR61" s="1">
        <f t="shared" si="48"/>
        <v>0.84125497642627234</v>
      </c>
      <c r="CS61" s="1">
        <f t="shared" si="49"/>
        <v>0.16202210450270585</v>
      </c>
      <c r="CT61" s="1">
        <v>6</v>
      </c>
      <c r="CU61" s="1">
        <v>0.5</v>
      </c>
      <c r="CV61" s="1" t="s">
        <v>387</v>
      </c>
      <c r="CW61" s="1">
        <v>2</v>
      </c>
      <c r="CX61" s="1" t="b">
        <v>1</v>
      </c>
      <c r="CY61" s="1">
        <v>1658330117.1875</v>
      </c>
      <c r="CZ61" s="1">
        <v>282.98275000000001</v>
      </c>
      <c r="DA61" s="1">
        <v>295.82287500000001</v>
      </c>
      <c r="DB61" s="1">
        <v>33.950787499999997</v>
      </c>
      <c r="DC61" s="1">
        <v>32.626325000000001</v>
      </c>
      <c r="DD61" s="1">
        <v>285.23424999999997</v>
      </c>
      <c r="DE61" s="1">
        <v>33.615799999999993</v>
      </c>
      <c r="DF61" s="1">
        <v>650.34825000000001</v>
      </c>
      <c r="DG61" s="1">
        <v>101.09275</v>
      </c>
      <c r="DH61" s="1">
        <v>0.1000092625</v>
      </c>
      <c r="DI61" s="1">
        <v>33.835425000000001</v>
      </c>
      <c r="DJ61" s="1">
        <v>999.9</v>
      </c>
      <c r="DK61" s="1">
        <v>33.734037499999999</v>
      </c>
      <c r="DL61" s="1">
        <v>0</v>
      </c>
      <c r="DM61" s="1">
        <v>0</v>
      </c>
      <c r="DN61" s="1">
        <v>8997.0300000000007</v>
      </c>
      <c r="DO61" s="1">
        <v>0</v>
      </c>
      <c r="DP61" s="1">
        <v>1847.6175000000001</v>
      </c>
      <c r="DQ61" s="1">
        <v>-12.83995</v>
      </c>
      <c r="DR61" s="1">
        <v>292.92824999999999</v>
      </c>
      <c r="DS61" s="1">
        <v>305.80025000000001</v>
      </c>
      <c r="DT61" s="1">
        <v>1.32445375</v>
      </c>
      <c r="DU61" s="1">
        <v>295.82287500000001</v>
      </c>
      <c r="DV61" s="1">
        <v>32.626325000000001</v>
      </c>
      <c r="DW61" s="1">
        <v>3.4321825000000001</v>
      </c>
      <c r="DX61" s="1">
        <v>3.2982900000000002</v>
      </c>
      <c r="DY61" s="1">
        <v>26.287949999999999</v>
      </c>
      <c r="DZ61" s="1">
        <v>25.615725000000001</v>
      </c>
      <c r="EA61" s="1">
        <v>1199.9862499999999</v>
      </c>
      <c r="EB61" s="1">
        <v>0.9579955</v>
      </c>
      <c r="EC61" s="1">
        <v>4.2004725E-2</v>
      </c>
      <c r="ED61" s="1">
        <v>0</v>
      </c>
      <c r="EE61" s="1">
        <v>887.41499999999996</v>
      </c>
      <c r="EF61" s="1">
        <v>5.0001600000000002</v>
      </c>
      <c r="EG61" s="1">
        <v>12655.362499999999</v>
      </c>
      <c r="EH61" s="1">
        <v>9515.0587500000001</v>
      </c>
      <c r="EI61" s="1">
        <v>47.898249999999997</v>
      </c>
      <c r="EJ61" s="1">
        <v>50.538749999999993</v>
      </c>
      <c r="EK61" s="1">
        <v>49.101500000000001</v>
      </c>
      <c r="EL61" s="1">
        <v>49.046499999999988</v>
      </c>
      <c r="EM61" s="1">
        <v>49.601500000000001</v>
      </c>
      <c r="EN61" s="1">
        <v>1144.79375</v>
      </c>
      <c r="EO61" s="1">
        <v>50.198749999999997</v>
      </c>
      <c r="EP61" s="1">
        <v>0</v>
      </c>
      <c r="EQ61" s="1">
        <v>772630.79999995232</v>
      </c>
      <c r="ER61" s="1">
        <v>0</v>
      </c>
      <c r="ES61" s="1">
        <v>887.71439999999984</v>
      </c>
      <c r="ET61" s="1">
        <v>-4.6661538459005376</v>
      </c>
      <c r="EU61" s="1">
        <v>-35.946153796463477</v>
      </c>
      <c r="EV61" s="1">
        <v>12658.64</v>
      </c>
      <c r="EW61" s="1">
        <v>15</v>
      </c>
      <c r="EX61" s="1">
        <v>1658327627.5</v>
      </c>
      <c r="EY61" s="1" t="s">
        <v>388</v>
      </c>
      <c r="EZ61" s="1">
        <v>1658327627.5</v>
      </c>
      <c r="FA61" s="1">
        <v>1658327617.5</v>
      </c>
      <c r="FB61" s="1">
        <v>12</v>
      </c>
      <c r="FC61" s="1">
        <v>-0.68500000000000005</v>
      </c>
      <c r="FD61" s="1">
        <v>-0.255</v>
      </c>
      <c r="FE61" s="1">
        <v>-3.9239999999999999</v>
      </c>
      <c r="FF61" s="1">
        <v>0.28599999999999998</v>
      </c>
      <c r="FG61" s="1">
        <v>1546</v>
      </c>
      <c r="FH61" s="1">
        <v>32</v>
      </c>
      <c r="FI61" s="1">
        <v>0.03</v>
      </c>
      <c r="FJ61" s="1">
        <v>0.04</v>
      </c>
      <c r="FK61" s="1">
        <v>-12.553545</v>
      </c>
      <c r="FL61" s="1">
        <v>-1.7420330206378749</v>
      </c>
      <c r="FM61" s="1">
        <v>0.17623809030683449</v>
      </c>
      <c r="FN61" s="1">
        <v>0</v>
      </c>
      <c r="FO61" s="1">
        <v>888.03214705882363</v>
      </c>
      <c r="FP61" s="1">
        <v>-5.1820168062294769</v>
      </c>
      <c r="FQ61" s="1">
        <v>0.53825754454169727</v>
      </c>
      <c r="FR61" s="1">
        <v>0</v>
      </c>
      <c r="FS61" s="1">
        <v>1.3342542500000001</v>
      </c>
      <c r="FT61" s="1">
        <v>-6.5227654784242473E-2</v>
      </c>
      <c r="FU61" s="1">
        <v>6.682464323698273E-3</v>
      </c>
      <c r="FV61" s="1">
        <v>1</v>
      </c>
      <c r="FW61" s="1">
        <v>1</v>
      </c>
      <c r="FX61" s="1">
        <v>3</v>
      </c>
      <c r="FY61" s="1" t="s">
        <v>410</v>
      </c>
      <c r="FZ61" s="1">
        <v>3.3691399999999998</v>
      </c>
      <c r="GA61" s="1">
        <v>2.8937499999999998</v>
      </c>
      <c r="GB61" s="1">
        <v>7.2804499999999994E-2</v>
      </c>
      <c r="GC61" s="1">
        <v>7.6267699999999994E-2</v>
      </c>
      <c r="GD61" s="1">
        <v>0.14055100000000001</v>
      </c>
      <c r="GE61" s="1">
        <v>0.139236</v>
      </c>
      <c r="GF61" s="1">
        <v>32003.1</v>
      </c>
      <c r="GG61" s="1">
        <v>27731.9</v>
      </c>
      <c r="GH61" s="1">
        <v>30849.8</v>
      </c>
      <c r="GI61" s="1">
        <v>27982.1</v>
      </c>
      <c r="GJ61" s="1">
        <v>34931.5</v>
      </c>
      <c r="GK61" s="1">
        <v>33982.5</v>
      </c>
      <c r="GL61" s="1">
        <v>40214.6</v>
      </c>
      <c r="GM61" s="1">
        <v>39001.9</v>
      </c>
      <c r="GN61" s="1">
        <v>2.32335</v>
      </c>
      <c r="GO61" s="1">
        <v>1.5331300000000001</v>
      </c>
      <c r="GP61" s="1">
        <v>0</v>
      </c>
      <c r="GQ61" s="1">
        <v>4.0069199999999999E-2</v>
      </c>
      <c r="GR61" s="1">
        <v>999.9</v>
      </c>
      <c r="GS61" s="1">
        <v>33.089300000000001</v>
      </c>
      <c r="GT61" s="1">
        <v>50.9</v>
      </c>
      <c r="GU61" s="1">
        <v>43.3</v>
      </c>
      <c r="GV61" s="1">
        <v>44.432099999999998</v>
      </c>
      <c r="GW61" s="1">
        <v>50.142899999999997</v>
      </c>
      <c r="GX61" s="1">
        <v>42.075299999999999</v>
      </c>
      <c r="GY61" s="1">
        <v>1</v>
      </c>
      <c r="GZ61" s="1">
        <v>0.66186</v>
      </c>
      <c r="HA61" s="1">
        <v>1.76806</v>
      </c>
      <c r="HB61" s="1">
        <v>20.199400000000001</v>
      </c>
      <c r="HC61" s="1">
        <v>5.2147399999999999</v>
      </c>
      <c r="HD61" s="1">
        <v>11.974</v>
      </c>
      <c r="HE61" s="1">
        <v>4.9901999999999997</v>
      </c>
      <c r="HF61" s="1">
        <v>3.2924500000000001</v>
      </c>
      <c r="HG61" s="1">
        <v>8417.4</v>
      </c>
      <c r="HH61" s="1">
        <v>9999</v>
      </c>
      <c r="HI61" s="1">
        <v>9999</v>
      </c>
      <c r="HJ61" s="1">
        <v>971.6</v>
      </c>
      <c r="HK61" s="1">
        <v>4.9713200000000004</v>
      </c>
      <c r="HL61" s="1">
        <v>1.8745400000000001</v>
      </c>
      <c r="HM61" s="1">
        <v>1.8708800000000001</v>
      </c>
      <c r="HN61" s="1">
        <v>1.8706100000000001</v>
      </c>
      <c r="HO61" s="1">
        <v>1.8750599999999999</v>
      </c>
      <c r="HP61" s="1">
        <v>1.8717999999999999</v>
      </c>
      <c r="HQ61" s="1">
        <v>1.8672500000000001</v>
      </c>
      <c r="HR61" s="1">
        <v>1.8782000000000001</v>
      </c>
      <c r="HS61" s="1">
        <v>0</v>
      </c>
      <c r="HT61" s="1">
        <v>0</v>
      </c>
      <c r="HU61" s="1">
        <v>0</v>
      </c>
      <c r="HV61" s="1">
        <v>0</v>
      </c>
      <c r="HW61" s="1" t="s">
        <v>390</v>
      </c>
      <c r="HX61" s="1" t="s">
        <v>391</v>
      </c>
      <c r="HY61" s="1" t="s">
        <v>392</v>
      </c>
      <c r="HZ61" s="1" t="s">
        <v>392</v>
      </c>
      <c r="IA61" s="1" t="s">
        <v>392</v>
      </c>
      <c r="IB61" s="1" t="s">
        <v>392</v>
      </c>
      <c r="IC61" s="1">
        <v>0</v>
      </c>
      <c r="ID61" s="1">
        <v>100</v>
      </c>
      <c r="IE61" s="1">
        <v>100</v>
      </c>
      <c r="IF61" s="1">
        <v>-2.2549999999999999</v>
      </c>
      <c r="IG61" s="1">
        <v>0.33500000000000002</v>
      </c>
      <c r="IH61" s="1">
        <v>-2.1003025613674828</v>
      </c>
      <c r="II61" s="1">
        <v>1.7196870422270779E-5</v>
      </c>
      <c r="IJ61" s="1">
        <v>-2.1741833173098589E-6</v>
      </c>
      <c r="IK61" s="1">
        <v>9.0595066644434051E-10</v>
      </c>
      <c r="IL61" s="1">
        <v>-0.3055493333670728</v>
      </c>
      <c r="IM61" s="1">
        <v>-1.2435942757381079E-3</v>
      </c>
      <c r="IN61" s="1">
        <v>8.3241555849602686E-4</v>
      </c>
      <c r="IO61" s="1">
        <v>-6.8006265696850886E-6</v>
      </c>
      <c r="IP61" s="1">
        <v>17</v>
      </c>
      <c r="IQ61" s="1">
        <v>2050</v>
      </c>
      <c r="IR61" s="1">
        <v>3</v>
      </c>
      <c r="IS61" s="1">
        <v>34</v>
      </c>
      <c r="IT61" s="1">
        <v>41.5</v>
      </c>
      <c r="IU61" s="1">
        <v>41.7</v>
      </c>
      <c r="IV61" s="1">
        <v>0.82275399999999999</v>
      </c>
      <c r="IW61" s="1">
        <v>2.6122999999999998</v>
      </c>
      <c r="IX61" s="1">
        <v>1.49902</v>
      </c>
      <c r="IY61" s="1">
        <v>2.2827099999999998</v>
      </c>
      <c r="IZ61" s="1">
        <v>1.69678</v>
      </c>
      <c r="JA61" s="1">
        <v>2.4218799999999998</v>
      </c>
      <c r="JB61" s="1">
        <v>47.301900000000003</v>
      </c>
      <c r="JC61" s="1">
        <v>13.0375</v>
      </c>
      <c r="JD61" s="1">
        <v>18</v>
      </c>
      <c r="JE61" s="1">
        <v>708.18</v>
      </c>
      <c r="JF61" s="1">
        <v>269.56900000000002</v>
      </c>
      <c r="JG61" s="1">
        <v>30.000499999999999</v>
      </c>
      <c r="JH61" s="1">
        <v>35.852899999999998</v>
      </c>
      <c r="JI61" s="1">
        <v>30.0002</v>
      </c>
      <c r="JJ61" s="1">
        <v>35.600700000000003</v>
      </c>
      <c r="JK61" s="1">
        <v>35.598399999999998</v>
      </c>
      <c r="JL61" s="1">
        <v>16.526900000000001</v>
      </c>
      <c r="JM61" s="1">
        <v>29.383600000000001</v>
      </c>
      <c r="JN61" s="1">
        <v>0</v>
      </c>
      <c r="JO61" s="1">
        <v>30</v>
      </c>
      <c r="JP61" s="1">
        <v>311.11599999999999</v>
      </c>
      <c r="JQ61" s="1">
        <v>32.608400000000003</v>
      </c>
      <c r="JR61" s="1">
        <v>98.313900000000004</v>
      </c>
      <c r="JS61" s="1">
        <v>98.225999999999999</v>
      </c>
    </row>
    <row r="62" spans="1:279" ht="15.75" customHeight="1" x14ac:dyDescent="0.2">
      <c r="A62" s="1">
        <v>47</v>
      </c>
      <c r="B62" s="1">
        <v>1658330123.5</v>
      </c>
      <c r="C62" s="1">
        <v>183.5</v>
      </c>
      <c r="D62" s="1" t="s">
        <v>485</v>
      </c>
      <c r="E62" s="1" t="s">
        <v>486</v>
      </c>
      <c r="F62" s="1">
        <v>4</v>
      </c>
      <c r="G62" s="1">
        <v>1658330121.5</v>
      </c>
      <c r="H62" s="1">
        <f t="shared" si="0"/>
        <v>1.4916538272778598E-3</v>
      </c>
      <c r="I62" s="1">
        <f t="shared" si="1"/>
        <v>1.4916538272778599</v>
      </c>
      <c r="J62" s="1">
        <f t="shared" si="2"/>
        <v>4.2821976644197699</v>
      </c>
      <c r="K62" s="1">
        <f t="shared" si="3"/>
        <v>290.09142857142848</v>
      </c>
      <c r="L62" s="1">
        <f t="shared" si="4"/>
        <v>196.13628020066463</v>
      </c>
      <c r="M62" s="1">
        <f t="shared" si="5"/>
        <v>19.847694507086288</v>
      </c>
      <c r="N62" s="1">
        <f t="shared" si="6"/>
        <v>29.355334196811416</v>
      </c>
      <c r="O62" s="1">
        <f t="shared" si="7"/>
        <v>8.0189596514866554E-2</v>
      </c>
      <c r="P62" s="1">
        <f t="shared" si="8"/>
        <v>2.7632023791901426</v>
      </c>
      <c r="Q62" s="1">
        <f t="shared" si="9"/>
        <v>7.891884632354601E-2</v>
      </c>
      <c r="R62" s="1">
        <f t="shared" si="10"/>
        <v>4.9436773357534616E-2</v>
      </c>
      <c r="S62" s="1">
        <f t="shared" si="11"/>
        <v>194.4201886918022</v>
      </c>
      <c r="T62" s="1">
        <f t="shared" si="12"/>
        <v>34.638993000313967</v>
      </c>
      <c r="U62" s="1">
        <f t="shared" si="13"/>
        <v>33.742185714285718</v>
      </c>
      <c r="V62" s="1">
        <f t="shared" si="14"/>
        <v>5.2666513792435179</v>
      </c>
      <c r="W62" s="1">
        <f t="shared" si="15"/>
        <v>64.882024334439762</v>
      </c>
      <c r="X62" s="1">
        <f t="shared" si="16"/>
        <v>3.4362310704580712</v>
      </c>
      <c r="Y62" s="1">
        <f t="shared" si="17"/>
        <v>5.2961218545613393</v>
      </c>
      <c r="Z62" s="1">
        <f t="shared" si="18"/>
        <v>1.8304203087854467</v>
      </c>
      <c r="AA62" s="1">
        <f t="shared" si="19"/>
        <v>-65.781933782953615</v>
      </c>
      <c r="AB62" s="1">
        <f t="shared" si="20"/>
        <v>14.879951550499042</v>
      </c>
      <c r="AC62" s="1">
        <f t="shared" si="21"/>
        <v>1.2428899610956485</v>
      </c>
      <c r="AD62" s="1">
        <f t="shared" si="22"/>
        <v>144.76109642044327</v>
      </c>
      <c r="AE62" s="1">
        <f t="shared" si="23"/>
        <v>13.476232765730714</v>
      </c>
      <c r="AF62" s="1">
        <f t="shared" si="24"/>
        <v>1.4870121532781679</v>
      </c>
      <c r="AG62" s="1">
        <f t="shared" si="25"/>
        <v>4.2821976644197699</v>
      </c>
      <c r="AH62" s="1">
        <v>313.67604652163732</v>
      </c>
      <c r="AI62" s="1">
        <v>302.84026060606061</v>
      </c>
      <c r="AJ62" s="1">
        <v>1.701402388255441</v>
      </c>
      <c r="AK62" s="1">
        <v>65.160827057832364</v>
      </c>
      <c r="AL62" s="1">
        <f t="shared" si="26"/>
        <v>1.4916538272778599</v>
      </c>
      <c r="AM62" s="1">
        <v>32.630973906262923</v>
      </c>
      <c r="AN62" s="1">
        <v>33.960195804195827</v>
      </c>
      <c r="AO62" s="1">
        <v>3.6047448646123632E-5</v>
      </c>
      <c r="AP62" s="1">
        <v>89.445393928283238</v>
      </c>
      <c r="AQ62" s="1">
        <v>2</v>
      </c>
      <c r="AR62" s="1">
        <v>0</v>
      </c>
      <c r="AS62" s="1">
        <f t="shared" si="27"/>
        <v>1</v>
      </c>
      <c r="AT62" s="1">
        <f t="shared" si="28"/>
        <v>0</v>
      </c>
      <c r="AU62" s="1">
        <f t="shared" si="29"/>
        <v>47085.055978566023</v>
      </c>
      <c r="AV62" s="1" t="s">
        <v>385</v>
      </c>
      <c r="AW62" s="1" t="s">
        <v>385</v>
      </c>
      <c r="AX62" s="1">
        <v>0</v>
      </c>
      <c r="AY62" s="1">
        <v>0</v>
      </c>
      <c r="AZ62" s="1" t="e">
        <f t="shared" si="30"/>
        <v>#DIV/0!</v>
      </c>
      <c r="BA62" s="1">
        <v>0</v>
      </c>
      <c r="BB62" s="1" t="s">
        <v>385</v>
      </c>
      <c r="BC62" s="1" t="s">
        <v>385</v>
      </c>
      <c r="BD62" s="1">
        <v>0</v>
      </c>
      <c r="BE62" s="1">
        <v>0</v>
      </c>
      <c r="BF62" s="1" t="e">
        <f t="shared" si="31"/>
        <v>#DIV/0!</v>
      </c>
      <c r="BG62" s="1">
        <v>0.5</v>
      </c>
      <c r="BH62" s="1">
        <f t="shared" si="32"/>
        <v>1009.4723962133691</v>
      </c>
      <c r="BI62" s="1">
        <f t="shared" si="33"/>
        <v>4.2821976644197699</v>
      </c>
      <c r="BJ62" s="1" t="e">
        <f t="shared" si="34"/>
        <v>#DIV/0!</v>
      </c>
      <c r="BK62" s="1">
        <f t="shared" si="35"/>
        <v>4.2420156118014888E-3</v>
      </c>
      <c r="BL62" s="1" t="e">
        <f t="shared" si="36"/>
        <v>#DIV/0!</v>
      </c>
      <c r="BM62" s="1" t="e">
        <f t="shared" si="37"/>
        <v>#DIV/0!</v>
      </c>
      <c r="BN62" s="1" t="s">
        <v>385</v>
      </c>
      <c r="BO62" s="1">
        <v>0</v>
      </c>
      <c r="BP62" s="1" t="e">
        <f t="shared" si="38"/>
        <v>#DIV/0!</v>
      </c>
      <c r="BQ62" s="1" t="e">
        <f t="shared" si="39"/>
        <v>#DIV/0!</v>
      </c>
      <c r="BR62" s="1" t="e">
        <f t="shared" si="40"/>
        <v>#DIV/0!</v>
      </c>
      <c r="BS62" s="1" t="e">
        <f t="shared" si="41"/>
        <v>#DIV/0!</v>
      </c>
      <c r="BT62" s="1" t="e">
        <f t="shared" si="42"/>
        <v>#DIV/0!</v>
      </c>
      <c r="BU62" s="1" t="e">
        <f t="shared" si="43"/>
        <v>#DIV/0!</v>
      </c>
      <c r="BV62" s="1" t="e">
        <f t="shared" si="44"/>
        <v>#DIV/0!</v>
      </c>
      <c r="BW62" s="1" t="e">
        <f t="shared" si="45"/>
        <v>#DIV/0!</v>
      </c>
      <c r="BX62" s="1" t="s">
        <v>385</v>
      </c>
      <c r="BY62" s="1" t="s">
        <v>385</v>
      </c>
      <c r="BZ62" s="1" t="s">
        <v>385</v>
      </c>
      <c r="CA62" s="1" t="s">
        <v>385</v>
      </c>
      <c r="CB62" s="1" t="s">
        <v>385</v>
      </c>
      <c r="CC62" s="1" t="s">
        <v>385</v>
      </c>
      <c r="CD62" s="1" t="s">
        <v>385</v>
      </c>
      <c r="CE62" s="1" t="s">
        <v>385</v>
      </c>
      <c r="CF62" s="1">
        <v>253</v>
      </c>
      <c r="CG62" s="1">
        <v>1000</v>
      </c>
      <c r="CH62" s="1" t="s">
        <v>386</v>
      </c>
      <c r="CI62" s="1">
        <v>1110.1500000000001</v>
      </c>
      <c r="CJ62" s="1">
        <v>1175.8634999999999</v>
      </c>
      <c r="CK62" s="1">
        <v>1152.67</v>
      </c>
      <c r="CL62" s="1">
        <v>1.3005735999999999E-4</v>
      </c>
      <c r="CM62" s="1">
        <v>6.5004835999999994E-4</v>
      </c>
      <c r="CN62" s="1">
        <v>4.7597999359999997E-2</v>
      </c>
      <c r="CO62" s="1">
        <v>5.5000000000000003E-4</v>
      </c>
      <c r="CP62" s="1">
        <f t="shared" si="46"/>
        <v>1199.96</v>
      </c>
      <c r="CQ62" s="1">
        <f t="shared" si="47"/>
        <v>1009.4723962133691</v>
      </c>
      <c r="CR62" s="1">
        <f t="shared" si="48"/>
        <v>0.84125503867909679</v>
      </c>
      <c r="CS62" s="1">
        <f t="shared" si="49"/>
        <v>0.16202222465065685</v>
      </c>
      <c r="CT62" s="1">
        <v>6</v>
      </c>
      <c r="CU62" s="1">
        <v>0.5</v>
      </c>
      <c r="CV62" s="1" t="s">
        <v>387</v>
      </c>
      <c r="CW62" s="1">
        <v>2</v>
      </c>
      <c r="CX62" s="1" t="b">
        <v>1</v>
      </c>
      <c r="CY62" s="1">
        <v>1658330121.5</v>
      </c>
      <c r="CZ62" s="1">
        <v>290.09142857142848</v>
      </c>
      <c r="DA62" s="1">
        <v>302.92214285714277</v>
      </c>
      <c r="DB62" s="1">
        <v>33.957071428571432</v>
      </c>
      <c r="DC62" s="1">
        <v>32.631785714285719</v>
      </c>
      <c r="DD62" s="1">
        <v>292.3498571428571</v>
      </c>
      <c r="DE62" s="1">
        <v>33.621914285714283</v>
      </c>
      <c r="DF62" s="1">
        <v>650.35828571428567</v>
      </c>
      <c r="DG62" s="1">
        <v>101.0932857142857</v>
      </c>
      <c r="DH62" s="1">
        <v>0.1001012857142857</v>
      </c>
      <c r="DI62" s="1">
        <v>33.84207142857143</v>
      </c>
      <c r="DJ62" s="1">
        <v>999.89999999999986</v>
      </c>
      <c r="DK62" s="1">
        <v>33.742185714285718</v>
      </c>
      <c r="DL62" s="1">
        <v>0</v>
      </c>
      <c r="DM62" s="1">
        <v>0</v>
      </c>
      <c r="DN62" s="1">
        <v>8982.3214285714294</v>
      </c>
      <c r="DO62" s="1">
        <v>0</v>
      </c>
      <c r="DP62" s="1">
        <v>1846.264285714286</v>
      </c>
      <c r="DQ62" s="1">
        <v>-12.83088571428571</v>
      </c>
      <c r="DR62" s="1">
        <v>300.28828571428568</v>
      </c>
      <c r="DS62" s="1">
        <v>313.14057142857149</v>
      </c>
      <c r="DT62" s="1">
        <v>1.3252699999999999</v>
      </c>
      <c r="DU62" s="1">
        <v>302.92214285714277</v>
      </c>
      <c r="DV62" s="1">
        <v>32.631785714285719</v>
      </c>
      <c r="DW62" s="1">
        <v>3.432838571428571</v>
      </c>
      <c r="DX62" s="1">
        <v>3.2988614285714291</v>
      </c>
      <c r="DY62" s="1">
        <v>26.291171428571431</v>
      </c>
      <c r="DZ62" s="1">
        <v>25.618642857142849</v>
      </c>
      <c r="EA62" s="1">
        <v>1199.96</v>
      </c>
      <c r="EB62" s="1">
        <v>0.95799442857142858</v>
      </c>
      <c r="EC62" s="1">
        <v>4.2005871428571442E-2</v>
      </c>
      <c r="ED62" s="1">
        <v>0</v>
      </c>
      <c r="EE62" s="1">
        <v>887.02499999999998</v>
      </c>
      <c r="EF62" s="1">
        <v>5.0001600000000002</v>
      </c>
      <c r="EG62" s="1">
        <v>12649</v>
      </c>
      <c r="EH62" s="1">
        <v>9514.841428571428</v>
      </c>
      <c r="EI62" s="1">
        <v>47.919285714285706</v>
      </c>
      <c r="EJ62" s="1">
        <v>50.508857142857153</v>
      </c>
      <c r="EK62" s="1">
        <v>49.097999999999999</v>
      </c>
      <c r="EL62" s="1">
        <v>49.071285714285708</v>
      </c>
      <c r="EM62" s="1">
        <v>49.616</v>
      </c>
      <c r="EN62" s="1">
        <v>1144.762857142857</v>
      </c>
      <c r="EO62" s="1">
        <v>50.2</v>
      </c>
      <c r="EP62" s="1">
        <v>0</v>
      </c>
      <c r="EQ62" s="1">
        <v>772635</v>
      </c>
      <c r="ER62" s="1">
        <v>0</v>
      </c>
      <c r="ES62" s="1">
        <v>887.42423076923092</v>
      </c>
      <c r="ET62" s="1">
        <v>-4.9604102541235031</v>
      </c>
      <c r="EU62" s="1">
        <v>-53.305982821842747</v>
      </c>
      <c r="EV62" s="1">
        <v>12655.31538461538</v>
      </c>
      <c r="EW62" s="1">
        <v>15</v>
      </c>
      <c r="EX62" s="1">
        <v>1658327627.5</v>
      </c>
      <c r="EY62" s="1" t="s">
        <v>388</v>
      </c>
      <c r="EZ62" s="1">
        <v>1658327627.5</v>
      </c>
      <c r="FA62" s="1">
        <v>1658327617.5</v>
      </c>
      <c r="FB62" s="1">
        <v>12</v>
      </c>
      <c r="FC62" s="1">
        <v>-0.68500000000000005</v>
      </c>
      <c r="FD62" s="1">
        <v>-0.255</v>
      </c>
      <c r="FE62" s="1">
        <v>-3.9239999999999999</v>
      </c>
      <c r="FF62" s="1">
        <v>0.28599999999999998</v>
      </c>
      <c r="FG62" s="1">
        <v>1546</v>
      </c>
      <c r="FH62" s="1">
        <v>32</v>
      </c>
      <c r="FI62" s="1">
        <v>0.03</v>
      </c>
      <c r="FJ62" s="1">
        <v>0.04</v>
      </c>
      <c r="FK62" s="1">
        <v>-12.649297499999999</v>
      </c>
      <c r="FL62" s="1">
        <v>-1.5590105065665869</v>
      </c>
      <c r="FM62" s="1">
        <v>0.16188137089779639</v>
      </c>
      <c r="FN62" s="1">
        <v>0</v>
      </c>
      <c r="FO62" s="1">
        <v>887.65629411764712</v>
      </c>
      <c r="FP62" s="1">
        <v>-4.6939037416324911</v>
      </c>
      <c r="FQ62" s="1">
        <v>0.4852228432508684</v>
      </c>
      <c r="FR62" s="1">
        <v>0</v>
      </c>
      <c r="FS62" s="1">
        <v>1.3311072500000001</v>
      </c>
      <c r="FT62" s="1">
        <v>-6.4441238273924895E-2</v>
      </c>
      <c r="FU62" s="1">
        <v>6.6681215448955444E-3</v>
      </c>
      <c r="FV62" s="1">
        <v>1</v>
      </c>
      <c r="FW62" s="1">
        <v>1</v>
      </c>
      <c r="FX62" s="1">
        <v>3</v>
      </c>
      <c r="FY62" s="1" t="s">
        <v>410</v>
      </c>
      <c r="FZ62" s="1">
        <v>3.3690500000000001</v>
      </c>
      <c r="GA62" s="1">
        <v>2.8935300000000002</v>
      </c>
      <c r="GB62" s="1">
        <v>7.4180999999999997E-2</v>
      </c>
      <c r="GC62" s="1">
        <v>7.76583E-2</v>
      </c>
      <c r="GD62" s="1">
        <v>0.140569</v>
      </c>
      <c r="GE62" s="1">
        <v>0.13924700000000001</v>
      </c>
      <c r="GF62" s="1">
        <v>31955</v>
      </c>
      <c r="GG62" s="1">
        <v>27690</v>
      </c>
      <c r="GH62" s="1">
        <v>30849.3</v>
      </c>
      <c r="GI62" s="1">
        <v>27982</v>
      </c>
      <c r="GJ62" s="1">
        <v>34930.300000000003</v>
      </c>
      <c r="GK62" s="1">
        <v>33982.1</v>
      </c>
      <c r="GL62" s="1">
        <v>40214.1</v>
      </c>
      <c r="GM62" s="1">
        <v>39002</v>
      </c>
      <c r="GN62" s="1">
        <v>2.3232499999999998</v>
      </c>
      <c r="GO62" s="1">
        <v>1.53315</v>
      </c>
      <c r="GP62" s="1">
        <v>0</v>
      </c>
      <c r="GQ62" s="1">
        <v>4.0508799999999998E-2</v>
      </c>
      <c r="GR62" s="1">
        <v>999.9</v>
      </c>
      <c r="GS62" s="1">
        <v>33.096400000000003</v>
      </c>
      <c r="GT62" s="1">
        <v>50.9</v>
      </c>
      <c r="GU62" s="1">
        <v>43.3</v>
      </c>
      <c r="GV62" s="1">
        <v>44.435099999999998</v>
      </c>
      <c r="GW62" s="1">
        <v>50.472900000000003</v>
      </c>
      <c r="GX62" s="1">
        <v>42.459899999999998</v>
      </c>
      <c r="GY62" s="1">
        <v>1</v>
      </c>
      <c r="GZ62" s="1">
        <v>0.66201500000000002</v>
      </c>
      <c r="HA62" s="1">
        <v>1.7659899999999999</v>
      </c>
      <c r="HB62" s="1">
        <v>20.199300000000001</v>
      </c>
      <c r="HC62" s="1">
        <v>5.2147399999999999</v>
      </c>
      <c r="HD62" s="1">
        <v>11.974</v>
      </c>
      <c r="HE62" s="1">
        <v>4.9903000000000004</v>
      </c>
      <c r="HF62" s="1">
        <v>3.2924799999999999</v>
      </c>
      <c r="HG62" s="1">
        <v>8417.7000000000007</v>
      </c>
      <c r="HH62" s="1">
        <v>9999</v>
      </c>
      <c r="HI62" s="1">
        <v>9999</v>
      </c>
      <c r="HJ62" s="1">
        <v>971.6</v>
      </c>
      <c r="HK62" s="1">
        <v>4.9713200000000004</v>
      </c>
      <c r="HL62" s="1">
        <v>1.8745400000000001</v>
      </c>
      <c r="HM62" s="1">
        <v>1.8708800000000001</v>
      </c>
      <c r="HN62" s="1">
        <v>1.8706199999999999</v>
      </c>
      <c r="HO62" s="1">
        <v>1.8750800000000001</v>
      </c>
      <c r="HP62" s="1">
        <v>1.87181</v>
      </c>
      <c r="HQ62" s="1">
        <v>1.8672500000000001</v>
      </c>
      <c r="HR62" s="1">
        <v>1.8782000000000001</v>
      </c>
      <c r="HS62" s="1">
        <v>0</v>
      </c>
      <c r="HT62" s="1">
        <v>0</v>
      </c>
      <c r="HU62" s="1">
        <v>0</v>
      </c>
      <c r="HV62" s="1">
        <v>0</v>
      </c>
      <c r="HW62" s="1" t="s">
        <v>390</v>
      </c>
      <c r="HX62" s="1" t="s">
        <v>391</v>
      </c>
      <c r="HY62" s="1" t="s">
        <v>392</v>
      </c>
      <c r="HZ62" s="1" t="s">
        <v>392</v>
      </c>
      <c r="IA62" s="1" t="s">
        <v>392</v>
      </c>
      <c r="IB62" s="1" t="s">
        <v>392</v>
      </c>
      <c r="IC62" s="1">
        <v>0</v>
      </c>
      <c r="ID62" s="1">
        <v>100</v>
      </c>
      <c r="IE62" s="1">
        <v>100</v>
      </c>
      <c r="IF62" s="1">
        <v>-2.262</v>
      </c>
      <c r="IG62" s="1">
        <v>0.33529999999999999</v>
      </c>
      <c r="IH62" s="1">
        <v>-2.1003025613674828</v>
      </c>
      <c r="II62" s="1">
        <v>1.7196870422270779E-5</v>
      </c>
      <c r="IJ62" s="1">
        <v>-2.1741833173098589E-6</v>
      </c>
      <c r="IK62" s="1">
        <v>9.0595066644434051E-10</v>
      </c>
      <c r="IL62" s="1">
        <v>-0.3055493333670728</v>
      </c>
      <c r="IM62" s="1">
        <v>-1.2435942757381079E-3</v>
      </c>
      <c r="IN62" s="1">
        <v>8.3241555849602686E-4</v>
      </c>
      <c r="IO62" s="1">
        <v>-6.8006265696850886E-6</v>
      </c>
      <c r="IP62" s="1">
        <v>17</v>
      </c>
      <c r="IQ62" s="1">
        <v>2050</v>
      </c>
      <c r="IR62" s="1">
        <v>3</v>
      </c>
      <c r="IS62" s="1">
        <v>34</v>
      </c>
      <c r="IT62" s="1">
        <v>41.6</v>
      </c>
      <c r="IU62" s="1">
        <v>41.8</v>
      </c>
      <c r="IV62" s="1">
        <v>0.83862300000000001</v>
      </c>
      <c r="IW62" s="1">
        <v>2.6208499999999999</v>
      </c>
      <c r="IX62" s="1">
        <v>1.49902</v>
      </c>
      <c r="IY62" s="1">
        <v>2.2839399999999999</v>
      </c>
      <c r="IZ62" s="1">
        <v>1.69678</v>
      </c>
      <c r="JA62" s="1">
        <v>2.2814899999999998</v>
      </c>
      <c r="JB62" s="1">
        <v>47.301900000000003</v>
      </c>
      <c r="JC62" s="1">
        <v>13.0025</v>
      </c>
      <c r="JD62" s="1">
        <v>18</v>
      </c>
      <c r="JE62" s="1">
        <v>708.10199999999998</v>
      </c>
      <c r="JF62" s="1">
        <v>269.59199999999998</v>
      </c>
      <c r="JG62" s="1">
        <v>30</v>
      </c>
      <c r="JH62" s="1">
        <v>35.852899999999998</v>
      </c>
      <c r="JI62" s="1">
        <v>30.000299999999999</v>
      </c>
      <c r="JJ62" s="1">
        <v>35.601100000000002</v>
      </c>
      <c r="JK62" s="1">
        <v>35.601100000000002</v>
      </c>
      <c r="JL62" s="1">
        <v>16.812000000000001</v>
      </c>
      <c r="JM62" s="1">
        <v>29.383600000000001</v>
      </c>
      <c r="JN62" s="1">
        <v>0</v>
      </c>
      <c r="JO62" s="1">
        <v>30</v>
      </c>
      <c r="JP62" s="1">
        <v>317.79500000000002</v>
      </c>
      <c r="JQ62" s="1">
        <v>32.608400000000003</v>
      </c>
      <c r="JR62" s="1">
        <v>98.312399999999997</v>
      </c>
      <c r="JS62" s="1">
        <v>98.225899999999996</v>
      </c>
    </row>
    <row r="63" spans="1:279" ht="15.75" customHeight="1" x14ac:dyDescent="0.2">
      <c r="A63" s="1">
        <v>48</v>
      </c>
      <c r="B63" s="1">
        <v>1658330127.5</v>
      </c>
      <c r="C63" s="1">
        <v>187.5</v>
      </c>
      <c r="D63" s="1" t="s">
        <v>487</v>
      </c>
      <c r="E63" s="1" t="s">
        <v>488</v>
      </c>
      <c r="F63" s="1">
        <v>4</v>
      </c>
      <c r="G63" s="1">
        <v>1658330125.1875</v>
      </c>
      <c r="H63" s="1">
        <f t="shared" si="0"/>
        <v>1.4921270628444109E-3</v>
      </c>
      <c r="I63" s="1">
        <f t="shared" si="1"/>
        <v>1.4921270628444108</v>
      </c>
      <c r="J63" s="1">
        <f t="shared" si="2"/>
        <v>4.3943414463339279</v>
      </c>
      <c r="K63" s="1">
        <f t="shared" si="3"/>
        <v>296.14625000000001</v>
      </c>
      <c r="L63" s="1">
        <f t="shared" si="4"/>
        <v>199.79853343321966</v>
      </c>
      <c r="M63" s="1">
        <f t="shared" si="5"/>
        <v>20.217838865958978</v>
      </c>
      <c r="N63" s="1">
        <f t="shared" si="6"/>
        <v>29.967372934993215</v>
      </c>
      <c r="O63" s="1">
        <f t="shared" si="7"/>
        <v>8.0210678771671956E-2</v>
      </c>
      <c r="P63" s="1">
        <f t="shared" si="8"/>
        <v>2.7628740916796581</v>
      </c>
      <c r="Q63" s="1">
        <f t="shared" si="9"/>
        <v>7.8939117541622777E-2</v>
      </c>
      <c r="R63" s="1">
        <f t="shared" si="10"/>
        <v>4.944951403752551E-2</v>
      </c>
      <c r="S63" s="1">
        <f t="shared" si="11"/>
        <v>194.44447683491902</v>
      </c>
      <c r="T63" s="1">
        <f t="shared" si="12"/>
        <v>34.635107540975262</v>
      </c>
      <c r="U63" s="1">
        <f t="shared" si="13"/>
        <v>33.744525000000003</v>
      </c>
      <c r="V63" s="1">
        <f t="shared" si="14"/>
        <v>5.2673399321859069</v>
      </c>
      <c r="W63" s="1">
        <f t="shared" si="15"/>
        <v>64.908465683941301</v>
      </c>
      <c r="X63" s="1">
        <f t="shared" si="16"/>
        <v>3.4368643077845551</v>
      </c>
      <c r="Y63" s="1">
        <f t="shared" si="17"/>
        <v>5.2949399921416616</v>
      </c>
      <c r="Z63" s="1">
        <f t="shared" si="18"/>
        <v>1.8304756244013518</v>
      </c>
      <c r="AA63" s="1">
        <f t="shared" si="19"/>
        <v>-65.802803471438523</v>
      </c>
      <c r="AB63" s="1">
        <f t="shared" si="20"/>
        <v>13.934465964265856</v>
      </c>
      <c r="AC63" s="1">
        <f t="shared" si="21"/>
        <v>1.1640444706766917</v>
      </c>
      <c r="AD63" s="1">
        <f t="shared" si="22"/>
        <v>143.74018379842303</v>
      </c>
      <c r="AE63" s="1">
        <f t="shared" si="23"/>
        <v>13.592244053870081</v>
      </c>
      <c r="AF63" s="1">
        <f t="shared" si="24"/>
        <v>1.487710708759943</v>
      </c>
      <c r="AG63" s="1">
        <f t="shared" si="25"/>
        <v>4.3943414463339279</v>
      </c>
      <c r="AH63" s="1">
        <v>320.60463188772661</v>
      </c>
      <c r="AI63" s="1">
        <v>309.64703030303002</v>
      </c>
      <c r="AJ63" s="1">
        <v>1.705128866372511</v>
      </c>
      <c r="AK63" s="1">
        <v>65.160827057832364</v>
      </c>
      <c r="AL63" s="1">
        <f t="shared" si="26"/>
        <v>1.4921270628444108</v>
      </c>
      <c r="AM63" s="1">
        <v>32.637155580698447</v>
      </c>
      <c r="AN63" s="1">
        <v>33.966588111888107</v>
      </c>
      <c r="AO63" s="1">
        <v>7.5737393020994015E-5</v>
      </c>
      <c r="AP63" s="1">
        <v>89.445393928283238</v>
      </c>
      <c r="AQ63" s="1">
        <v>2</v>
      </c>
      <c r="AR63" s="1">
        <v>0</v>
      </c>
      <c r="AS63" s="1">
        <f t="shared" si="27"/>
        <v>1</v>
      </c>
      <c r="AT63" s="1">
        <f t="shared" si="28"/>
        <v>0</v>
      </c>
      <c r="AU63" s="1">
        <f t="shared" si="29"/>
        <v>47076.655941104298</v>
      </c>
      <c r="AV63" s="1" t="s">
        <v>385</v>
      </c>
      <c r="AW63" s="1" t="s">
        <v>385</v>
      </c>
      <c r="AX63" s="1">
        <v>0</v>
      </c>
      <c r="AY63" s="1">
        <v>0</v>
      </c>
      <c r="AZ63" s="1" t="e">
        <f t="shared" si="30"/>
        <v>#DIV/0!</v>
      </c>
      <c r="BA63" s="1">
        <v>0</v>
      </c>
      <c r="BB63" s="1" t="s">
        <v>385</v>
      </c>
      <c r="BC63" s="1" t="s">
        <v>385</v>
      </c>
      <c r="BD63" s="1">
        <v>0</v>
      </c>
      <c r="BE63" s="1">
        <v>0</v>
      </c>
      <c r="BF63" s="1" t="e">
        <f t="shared" si="31"/>
        <v>#DIV/0!</v>
      </c>
      <c r="BG63" s="1">
        <v>0.5</v>
      </c>
      <c r="BH63" s="1">
        <f t="shared" si="32"/>
        <v>1009.5995232305279</v>
      </c>
      <c r="BI63" s="1">
        <f t="shared" si="33"/>
        <v>4.3943414463339279</v>
      </c>
      <c r="BJ63" s="1" t="e">
        <f t="shared" si="34"/>
        <v>#DIV/0!</v>
      </c>
      <c r="BK63" s="1">
        <f t="shared" si="35"/>
        <v>4.3525589555280936E-3</v>
      </c>
      <c r="BL63" s="1" t="e">
        <f t="shared" si="36"/>
        <v>#DIV/0!</v>
      </c>
      <c r="BM63" s="1" t="e">
        <f t="shared" si="37"/>
        <v>#DIV/0!</v>
      </c>
      <c r="BN63" s="1" t="s">
        <v>385</v>
      </c>
      <c r="BO63" s="1">
        <v>0</v>
      </c>
      <c r="BP63" s="1" t="e">
        <f t="shared" si="38"/>
        <v>#DIV/0!</v>
      </c>
      <c r="BQ63" s="1" t="e">
        <f t="shared" si="39"/>
        <v>#DIV/0!</v>
      </c>
      <c r="BR63" s="1" t="e">
        <f t="shared" si="40"/>
        <v>#DIV/0!</v>
      </c>
      <c r="BS63" s="1" t="e">
        <f t="shared" si="41"/>
        <v>#DIV/0!</v>
      </c>
      <c r="BT63" s="1" t="e">
        <f t="shared" si="42"/>
        <v>#DIV/0!</v>
      </c>
      <c r="BU63" s="1" t="e">
        <f t="shared" si="43"/>
        <v>#DIV/0!</v>
      </c>
      <c r="BV63" s="1" t="e">
        <f t="shared" si="44"/>
        <v>#DIV/0!</v>
      </c>
      <c r="BW63" s="1" t="e">
        <f t="shared" si="45"/>
        <v>#DIV/0!</v>
      </c>
      <c r="BX63" s="1" t="s">
        <v>385</v>
      </c>
      <c r="BY63" s="1" t="s">
        <v>385</v>
      </c>
      <c r="BZ63" s="1" t="s">
        <v>385</v>
      </c>
      <c r="CA63" s="1" t="s">
        <v>385</v>
      </c>
      <c r="CB63" s="1" t="s">
        <v>385</v>
      </c>
      <c r="CC63" s="1" t="s">
        <v>385</v>
      </c>
      <c r="CD63" s="1" t="s">
        <v>385</v>
      </c>
      <c r="CE63" s="1" t="s">
        <v>385</v>
      </c>
      <c r="CF63" s="1">
        <v>253</v>
      </c>
      <c r="CG63" s="1">
        <v>1000</v>
      </c>
      <c r="CH63" s="1" t="s">
        <v>386</v>
      </c>
      <c r="CI63" s="1">
        <v>1110.1500000000001</v>
      </c>
      <c r="CJ63" s="1">
        <v>1175.8634999999999</v>
      </c>
      <c r="CK63" s="1">
        <v>1152.67</v>
      </c>
      <c r="CL63" s="1">
        <v>1.3005735999999999E-4</v>
      </c>
      <c r="CM63" s="1">
        <v>6.5004835999999994E-4</v>
      </c>
      <c r="CN63" s="1">
        <v>4.7597999359999997E-2</v>
      </c>
      <c r="CO63" s="1">
        <v>5.5000000000000003E-4</v>
      </c>
      <c r="CP63" s="1">
        <f t="shared" si="46"/>
        <v>1200.1112499999999</v>
      </c>
      <c r="CQ63" s="1">
        <f t="shared" si="47"/>
        <v>1009.5995232305279</v>
      </c>
      <c r="CR63" s="1">
        <f t="shared" si="48"/>
        <v>0.84125494468161011</v>
      </c>
      <c r="CS63" s="1">
        <f t="shared" si="49"/>
        <v>0.16202204323550756</v>
      </c>
      <c r="CT63" s="1">
        <v>6</v>
      </c>
      <c r="CU63" s="1">
        <v>0.5</v>
      </c>
      <c r="CV63" s="1" t="s">
        <v>387</v>
      </c>
      <c r="CW63" s="1">
        <v>2</v>
      </c>
      <c r="CX63" s="1" t="b">
        <v>1</v>
      </c>
      <c r="CY63" s="1">
        <v>1658330125.1875</v>
      </c>
      <c r="CZ63" s="1">
        <v>296.14625000000001</v>
      </c>
      <c r="DA63" s="1">
        <v>309.092625</v>
      </c>
      <c r="DB63" s="1">
        <v>33.964087500000012</v>
      </c>
      <c r="DC63" s="1">
        <v>32.638174999999997</v>
      </c>
      <c r="DD63" s="1">
        <v>298.41112500000003</v>
      </c>
      <c r="DE63" s="1">
        <v>33.628712499999999</v>
      </c>
      <c r="DF63" s="1">
        <v>650.35149999999999</v>
      </c>
      <c r="DG63" s="1">
        <v>101.09099999999999</v>
      </c>
      <c r="DH63" s="1">
        <v>0.10012747499999999</v>
      </c>
      <c r="DI63" s="1">
        <v>33.838075000000003</v>
      </c>
      <c r="DJ63" s="1">
        <v>999.9</v>
      </c>
      <c r="DK63" s="1">
        <v>33.744525000000003</v>
      </c>
      <c r="DL63" s="1">
        <v>0</v>
      </c>
      <c r="DM63" s="1">
        <v>0</v>
      </c>
      <c r="DN63" s="1">
        <v>8980.7824999999993</v>
      </c>
      <c r="DO63" s="1">
        <v>0</v>
      </c>
      <c r="DP63" s="1">
        <v>1845.135</v>
      </c>
      <c r="DQ63" s="1">
        <v>-12.946350000000001</v>
      </c>
      <c r="DR63" s="1">
        <v>306.55824999999999</v>
      </c>
      <c r="DS63" s="1">
        <v>319.52112499999998</v>
      </c>
      <c r="DT63" s="1">
        <v>1.32590125</v>
      </c>
      <c r="DU63" s="1">
        <v>309.092625</v>
      </c>
      <c r="DV63" s="1">
        <v>32.638174999999997</v>
      </c>
      <c r="DW63" s="1">
        <v>3.4334662499999999</v>
      </c>
      <c r="DX63" s="1">
        <v>3.2994287500000001</v>
      </c>
      <c r="DY63" s="1">
        <v>26.294287499999999</v>
      </c>
      <c r="DZ63" s="1">
        <v>25.621524999999998</v>
      </c>
      <c r="EA63" s="1">
        <v>1200.1112499999999</v>
      </c>
      <c r="EB63" s="1">
        <v>0.95799674999999995</v>
      </c>
      <c r="EC63" s="1">
        <v>4.2003387500000003E-2</v>
      </c>
      <c r="ED63" s="1">
        <v>0</v>
      </c>
      <c r="EE63" s="1">
        <v>886.86237500000004</v>
      </c>
      <c r="EF63" s="1">
        <v>5.0001600000000002</v>
      </c>
      <c r="EG63" s="1">
        <v>12648.0625</v>
      </c>
      <c r="EH63" s="1">
        <v>9516.0587500000001</v>
      </c>
      <c r="EI63" s="1">
        <v>47.905999999999999</v>
      </c>
      <c r="EJ63" s="1">
        <v>50.515500000000003</v>
      </c>
      <c r="EK63" s="1">
        <v>49.093499999999999</v>
      </c>
      <c r="EL63" s="1">
        <v>49.046499999999988</v>
      </c>
      <c r="EM63" s="1">
        <v>49.609250000000003</v>
      </c>
      <c r="EN63" s="1">
        <v>1144.9100000000001</v>
      </c>
      <c r="EO63" s="1">
        <v>50.202500000000001</v>
      </c>
      <c r="EP63" s="1">
        <v>0</v>
      </c>
      <c r="EQ63" s="1">
        <v>772639.20000004768</v>
      </c>
      <c r="ER63" s="1">
        <v>0</v>
      </c>
      <c r="ES63" s="1">
        <v>887.10708</v>
      </c>
      <c r="ET63" s="1">
        <v>-3.8549230603683071</v>
      </c>
      <c r="EU63" s="1">
        <v>-54.176922678490122</v>
      </c>
      <c r="EV63" s="1">
        <v>12651.86</v>
      </c>
      <c r="EW63" s="1">
        <v>15</v>
      </c>
      <c r="EX63" s="1">
        <v>1658327627.5</v>
      </c>
      <c r="EY63" s="1" t="s">
        <v>388</v>
      </c>
      <c r="EZ63" s="1">
        <v>1658327627.5</v>
      </c>
      <c r="FA63" s="1">
        <v>1658327617.5</v>
      </c>
      <c r="FB63" s="1">
        <v>12</v>
      </c>
      <c r="FC63" s="1">
        <v>-0.68500000000000005</v>
      </c>
      <c r="FD63" s="1">
        <v>-0.255</v>
      </c>
      <c r="FE63" s="1">
        <v>-3.9239999999999999</v>
      </c>
      <c r="FF63" s="1">
        <v>0.28599999999999998</v>
      </c>
      <c r="FG63" s="1">
        <v>1546</v>
      </c>
      <c r="FH63" s="1">
        <v>32</v>
      </c>
      <c r="FI63" s="1">
        <v>0.03</v>
      </c>
      <c r="FJ63" s="1">
        <v>0.04</v>
      </c>
      <c r="FK63" s="1">
        <v>-12.7432275</v>
      </c>
      <c r="FL63" s="1">
        <v>-1.5218622889305451</v>
      </c>
      <c r="FM63" s="1">
        <v>0.15921517670671331</v>
      </c>
      <c r="FN63" s="1">
        <v>0</v>
      </c>
      <c r="FO63" s="1">
        <v>887.40317647058816</v>
      </c>
      <c r="FP63" s="1">
        <v>-4.2622765432107261</v>
      </c>
      <c r="FQ63" s="1">
        <v>0.45140717699917188</v>
      </c>
      <c r="FR63" s="1">
        <v>0</v>
      </c>
      <c r="FS63" s="1">
        <v>1.32822375</v>
      </c>
      <c r="FT63" s="1">
        <v>-3.8829455909945493E-2</v>
      </c>
      <c r="FU63" s="1">
        <v>4.8949467246845683E-3</v>
      </c>
      <c r="FV63" s="1">
        <v>1</v>
      </c>
      <c r="FW63" s="1">
        <v>1</v>
      </c>
      <c r="FX63" s="1">
        <v>3</v>
      </c>
      <c r="FY63" s="1" t="s">
        <v>410</v>
      </c>
      <c r="FZ63" s="1">
        <v>3.3694099999999998</v>
      </c>
      <c r="GA63" s="1">
        <v>2.8935200000000001</v>
      </c>
      <c r="GB63" s="1">
        <v>7.5544299999999995E-2</v>
      </c>
      <c r="GC63" s="1">
        <v>7.90598E-2</v>
      </c>
      <c r="GD63" s="1">
        <v>0.14058100000000001</v>
      </c>
      <c r="GE63" s="1">
        <v>0.139261</v>
      </c>
      <c r="GF63" s="1">
        <v>31908.400000000001</v>
      </c>
      <c r="GG63" s="1">
        <v>27648</v>
      </c>
      <c r="GH63" s="1">
        <v>30849.8</v>
      </c>
      <c r="GI63" s="1">
        <v>27982.1</v>
      </c>
      <c r="GJ63" s="1">
        <v>34930.400000000001</v>
      </c>
      <c r="GK63" s="1">
        <v>33981.5</v>
      </c>
      <c r="GL63" s="1">
        <v>40214.699999999997</v>
      </c>
      <c r="GM63" s="1">
        <v>39001.800000000003</v>
      </c>
      <c r="GN63" s="1">
        <v>2.3233199999999998</v>
      </c>
      <c r="GO63" s="1">
        <v>1.5331300000000001</v>
      </c>
      <c r="GP63" s="1">
        <v>0</v>
      </c>
      <c r="GQ63" s="1">
        <v>3.92273E-2</v>
      </c>
      <c r="GR63" s="1">
        <v>999.9</v>
      </c>
      <c r="GS63" s="1">
        <v>33.1021</v>
      </c>
      <c r="GT63" s="1">
        <v>50.9</v>
      </c>
      <c r="GU63" s="1">
        <v>43.3</v>
      </c>
      <c r="GV63" s="1">
        <v>44.433500000000002</v>
      </c>
      <c r="GW63" s="1">
        <v>50.682899999999997</v>
      </c>
      <c r="GX63" s="1">
        <v>41.570500000000003</v>
      </c>
      <c r="GY63" s="1">
        <v>1</v>
      </c>
      <c r="GZ63" s="1">
        <v>0.66202000000000005</v>
      </c>
      <c r="HA63" s="1">
        <v>1.7674099999999999</v>
      </c>
      <c r="HB63" s="1">
        <v>20.1996</v>
      </c>
      <c r="HC63" s="1">
        <v>5.2142900000000001</v>
      </c>
      <c r="HD63" s="1">
        <v>11.974</v>
      </c>
      <c r="HE63" s="1">
        <v>4.9904000000000002</v>
      </c>
      <c r="HF63" s="1">
        <v>3.2925</v>
      </c>
      <c r="HG63" s="1">
        <v>8417.7000000000007</v>
      </c>
      <c r="HH63" s="1">
        <v>9999</v>
      </c>
      <c r="HI63" s="1">
        <v>9999</v>
      </c>
      <c r="HJ63" s="1">
        <v>971.6</v>
      </c>
      <c r="HK63" s="1">
        <v>4.9713399999999996</v>
      </c>
      <c r="HL63" s="1">
        <v>1.8745400000000001</v>
      </c>
      <c r="HM63" s="1">
        <v>1.8708800000000001</v>
      </c>
      <c r="HN63" s="1">
        <v>1.8706100000000001</v>
      </c>
      <c r="HO63" s="1">
        <v>1.8750800000000001</v>
      </c>
      <c r="HP63" s="1">
        <v>1.8717999999999999</v>
      </c>
      <c r="HQ63" s="1">
        <v>1.8672500000000001</v>
      </c>
      <c r="HR63" s="1">
        <v>1.8782000000000001</v>
      </c>
      <c r="HS63" s="1">
        <v>0</v>
      </c>
      <c r="HT63" s="1">
        <v>0</v>
      </c>
      <c r="HU63" s="1">
        <v>0</v>
      </c>
      <c r="HV63" s="1">
        <v>0</v>
      </c>
      <c r="HW63" s="1" t="s">
        <v>390</v>
      </c>
      <c r="HX63" s="1" t="s">
        <v>391</v>
      </c>
      <c r="HY63" s="1" t="s">
        <v>392</v>
      </c>
      <c r="HZ63" s="1" t="s">
        <v>392</v>
      </c>
      <c r="IA63" s="1" t="s">
        <v>392</v>
      </c>
      <c r="IB63" s="1" t="s">
        <v>392</v>
      </c>
      <c r="IC63" s="1">
        <v>0</v>
      </c>
      <c r="ID63" s="1">
        <v>100</v>
      </c>
      <c r="IE63" s="1">
        <v>100</v>
      </c>
      <c r="IF63" s="1">
        <v>-2.2690000000000001</v>
      </c>
      <c r="IG63" s="1">
        <v>0.33550000000000002</v>
      </c>
      <c r="IH63" s="1">
        <v>-2.1003025613674828</v>
      </c>
      <c r="II63" s="1">
        <v>1.7196870422270779E-5</v>
      </c>
      <c r="IJ63" s="1">
        <v>-2.1741833173098589E-6</v>
      </c>
      <c r="IK63" s="1">
        <v>9.0595066644434051E-10</v>
      </c>
      <c r="IL63" s="1">
        <v>-0.3055493333670728</v>
      </c>
      <c r="IM63" s="1">
        <v>-1.2435942757381079E-3</v>
      </c>
      <c r="IN63" s="1">
        <v>8.3241555849602686E-4</v>
      </c>
      <c r="IO63" s="1">
        <v>-6.8006265696850886E-6</v>
      </c>
      <c r="IP63" s="1">
        <v>17</v>
      </c>
      <c r="IQ63" s="1">
        <v>2050</v>
      </c>
      <c r="IR63" s="1">
        <v>3</v>
      </c>
      <c r="IS63" s="1">
        <v>34</v>
      </c>
      <c r="IT63" s="1">
        <v>41.7</v>
      </c>
      <c r="IU63" s="1">
        <v>41.8</v>
      </c>
      <c r="IV63" s="1">
        <v>0.852051</v>
      </c>
      <c r="IW63" s="1">
        <v>2.6171899999999999</v>
      </c>
      <c r="IX63" s="1">
        <v>1.49902</v>
      </c>
      <c r="IY63" s="1">
        <v>2.2851599999999999</v>
      </c>
      <c r="IZ63" s="1">
        <v>1.69678</v>
      </c>
      <c r="JA63" s="1">
        <v>2.4145500000000002</v>
      </c>
      <c r="JB63" s="1">
        <v>47.301900000000003</v>
      </c>
      <c r="JC63" s="1">
        <v>13.02</v>
      </c>
      <c r="JD63" s="1">
        <v>18</v>
      </c>
      <c r="JE63" s="1">
        <v>708.16499999999996</v>
      </c>
      <c r="JF63" s="1">
        <v>269.58300000000003</v>
      </c>
      <c r="JG63" s="1">
        <v>30.000299999999999</v>
      </c>
      <c r="JH63" s="1">
        <v>35.854399999999998</v>
      </c>
      <c r="JI63" s="1">
        <v>30.0002</v>
      </c>
      <c r="JJ63" s="1">
        <v>35.601100000000002</v>
      </c>
      <c r="JK63" s="1">
        <v>35.601599999999998</v>
      </c>
      <c r="JL63" s="1">
        <v>17.092600000000001</v>
      </c>
      <c r="JM63" s="1">
        <v>29.383600000000001</v>
      </c>
      <c r="JN63" s="1">
        <v>0</v>
      </c>
      <c r="JO63" s="1">
        <v>30</v>
      </c>
      <c r="JP63" s="1">
        <v>324.47300000000001</v>
      </c>
      <c r="JQ63" s="1">
        <v>32.608400000000003</v>
      </c>
      <c r="JR63" s="1">
        <v>98.313900000000004</v>
      </c>
      <c r="JS63" s="1">
        <v>98.225899999999996</v>
      </c>
    </row>
    <row r="64" spans="1:279" ht="15.75" customHeight="1" x14ac:dyDescent="0.2">
      <c r="A64" s="1">
        <v>49</v>
      </c>
      <c r="B64" s="1">
        <v>1658330131.5</v>
      </c>
      <c r="C64" s="1">
        <v>191.5</v>
      </c>
      <c r="D64" s="1" t="s">
        <v>489</v>
      </c>
      <c r="E64" s="1" t="s">
        <v>490</v>
      </c>
      <c r="F64" s="1">
        <v>4</v>
      </c>
      <c r="G64" s="1">
        <v>1658330129.5</v>
      </c>
      <c r="H64" s="1">
        <f t="shared" si="0"/>
        <v>1.4945544292706758E-3</v>
      </c>
      <c r="I64" s="1">
        <f t="shared" si="1"/>
        <v>1.4945544292706758</v>
      </c>
      <c r="J64" s="1">
        <f t="shared" si="2"/>
        <v>4.505980610356457</v>
      </c>
      <c r="K64" s="1">
        <f t="shared" si="3"/>
        <v>303.25828571428571</v>
      </c>
      <c r="L64" s="1">
        <f t="shared" si="4"/>
        <v>204.66638190184955</v>
      </c>
      <c r="M64" s="1">
        <f t="shared" si="5"/>
        <v>20.710221010387617</v>
      </c>
      <c r="N64" s="1">
        <f t="shared" si="6"/>
        <v>30.68675012482533</v>
      </c>
      <c r="O64" s="1">
        <f t="shared" si="7"/>
        <v>8.0379928245463958E-2</v>
      </c>
      <c r="P64" s="1">
        <f t="shared" si="8"/>
        <v>2.765879228886281</v>
      </c>
      <c r="Q64" s="1">
        <f t="shared" si="9"/>
        <v>7.9104404865889849E-2</v>
      </c>
      <c r="R64" s="1">
        <f t="shared" si="10"/>
        <v>4.9553167677049842E-2</v>
      </c>
      <c r="S64" s="1">
        <f t="shared" si="11"/>
        <v>194.42179161244636</v>
      </c>
      <c r="T64" s="1">
        <f t="shared" si="12"/>
        <v>34.635857466310171</v>
      </c>
      <c r="U64" s="1">
        <f t="shared" si="13"/>
        <v>33.744014285714293</v>
      </c>
      <c r="V64" s="1">
        <f t="shared" si="14"/>
        <v>5.267189600206807</v>
      </c>
      <c r="W64" s="1">
        <f t="shared" si="15"/>
        <v>64.913660308646229</v>
      </c>
      <c r="X64" s="1">
        <f t="shared" si="16"/>
        <v>3.4375911546327389</v>
      </c>
      <c r="Y64" s="1">
        <f t="shared" si="17"/>
        <v>5.295635985227082</v>
      </c>
      <c r="Z64" s="1">
        <f t="shared" si="18"/>
        <v>1.8295984455740681</v>
      </c>
      <c r="AA64" s="1">
        <f t="shared" si="19"/>
        <v>-65.909850330836804</v>
      </c>
      <c r="AB64" s="1">
        <f t="shared" si="20"/>
        <v>14.37672760837126</v>
      </c>
      <c r="AC64" s="1">
        <f t="shared" si="21"/>
        <v>1.1996956448669829</v>
      </c>
      <c r="AD64" s="1">
        <f t="shared" si="22"/>
        <v>144.08836453484778</v>
      </c>
      <c r="AE64" s="1">
        <f t="shared" si="23"/>
        <v>13.733450307476087</v>
      </c>
      <c r="AF64" s="1">
        <f t="shared" si="24"/>
        <v>1.4900378026026413</v>
      </c>
      <c r="AG64" s="1">
        <f t="shared" si="25"/>
        <v>4.505980610356457</v>
      </c>
      <c r="AH64" s="1">
        <v>327.56131609124492</v>
      </c>
      <c r="AI64" s="1">
        <v>316.48495151515152</v>
      </c>
      <c r="AJ64" s="1">
        <v>1.708042922316098</v>
      </c>
      <c r="AK64" s="1">
        <v>65.160827057832364</v>
      </c>
      <c r="AL64" s="1">
        <f t="shared" si="26"/>
        <v>1.4945544292706758</v>
      </c>
      <c r="AM64" s="1">
        <v>32.642921028572587</v>
      </c>
      <c r="AN64" s="1">
        <v>33.974679020979039</v>
      </c>
      <c r="AO64" s="1">
        <v>6.1468078579066907E-5</v>
      </c>
      <c r="AP64" s="1">
        <v>89.445393928283238</v>
      </c>
      <c r="AQ64" s="1">
        <v>2</v>
      </c>
      <c r="AR64" s="1">
        <v>0</v>
      </c>
      <c r="AS64" s="1">
        <f t="shared" si="27"/>
        <v>1</v>
      </c>
      <c r="AT64" s="1">
        <f t="shared" si="28"/>
        <v>0</v>
      </c>
      <c r="AU64" s="1">
        <f t="shared" si="29"/>
        <v>47158.675245124599</v>
      </c>
      <c r="AV64" s="1" t="s">
        <v>385</v>
      </c>
      <c r="AW64" s="1" t="s">
        <v>385</v>
      </c>
      <c r="AX64" s="1">
        <v>0</v>
      </c>
      <c r="AY64" s="1">
        <v>0</v>
      </c>
      <c r="AZ64" s="1" t="e">
        <f t="shared" si="30"/>
        <v>#DIV/0!</v>
      </c>
      <c r="BA64" s="1">
        <v>0</v>
      </c>
      <c r="BB64" s="1" t="s">
        <v>385</v>
      </c>
      <c r="BC64" s="1" t="s">
        <v>385</v>
      </c>
      <c r="BD64" s="1">
        <v>0</v>
      </c>
      <c r="BE64" s="1">
        <v>0</v>
      </c>
      <c r="BF64" s="1" t="e">
        <f t="shared" si="31"/>
        <v>#DIV/0!</v>
      </c>
      <c r="BG64" s="1">
        <v>0.5</v>
      </c>
      <c r="BH64" s="1">
        <f t="shared" si="32"/>
        <v>1009.480799799195</v>
      </c>
      <c r="BI64" s="1">
        <f t="shared" si="33"/>
        <v>4.505980610356457</v>
      </c>
      <c r="BJ64" s="1" t="e">
        <f t="shared" si="34"/>
        <v>#DIV/0!</v>
      </c>
      <c r="BK64" s="1">
        <f t="shared" si="35"/>
        <v>4.4636615290283704E-3</v>
      </c>
      <c r="BL64" s="1" t="e">
        <f t="shared" si="36"/>
        <v>#DIV/0!</v>
      </c>
      <c r="BM64" s="1" t="e">
        <f t="shared" si="37"/>
        <v>#DIV/0!</v>
      </c>
      <c r="BN64" s="1" t="s">
        <v>385</v>
      </c>
      <c r="BO64" s="1">
        <v>0</v>
      </c>
      <c r="BP64" s="1" t="e">
        <f t="shared" si="38"/>
        <v>#DIV/0!</v>
      </c>
      <c r="BQ64" s="1" t="e">
        <f t="shared" si="39"/>
        <v>#DIV/0!</v>
      </c>
      <c r="BR64" s="1" t="e">
        <f t="shared" si="40"/>
        <v>#DIV/0!</v>
      </c>
      <c r="BS64" s="1" t="e">
        <f t="shared" si="41"/>
        <v>#DIV/0!</v>
      </c>
      <c r="BT64" s="1" t="e">
        <f t="shared" si="42"/>
        <v>#DIV/0!</v>
      </c>
      <c r="BU64" s="1" t="e">
        <f t="shared" si="43"/>
        <v>#DIV/0!</v>
      </c>
      <c r="BV64" s="1" t="e">
        <f t="shared" si="44"/>
        <v>#DIV/0!</v>
      </c>
      <c r="BW64" s="1" t="e">
        <f t="shared" si="45"/>
        <v>#DIV/0!</v>
      </c>
      <c r="BX64" s="1" t="s">
        <v>385</v>
      </c>
      <c r="BY64" s="1" t="s">
        <v>385</v>
      </c>
      <c r="BZ64" s="1" t="s">
        <v>385</v>
      </c>
      <c r="CA64" s="1" t="s">
        <v>385</v>
      </c>
      <c r="CB64" s="1" t="s">
        <v>385</v>
      </c>
      <c r="CC64" s="1" t="s">
        <v>385</v>
      </c>
      <c r="CD64" s="1" t="s">
        <v>385</v>
      </c>
      <c r="CE64" s="1" t="s">
        <v>385</v>
      </c>
      <c r="CF64" s="1">
        <v>253</v>
      </c>
      <c r="CG64" s="1">
        <v>1000</v>
      </c>
      <c r="CH64" s="1" t="s">
        <v>386</v>
      </c>
      <c r="CI64" s="1">
        <v>1110.1500000000001</v>
      </c>
      <c r="CJ64" s="1">
        <v>1175.8634999999999</v>
      </c>
      <c r="CK64" s="1">
        <v>1152.67</v>
      </c>
      <c r="CL64" s="1">
        <v>1.3005735999999999E-4</v>
      </c>
      <c r="CM64" s="1">
        <v>6.5004835999999994E-4</v>
      </c>
      <c r="CN64" s="1">
        <v>4.7597999359999997E-2</v>
      </c>
      <c r="CO64" s="1">
        <v>5.5000000000000003E-4</v>
      </c>
      <c r="CP64" s="1">
        <f t="shared" si="46"/>
        <v>1199.97</v>
      </c>
      <c r="CQ64" s="1">
        <f t="shared" si="47"/>
        <v>1009.480799799195</v>
      </c>
      <c r="CR64" s="1">
        <f t="shared" si="48"/>
        <v>0.84125503120844269</v>
      </c>
      <c r="CS64" s="1">
        <f t="shared" si="49"/>
        <v>0.16202221023229443</v>
      </c>
      <c r="CT64" s="1">
        <v>6</v>
      </c>
      <c r="CU64" s="1">
        <v>0.5</v>
      </c>
      <c r="CV64" s="1" t="s">
        <v>387</v>
      </c>
      <c r="CW64" s="1">
        <v>2</v>
      </c>
      <c r="CX64" s="1" t="b">
        <v>1</v>
      </c>
      <c r="CY64" s="1">
        <v>1658330129.5</v>
      </c>
      <c r="CZ64" s="1">
        <v>303.25828571428571</v>
      </c>
      <c r="DA64" s="1">
        <v>316.34628571428573</v>
      </c>
      <c r="DB64" s="1">
        <v>33.971600000000002</v>
      </c>
      <c r="DC64" s="1">
        <v>32.643528571428583</v>
      </c>
      <c r="DD64" s="1">
        <v>305.53042857142862</v>
      </c>
      <c r="DE64" s="1">
        <v>33.63597142857143</v>
      </c>
      <c r="DF64" s="1">
        <v>650.30485714285714</v>
      </c>
      <c r="DG64" s="1">
        <v>101.0904285714286</v>
      </c>
      <c r="DH64" s="1">
        <v>9.971715714285713E-2</v>
      </c>
      <c r="DI64" s="1">
        <v>33.840428571428568</v>
      </c>
      <c r="DJ64" s="1">
        <v>999.89999999999986</v>
      </c>
      <c r="DK64" s="1">
        <v>33.744014285714293</v>
      </c>
      <c r="DL64" s="1">
        <v>0</v>
      </c>
      <c r="DM64" s="1">
        <v>0</v>
      </c>
      <c r="DN64" s="1">
        <v>8996.7871428571416</v>
      </c>
      <c r="DO64" s="1">
        <v>0</v>
      </c>
      <c r="DP64" s="1">
        <v>1845.19</v>
      </c>
      <c r="DQ64" s="1">
        <v>-13.08801428571428</v>
      </c>
      <c r="DR64" s="1">
        <v>313.92271428571428</v>
      </c>
      <c r="DS64" s="1">
        <v>327.0214285714286</v>
      </c>
      <c r="DT64" s="1">
        <v>1.328071428571429</v>
      </c>
      <c r="DU64" s="1">
        <v>316.34628571428573</v>
      </c>
      <c r="DV64" s="1">
        <v>32.643528571428583</v>
      </c>
      <c r="DW64" s="1">
        <v>3.4342042857142849</v>
      </c>
      <c r="DX64" s="1">
        <v>3.299947142857143</v>
      </c>
      <c r="DY64" s="1">
        <v>26.297914285714288</v>
      </c>
      <c r="DZ64" s="1">
        <v>25.624200000000009</v>
      </c>
      <c r="EA64" s="1">
        <v>1199.97</v>
      </c>
      <c r="EB64" s="1">
        <v>0.95799442857142858</v>
      </c>
      <c r="EC64" s="1">
        <v>4.2005871428571442E-2</v>
      </c>
      <c r="ED64" s="1">
        <v>0</v>
      </c>
      <c r="EE64" s="1">
        <v>886.47914285714273</v>
      </c>
      <c r="EF64" s="1">
        <v>5.0001600000000002</v>
      </c>
      <c r="EG64" s="1">
        <v>12642.67142857143</v>
      </c>
      <c r="EH64" s="1">
        <v>9514.942857142858</v>
      </c>
      <c r="EI64" s="1">
        <v>47.919285714285706</v>
      </c>
      <c r="EJ64" s="1">
        <v>50.508857142857153</v>
      </c>
      <c r="EK64" s="1">
        <v>49.061999999999998</v>
      </c>
      <c r="EL64" s="1">
        <v>49.044285714285706</v>
      </c>
      <c r="EM64" s="1">
        <v>49.58</v>
      </c>
      <c r="EN64" s="1">
        <v>1144.77</v>
      </c>
      <c r="EO64" s="1">
        <v>50.2</v>
      </c>
      <c r="EP64" s="1">
        <v>0</v>
      </c>
      <c r="EQ64" s="1">
        <v>772642.79999995232</v>
      </c>
      <c r="ER64" s="1">
        <v>0</v>
      </c>
      <c r="ES64" s="1">
        <v>886.85280000000012</v>
      </c>
      <c r="ET64" s="1">
        <v>-4.0673846134402742</v>
      </c>
      <c r="EU64" s="1">
        <v>-55.853845759102782</v>
      </c>
      <c r="EV64" s="1">
        <v>12647.856</v>
      </c>
      <c r="EW64" s="1">
        <v>15</v>
      </c>
      <c r="EX64" s="1">
        <v>1658327627.5</v>
      </c>
      <c r="EY64" s="1" t="s">
        <v>388</v>
      </c>
      <c r="EZ64" s="1">
        <v>1658327627.5</v>
      </c>
      <c r="FA64" s="1">
        <v>1658327617.5</v>
      </c>
      <c r="FB64" s="1">
        <v>12</v>
      </c>
      <c r="FC64" s="1">
        <v>-0.68500000000000005</v>
      </c>
      <c r="FD64" s="1">
        <v>-0.255</v>
      </c>
      <c r="FE64" s="1">
        <v>-3.9239999999999999</v>
      </c>
      <c r="FF64" s="1">
        <v>0.28599999999999998</v>
      </c>
      <c r="FG64" s="1">
        <v>1546</v>
      </c>
      <c r="FH64" s="1">
        <v>32</v>
      </c>
      <c r="FI64" s="1">
        <v>0.03</v>
      </c>
      <c r="FJ64" s="1">
        <v>0.04</v>
      </c>
      <c r="FK64" s="1">
        <v>-12.853455</v>
      </c>
      <c r="FL64" s="1">
        <v>-1.541306566604105</v>
      </c>
      <c r="FM64" s="1">
        <v>0.16106501629776709</v>
      </c>
      <c r="FN64" s="1">
        <v>0</v>
      </c>
      <c r="FO64" s="1">
        <v>887.09529411764709</v>
      </c>
      <c r="FP64" s="1">
        <v>-4.2604125254208931</v>
      </c>
      <c r="FQ64" s="1">
        <v>0.45930353473952368</v>
      </c>
      <c r="FR64" s="1">
        <v>0</v>
      </c>
      <c r="FS64" s="1">
        <v>1.3262847499999999</v>
      </c>
      <c r="FT64" s="1">
        <v>-2.322889305819446E-3</v>
      </c>
      <c r="FU64" s="1">
        <v>2.203719568706517E-3</v>
      </c>
      <c r="FV64" s="1">
        <v>1</v>
      </c>
      <c r="FW64" s="1">
        <v>1</v>
      </c>
      <c r="FX64" s="1">
        <v>3</v>
      </c>
      <c r="FY64" s="1" t="s">
        <v>410</v>
      </c>
      <c r="FZ64" s="1">
        <v>3.3692500000000001</v>
      </c>
      <c r="GA64" s="1">
        <v>2.8935200000000001</v>
      </c>
      <c r="GB64" s="1">
        <v>7.6904E-2</v>
      </c>
      <c r="GC64" s="1">
        <v>8.0425499999999997E-2</v>
      </c>
      <c r="GD64" s="1">
        <v>0.1406</v>
      </c>
      <c r="GE64" s="1">
        <v>0.13927300000000001</v>
      </c>
      <c r="GF64" s="1">
        <v>31861</v>
      </c>
      <c r="GG64" s="1">
        <v>27606.5</v>
      </c>
      <c r="GH64" s="1">
        <v>30849.4</v>
      </c>
      <c r="GI64" s="1">
        <v>27981.599999999999</v>
      </c>
      <c r="GJ64" s="1">
        <v>34929.199999999997</v>
      </c>
      <c r="GK64" s="1">
        <v>33980.5</v>
      </c>
      <c r="GL64" s="1">
        <v>40214.199999999997</v>
      </c>
      <c r="GM64" s="1">
        <v>39001.199999999997</v>
      </c>
      <c r="GN64" s="1">
        <v>2.32315</v>
      </c>
      <c r="GO64" s="1">
        <v>1.53287</v>
      </c>
      <c r="GP64" s="1">
        <v>0</v>
      </c>
      <c r="GQ64" s="1">
        <v>3.9733900000000003E-2</v>
      </c>
      <c r="GR64" s="1">
        <v>999.9</v>
      </c>
      <c r="GS64" s="1">
        <v>33.106000000000002</v>
      </c>
      <c r="GT64" s="1">
        <v>50.9</v>
      </c>
      <c r="GU64" s="1">
        <v>43.3</v>
      </c>
      <c r="GV64" s="1">
        <v>44.43</v>
      </c>
      <c r="GW64" s="1">
        <v>50.862900000000003</v>
      </c>
      <c r="GX64" s="1">
        <v>41.646599999999999</v>
      </c>
      <c r="GY64" s="1">
        <v>1</v>
      </c>
      <c r="GZ64" s="1">
        <v>0.66226099999999999</v>
      </c>
      <c r="HA64" s="1">
        <v>1.7710600000000001</v>
      </c>
      <c r="HB64" s="1">
        <v>20.199300000000001</v>
      </c>
      <c r="HC64" s="1">
        <v>5.2150400000000001</v>
      </c>
      <c r="HD64" s="1">
        <v>11.974</v>
      </c>
      <c r="HE64" s="1">
        <v>4.9905499999999998</v>
      </c>
      <c r="HF64" s="1">
        <v>3.2925800000000001</v>
      </c>
      <c r="HG64" s="1">
        <v>8417.9</v>
      </c>
      <c r="HH64" s="1">
        <v>9999</v>
      </c>
      <c r="HI64" s="1">
        <v>9999</v>
      </c>
      <c r="HJ64" s="1">
        <v>971.6</v>
      </c>
      <c r="HK64" s="1">
        <v>4.97133</v>
      </c>
      <c r="HL64" s="1">
        <v>1.8745400000000001</v>
      </c>
      <c r="HM64" s="1">
        <v>1.8708800000000001</v>
      </c>
      <c r="HN64" s="1">
        <v>1.8706100000000001</v>
      </c>
      <c r="HO64" s="1">
        <v>1.8750599999999999</v>
      </c>
      <c r="HP64" s="1">
        <v>1.8717999999999999</v>
      </c>
      <c r="HQ64" s="1">
        <v>1.86724</v>
      </c>
      <c r="HR64" s="1">
        <v>1.8782000000000001</v>
      </c>
      <c r="HS64" s="1">
        <v>0</v>
      </c>
      <c r="HT64" s="1">
        <v>0</v>
      </c>
      <c r="HU64" s="1">
        <v>0</v>
      </c>
      <c r="HV64" s="1">
        <v>0</v>
      </c>
      <c r="HW64" s="1" t="s">
        <v>390</v>
      </c>
      <c r="HX64" s="1" t="s">
        <v>391</v>
      </c>
      <c r="HY64" s="1" t="s">
        <v>392</v>
      </c>
      <c r="HZ64" s="1" t="s">
        <v>392</v>
      </c>
      <c r="IA64" s="1" t="s">
        <v>392</v>
      </c>
      <c r="IB64" s="1" t="s">
        <v>392</v>
      </c>
      <c r="IC64" s="1">
        <v>0</v>
      </c>
      <c r="ID64" s="1">
        <v>100</v>
      </c>
      <c r="IE64" s="1">
        <v>100</v>
      </c>
      <c r="IF64" s="1">
        <v>-2.2749999999999999</v>
      </c>
      <c r="IG64" s="1">
        <v>0.33560000000000001</v>
      </c>
      <c r="IH64" s="1">
        <v>-2.1003025613674828</v>
      </c>
      <c r="II64" s="1">
        <v>1.7196870422270779E-5</v>
      </c>
      <c r="IJ64" s="1">
        <v>-2.1741833173098589E-6</v>
      </c>
      <c r="IK64" s="1">
        <v>9.0595066644434051E-10</v>
      </c>
      <c r="IL64" s="1">
        <v>-0.3055493333670728</v>
      </c>
      <c r="IM64" s="1">
        <v>-1.2435942757381079E-3</v>
      </c>
      <c r="IN64" s="1">
        <v>8.3241555849602686E-4</v>
      </c>
      <c r="IO64" s="1">
        <v>-6.8006265696850886E-6</v>
      </c>
      <c r="IP64" s="1">
        <v>17</v>
      </c>
      <c r="IQ64" s="1">
        <v>2050</v>
      </c>
      <c r="IR64" s="1">
        <v>3</v>
      </c>
      <c r="IS64" s="1">
        <v>34</v>
      </c>
      <c r="IT64" s="1">
        <v>41.7</v>
      </c>
      <c r="IU64" s="1">
        <v>41.9</v>
      </c>
      <c r="IV64" s="1">
        <v>0.86425799999999997</v>
      </c>
      <c r="IW64" s="1">
        <v>2.6110799999999998</v>
      </c>
      <c r="IX64" s="1">
        <v>1.49902</v>
      </c>
      <c r="IY64" s="1">
        <v>2.2839399999999999</v>
      </c>
      <c r="IZ64" s="1">
        <v>1.69678</v>
      </c>
      <c r="JA64" s="1">
        <v>2.3938000000000001</v>
      </c>
      <c r="JB64" s="1">
        <v>47.331800000000001</v>
      </c>
      <c r="JC64" s="1">
        <v>13.0288</v>
      </c>
      <c r="JD64" s="1">
        <v>18</v>
      </c>
      <c r="JE64" s="1">
        <v>708.01900000000001</v>
      </c>
      <c r="JF64" s="1">
        <v>269.46600000000001</v>
      </c>
      <c r="JG64" s="1">
        <v>30.000699999999998</v>
      </c>
      <c r="JH64" s="1">
        <v>35.856200000000001</v>
      </c>
      <c r="JI64" s="1">
        <v>30.000299999999999</v>
      </c>
      <c r="JJ64" s="1">
        <v>35.601100000000002</v>
      </c>
      <c r="JK64" s="1">
        <v>35.601599999999998</v>
      </c>
      <c r="JL64" s="1">
        <v>17.374400000000001</v>
      </c>
      <c r="JM64" s="1">
        <v>29.383600000000001</v>
      </c>
      <c r="JN64" s="1">
        <v>0</v>
      </c>
      <c r="JO64" s="1">
        <v>30</v>
      </c>
      <c r="JP64" s="1">
        <v>331.15100000000001</v>
      </c>
      <c r="JQ64" s="1">
        <v>32.608400000000003</v>
      </c>
      <c r="JR64" s="1">
        <v>98.312700000000007</v>
      </c>
      <c r="JS64" s="1">
        <v>98.224299999999999</v>
      </c>
    </row>
    <row r="65" spans="1:279" ht="15.75" customHeight="1" x14ac:dyDescent="0.2">
      <c r="A65" s="1">
        <v>50</v>
      </c>
      <c r="B65" s="1">
        <v>1658330135.5</v>
      </c>
      <c r="C65" s="1">
        <v>195.5</v>
      </c>
      <c r="D65" s="1" t="s">
        <v>491</v>
      </c>
      <c r="E65" s="1" t="s">
        <v>492</v>
      </c>
      <c r="F65" s="1">
        <v>4</v>
      </c>
      <c r="G65" s="1">
        <v>1658330133.1875</v>
      </c>
      <c r="H65" s="1">
        <f t="shared" si="0"/>
        <v>1.4946128822512356E-3</v>
      </c>
      <c r="I65" s="1">
        <f t="shared" si="1"/>
        <v>1.4946128822512357</v>
      </c>
      <c r="J65" s="1">
        <f t="shared" si="2"/>
        <v>4.5345532424265969</v>
      </c>
      <c r="K65" s="1">
        <f t="shared" si="3"/>
        <v>309.32737500000002</v>
      </c>
      <c r="L65" s="1">
        <f t="shared" si="4"/>
        <v>209.84419674862713</v>
      </c>
      <c r="M65" s="1">
        <f t="shared" si="5"/>
        <v>21.234158170247589</v>
      </c>
      <c r="N65" s="1">
        <f t="shared" si="6"/>
        <v>31.300872308638017</v>
      </c>
      <c r="O65" s="1">
        <f t="shared" si="7"/>
        <v>8.0261539989952252E-2</v>
      </c>
      <c r="P65" s="1">
        <f t="shared" si="8"/>
        <v>2.7654244051162431</v>
      </c>
      <c r="Q65" s="1">
        <f t="shared" si="9"/>
        <v>7.8989533529096892E-2</v>
      </c>
      <c r="R65" s="1">
        <f t="shared" si="10"/>
        <v>4.9481063920228385E-2</v>
      </c>
      <c r="S65" s="1">
        <f t="shared" si="11"/>
        <v>194.42752236243834</v>
      </c>
      <c r="T65" s="1">
        <f t="shared" si="12"/>
        <v>34.644064315571754</v>
      </c>
      <c r="U65" s="1">
        <f t="shared" si="13"/>
        <v>33.754837500000001</v>
      </c>
      <c r="V65" s="1">
        <f t="shared" si="14"/>
        <v>5.2703762803030676</v>
      </c>
      <c r="W65" s="1">
        <f t="shared" si="15"/>
        <v>64.89365089778488</v>
      </c>
      <c r="X65" s="1">
        <f t="shared" si="16"/>
        <v>3.4380808454176548</v>
      </c>
      <c r="Y65" s="1">
        <f t="shared" si="17"/>
        <v>5.298023455072725</v>
      </c>
      <c r="Z65" s="1">
        <f t="shared" si="18"/>
        <v>1.8322954348854128</v>
      </c>
      <c r="AA65" s="1">
        <f t="shared" si="19"/>
        <v>-65.912428107279496</v>
      </c>
      <c r="AB65" s="1">
        <f t="shared" si="20"/>
        <v>13.964100963012616</v>
      </c>
      <c r="AC65" s="1">
        <f t="shared" si="21"/>
        <v>1.1655624814056442</v>
      </c>
      <c r="AD65" s="1">
        <f t="shared" si="22"/>
        <v>143.64475769957713</v>
      </c>
      <c r="AE65" s="1">
        <f t="shared" si="23"/>
        <v>13.79582741663639</v>
      </c>
      <c r="AF65" s="1">
        <f t="shared" si="24"/>
        <v>1.4914870902991921</v>
      </c>
      <c r="AG65" s="1">
        <f t="shared" si="25"/>
        <v>4.5345532424265969</v>
      </c>
      <c r="AH65" s="1">
        <v>334.44233365769571</v>
      </c>
      <c r="AI65" s="1">
        <v>323.31189696969687</v>
      </c>
      <c r="AJ65" s="1">
        <v>1.7149620255407509</v>
      </c>
      <c r="AK65" s="1">
        <v>65.160827057832364</v>
      </c>
      <c r="AL65" s="1">
        <f t="shared" si="26"/>
        <v>1.4946128822512357</v>
      </c>
      <c r="AM65" s="1">
        <v>32.646015107563443</v>
      </c>
      <c r="AN65" s="1">
        <v>33.977902797202823</v>
      </c>
      <c r="AO65" s="1">
        <v>3.6016447252164092E-5</v>
      </c>
      <c r="AP65" s="1">
        <v>89.445393928283238</v>
      </c>
      <c r="AQ65" s="1">
        <v>2</v>
      </c>
      <c r="AR65" s="1">
        <v>0</v>
      </c>
      <c r="AS65" s="1">
        <f t="shared" si="27"/>
        <v>1</v>
      </c>
      <c r="AT65" s="1">
        <f t="shared" si="28"/>
        <v>0</v>
      </c>
      <c r="AU65" s="1">
        <f t="shared" si="29"/>
        <v>47144.962991917026</v>
      </c>
      <c r="AV65" s="1" t="s">
        <v>385</v>
      </c>
      <c r="AW65" s="1" t="s">
        <v>385</v>
      </c>
      <c r="AX65" s="1">
        <v>0</v>
      </c>
      <c r="AY65" s="1">
        <v>0</v>
      </c>
      <c r="AZ65" s="1" t="e">
        <f t="shared" si="30"/>
        <v>#DIV/0!</v>
      </c>
      <c r="BA65" s="1">
        <v>0</v>
      </c>
      <c r="BB65" s="1" t="s">
        <v>385</v>
      </c>
      <c r="BC65" s="1" t="s">
        <v>385</v>
      </c>
      <c r="BD65" s="1">
        <v>0</v>
      </c>
      <c r="BE65" s="1">
        <v>0</v>
      </c>
      <c r="BF65" s="1" t="e">
        <f t="shared" si="31"/>
        <v>#DIV/0!</v>
      </c>
      <c r="BG65" s="1">
        <v>0.5</v>
      </c>
      <c r="BH65" s="1">
        <f t="shared" si="32"/>
        <v>1009.5102747991908</v>
      </c>
      <c r="BI65" s="1">
        <f t="shared" si="33"/>
        <v>4.5345532424265969</v>
      </c>
      <c r="BJ65" s="1" t="e">
        <f t="shared" si="34"/>
        <v>#DIV/0!</v>
      </c>
      <c r="BK65" s="1">
        <f t="shared" si="35"/>
        <v>4.4918346604531575E-3</v>
      </c>
      <c r="BL65" s="1" t="e">
        <f t="shared" si="36"/>
        <v>#DIV/0!</v>
      </c>
      <c r="BM65" s="1" t="e">
        <f t="shared" si="37"/>
        <v>#DIV/0!</v>
      </c>
      <c r="BN65" s="1" t="s">
        <v>385</v>
      </c>
      <c r="BO65" s="1">
        <v>0</v>
      </c>
      <c r="BP65" s="1" t="e">
        <f t="shared" si="38"/>
        <v>#DIV/0!</v>
      </c>
      <c r="BQ65" s="1" t="e">
        <f t="shared" si="39"/>
        <v>#DIV/0!</v>
      </c>
      <c r="BR65" s="1" t="e">
        <f t="shared" si="40"/>
        <v>#DIV/0!</v>
      </c>
      <c r="BS65" s="1" t="e">
        <f t="shared" si="41"/>
        <v>#DIV/0!</v>
      </c>
      <c r="BT65" s="1" t="e">
        <f t="shared" si="42"/>
        <v>#DIV/0!</v>
      </c>
      <c r="BU65" s="1" t="e">
        <f t="shared" si="43"/>
        <v>#DIV/0!</v>
      </c>
      <c r="BV65" s="1" t="e">
        <f t="shared" si="44"/>
        <v>#DIV/0!</v>
      </c>
      <c r="BW65" s="1" t="e">
        <f t="shared" si="45"/>
        <v>#DIV/0!</v>
      </c>
      <c r="BX65" s="1" t="s">
        <v>385</v>
      </c>
      <c r="BY65" s="1" t="s">
        <v>385</v>
      </c>
      <c r="BZ65" s="1" t="s">
        <v>385</v>
      </c>
      <c r="CA65" s="1" t="s">
        <v>385</v>
      </c>
      <c r="CB65" s="1" t="s">
        <v>385</v>
      </c>
      <c r="CC65" s="1" t="s">
        <v>385</v>
      </c>
      <c r="CD65" s="1" t="s">
        <v>385</v>
      </c>
      <c r="CE65" s="1" t="s">
        <v>385</v>
      </c>
      <c r="CF65" s="1">
        <v>253</v>
      </c>
      <c r="CG65" s="1">
        <v>1000</v>
      </c>
      <c r="CH65" s="1" t="s">
        <v>386</v>
      </c>
      <c r="CI65" s="1">
        <v>1110.1500000000001</v>
      </c>
      <c r="CJ65" s="1">
        <v>1175.8634999999999</v>
      </c>
      <c r="CK65" s="1">
        <v>1152.67</v>
      </c>
      <c r="CL65" s="1">
        <v>1.3005735999999999E-4</v>
      </c>
      <c r="CM65" s="1">
        <v>6.5004835999999994E-4</v>
      </c>
      <c r="CN65" s="1">
        <v>4.7597999359999997E-2</v>
      </c>
      <c r="CO65" s="1">
        <v>5.5000000000000003E-4</v>
      </c>
      <c r="CP65" s="1">
        <f t="shared" si="46"/>
        <v>1200.0050000000001</v>
      </c>
      <c r="CQ65" s="1">
        <f t="shared" si="47"/>
        <v>1009.5102747991908</v>
      </c>
      <c r="CR65" s="1">
        <f t="shared" si="48"/>
        <v>0.84125505710325432</v>
      </c>
      <c r="CS65" s="1">
        <f t="shared" si="49"/>
        <v>0.16202226020928107</v>
      </c>
      <c r="CT65" s="1">
        <v>6</v>
      </c>
      <c r="CU65" s="1">
        <v>0.5</v>
      </c>
      <c r="CV65" s="1" t="s">
        <v>387</v>
      </c>
      <c r="CW65" s="1">
        <v>2</v>
      </c>
      <c r="CX65" s="1" t="b">
        <v>1</v>
      </c>
      <c r="CY65" s="1">
        <v>1658330133.1875</v>
      </c>
      <c r="CZ65" s="1">
        <v>309.32737500000002</v>
      </c>
      <c r="DA65" s="1">
        <v>322.48112500000002</v>
      </c>
      <c r="DB65" s="1">
        <v>33.97645</v>
      </c>
      <c r="DC65" s="1">
        <v>32.647150000000003</v>
      </c>
      <c r="DD65" s="1">
        <v>311.60599999999999</v>
      </c>
      <c r="DE65" s="1">
        <v>33.640687499999999</v>
      </c>
      <c r="DF65" s="1">
        <v>650.33249999999998</v>
      </c>
      <c r="DG65" s="1">
        <v>101.09037499999999</v>
      </c>
      <c r="DH65" s="1">
        <v>9.9738899999999991E-2</v>
      </c>
      <c r="DI65" s="1">
        <v>33.848500000000001</v>
      </c>
      <c r="DJ65" s="1">
        <v>999.9</v>
      </c>
      <c r="DK65" s="1">
        <v>33.754837500000001</v>
      </c>
      <c r="DL65" s="1">
        <v>0</v>
      </c>
      <c r="DM65" s="1">
        <v>0</v>
      </c>
      <c r="DN65" s="1">
        <v>8994.3762499999993</v>
      </c>
      <c r="DO65" s="1">
        <v>0</v>
      </c>
      <c r="DP65" s="1">
        <v>1845.095</v>
      </c>
      <c r="DQ65" s="1">
        <v>-13.153625</v>
      </c>
      <c r="DR65" s="1">
        <v>320.20699999999999</v>
      </c>
      <c r="DS65" s="1">
        <v>333.36450000000002</v>
      </c>
      <c r="DT65" s="1">
        <v>1.3293112499999999</v>
      </c>
      <c r="DU65" s="1">
        <v>322.48112500000002</v>
      </c>
      <c r="DV65" s="1">
        <v>32.647150000000003</v>
      </c>
      <c r="DW65" s="1">
        <v>3.4346899999999998</v>
      </c>
      <c r="DX65" s="1">
        <v>3.3003062500000002</v>
      </c>
      <c r="DY65" s="1">
        <v>26.3003125</v>
      </c>
      <c r="DZ65" s="1">
        <v>25.626024999999998</v>
      </c>
      <c r="EA65" s="1">
        <v>1200.0050000000001</v>
      </c>
      <c r="EB65" s="1">
        <v>0.95799299999999998</v>
      </c>
      <c r="EC65" s="1">
        <v>4.20074E-2</v>
      </c>
      <c r="ED65" s="1">
        <v>0</v>
      </c>
      <c r="EE65" s="1">
        <v>886.30637499999989</v>
      </c>
      <c r="EF65" s="1">
        <v>5.0001600000000002</v>
      </c>
      <c r="EG65" s="1">
        <v>12647.9125</v>
      </c>
      <c r="EH65" s="1">
        <v>9515.1975000000002</v>
      </c>
      <c r="EI65" s="1">
        <v>47.898249999999997</v>
      </c>
      <c r="EJ65" s="1">
        <v>50.523249999999997</v>
      </c>
      <c r="EK65" s="1">
        <v>49.101374999999997</v>
      </c>
      <c r="EL65" s="1">
        <v>49.046499999999988</v>
      </c>
      <c r="EM65" s="1">
        <v>49.593499999999999</v>
      </c>
      <c r="EN65" s="1">
        <v>1144.8025</v>
      </c>
      <c r="EO65" s="1">
        <v>50.202500000000001</v>
      </c>
      <c r="EP65" s="1">
        <v>0</v>
      </c>
      <c r="EQ65" s="1">
        <v>772647</v>
      </c>
      <c r="ER65" s="1">
        <v>0</v>
      </c>
      <c r="ES65" s="1">
        <v>886.60153846153844</v>
      </c>
      <c r="ET65" s="1">
        <v>-4.1097435885536546</v>
      </c>
      <c r="EU65" s="1">
        <v>-3.0666664006824771</v>
      </c>
      <c r="EV65" s="1">
        <v>12647.01923076923</v>
      </c>
      <c r="EW65" s="1">
        <v>15</v>
      </c>
      <c r="EX65" s="1">
        <v>1658327627.5</v>
      </c>
      <c r="EY65" s="1" t="s">
        <v>388</v>
      </c>
      <c r="EZ65" s="1">
        <v>1658327627.5</v>
      </c>
      <c r="FA65" s="1">
        <v>1658327617.5</v>
      </c>
      <c r="FB65" s="1">
        <v>12</v>
      </c>
      <c r="FC65" s="1">
        <v>-0.68500000000000005</v>
      </c>
      <c r="FD65" s="1">
        <v>-0.255</v>
      </c>
      <c r="FE65" s="1">
        <v>-3.9239999999999999</v>
      </c>
      <c r="FF65" s="1">
        <v>0.28599999999999998</v>
      </c>
      <c r="FG65" s="1">
        <v>1546</v>
      </c>
      <c r="FH65" s="1">
        <v>32</v>
      </c>
      <c r="FI65" s="1">
        <v>0.03</v>
      </c>
      <c r="FJ65" s="1">
        <v>0.04</v>
      </c>
      <c r="FK65" s="1">
        <v>-12.96133</v>
      </c>
      <c r="FL65" s="1">
        <v>-1.2761651031894721</v>
      </c>
      <c r="FM65" s="1">
        <v>0.13242005361726761</v>
      </c>
      <c r="FN65" s="1">
        <v>0</v>
      </c>
      <c r="FO65" s="1">
        <v>886.80038235294114</v>
      </c>
      <c r="FP65" s="1">
        <v>-3.8771122985635742</v>
      </c>
      <c r="FQ65" s="1">
        <v>0.42714806736456801</v>
      </c>
      <c r="FR65" s="1">
        <v>0</v>
      </c>
      <c r="FS65" s="1">
        <v>1.3264419999999999</v>
      </c>
      <c r="FT65" s="1">
        <v>1.8302589118197789E-2</v>
      </c>
      <c r="FU65" s="1">
        <v>2.106455791133549E-3</v>
      </c>
      <c r="FV65" s="1">
        <v>1</v>
      </c>
      <c r="FW65" s="1">
        <v>1</v>
      </c>
      <c r="FX65" s="1">
        <v>3</v>
      </c>
      <c r="FY65" s="1" t="s">
        <v>410</v>
      </c>
      <c r="FZ65" s="1">
        <v>3.3689300000000002</v>
      </c>
      <c r="GA65" s="1">
        <v>2.8935599999999999</v>
      </c>
      <c r="GB65" s="1">
        <v>7.8252699999999994E-2</v>
      </c>
      <c r="GC65" s="1">
        <v>8.1794099999999995E-2</v>
      </c>
      <c r="GD65" s="1">
        <v>0.14061399999999999</v>
      </c>
      <c r="GE65" s="1">
        <v>0.139292</v>
      </c>
      <c r="GF65" s="1">
        <v>31813.8</v>
      </c>
      <c r="GG65" s="1">
        <v>27565.599999999999</v>
      </c>
      <c r="GH65" s="1">
        <v>30848.799999999999</v>
      </c>
      <c r="GI65" s="1">
        <v>27981.8</v>
      </c>
      <c r="GJ65" s="1">
        <v>34927.800000000003</v>
      </c>
      <c r="GK65" s="1">
        <v>33980</v>
      </c>
      <c r="GL65" s="1">
        <v>40213.1</v>
      </c>
      <c r="GM65" s="1">
        <v>39001.5</v>
      </c>
      <c r="GN65" s="1">
        <v>2.3229000000000002</v>
      </c>
      <c r="GO65" s="1">
        <v>1.5326200000000001</v>
      </c>
      <c r="GP65" s="1">
        <v>0</v>
      </c>
      <c r="GQ65" s="1">
        <v>4.0099000000000003E-2</v>
      </c>
      <c r="GR65" s="1">
        <v>999.9</v>
      </c>
      <c r="GS65" s="1">
        <v>33.109099999999998</v>
      </c>
      <c r="GT65" s="1">
        <v>50.9</v>
      </c>
      <c r="GU65" s="1">
        <v>43.3</v>
      </c>
      <c r="GV65" s="1">
        <v>44.433199999999999</v>
      </c>
      <c r="GW65" s="1">
        <v>50.712899999999998</v>
      </c>
      <c r="GX65" s="1">
        <v>42.435899999999997</v>
      </c>
      <c r="GY65" s="1">
        <v>1</v>
      </c>
      <c r="GZ65" s="1">
        <v>0.66237800000000002</v>
      </c>
      <c r="HA65" s="1">
        <v>1.7725500000000001</v>
      </c>
      <c r="HB65" s="1">
        <v>20.199400000000001</v>
      </c>
      <c r="HC65" s="1">
        <v>5.21549</v>
      </c>
      <c r="HD65" s="1">
        <v>11.974</v>
      </c>
      <c r="HE65" s="1">
        <v>4.99085</v>
      </c>
      <c r="HF65" s="1">
        <v>3.2926500000000001</v>
      </c>
      <c r="HG65" s="1">
        <v>8417.9</v>
      </c>
      <c r="HH65" s="1">
        <v>9999</v>
      </c>
      <c r="HI65" s="1">
        <v>9999</v>
      </c>
      <c r="HJ65" s="1">
        <v>971.6</v>
      </c>
      <c r="HK65" s="1">
        <v>4.9713200000000004</v>
      </c>
      <c r="HL65" s="1">
        <v>1.8745400000000001</v>
      </c>
      <c r="HM65" s="1">
        <v>1.8708800000000001</v>
      </c>
      <c r="HN65" s="1">
        <v>1.87063</v>
      </c>
      <c r="HO65" s="1">
        <v>1.8750599999999999</v>
      </c>
      <c r="HP65" s="1">
        <v>1.8717999999999999</v>
      </c>
      <c r="HQ65" s="1">
        <v>1.8672500000000001</v>
      </c>
      <c r="HR65" s="1">
        <v>1.8782000000000001</v>
      </c>
      <c r="HS65" s="1">
        <v>0</v>
      </c>
      <c r="HT65" s="1">
        <v>0</v>
      </c>
      <c r="HU65" s="1">
        <v>0</v>
      </c>
      <c r="HV65" s="1">
        <v>0</v>
      </c>
      <c r="HW65" s="1" t="s">
        <v>390</v>
      </c>
      <c r="HX65" s="1" t="s">
        <v>391</v>
      </c>
      <c r="HY65" s="1" t="s">
        <v>392</v>
      </c>
      <c r="HZ65" s="1" t="s">
        <v>392</v>
      </c>
      <c r="IA65" s="1" t="s">
        <v>392</v>
      </c>
      <c r="IB65" s="1" t="s">
        <v>392</v>
      </c>
      <c r="IC65" s="1">
        <v>0</v>
      </c>
      <c r="ID65" s="1">
        <v>100</v>
      </c>
      <c r="IE65" s="1">
        <v>100</v>
      </c>
      <c r="IF65" s="1">
        <v>-2.282</v>
      </c>
      <c r="IG65" s="1">
        <v>0.33579999999999999</v>
      </c>
      <c r="IH65" s="1">
        <v>-2.1003025613674828</v>
      </c>
      <c r="II65" s="1">
        <v>1.7196870422270779E-5</v>
      </c>
      <c r="IJ65" s="1">
        <v>-2.1741833173098589E-6</v>
      </c>
      <c r="IK65" s="1">
        <v>9.0595066644434051E-10</v>
      </c>
      <c r="IL65" s="1">
        <v>-0.3055493333670728</v>
      </c>
      <c r="IM65" s="1">
        <v>-1.2435942757381079E-3</v>
      </c>
      <c r="IN65" s="1">
        <v>8.3241555849602686E-4</v>
      </c>
      <c r="IO65" s="1">
        <v>-6.8006265696850886E-6</v>
      </c>
      <c r="IP65" s="1">
        <v>17</v>
      </c>
      <c r="IQ65" s="1">
        <v>2050</v>
      </c>
      <c r="IR65" s="1">
        <v>3</v>
      </c>
      <c r="IS65" s="1">
        <v>34</v>
      </c>
      <c r="IT65" s="1">
        <v>41.8</v>
      </c>
      <c r="IU65" s="1">
        <v>42</v>
      </c>
      <c r="IV65" s="1">
        <v>0.88012699999999999</v>
      </c>
      <c r="IW65" s="1">
        <v>2.6147499999999999</v>
      </c>
      <c r="IX65" s="1">
        <v>1.49902</v>
      </c>
      <c r="IY65" s="1">
        <v>2.2851599999999999</v>
      </c>
      <c r="IZ65" s="1">
        <v>1.69678</v>
      </c>
      <c r="JA65" s="1">
        <v>2.2961399999999998</v>
      </c>
      <c r="JB65" s="1">
        <v>47.331800000000001</v>
      </c>
      <c r="JC65" s="1">
        <v>13.0025</v>
      </c>
      <c r="JD65" s="1">
        <v>18</v>
      </c>
      <c r="JE65" s="1">
        <v>707.81100000000004</v>
      </c>
      <c r="JF65" s="1">
        <v>269.34899999999999</v>
      </c>
      <c r="JG65" s="1">
        <v>30.000599999999999</v>
      </c>
      <c r="JH65" s="1">
        <v>35.856200000000001</v>
      </c>
      <c r="JI65" s="1">
        <v>30.0001</v>
      </c>
      <c r="JJ65" s="1">
        <v>35.601100000000002</v>
      </c>
      <c r="JK65" s="1">
        <v>35.601599999999998</v>
      </c>
      <c r="JL65" s="1">
        <v>17.655899999999999</v>
      </c>
      <c r="JM65" s="1">
        <v>29.383600000000001</v>
      </c>
      <c r="JN65" s="1">
        <v>0</v>
      </c>
      <c r="JO65" s="1">
        <v>30</v>
      </c>
      <c r="JP65" s="1">
        <v>337.82900000000001</v>
      </c>
      <c r="JQ65" s="1">
        <v>32.608400000000003</v>
      </c>
      <c r="JR65" s="1">
        <v>98.310400000000001</v>
      </c>
      <c r="JS65" s="1">
        <v>98.224900000000005</v>
      </c>
    </row>
    <row r="66" spans="1:279" ht="15.75" customHeight="1" x14ac:dyDescent="0.2">
      <c r="A66" s="1">
        <v>51</v>
      </c>
      <c r="B66" s="1">
        <v>1658330139.5</v>
      </c>
      <c r="C66" s="1">
        <v>199.5</v>
      </c>
      <c r="D66" s="1" t="s">
        <v>493</v>
      </c>
      <c r="E66" s="1" t="s">
        <v>494</v>
      </c>
      <c r="F66" s="1">
        <v>4</v>
      </c>
      <c r="G66" s="1">
        <v>1658330137.5</v>
      </c>
      <c r="H66" s="1">
        <f t="shared" si="0"/>
        <v>1.486457734335904E-3</v>
      </c>
      <c r="I66" s="1">
        <f t="shared" si="1"/>
        <v>1.486457734335904</v>
      </c>
      <c r="J66" s="1">
        <f t="shared" si="2"/>
        <v>4.7315165925118832</v>
      </c>
      <c r="K66" s="1">
        <f t="shared" si="3"/>
        <v>316.43485714285708</v>
      </c>
      <c r="L66" s="1">
        <f t="shared" si="4"/>
        <v>212.31909397728111</v>
      </c>
      <c r="M66" s="1">
        <f t="shared" si="5"/>
        <v>21.484791326658563</v>
      </c>
      <c r="N66" s="1">
        <f t="shared" si="6"/>
        <v>32.020374365966184</v>
      </c>
      <c r="O66" s="1">
        <f t="shared" si="7"/>
        <v>7.9830478926191731E-2</v>
      </c>
      <c r="P66" s="1">
        <f t="shared" si="8"/>
        <v>2.7669281461595556</v>
      </c>
      <c r="Q66" s="1">
        <f t="shared" si="9"/>
        <v>7.8572655760041896E-2</v>
      </c>
      <c r="R66" s="1">
        <f t="shared" si="10"/>
        <v>4.921926936715583E-2</v>
      </c>
      <c r="S66" s="1">
        <f t="shared" si="11"/>
        <v>194.42247561244778</v>
      </c>
      <c r="T66" s="1">
        <f t="shared" si="12"/>
        <v>34.645402386147559</v>
      </c>
      <c r="U66" s="1">
        <f t="shared" si="13"/>
        <v>33.754542857142852</v>
      </c>
      <c r="V66" s="1">
        <f t="shared" si="14"/>
        <v>5.2702895063789859</v>
      </c>
      <c r="W66" s="1">
        <f t="shared" si="15"/>
        <v>64.899575623551996</v>
      </c>
      <c r="X66" s="1">
        <f t="shared" si="16"/>
        <v>3.4383069656498693</v>
      </c>
      <c r="Y66" s="1">
        <f t="shared" si="17"/>
        <v>5.2978882105387921</v>
      </c>
      <c r="Z66" s="1">
        <f t="shared" si="18"/>
        <v>1.8319825407291166</v>
      </c>
      <c r="AA66" s="1">
        <f t="shared" si="19"/>
        <v>-65.552786084213366</v>
      </c>
      <c r="AB66" s="1">
        <f t="shared" si="20"/>
        <v>13.947453925173876</v>
      </c>
      <c r="AC66" s="1">
        <f t="shared" si="21"/>
        <v>1.1635360089307103</v>
      </c>
      <c r="AD66" s="1">
        <f t="shared" si="22"/>
        <v>143.98067946233903</v>
      </c>
      <c r="AE66" s="1">
        <f t="shared" si="23"/>
        <v>13.906302313326702</v>
      </c>
      <c r="AF66" s="1">
        <f t="shared" si="24"/>
        <v>1.4853284502311812</v>
      </c>
      <c r="AG66" s="1">
        <f t="shared" si="25"/>
        <v>4.7315165925118832</v>
      </c>
      <c r="AH66" s="1">
        <v>341.36252901923058</v>
      </c>
      <c r="AI66" s="1">
        <v>330.11177575757569</v>
      </c>
      <c r="AJ66" s="1">
        <v>1.6980646598829581</v>
      </c>
      <c r="AK66" s="1">
        <v>65.160827057832364</v>
      </c>
      <c r="AL66" s="1">
        <f t="shared" si="26"/>
        <v>1.486457734335904</v>
      </c>
      <c r="AM66" s="1">
        <v>32.653472365650543</v>
      </c>
      <c r="AN66" s="1">
        <v>33.978134965034997</v>
      </c>
      <c r="AO66" s="1">
        <v>1.5974268077425442E-5</v>
      </c>
      <c r="AP66" s="1">
        <v>89.445393928283238</v>
      </c>
      <c r="AQ66" s="1">
        <v>2</v>
      </c>
      <c r="AR66" s="1">
        <v>0</v>
      </c>
      <c r="AS66" s="1">
        <f t="shared" si="27"/>
        <v>1</v>
      </c>
      <c r="AT66" s="1">
        <f t="shared" si="28"/>
        <v>0</v>
      </c>
      <c r="AU66" s="1">
        <f t="shared" si="29"/>
        <v>47186.273786005084</v>
      </c>
      <c r="AV66" s="1" t="s">
        <v>385</v>
      </c>
      <c r="AW66" s="1" t="s">
        <v>385</v>
      </c>
      <c r="AX66" s="1">
        <v>0</v>
      </c>
      <c r="AY66" s="1">
        <v>0</v>
      </c>
      <c r="AZ66" s="1" t="e">
        <f t="shared" si="30"/>
        <v>#DIV/0!</v>
      </c>
      <c r="BA66" s="1">
        <v>0</v>
      </c>
      <c r="BB66" s="1" t="s">
        <v>385</v>
      </c>
      <c r="BC66" s="1" t="s">
        <v>385</v>
      </c>
      <c r="BD66" s="1">
        <v>0</v>
      </c>
      <c r="BE66" s="1">
        <v>0</v>
      </c>
      <c r="BF66" s="1" t="e">
        <f t="shared" si="31"/>
        <v>#DIV/0!</v>
      </c>
      <c r="BG66" s="1">
        <v>0.5</v>
      </c>
      <c r="BH66" s="1">
        <f t="shared" si="32"/>
        <v>1009.4843997991959</v>
      </c>
      <c r="BI66" s="1">
        <f t="shared" si="33"/>
        <v>4.7315165925118832</v>
      </c>
      <c r="BJ66" s="1" t="e">
        <f t="shared" si="34"/>
        <v>#DIV/0!</v>
      </c>
      <c r="BK66" s="1">
        <f t="shared" si="35"/>
        <v>4.6870626167705657E-3</v>
      </c>
      <c r="BL66" s="1" t="e">
        <f t="shared" si="36"/>
        <v>#DIV/0!</v>
      </c>
      <c r="BM66" s="1" t="e">
        <f t="shared" si="37"/>
        <v>#DIV/0!</v>
      </c>
      <c r="BN66" s="1" t="s">
        <v>385</v>
      </c>
      <c r="BO66" s="1">
        <v>0</v>
      </c>
      <c r="BP66" s="1" t="e">
        <f t="shared" si="38"/>
        <v>#DIV/0!</v>
      </c>
      <c r="BQ66" s="1" t="e">
        <f t="shared" si="39"/>
        <v>#DIV/0!</v>
      </c>
      <c r="BR66" s="1" t="e">
        <f t="shared" si="40"/>
        <v>#DIV/0!</v>
      </c>
      <c r="BS66" s="1" t="e">
        <f t="shared" si="41"/>
        <v>#DIV/0!</v>
      </c>
      <c r="BT66" s="1" t="e">
        <f t="shared" si="42"/>
        <v>#DIV/0!</v>
      </c>
      <c r="BU66" s="1" t="e">
        <f t="shared" si="43"/>
        <v>#DIV/0!</v>
      </c>
      <c r="BV66" s="1" t="e">
        <f t="shared" si="44"/>
        <v>#DIV/0!</v>
      </c>
      <c r="BW66" s="1" t="e">
        <f t="shared" si="45"/>
        <v>#DIV/0!</v>
      </c>
      <c r="BX66" s="1" t="s">
        <v>385</v>
      </c>
      <c r="BY66" s="1" t="s">
        <v>385</v>
      </c>
      <c r="BZ66" s="1" t="s">
        <v>385</v>
      </c>
      <c r="CA66" s="1" t="s">
        <v>385</v>
      </c>
      <c r="CB66" s="1" t="s">
        <v>385</v>
      </c>
      <c r="CC66" s="1" t="s">
        <v>385</v>
      </c>
      <c r="CD66" s="1" t="s">
        <v>385</v>
      </c>
      <c r="CE66" s="1" t="s">
        <v>385</v>
      </c>
      <c r="CF66" s="1">
        <v>253</v>
      </c>
      <c r="CG66" s="1">
        <v>1000</v>
      </c>
      <c r="CH66" s="1" t="s">
        <v>386</v>
      </c>
      <c r="CI66" s="1">
        <v>1110.1500000000001</v>
      </c>
      <c r="CJ66" s="1">
        <v>1175.8634999999999</v>
      </c>
      <c r="CK66" s="1">
        <v>1152.67</v>
      </c>
      <c r="CL66" s="1">
        <v>1.3005735999999999E-4</v>
      </c>
      <c r="CM66" s="1">
        <v>6.5004835999999994E-4</v>
      </c>
      <c r="CN66" s="1">
        <v>4.7597999359999997E-2</v>
      </c>
      <c r="CO66" s="1">
        <v>5.5000000000000003E-4</v>
      </c>
      <c r="CP66" s="1">
        <f t="shared" si="46"/>
        <v>1199.974285714286</v>
      </c>
      <c r="CQ66" s="1">
        <f t="shared" si="47"/>
        <v>1009.4843997991959</v>
      </c>
      <c r="CR66" s="1">
        <f t="shared" si="48"/>
        <v>0.84125502672609287</v>
      </c>
      <c r="CS66" s="1">
        <f t="shared" si="49"/>
        <v>0.16202220158135938</v>
      </c>
      <c r="CT66" s="1">
        <v>6</v>
      </c>
      <c r="CU66" s="1">
        <v>0.5</v>
      </c>
      <c r="CV66" s="1" t="s">
        <v>387</v>
      </c>
      <c r="CW66" s="1">
        <v>2</v>
      </c>
      <c r="CX66" s="1" t="b">
        <v>1</v>
      </c>
      <c r="CY66" s="1">
        <v>1658330137.5</v>
      </c>
      <c r="CZ66" s="1">
        <v>316.43485714285708</v>
      </c>
      <c r="DA66" s="1">
        <v>329.69785714285717</v>
      </c>
      <c r="DB66" s="1">
        <v>33.978371428571442</v>
      </c>
      <c r="DC66" s="1">
        <v>32.654628571428567</v>
      </c>
      <c r="DD66" s="1">
        <v>318.72128571428573</v>
      </c>
      <c r="DE66" s="1">
        <v>33.642571428571429</v>
      </c>
      <c r="DF66" s="1">
        <v>650.36471428571429</v>
      </c>
      <c r="DG66" s="1">
        <v>101.0908571428571</v>
      </c>
      <c r="DH66" s="1">
        <v>0.1001894285714286</v>
      </c>
      <c r="DI66" s="1">
        <v>33.848042857142858</v>
      </c>
      <c r="DJ66" s="1">
        <v>999.89999999999986</v>
      </c>
      <c r="DK66" s="1">
        <v>33.754542857142852</v>
      </c>
      <c r="DL66" s="1">
        <v>0</v>
      </c>
      <c r="DM66" s="1">
        <v>0</v>
      </c>
      <c r="DN66" s="1">
        <v>9002.3214285714294</v>
      </c>
      <c r="DO66" s="1">
        <v>0</v>
      </c>
      <c r="DP66" s="1">
        <v>1844.5471428571429</v>
      </c>
      <c r="DQ66" s="1">
        <v>-13.262828571428569</v>
      </c>
      <c r="DR66" s="1">
        <v>327.56471428571427</v>
      </c>
      <c r="DS66" s="1">
        <v>340.82714285714292</v>
      </c>
      <c r="DT66" s="1">
        <v>1.3237571428571431</v>
      </c>
      <c r="DU66" s="1">
        <v>329.69785714285717</v>
      </c>
      <c r="DV66" s="1">
        <v>32.654628571428567</v>
      </c>
      <c r="DW66" s="1">
        <v>3.4349085714285721</v>
      </c>
      <c r="DX66" s="1">
        <v>3.3010871428571429</v>
      </c>
      <c r="DY66" s="1">
        <v>26.301400000000001</v>
      </c>
      <c r="DZ66" s="1">
        <v>25.630014285714289</v>
      </c>
      <c r="EA66" s="1">
        <v>1199.974285714286</v>
      </c>
      <c r="EB66" s="1">
        <v>0.95799442857142858</v>
      </c>
      <c r="EC66" s="1">
        <v>4.2005871428571442E-2</v>
      </c>
      <c r="ED66" s="1">
        <v>0</v>
      </c>
      <c r="EE66" s="1">
        <v>886.07057142857138</v>
      </c>
      <c r="EF66" s="1">
        <v>5.0001600000000002</v>
      </c>
      <c r="EG66" s="1">
        <v>12640.142857142861</v>
      </c>
      <c r="EH66" s="1">
        <v>9514.9642857142862</v>
      </c>
      <c r="EI66" s="1">
        <v>47.901571428571422</v>
      </c>
      <c r="EJ66" s="1">
        <v>50.535428571428568</v>
      </c>
      <c r="EK66" s="1">
        <v>49.080142857142853</v>
      </c>
      <c r="EL66" s="1">
        <v>49.044285714285706</v>
      </c>
      <c r="EM66" s="1">
        <v>49.598000000000013</v>
      </c>
      <c r="EN66" s="1">
        <v>1144.774285714285</v>
      </c>
      <c r="EO66" s="1">
        <v>50.2</v>
      </c>
      <c r="EP66" s="1">
        <v>0</v>
      </c>
      <c r="EQ66" s="1">
        <v>772651.20000004768</v>
      </c>
      <c r="ER66" s="1">
        <v>0</v>
      </c>
      <c r="ES66" s="1">
        <v>886.33219999999983</v>
      </c>
      <c r="ET66" s="1">
        <v>-3.9626153775342861</v>
      </c>
      <c r="EU66" s="1">
        <v>-24.653846098695588</v>
      </c>
      <c r="EV66" s="1">
        <v>12644.092000000001</v>
      </c>
      <c r="EW66" s="1">
        <v>15</v>
      </c>
      <c r="EX66" s="1">
        <v>1658327627.5</v>
      </c>
      <c r="EY66" s="1" t="s">
        <v>388</v>
      </c>
      <c r="EZ66" s="1">
        <v>1658327627.5</v>
      </c>
      <c r="FA66" s="1">
        <v>1658327617.5</v>
      </c>
      <c r="FB66" s="1">
        <v>12</v>
      </c>
      <c r="FC66" s="1">
        <v>-0.68500000000000005</v>
      </c>
      <c r="FD66" s="1">
        <v>-0.255</v>
      </c>
      <c r="FE66" s="1">
        <v>-3.9239999999999999</v>
      </c>
      <c r="FF66" s="1">
        <v>0.28599999999999998</v>
      </c>
      <c r="FG66" s="1">
        <v>1546</v>
      </c>
      <c r="FH66" s="1">
        <v>32</v>
      </c>
      <c r="FI66" s="1">
        <v>0.03</v>
      </c>
      <c r="FJ66" s="1">
        <v>0.04</v>
      </c>
      <c r="FK66" s="1">
        <v>-13.0402475</v>
      </c>
      <c r="FL66" s="1">
        <v>-1.609640150093814</v>
      </c>
      <c r="FM66" s="1">
        <v>0.15667435972024921</v>
      </c>
      <c r="FN66" s="1">
        <v>0</v>
      </c>
      <c r="FO66" s="1">
        <v>886.5625</v>
      </c>
      <c r="FP66" s="1">
        <v>-3.9713521726234098</v>
      </c>
      <c r="FQ66" s="1">
        <v>0.43667057512096791</v>
      </c>
      <c r="FR66" s="1">
        <v>0</v>
      </c>
      <c r="FS66" s="1">
        <v>1.3265415</v>
      </c>
      <c r="FT66" s="1">
        <v>4.985290806748391E-3</v>
      </c>
      <c r="FU66" s="1">
        <v>2.2004937514112678E-3</v>
      </c>
      <c r="FV66" s="1">
        <v>1</v>
      </c>
      <c r="FW66" s="1">
        <v>1</v>
      </c>
      <c r="FX66" s="1">
        <v>3</v>
      </c>
      <c r="FY66" s="1" t="s">
        <v>410</v>
      </c>
      <c r="FZ66" s="1">
        <v>3.36931</v>
      </c>
      <c r="GA66" s="1">
        <v>2.8940000000000001</v>
      </c>
      <c r="GB66" s="1">
        <v>7.9587400000000003E-2</v>
      </c>
      <c r="GC66" s="1">
        <v>8.3152500000000004E-2</v>
      </c>
      <c r="GD66" s="1">
        <v>0.14061299999999999</v>
      </c>
      <c r="GE66" s="1">
        <v>0.13930600000000001</v>
      </c>
      <c r="GF66" s="1">
        <v>31768</v>
      </c>
      <c r="GG66" s="1">
        <v>27523.9</v>
      </c>
      <c r="GH66" s="1">
        <v>30849.1</v>
      </c>
      <c r="GI66" s="1">
        <v>27981</v>
      </c>
      <c r="GJ66" s="1">
        <v>34927.9</v>
      </c>
      <c r="GK66" s="1">
        <v>33978.400000000001</v>
      </c>
      <c r="GL66" s="1">
        <v>40213.199999999997</v>
      </c>
      <c r="GM66" s="1">
        <v>39000.199999999997</v>
      </c>
      <c r="GN66" s="1">
        <v>2.3233199999999998</v>
      </c>
      <c r="GO66" s="1">
        <v>1.5327</v>
      </c>
      <c r="GP66" s="1">
        <v>0</v>
      </c>
      <c r="GQ66" s="1">
        <v>3.9890399999999999E-2</v>
      </c>
      <c r="GR66" s="1">
        <v>999.9</v>
      </c>
      <c r="GS66" s="1">
        <v>33.110900000000001</v>
      </c>
      <c r="GT66" s="1">
        <v>50.8</v>
      </c>
      <c r="GU66" s="1">
        <v>43.3</v>
      </c>
      <c r="GV66" s="1">
        <v>44.348599999999998</v>
      </c>
      <c r="GW66" s="1">
        <v>50.982900000000001</v>
      </c>
      <c r="GX66" s="1">
        <v>42.123399999999997</v>
      </c>
      <c r="GY66" s="1">
        <v>1</v>
      </c>
      <c r="GZ66" s="1">
        <v>0.66239300000000001</v>
      </c>
      <c r="HA66" s="1">
        <v>1.77308</v>
      </c>
      <c r="HB66" s="1">
        <v>20.199300000000001</v>
      </c>
      <c r="HC66" s="1">
        <v>5.21549</v>
      </c>
      <c r="HD66" s="1">
        <v>11.974</v>
      </c>
      <c r="HE66" s="1">
        <v>4.9907500000000002</v>
      </c>
      <c r="HF66" s="1">
        <v>3.2926500000000001</v>
      </c>
      <c r="HG66" s="1">
        <v>8417.9</v>
      </c>
      <c r="HH66" s="1">
        <v>9999</v>
      </c>
      <c r="HI66" s="1">
        <v>9999</v>
      </c>
      <c r="HJ66" s="1">
        <v>971.6</v>
      </c>
      <c r="HK66" s="1">
        <v>4.9713500000000002</v>
      </c>
      <c r="HL66" s="1">
        <v>1.8745400000000001</v>
      </c>
      <c r="HM66" s="1">
        <v>1.8708800000000001</v>
      </c>
      <c r="HN66" s="1">
        <v>1.8706100000000001</v>
      </c>
      <c r="HO66" s="1">
        <v>1.87507</v>
      </c>
      <c r="HP66" s="1">
        <v>1.8717999999999999</v>
      </c>
      <c r="HQ66" s="1">
        <v>1.8672599999999999</v>
      </c>
      <c r="HR66" s="1">
        <v>1.8782000000000001</v>
      </c>
      <c r="HS66" s="1">
        <v>0</v>
      </c>
      <c r="HT66" s="1">
        <v>0</v>
      </c>
      <c r="HU66" s="1">
        <v>0</v>
      </c>
      <c r="HV66" s="1">
        <v>0</v>
      </c>
      <c r="HW66" s="1" t="s">
        <v>390</v>
      </c>
      <c r="HX66" s="1" t="s">
        <v>391</v>
      </c>
      <c r="HY66" s="1" t="s">
        <v>392</v>
      </c>
      <c r="HZ66" s="1" t="s">
        <v>392</v>
      </c>
      <c r="IA66" s="1" t="s">
        <v>392</v>
      </c>
      <c r="IB66" s="1" t="s">
        <v>392</v>
      </c>
      <c r="IC66" s="1">
        <v>0</v>
      </c>
      <c r="ID66" s="1">
        <v>100</v>
      </c>
      <c r="IE66" s="1">
        <v>100</v>
      </c>
      <c r="IF66" s="1">
        <v>-2.29</v>
      </c>
      <c r="IG66" s="1">
        <v>0.33579999999999999</v>
      </c>
      <c r="IH66" s="1">
        <v>-2.1003025613674828</v>
      </c>
      <c r="II66" s="1">
        <v>1.7196870422270779E-5</v>
      </c>
      <c r="IJ66" s="1">
        <v>-2.1741833173098589E-6</v>
      </c>
      <c r="IK66" s="1">
        <v>9.0595066644434051E-10</v>
      </c>
      <c r="IL66" s="1">
        <v>-0.3055493333670728</v>
      </c>
      <c r="IM66" s="1">
        <v>-1.2435942757381079E-3</v>
      </c>
      <c r="IN66" s="1">
        <v>8.3241555849602686E-4</v>
      </c>
      <c r="IO66" s="1">
        <v>-6.8006265696850886E-6</v>
      </c>
      <c r="IP66" s="1">
        <v>17</v>
      </c>
      <c r="IQ66" s="1">
        <v>2050</v>
      </c>
      <c r="IR66" s="1">
        <v>3</v>
      </c>
      <c r="IS66" s="1">
        <v>34</v>
      </c>
      <c r="IT66" s="1">
        <v>41.9</v>
      </c>
      <c r="IU66" s="1">
        <v>42</v>
      </c>
      <c r="IV66" s="1">
        <v>0.89477499999999999</v>
      </c>
      <c r="IW66" s="1">
        <v>2.6135299999999999</v>
      </c>
      <c r="IX66" s="1">
        <v>1.49902</v>
      </c>
      <c r="IY66" s="1">
        <v>2.2839399999999999</v>
      </c>
      <c r="IZ66" s="1">
        <v>1.69678</v>
      </c>
      <c r="JA66" s="1">
        <v>2.3718300000000001</v>
      </c>
      <c r="JB66" s="1">
        <v>47.331800000000001</v>
      </c>
      <c r="JC66" s="1">
        <v>13.0113</v>
      </c>
      <c r="JD66" s="1">
        <v>18</v>
      </c>
      <c r="JE66" s="1">
        <v>708.16499999999996</v>
      </c>
      <c r="JF66" s="1">
        <v>269.38400000000001</v>
      </c>
      <c r="JG66" s="1">
        <v>30.000399999999999</v>
      </c>
      <c r="JH66" s="1">
        <v>35.857700000000001</v>
      </c>
      <c r="JI66" s="1">
        <v>30.0001</v>
      </c>
      <c r="JJ66" s="1">
        <v>35.601100000000002</v>
      </c>
      <c r="JK66" s="1">
        <v>35.601599999999998</v>
      </c>
      <c r="JL66" s="1">
        <v>17.937000000000001</v>
      </c>
      <c r="JM66" s="1">
        <v>29.383600000000001</v>
      </c>
      <c r="JN66" s="1">
        <v>0</v>
      </c>
      <c r="JO66" s="1">
        <v>30</v>
      </c>
      <c r="JP66" s="1">
        <v>344.50799999999998</v>
      </c>
      <c r="JQ66" s="1">
        <v>32.608400000000003</v>
      </c>
      <c r="JR66" s="1">
        <v>98.311000000000007</v>
      </c>
      <c r="JS66" s="1">
        <v>98.221800000000002</v>
      </c>
    </row>
    <row r="67" spans="1:279" ht="15.75" customHeight="1" x14ac:dyDescent="0.2">
      <c r="A67" s="1">
        <v>52</v>
      </c>
      <c r="B67" s="1">
        <v>1658330143.5</v>
      </c>
      <c r="C67" s="1">
        <v>203.5</v>
      </c>
      <c r="D67" s="1" t="s">
        <v>495</v>
      </c>
      <c r="E67" s="1" t="s">
        <v>496</v>
      </c>
      <c r="F67" s="1">
        <v>4</v>
      </c>
      <c r="G67" s="1">
        <v>1658330141.1875</v>
      </c>
      <c r="H67" s="1">
        <f t="shared" si="0"/>
        <v>1.4855367330096048E-3</v>
      </c>
      <c r="I67" s="1">
        <f t="shared" si="1"/>
        <v>1.4855367330096048</v>
      </c>
      <c r="J67" s="1">
        <f t="shared" si="2"/>
        <v>4.8025533423737246</v>
      </c>
      <c r="K67" s="1">
        <f t="shared" si="3"/>
        <v>322.52625</v>
      </c>
      <c r="L67" s="1">
        <f t="shared" si="4"/>
        <v>216.7713856452612</v>
      </c>
      <c r="M67" s="1">
        <f t="shared" si="5"/>
        <v>21.934984423670105</v>
      </c>
      <c r="N67" s="1">
        <f t="shared" si="6"/>
        <v>32.636264463207702</v>
      </c>
      <c r="O67" s="1">
        <f t="shared" si="7"/>
        <v>7.9797377801812633E-2</v>
      </c>
      <c r="P67" s="1">
        <f t="shared" si="8"/>
        <v>2.7700249588372139</v>
      </c>
      <c r="Q67" s="1">
        <f t="shared" si="9"/>
        <v>7.8541969883807947E-2</v>
      </c>
      <c r="R67" s="1">
        <f t="shared" si="10"/>
        <v>4.9199879343693839E-2</v>
      </c>
      <c r="S67" s="1">
        <f t="shared" si="11"/>
        <v>194.43530286245411</v>
      </c>
      <c r="T67" s="1">
        <f t="shared" si="12"/>
        <v>34.641981287698435</v>
      </c>
      <c r="U67" s="1">
        <f t="shared" si="13"/>
        <v>33.753475000000002</v>
      </c>
      <c r="V67" s="1">
        <f t="shared" si="14"/>
        <v>5.2699750270541887</v>
      </c>
      <c r="W67" s="1">
        <f t="shared" si="15"/>
        <v>64.912710546507569</v>
      </c>
      <c r="X67" s="1">
        <f t="shared" si="16"/>
        <v>3.4384401321318689</v>
      </c>
      <c r="Y67" s="1">
        <f t="shared" si="17"/>
        <v>5.2970213432519557</v>
      </c>
      <c r="Z67" s="1">
        <f t="shared" si="18"/>
        <v>1.8315348949223198</v>
      </c>
      <c r="AA67" s="1">
        <f t="shared" si="19"/>
        <v>-65.512169925723569</v>
      </c>
      <c r="AB67" s="1">
        <f t="shared" si="20"/>
        <v>13.68492299866309</v>
      </c>
      <c r="AC67" s="1">
        <f t="shared" si="21"/>
        <v>1.1403363280014922</v>
      </c>
      <c r="AD67" s="1">
        <f t="shared" si="22"/>
        <v>143.74839226339512</v>
      </c>
      <c r="AE67" s="1">
        <f t="shared" si="23"/>
        <v>14.042399280153264</v>
      </c>
      <c r="AF67" s="1">
        <f t="shared" si="24"/>
        <v>1.4827896414854755</v>
      </c>
      <c r="AG67" s="1">
        <f t="shared" si="25"/>
        <v>4.8025533423737246</v>
      </c>
      <c r="AH67" s="1">
        <v>348.35896846248778</v>
      </c>
      <c r="AI67" s="1">
        <v>336.97882424242442</v>
      </c>
      <c r="AJ67" s="1">
        <v>1.7135522680314581</v>
      </c>
      <c r="AK67" s="1">
        <v>65.160827057832364</v>
      </c>
      <c r="AL67" s="1">
        <f t="shared" si="26"/>
        <v>1.4855367330096048</v>
      </c>
      <c r="AM67" s="1">
        <v>32.657885379684558</v>
      </c>
      <c r="AN67" s="1">
        <v>33.981753846153893</v>
      </c>
      <c r="AO67" s="1">
        <v>1.426407902347149E-5</v>
      </c>
      <c r="AP67" s="1">
        <v>89.445393928283238</v>
      </c>
      <c r="AQ67" s="1">
        <v>2</v>
      </c>
      <c r="AR67" s="1">
        <v>0</v>
      </c>
      <c r="AS67" s="1">
        <f t="shared" si="27"/>
        <v>1</v>
      </c>
      <c r="AT67" s="1">
        <f t="shared" si="28"/>
        <v>0</v>
      </c>
      <c r="AU67" s="1">
        <f t="shared" si="29"/>
        <v>47271.675967057163</v>
      </c>
      <c r="AV67" s="1" t="s">
        <v>385</v>
      </c>
      <c r="AW67" s="1" t="s">
        <v>385</v>
      </c>
      <c r="AX67" s="1">
        <v>0</v>
      </c>
      <c r="AY67" s="1">
        <v>0</v>
      </c>
      <c r="AZ67" s="1" t="e">
        <f t="shared" si="30"/>
        <v>#DIV/0!</v>
      </c>
      <c r="BA67" s="1">
        <v>0</v>
      </c>
      <c r="BB67" s="1" t="s">
        <v>385</v>
      </c>
      <c r="BC67" s="1" t="s">
        <v>385</v>
      </c>
      <c r="BD67" s="1">
        <v>0</v>
      </c>
      <c r="BE67" s="1">
        <v>0</v>
      </c>
      <c r="BF67" s="1" t="e">
        <f t="shared" si="31"/>
        <v>#DIV/0!</v>
      </c>
      <c r="BG67" s="1">
        <v>0.5</v>
      </c>
      <c r="BH67" s="1">
        <f t="shared" si="32"/>
        <v>1009.551224799199</v>
      </c>
      <c r="BI67" s="1">
        <f t="shared" si="33"/>
        <v>4.8025533423737246</v>
      </c>
      <c r="BJ67" s="1" t="e">
        <f t="shared" si="34"/>
        <v>#DIV/0!</v>
      </c>
      <c r="BK67" s="1">
        <f t="shared" si="35"/>
        <v>4.7571170480516815E-3</v>
      </c>
      <c r="BL67" s="1" t="e">
        <f t="shared" si="36"/>
        <v>#DIV/0!</v>
      </c>
      <c r="BM67" s="1" t="e">
        <f t="shared" si="37"/>
        <v>#DIV/0!</v>
      </c>
      <c r="BN67" s="1" t="s">
        <v>385</v>
      </c>
      <c r="BO67" s="1">
        <v>0</v>
      </c>
      <c r="BP67" s="1" t="e">
        <f t="shared" si="38"/>
        <v>#DIV/0!</v>
      </c>
      <c r="BQ67" s="1" t="e">
        <f t="shared" si="39"/>
        <v>#DIV/0!</v>
      </c>
      <c r="BR67" s="1" t="e">
        <f t="shared" si="40"/>
        <v>#DIV/0!</v>
      </c>
      <c r="BS67" s="1" t="e">
        <f t="shared" si="41"/>
        <v>#DIV/0!</v>
      </c>
      <c r="BT67" s="1" t="e">
        <f t="shared" si="42"/>
        <v>#DIV/0!</v>
      </c>
      <c r="BU67" s="1" t="e">
        <f t="shared" si="43"/>
        <v>#DIV/0!</v>
      </c>
      <c r="BV67" s="1" t="e">
        <f t="shared" si="44"/>
        <v>#DIV/0!</v>
      </c>
      <c r="BW67" s="1" t="e">
        <f t="shared" si="45"/>
        <v>#DIV/0!</v>
      </c>
      <c r="BX67" s="1" t="s">
        <v>385</v>
      </c>
      <c r="BY67" s="1" t="s">
        <v>385</v>
      </c>
      <c r="BZ67" s="1" t="s">
        <v>385</v>
      </c>
      <c r="CA67" s="1" t="s">
        <v>385</v>
      </c>
      <c r="CB67" s="1" t="s">
        <v>385</v>
      </c>
      <c r="CC67" s="1" t="s">
        <v>385</v>
      </c>
      <c r="CD67" s="1" t="s">
        <v>385</v>
      </c>
      <c r="CE67" s="1" t="s">
        <v>385</v>
      </c>
      <c r="CF67" s="1">
        <v>253</v>
      </c>
      <c r="CG67" s="1">
        <v>1000</v>
      </c>
      <c r="CH67" s="1" t="s">
        <v>386</v>
      </c>
      <c r="CI67" s="1">
        <v>1110.1500000000001</v>
      </c>
      <c r="CJ67" s="1">
        <v>1175.8634999999999</v>
      </c>
      <c r="CK67" s="1">
        <v>1152.67</v>
      </c>
      <c r="CL67" s="1">
        <v>1.3005735999999999E-4</v>
      </c>
      <c r="CM67" s="1">
        <v>6.5004835999999994E-4</v>
      </c>
      <c r="CN67" s="1">
        <v>4.7597999359999997E-2</v>
      </c>
      <c r="CO67" s="1">
        <v>5.5000000000000003E-4</v>
      </c>
      <c r="CP67" s="1">
        <f t="shared" si="46"/>
        <v>1200.05375</v>
      </c>
      <c r="CQ67" s="1">
        <f t="shared" si="47"/>
        <v>1009.551224799199</v>
      </c>
      <c r="CR67" s="1">
        <f t="shared" si="48"/>
        <v>0.84125500611885007</v>
      </c>
      <c r="CS67" s="1">
        <f t="shared" si="49"/>
        <v>0.1620221618093807</v>
      </c>
      <c r="CT67" s="1">
        <v>6</v>
      </c>
      <c r="CU67" s="1">
        <v>0.5</v>
      </c>
      <c r="CV67" s="1" t="s">
        <v>387</v>
      </c>
      <c r="CW67" s="1">
        <v>2</v>
      </c>
      <c r="CX67" s="1" t="b">
        <v>1</v>
      </c>
      <c r="CY67" s="1">
        <v>1658330141.1875</v>
      </c>
      <c r="CZ67" s="1">
        <v>322.52625</v>
      </c>
      <c r="DA67" s="1">
        <v>335.92262499999998</v>
      </c>
      <c r="DB67" s="1">
        <v>33.9802125</v>
      </c>
      <c r="DC67" s="1">
        <v>32.6587125</v>
      </c>
      <c r="DD67" s="1">
        <v>324.81937499999998</v>
      </c>
      <c r="DE67" s="1">
        <v>33.644350000000003</v>
      </c>
      <c r="DF67" s="1">
        <v>650.35374999999999</v>
      </c>
      <c r="DG67" s="1">
        <v>101.0895</v>
      </c>
      <c r="DH67" s="1">
        <v>9.9982912499999993E-2</v>
      </c>
      <c r="DI67" s="1">
        <v>33.845112499999999</v>
      </c>
      <c r="DJ67" s="1">
        <v>999.9</v>
      </c>
      <c r="DK67" s="1">
        <v>33.753475000000002</v>
      </c>
      <c r="DL67" s="1">
        <v>0</v>
      </c>
      <c r="DM67" s="1">
        <v>0</v>
      </c>
      <c r="DN67" s="1">
        <v>9018.90625</v>
      </c>
      <c r="DO67" s="1">
        <v>0</v>
      </c>
      <c r="DP67" s="1">
        <v>1844.9475</v>
      </c>
      <c r="DQ67" s="1">
        <v>-13.396437499999999</v>
      </c>
      <c r="DR67" s="1">
        <v>333.87124999999997</v>
      </c>
      <c r="DS67" s="1">
        <v>347.26387499999998</v>
      </c>
      <c r="DT67" s="1">
        <v>1.3214975</v>
      </c>
      <c r="DU67" s="1">
        <v>335.92262499999998</v>
      </c>
      <c r="DV67" s="1">
        <v>32.6587125</v>
      </c>
      <c r="DW67" s="1">
        <v>3.4350475</v>
      </c>
      <c r="DX67" s="1">
        <v>3.3014575000000002</v>
      </c>
      <c r="DY67" s="1">
        <v>26.302074999999999</v>
      </c>
      <c r="DZ67" s="1">
        <v>25.631900000000002</v>
      </c>
      <c r="EA67" s="1">
        <v>1200.05375</v>
      </c>
      <c r="EB67" s="1">
        <v>0.95799425000000005</v>
      </c>
      <c r="EC67" s="1">
        <v>4.2006062500000003E-2</v>
      </c>
      <c r="ED67" s="1">
        <v>0</v>
      </c>
      <c r="EE67" s="1">
        <v>886.00712499999997</v>
      </c>
      <c r="EF67" s="1">
        <v>5.0001600000000002</v>
      </c>
      <c r="EG67" s="1">
        <v>12635.125</v>
      </c>
      <c r="EH67" s="1">
        <v>9515.6125000000011</v>
      </c>
      <c r="EI67" s="1">
        <v>47.898249999999997</v>
      </c>
      <c r="EJ67" s="1">
        <v>50.515500000000003</v>
      </c>
      <c r="EK67" s="1">
        <v>49.077749999999988</v>
      </c>
      <c r="EL67" s="1">
        <v>49.054250000000003</v>
      </c>
      <c r="EM67" s="1">
        <v>49.601374999999997</v>
      </c>
      <c r="EN67" s="1">
        <v>1144.8512499999999</v>
      </c>
      <c r="EO67" s="1">
        <v>50.202500000000001</v>
      </c>
      <c r="EP67" s="1">
        <v>0</v>
      </c>
      <c r="EQ67" s="1">
        <v>772654.79999995232</v>
      </c>
      <c r="ER67" s="1">
        <v>0</v>
      </c>
      <c r="ES67" s="1">
        <v>886.15616</v>
      </c>
      <c r="ET67" s="1">
        <v>-2.7120000083220059</v>
      </c>
      <c r="EU67" s="1">
        <v>-52.376923411238323</v>
      </c>
      <c r="EV67" s="1">
        <v>12641.584000000001</v>
      </c>
      <c r="EW67" s="1">
        <v>15</v>
      </c>
      <c r="EX67" s="1">
        <v>1658327627.5</v>
      </c>
      <c r="EY67" s="1" t="s">
        <v>388</v>
      </c>
      <c r="EZ67" s="1">
        <v>1658327627.5</v>
      </c>
      <c r="FA67" s="1">
        <v>1658327617.5</v>
      </c>
      <c r="FB67" s="1">
        <v>12</v>
      </c>
      <c r="FC67" s="1">
        <v>-0.68500000000000005</v>
      </c>
      <c r="FD67" s="1">
        <v>-0.255</v>
      </c>
      <c r="FE67" s="1">
        <v>-3.9239999999999999</v>
      </c>
      <c r="FF67" s="1">
        <v>0.28599999999999998</v>
      </c>
      <c r="FG67" s="1">
        <v>1546</v>
      </c>
      <c r="FH67" s="1">
        <v>32</v>
      </c>
      <c r="FI67" s="1">
        <v>0.03</v>
      </c>
      <c r="FJ67" s="1">
        <v>0.04</v>
      </c>
      <c r="FK67" s="1">
        <v>-13.155022499999999</v>
      </c>
      <c r="FL67" s="1">
        <v>-1.6424026266416289</v>
      </c>
      <c r="FM67" s="1">
        <v>0.16020700123199991</v>
      </c>
      <c r="FN67" s="1">
        <v>0</v>
      </c>
      <c r="FO67" s="1">
        <v>886.35761764705876</v>
      </c>
      <c r="FP67" s="1">
        <v>-3.170190985506137</v>
      </c>
      <c r="FQ67" s="1">
        <v>0.37958134946946059</v>
      </c>
      <c r="FR67" s="1">
        <v>0</v>
      </c>
      <c r="FS67" s="1">
        <v>1.3258967500000001</v>
      </c>
      <c r="FT67" s="1">
        <v>-1.6697673545967441E-2</v>
      </c>
      <c r="FU67" s="1">
        <v>2.8753794423519172E-3</v>
      </c>
      <c r="FV67" s="1">
        <v>1</v>
      </c>
      <c r="FW67" s="1">
        <v>1</v>
      </c>
      <c r="FX67" s="1">
        <v>3</v>
      </c>
      <c r="FY67" s="1" t="s">
        <v>410</v>
      </c>
      <c r="FZ67" s="1">
        <v>3.3692000000000002</v>
      </c>
      <c r="GA67" s="1">
        <v>2.89378</v>
      </c>
      <c r="GB67" s="1">
        <v>8.0915899999999999E-2</v>
      </c>
      <c r="GC67" s="1">
        <v>8.4488199999999999E-2</v>
      </c>
      <c r="GD67" s="1">
        <v>0.140621</v>
      </c>
      <c r="GE67" s="1">
        <v>0.139319</v>
      </c>
      <c r="GF67" s="1">
        <v>31722</v>
      </c>
      <c r="GG67" s="1">
        <v>27484</v>
      </c>
      <c r="GH67" s="1">
        <v>30849</v>
      </c>
      <c r="GI67" s="1">
        <v>27981.1</v>
      </c>
      <c r="GJ67" s="1">
        <v>34927.599999999999</v>
      </c>
      <c r="GK67" s="1">
        <v>33978.199999999997</v>
      </c>
      <c r="GL67" s="1">
        <v>40213.199999999997</v>
      </c>
      <c r="GM67" s="1">
        <v>39000.5</v>
      </c>
      <c r="GN67" s="1">
        <v>2.3232499999999998</v>
      </c>
      <c r="GO67" s="1">
        <v>1.5325200000000001</v>
      </c>
      <c r="GP67" s="1">
        <v>0</v>
      </c>
      <c r="GQ67" s="1">
        <v>3.9540199999999998E-2</v>
      </c>
      <c r="GR67" s="1">
        <v>999.9</v>
      </c>
      <c r="GS67" s="1">
        <v>33.1096</v>
      </c>
      <c r="GT67" s="1">
        <v>50.8</v>
      </c>
      <c r="GU67" s="1">
        <v>43.3</v>
      </c>
      <c r="GV67" s="1">
        <v>44.348999999999997</v>
      </c>
      <c r="GW67" s="1">
        <v>50.922899999999998</v>
      </c>
      <c r="GX67" s="1">
        <v>42.443899999999999</v>
      </c>
      <c r="GY67" s="1">
        <v>1</v>
      </c>
      <c r="GZ67" s="1">
        <v>0.66240900000000003</v>
      </c>
      <c r="HA67" s="1">
        <v>1.77407</v>
      </c>
      <c r="HB67" s="1">
        <v>20.1996</v>
      </c>
      <c r="HC67" s="1">
        <v>5.2156399999999996</v>
      </c>
      <c r="HD67" s="1">
        <v>11.974</v>
      </c>
      <c r="HE67" s="1">
        <v>4.9907500000000002</v>
      </c>
      <c r="HF67" s="1">
        <v>3.2926500000000001</v>
      </c>
      <c r="HG67" s="1">
        <v>8418.1</v>
      </c>
      <c r="HH67" s="1">
        <v>9999</v>
      </c>
      <c r="HI67" s="1">
        <v>9999</v>
      </c>
      <c r="HJ67" s="1">
        <v>971.6</v>
      </c>
      <c r="HK67" s="1">
        <v>4.9713399999999996</v>
      </c>
      <c r="HL67" s="1">
        <v>1.8745400000000001</v>
      </c>
      <c r="HM67" s="1">
        <v>1.8708800000000001</v>
      </c>
      <c r="HN67" s="1">
        <v>1.8706499999999999</v>
      </c>
      <c r="HO67" s="1">
        <v>1.87507</v>
      </c>
      <c r="HP67" s="1">
        <v>1.87181</v>
      </c>
      <c r="HQ67" s="1">
        <v>1.8672599999999999</v>
      </c>
      <c r="HR67" s="1">
        <v>1.8782000000000001</v>
      </c>
      <c r="HS67" s="1">
        <v>0</v>
      </c>
      <c r="HT67" s="1">
        <v>0</v>
      </c>
      <c r="HU67" s="1">
        <v>0</v>
      </c>
      <c r="HV67" s="1">
        <v>0</v>
      </c>
      <c r="HW67" s="1" t="s">
        <v>390</v>
      </c>
      <c r="HX67" s="1" t="s">
        <v>391</v>
      </c>
      <c r="HY67" s="1" t="s">
        <v>392</v>
      </c>
      <c r="HZ67" s="1" t="s">
        <v>392</v>
      </c>
      <c r="IA67" s="1" t="s">
        <v>392</v>
      </c>
      <c r="IB67" s="1" t="s">
        <v>392</v>
      </c>
      <c r="IC67" s="1">
        <v>0</v>
      </c>
      <c r="ID67" s="1">
        <v>100</v>
      </c>
      <c r="IE67" s="1">
        <v>100</v>
      </c>
      <c r="IF67" s="1">
        <v>-2.2970000000000002</v>
      </c>
      <c r="IG67" s="1">
        <v>0.33589999999999998</v>
      </c>
      <c r="IH67" s="1">
        <v>-2.1003025613674828</v>
      </c>
      <c r="II67" s="1">
        <v>1.7196870422270779E-5</v>
      </c>
      <c r="IJ67" s="1">
        <v>-2.1741833173098589E-6</v>
      </c>
      <c r="IK67" s="1">
        <v>9.0595066644434051E-10</v>
      </c>
      <c r="IL67" s="1">
        <v>-0.3055493333670728</v>
      </c>
      <c r="IM67" s="1">
        <v>-1.2435942757381079E-3</v>
      </c>
      <c r="IN67" s="1">
        <v>8.3241555849602686E-4</v>
      </c>
      <c r="IO67" s="1">
        <v>-6.8006265696850886E-6</v>
      </c>
      <c r="IP67" s="1">
        <v>17</v>
      </c>
      <c r="IQ67" s="1">
        <v>2050</v>
      </c>
      <c r="IR67" s="1">
        <v>3</v>
      </c>
      <c r="IS67" s="1">
        <v>34</v>
      </c>
      <c r="IT67" s="1">
        <v>41.9</v>
      </c>
      <c r="IU67" s="1">
        <v>42.1</v>
      </c>
      <c r="IV67" s="1">
        <v>0.90698199999999995</v>
      </c>
      <c r="IW67" s="1">
        <v>2.6171899999999999</v>
      </c>
      <c r="IX67" s="1">
        <v>1.49902</v>
      </c>
      <c r="IY67" s="1">
        <v>2.2827099999999998</v>
      </c>
      <c r="IZ67" s="1">
        <v>1.69678</v>
      </c>
      <c r="JA67" s="1">
        <v>2.33765</v>
      </c>
      <c r="JB67" s="1">
        <v>47.331800000000001</v>
      </c>
      <c r="JC67" s="1">
        <v>13.02</v>
      </c>
      <c r="JD67" s="1">
        <v>18</v>
      </c>
      <c r="JE67" s="1">
        <v>708.10199999999998</v>
      </c>
      <c r="JF67" s="1">
        <v>269.30200000000002</v>
      </c>
      <c r="JG67" s="1">
        <v>30.000299999999999</v>
      </c>
      <c r="JH67" s="1">
        <v>35.859499999999997</v>
      </c>
      <c r="JI67" s="1">
        <v>30.0002</v>
      </c>
      <c r="JJ67" s="1">
        <v>35.601100000000002</v>
      </c>
      <c r="JK67" s="1">
        <v>35.601599999999998</v>
      </c>
      <c r="JL67" s="1">
        <v>18.215499999999999</v>
      </c>
      <c r="JM67" s="1">
        <v>29.383600000000001</v>
      </c>
      <c r="JN67" s="1">
        <v>0</v>
      </c>
      <c r="JO67" s="1">
        <v>30</v>
      </c>
      <c r="JP67" s="1">
        <v>351.18599999999998</v>
      </c>
      <c r="JQ67" s="1">
        <v>32.608400000000003</v>
      </c>
      <c r="JR67" s="1">
        <v>98.3108</v>
      </c>
      <c r="JS67" s="1">
        <v>98.222499999999997</v>
      </c>
    </row>
    <row r="68" spans="1:279" ht="15.75" customHeight="1" x14ac:dyDescent="0.2">
      <c r="A68" s="1">
        <v>53</v>
      </c>
      <c r="B68" s="1">
        <v>1658330147.5</v>
      </c>
      <c r="C68" s="1">
        <v>207.5</v>
      </c>
      <c r="D68" s="1" t="s">
        <v>497</v>
      </c>
      <c r="E68" s="1" t="s">
        <v>498</v>
      </c>
      <c r="F68" s="1">
        <v>4</v>
      </c>
      <c r="G68" s="1">
        <v>1658330145.5</v>
      </c>
      <c r="H68" s="1">
        <f t="shared" si="0"/>
        <v>1.4857711748001508E-3</v>
      </c>
      <c r="I68" s="1">
        <f t="shared" si="1"/>
        <v>1.4857711748001508</v>
      </c>
      <c r="J68" s="1">
        <f t="shared" si="2"/>
        <v>4.8555535985512854</v>
      </c>
      <c r="K68" s="1">
        <f t="shared" si="3"/>
        <v>329.65600000000001</v>
      </c>
      <c r="L68" s="1">
        <f t="shared" si="4"/>
        <v>222.62695908657338</v>
      </c>
      <c r="M68" s="1">
        <f t="shared" si="5"/>
        <v>22.527128651809413</v>
      </c>
      <c r="N68" s="1">
        <f t="shared" si="6"/>
        <v>33.357160127013373</v>
      </c>
      <c r="O68" s="1">
        <f t="shared" si="7"/>
        <v>7.9799715563036749E-2</v>
      </c>
      <c r="P68" s="1">
        <f t="shared" si="8"/>
        <v>2.76490895476676</v>
      </c>
      <c r="Q68" s="1">
        <f t="shared" si="9"/>
        <v>7.8541951129678253E-2</v>
      </c>
      <c r="R68" s="1">
        <f t="shared" si="10"/>
        <v>4.92000732145473E-2</v>
      </c>
      <c r="S68" s="1">
        <f t="shared" si="11"/>
        <v>194.42475561245243</v>
      </c>
      <c r="T68" s="1">
        <f t="shared" si="12"/>
        <v>34.643300236489843</v>
      </c>
      <c r="U68" s="1">
        <f t="shared" si="13"/>
        <v>33.756142857142862</v>
      </c>
      <c r="V68" s="1">
        <f t="shared" si="14"/>
        <v>5.2707607300289272</v>
      </c>
      <c r="W68" s="1">
        <f t="shared" si="15"/>
        <v>64.922604814571685</v>
      </c>
      <c r="X68" s="1">
        <f t="shared" si="16"/>
        <v>3.4389810373674594</v>
      </c>
      <c r="Y68" s="1">
        <f t="shared" si="17"/>
        <v>5.2970472259849783</v>
      </c>
      <c r="Z68" s="1">
        <f t="shared" si="18"/>
        <v>1.8317796926614678</v>
      </c>
      <c r="AA68" s="1">
        <f t="shared" si="19"/>
        <v>-65.522508808686652</v>
      </c>
      <c r="AB68" s="1">
        <f t="shared" si="20"/>
        <v>13.275015485192586</v>
      </c>
      <c r="AC68" s="1">
        <f t="shared" si="21"/>
        <v>1.1082413121712353</v>
      </c>
      <c r="AD68" s="1">
        <f t="shared" si="22"/>
        <v>143.28550360112959</v>
      </c>
      <c r="AE68" s="1">
        <f t="shared" si="23"/>
        <v>14.047257292165645</v>
      </c>
      <c r="AF68" s="1">
        <f t="shared" si="24"/>
        <v>1.4806303967131249</v>
      </c>
      <c r="AG68" s="1">
        <f t="shared" si="25"/>
        <v>4.8555535985512854</v>
      </c>
      <c r="AH68" s="1">
        <v>355.17939547356548</v>
      </c>
      <c r="AI68" s="1">
        <v>343.80303636363641</v>
      </c>
      <c r="AJ68" s="1">
        <v>1.6997800647293271</v>
      </c>
      <c r="AK68" s="1">
        <v>65.160827057832364</v>
      </c>
      <c r="AL68" s="1">
        <f t="shared" si="26"/>
        <v>1.4857711748001508</v>
      </c>
      <c r="AM68" s="1">
        <v>32.664583992874881</v>
      </c>
      <c r="AN68" s="1">
        <v>33.988529370629387</v>
      </c>
      <c r="AO68" s="1">
        <v>4.5406788879048869E-5</v>
      </c>
      <c r="AP68" s="1">
        <v>89.445393928283238</v>
      </c>
      <c r="AQ68" s="1">
        <v>2</v>
      </c>
      <c r="AR68" s="1">
        <v>0</v>
      </c>
      <c r="AS68" s="1">
        <f t="shared" si="27"/>
        <v>1</v>
      </c>
      <c r="AT68" s="1">
        <f t="shared" si="28"/>
        <v>0</v>
      </c>
      <c r="AU68" s="1">
        <f t="shared" si="29"/>
        <v>47131.318813524325</v>
      </c>
      <c r="AV68" s="1" t="s">
        <v>385</v>
      </c>
      <c r="AW68" s="1" t="s">
        <v>385</v>
      </c>
      <c r="AX68" s="1">
        <v>0</v>
      </c>
      <c r="AY68" s="1">
        <v>0</v>
      </c>
      <c r="AZ68" s="1" t="e">
        <f t="shared" si="30"/>
        <v>#DIV/0!</v>
      </c>
      <c r="BA68" s="1">
        <v>0</v>
      </c>
      <c r="BB68" s="1" t="s">
        <v>385</v>
      </c>
      <c r="BC68" s="1" t="s">
        <v>385</v>
      </c>
      <c r="BD68" s="1">
        <v>0</v>
      </c>
      <c r="BE68" s="1">
        <v>0</v>
      </c>
      <c r="BF68" s="1" t="e">
        <f t="shared" si="31"/>
        <v>#DIV/0!</v>
      </c>
      <c r="BG68" s="1">
        <v>0.5</v>
      </c>
      <c r="BH68" s="1">
        <f t="shared" si="32"/>
        <v>1009.4963997991986</v>
      </c>
      <c r="BI68" s="1">
        <f t="shared" si="33"/>
        <v>4.8555535985512854</v>
      </c>
      <c r="BJ68" s="1" t="e">
        <f t="shared" si="34"/>
        <v>#DIV/0!</v>
      </c>
      <c r="BK68" s="1">
        <f t="shared" si="35"/>
        <v>4.8098770827881268E-3</v>
      </c>
      <c r="BL68" s="1" t="e">
        <f t="shared" si="36"/>
        <v>#DIV/0!</v>
      </c>
      <c r="BM68" s="1" t="e">
        <f t="shared" si="37"/>
        <v>#DIV/0!</v>
      </c>
      <c r="BN68" s="1" t="s">
        <v>385</v>
      </c>
      <c r="BO68" s="1">
        <v>0</v>
      </c>
      <c r="BP68" s="1" t="e">
        <f t="shared" si="38"/>
        <v>#DIV/0!</v>
      </c>
      <c r="BQ68" s="1" t="e">
        <f t="shared" si="39"/>
        <v>#DIV/0!</v>
      </c>
      <c r="BR68" s="1" t="e">
        <f t="shared" si="40"/>
        <v>#DIV/0!</v>
      </c>
      <c r="BS68" s="1" t="e">
        <f t="shared" si="41"/>
        <v>#DIV/0!</v>
      </c>
      <c r="BT68" s="1" t="e">
        <f t="shared" si="42"/>
        <v>#DIV/0!</v>
      </c>
      <c r="BU68" s="1" t="e">
        <f t="shared" si="43"/>
        <v>#DIV/0!</v>
      </c>
      <c r="BV68" s="1" t="e">
        <f t="shared" si="44"/>
        <v>#DIV/0!</v>
      </c>
      <c r="BW68" s="1" t="e">
        <f t="shared" si="45"/>
        <v>#DIV/0!</v>
      </c>
      <c r="BX68" s="1" t="s">
        <v>385</v>
      </c>
      <c r="BY68" s="1" t="s">
        <v>385</v>
      </c>
      <c r="BZ68" s="1" t="s">
        <v>385</v>
      </c>
      <c r="CA68" s="1" t="s">
        <v>385</v>
      </c>
      <c r="CB68" s="1" t="s">
        <v>385</v>
      </c>
      <c r="CC68" s="1" t="s">
        <v>385</v>
      </c>
      <c r="CD68" s="1" t="s">
        <v>385</v>
      </c>
      <c r="CE68" s="1" t="s">
        <v>385</v>
      </c>
      <c r="CF68" s="1">
        <v>253</v>
      </c>
      <c r="CG68" s="1">
        <v>1000</v>
      </c>
      <c r="CH68" s="1" t="s">
        <v>386</v>
      </c>
      <c r="CI68" s="1">
        <v>1110.1500000000001</v>
      </c>
      <c r="CJ68" s="1">
        <v>1175.8634999999999</v>
      </c>
      <c r="CK68" s="1">
        <v>1152.67</v>
      </c>
      <c r="CL68" s="1">
        <v>1.3005735999999999E-4</v>
      </c>
      <c r="CM68" s="1">
        <v>6.5004835999999994E-4</v>
      </c>
      <c r="CN68" s="1">
        <v>4.7597999359999997E-2</v>
      </c>
      <c r="CO68" s="1">
        <v>5.5000000000000003E-4</v>
      </c>
      <c r="CP68" s="1">
        <f t="shared" si="46"/>
        <v>1199.988571428572</v>
      </c>
      <c r="CQ68" s="1">
        <f t="shared" si="47"/>
        <v>1009.4963997991986</v>
      </c>
      <c r="CR68" s="1">
        <f t="shared" si="48"/>
        <v>0.84125501178515827</v>
      </c>
      <c r="CS68" s="1">
        <f t="shared" si="49"/>
        <v>0.16202217274535549</v>
      </c>
      <c r="CT68" s="1">
        <v>6</v>
      </c>
      <c r="CU68" s="1">
        <v>0.5</v>
      </c>
      <c r="CV68" s="1" t="s">
        <v>387</v>
      </c>
      <c r="CW68" s="1">
        <v>2</v>
      </c>
      <c r="CX68" s="1" t="b">
        <v>1</v>
      </c>
      <c r="CY68" s="1">
        <v>1658330145.5</v>
      </c>
      <c r="CZ68" s="1">
        <v>329.65600000000001</v>
      </c>
      <c r="DA68" s="1">
        <v>343.06642857142862</v>
      </c>
      <c r="DB68" s="1">
        <v>33.986128571428573</v>
      </c>
      <c r="DC68" s="1">
        <v>32.666514285714292</v>
      </c>
      <c r="DD68" s="1">
        <v>331.95699999999988</v>
      </c>
      <c r="DE68" s="1">
        <v>33.650057142857143</v>
      </c>
      <c r="DF68" s="1">
        <v>650.33071428571418</v>
      </c>
      <c r="DG68" s="1">
        <v>101.0877142857143</v>
      </c>
      <c r="DH68" s="1">
        <v>0.1000697285714286</v>
      </c>
      <c r="DI68" s="1">
        <v>33.845199999999998</v>
      </c>
      <c r="DJ68" s="1">
        <v>999.89999999999986</v>
      </c>
      <c r="DK68" s="1">
        <v>33.756142857142862</v>
      </c>
      <c r="DL68" s="1">
        <v>0</v>
      </c>
      <c r="DM68" s="1">
        <v>0</v>
      </c>
      <c r="DN68" s="1">
        <v>8991.8757142857139</v>
      </c>
      <c r="DO68" s="1">
        <v>0</v>
      </c>
      <c r="DP68" s="1">
        <v>1846.002857142857</v>
      </c>
      <c r="DQ68" s="1">
        <v>-13.41014285714286</v>
      </c>
      <c r="DR68" s="1">
        <v>341.25400000000002</v>
      </c>
      <c r="DS68" s="1">
        <v>354.65142857142848</v>
      </c>
      <c r="DT68" s="1">
        <v>1.3196114285714291</v>
      </c>
      <c r="DU68" s="1">
        <v>343.06642857142862</v>
      </c>
      <c r="DV68" s="1">
        <v>32.666514285714292</v>
      </c>
      <c r="DW68" s="1">
        <v>3.4355699999999998</v>
      </c>
      <c r="DX68" s="1">
        <v>3.3021757142857142</v>
      </c>
      <c r="DY68" s="1">
        <v>26.304671428571421</v>
      </c>
      <c r="DZ68" s="1">
        <v>25.635571428571431</v>
      </c>
      <c r="EA68" s="1">
        <v>1199.988571428572</v>
      </c>
      <c r="EB68" s="1">
        <v>0.95799442857142858</v>
      </c>
      <c r="EC68" s="1">
        <v>4.2005871428571442E-2</v>
      </c>
      <c r="ED68" s="1">
        <v>0</v>
      </c>
      <c r="EE68" s="1">
        <v>885.71657142857123</v>
      </c>
      <c r="EF68" s="1">
        <v>5.0001600000000002</v>
      </c>
      <c r="EG68" s="1">
        <v>12634.528571428569</v>
      </c>
      <c r="EH68" s="1">
        <v>9515.0728571428572</v>
      </c>
      <c r="EI68" s="1">
        <v>47.919285714285706</v>
      </c>
      <c r="EJ68" s="1">
        <v>50.517714285714291</v>
      </c>
      <c r="EK68" s="1">
        <v>49.098000000000013</v>
      </c>
      <c r="EL68" s="1">
        <v>49.089285714285722</v>
      </c>
      <c r="EM68" s="1">
        <v>49.616</v>
      </c>
      <c r="EN68" s="1">
        <v>1144.788571428571</v>
      </c>
      <c r="EO68" s="1">
        <v>50.2</v>
      </c>
      <c r="EP68" s="1">
        <v>0</v>
      </c>
      <c r="EQ68" s="1">
        <v>772659</v>
      </c>
      <c r="ER68" s="1">
        <v>0</v>
      </c>
      <c r="ES68" s="1">
        <v>886.0071153846153</v>
      </c>
      <c r="ET68" s="1">
        <v>-2.08598291144235</v>
      </c>
      <c r="EU68" s="1">
        <v>-76.307692606637417</v>
      </c>
      <c r="EV68" s="1">
        <v>12639.276923076921</v>
      </c>
      <c r="EW68" s="1">
        <v>15</v>
      </c>
      <c r="EX68" s="1">
        <v>1658327627.5</v>
      </c>
      <c r="EY68" s="1" t="s">
        <v>388</v>
      </c>
      <c r="EZ68" s="1">
        <v>1658327627.5</v>
      </c>
      <c r="FA68" s="1">
        <v>1658327617.5</v>
      </c>
      <c r="FB68" s="1">
        <v>12</v>
      </c>
      <c r="FC68" s="1">
        <v>-0.68500000000000005</v>
      </c>
      <c r="FD68" s="1">
        <v>-0.255</v>
      </c>
      <c r="FE68" s="1">
        <v>-3.9239999999999999</v>
      </c>
      <c r="FF68" s="1">
        <v>0.28599999999999998</v>
      </c>
      <c r="FG68" s="1">
        <v>1546</v>
      </c>
      <c r="FH68" s="1">
        <v>32</v>
      </c>
      <c r="FI68" s="1">
        <v>0.03</v>
      </c>
      <c r="FJ68" s="1">
        <v>0.04</v>
      </c>
      <c r="FK68" s="1">
        <v>-13.234160975609759</v>
      </c>
      <c r="FL68" s="1">
        <v>-1.3829080139372989</v>
      </c>
      <c r="FM68" s="1">
        <v>0.13991820411565689</v>
      </c>
      <c r="FN68" s="1">
        <v>0</v>
      </c>
      <c r="FO68" s="1">
        <v>886.18473529411767</v>
      </c>
      <c r="FP68" s="1">
        <v>-3.0210084039575249</v>
      </c>
      <c r="FQ68" s="1">
        <v>0.35937718255693868</v>
      </c>
      <c r="FR68" s="1">
        <v>0</v>
      </c>
      <c r="FS68" s="1">
        <v>1.324848292682927</v>
      </c>
      <c r="FT68" s="1">
        <v>-2.815233449477134E-2</v>
      </c>
      <c r="FU68" s="1">
        <v>3.5327926509118512E-3</v>
      </c>
      <c r="FV68" s="1">
        <v>1</v>
      </c>
      <c r="FW68" s="1">
        <v>1</v>
      </c>
      <c r="FX68" s="1">
        <v>3</v>
      </c>
      <c r="FY68" s="1" t="s">
        <v>410</v>
      </c>
      <c r="FZ68" s="1">
        <v>3.3691300000000002</v>
      </c>
      <c r="GA68" s="1">
        <v>2.8934700000000002</v>
      </c>
      <c r="GB68" s="1">
        <v>8.22267E-2</v>
      </c>
      <c r="GC68" s="1">
        <v>8.5810499999999998E-2</v>
      </c>
      <c r="GD68" s="1">
        <v>0.14063100000000001</v>
      </c>
      <c r="GE68" s="1">
        <v>0.13934199999999999</v>
      </c>
      <c r="GF68" s="1">
        <v>31676.7</v>
      </c>
      <c r="GG68" s="1">
        <v>27443.9</v>
      </c>
      <c r="GH68" s="1">
        <v>30849</v>
      </c>
      <c r="GI68" s="1">
        <v>27980.799999999999</v>
      </c>
      <c r="GJ68" s="1">
        <v>34927.300000000003</v>
      </c>
      <c r="GK68" s="1">
        <v>33977</v>
      </c>
      <c r="GL68" s="1">
        <v>40213.300000000003</v>
      </c>
      <c r="GM68" s="1">
        <v>39000.199999999997</v>
      </c>
      <c r="GN68" s="1">
        <v>2.3229700000000002</v>
      </c>
      <c r="GO68" s="1">
        <v>1.5325500000000001</v>
      </c>
      <c r="GP68" s="1">
        <v>0</v>
      </c>
      <c r="GQ68" s="1">
        <v>4.0411900000000001E-2</v>
      </c>
      <c r="GR68" s="1">
        <v>999.9</v>
      </c>
      <c r="GS68" s="1">
        <v>33.109099999999998</v>
      </c>
      <c r="GT68" s="1">
        <v>50.8</v>
      </c>
      <c r="GU68" s="1">
        <v>43.4</v>
      </c>
      <c r="GV68" s="1">
        <v>44.578600000000002</v>
      </c>
      <c r="GW68" s="1">
        <v>50.7729</v>
      </c>
      <c r="GX68" s="1">
        <v>42.411900000000003</v>
      </c>
      <c r="GY68" s="1">
        <v>1</v>
      </c>
      <c r="GZ68" s="1">
        <v>0.66251800000000005</v>
      </c>
      <c r="HA68" s="1">
        <v>1.7723199999999999</v>
      </c>
      <c r="HB68" s="1">
        <v>20.199400000000001</v>
      </c>
      <c r="HC68" s="1">
        <v>5.2147399999999999</v>
      </c>
      <c r="HD68" s="1">
        <v>11.974</v>
      </c>
      <c r="HE68" s="1">
        <v>4.9904500000000001</v>
      </c>
      <c r="HF68" s="1">
        <v>3.2924799999999999</v>
      </c>
      <c r="HG68" s="1">
        <v>8418.1</v>
      </c>
      <c r="HH68" s="1">
        <v>9999</v>
      </c>
      <c r="HI68" s="1">
        <v>9999</v>
      </c>
      <c r="HJ68" s="1">
        <v>971.6</v>
      </c>
      <c r="HK68" s="1">
        <v>4.9713399999999996</v>
      </c>
      <c r="HL68" s="1">
        <v>1.8745400000000001</v>
      </c>
      <c r="HM68" s="1">
        <v>1.8708800000000001</v>
      </c>
      <c r="HN68" s="1">
        <v>1.87063</v>
      </c>
      <c r="HO68" s="1">
        <v>1.8750599999999999</v>
      </c>
      <c r="HP68" s="1">
        <v>1.87181</v>
      </c>
      <c r="HQ68" s="1">
        <v>1.8672599999999999</v>
      </c>
      <c r="HR68" s="1">
        <v>1.8782000000000001</v>
      </c>
      <c r="HS68" s="1">
        <v>0</v>
      </c>
      <c r="HT68" s="1">
        <v>0</v>
      </c>
      <c r="HU68" s="1">
        <v>0</v>
      </c>
      <c r="HV68" s="1">
        <v>0</v>
      </c>
      <c r="HW68" s="1" t="s">
        <v>390</v>
      </c>
      <c r="HX68" s="1" t="s">
        <v>391</v>
      </c>
      <c r="HY68" s="1" t="s">
        <v>392</v>
      </c>
      <c r="HZ68" s="1" t="s">
        <v>392</v>
      </c>
      <c r="IA68" s="1" t="s">
        <v>392</v>
      </c>
      <c r="IB68" s="1" t="s">
        <v>392</v>
      </c>
      <c r="IC68" s="1">
        <v>0</v>
      </c>
      <c r="ID68" s="1">
        <v>100</v>
      </c>
      <c r="IE68" s="1">
        <v>100</v>
      </c>
      <c r="IF68" s="1">
        <v>-2.3050000000000002</v>
      </c>
      <c r="IG68" s="1">
        <v>0.33600000000000002</v>
      </c>
      <c r="IH68" s="1">
        <v>-2.1003025613674828</v>
      </c>
      <c r="II68" s="1">
        <v>1.7196870422270779E-5</v>
      </c>
      <c r="IJ68" s="1">
        <v>-2.1741833173098589E-6</v>
      </c>
      <c r="IK68" s="1">
        <v>9.0595066644434051E-10</v>
      </c>
      <c r="IL68" s="1">
        <v>-0.3055493333670728</v>
      </c>
      <c r="IM68" s="1">
        <v>-1.2435942757381079E-3</v>
      </c>
      <c r="IN68" s="1">
        <v>8.3241555849602686E-4</v>
      </c>
      <c r="IO68" s="1">
        <v>-6.8006265696850886E-6</v>
      </c>
      <c r="IP68" s="1">
        <v>17</v>
      </c>
      <c r="IQ68" s="1">
        <v>2050</v>
      </c>
      <c r="IR68" s="1">
        <v>3</v>
      </c>
      <c r="IS68" s="1">
        <v>34</v>
      </c>
      <c r="IT68" s="1">
        <v>42</v>
      </c>
      <c r="IU68" s="1">
        <v>42.2</v>
      </c>
      <c r="IV68" s="1">
        <v>0.92163099999999998</v>
      </c>
      <c r="IW68" s="1">
        <v>2.6110799999999998</v>
      </c>
      <c r="IX68" s="1">
        <v>1.49902</v>
      </c>
      <c r="IY68" s="1">
        <v>2.2827099999999998</v>
      </c>
      <c r="IZ68" s="1">
        <v>1.69678</v>
      </c>
      <c r="JA68" s="1">
        <v>2.3156699999999999</v>
      </c>
      <c r="JB68" s="1">
        <v>47.361699999999999</v>
      </c>
      <c r="JC68" s="1">
        <v>13.0025</v>
      </c>
      <c r="JD68" s="1">
        <v>18</v>
      </c>
      <c r="JE68" s="1">
        <v>707.87400000000002</v>
      </c>
      <c r="JF68" s="1">
        <v>269.31400000000002</v>
      </c>
      <c r="JG68" s="1">
        <v>29.9999</v>
      </c>
      <c r="JH68" s="1">
        <v>35.859499999999997</v>
      </c>
      <c r="JI68" s="1">
        <v>30.0002</v>
      </c>
      <c r="JJ68" s="1">
        <v>35.601100000000002</v>
      </c>
      <c r="JK68" s="1">
        <v>35.601599999999998</v>
      </c>
      <c r="JL68" s="1">
        <v>18.4969</v>
      </c>
      <c r="JM68" s="1">
        <v>29.383600000000001</v>
      </c>
      <c r="JN68" s="1">
        <v>0</v>
      </c>
      <c r="JO68" s="1">
        <v>30</v>
      </c>
      <c r="JP68" s="1">
        <v>357.86500000000001</v>
      </c>
      <c r="JQ68" s="1">
        <v>32.608400000000003</v>
      </c>
      <c r="JR68" s="1">
        <v>98.311000000000007</v>
      </c>
      <c r="JS68" s="1">
        <v>98.221599999999995</v>
      </c>
    </row>
    <row r="69" spans="1:279" ht="15.75" customHeight="1" x14ac:dyDescent="0.2">
      <c r="A69" s="1">
        <v>54</v>
      </c>
      <c r="B69" s="1">
        <v>1658330151.5</v>
      </c>
      <c r="C69" s="1">
        <v>211.5</v>
      </c>
      <c r="D69" s="1" t="s">
        <v>499</v>
      </c>
      <c r="E69" s="1" t="s">
        <v>500</v>
      </c>
      <c r="F69" s="1">
        <v>4</v>
      </c>
      <c r="G69" s="1">
        <v>1658330149.1875</v>
      </c>
      <c r="H69" s="1">
        <f t="shared" si="0"/>
        <v>1.4779311564107854E-3</v>
      </c>
      <c r="I69" s="1">
        <f t="shared" si="1"/>
        <v>1.4779311564107853</v>
      </c>
      <c r="J69" s="1">
        <f t="shared" si="2"/>
        <v>5.1150144863791276</v>
      </c>
      <c r="K69" s="1">
        <f t="shared" si="3"/>
        <v>335.69749999999999</v>
      </c>
      <c r="L69" s="1">
        <f t="shared" si="4"/>
        <v>222.69739361011943</v>
      </c>
      <c r="M69" s="1">
        <f t="shared" si="5"/>
        <v>22.534229561635389</v>
      </c>
      <c r="N69" s="1">
        <f t="shared" si="6"/>
        <v>33.968446624529129</v>
      </c>
      <c r="O69" s="1">
        <f t="shared" si="7"/>
        <v>7.9333810084693701E-2</v>
      </c>
      <c r="P69" s="1">
        <f t="shared" si="8"/>
        <v>2.767102784543285</v>
      </c>
      <c r="Q69" s="1">
        <f t="shared" si="9"/>
        <v>7.8091535212279323E-2</v>
      </c>
      <c r="R69" s="1">
        <f t="shared" si="10"/>
        <v>4.8917202544312692E-2</v>
      </c>
      <c r="S69" s="1">
        <f t="shared" si="11"/>
        <v>194.43183898745684</v>
      </c>
      <c r="T69" s="1">
        <f t="shared" si="12"/>
        <v>34.645074057528149</v>
      </c>
      <c r="U69" s="1">
        <f t="shared" si="13"/>
        <v>33.760062499999997</v>
      </c>
      <c r="V69" s="1">
        <f t="shared" si="14"/>
        <v>5.2719152776316607</v>
      </c>
      <c r="W69" s="1">
        <f t="shared" si="15"/>
        <v>64.928144102519909</v>
      </c>
      <c r="X69" s="1">
        <f t="shared" si="16"/>
        <v>3.4393080666366904</v>
      </c>
      <c r="Y69" s="1">
        <f t="shared" si="17"/>
        <v>5.2970989917809899</v>
      </c>
      <c r="Z69" s="1">
        <f t="shared" si="18"/>
        <v>1.8326072109949703</v>
      </c>
      <c r="AA69" s="1">
        <f t="shared" si="19"/>
        <v>-65.176763997715639</v>
      </c>
      <c r="AB69" s="1">
        <f t="shared" si="20"/>
        <v>12.726922616387972</v>
      </c>
      <c r="AC69" s="1">
        <f t="shared" si="21"/>
        <v>1.0616636300085878</v>
      </c>
      <c r="AD69" s="1">
        <f t="shared" si="22"/>
        <v>143.04366123613778</v>
      </c>
      <c r="AE69" s="1">
        <f t="shared" si="23"/>
        <v>14.271153517182956</v>
      </c>
      <c r="AF69" s="1">
        <f t="shared" si="24"/>
        <v>1.4761137017091286</v>
      </c>
      <c r="AG69" s="1">
        <f t="shared" si="25"/>
        <v>5.1150144863791276</v>
      </c>
      <c r="AH69" s="1">
        <v>362.22760556061161</v>
      </c>
      <c r="AI69" s="1">
        <v>350.59333333333319</v>
      </c>
      <c r="AJ69" s="1">
        <v>1.7024506730417741</v>
      </c>
      <c r="AK69" s="1">
        <v>65.160827057832364</v>
      </c>
      <c r="AL69" s="1">
        <f t="shared" si="26"/>
        <v>1.4779311564107853</v>
      </c>
      <c r="AM69" s="1">
        <v>32.673183198650463</v>
      </c>
      <c r="AN69" s="1">
        <v>33.99027202797204</v>
      </c>
      <c r="AO69" s="1">
        <v>1.6936905566089999E-5</v>
      </c>
      <c r="AP69" s="1">
        <v>89.445393928283238</v>
      </c>
      <c r="AQ69" s="1">
        <v>2</v>
      </c>
      <c r="AR69" s="1">
        <v>0</v>
      </c>
      <c r="AS69" s="1">
        <f t="shared" si="27"/>
        <v>1</v>
      </c>
      <c r="AT69" s="1">
        <f t="shared" si="28"/>
        <v>0</v>
      </c>
      <c r="AU69" s="1">
        <f t="shared" si="29"/>
        <v>47191.452713611521</v>
      </c>
      <c r="AV69" s="1" t="s">
        <v>385</v>
      </c>
      <c r="AW69" s="1" t="s">
        <v>385</v>
      </c>
      <c r="AX69" s="1">
        <v>0</v>
      </c>
      <c r="AY69" s="1">
        <v>0</v>
      </c>
      <c r="AZ69" s="1" t="e">
        <f t="shared" si="30"/>
        <v>#DIV/0!</v>
      </c>
      <c r="BA69" s="1">
        <v>0</v>
      </c>
      <c r="BB69" s="1" t="s">
        <v>385</v>
      </c>
      <c r="BC69" s="1" t="s">
        <v>385</v>
      </c>
      <c r="BD69" s="1">
        <v>0</v>
      </c>
      <c r="BE69" s="1">
        <v>0</v>
      </c>
      <c r="BF69" s="1" t="e">
        <f t="shared" si="31"/>
        <v>#DIV/0!</v>
      </c>
      <c r="BG69" s="1">
        <v>0.5</v>
      </c>
      <c r="BH69" s="1">
        <f t="shared" si="32"/>
        <v>1009.5333372992003</v>
      </c>
      <c r="BI69" s="1">
        <f t="shared" si="33"/>
        <v>5.1150144863791276</v>
      </c>
      <c r="BJ69" s="1" t="e">
        <f t="shared" si="34"/>
        <v>#DIV/0!</v>
      </c>
      <c r="BK69" s="1">
        <f t="shared" si="35"/>
        <v>5.0667118136616483E-3</v>
      </c>
      <c r="BL69" s="1" t="e">
        <f t="shared" si="36"/>
        <v>#DIV/0!</v>
      </c>
      <c r="BM69" s="1" t="e">
        <f t="shared" si="37"/>
        <v>#DIV/0!</v>
      </c>
      <c r="BN69" s="1" t="s">
        <v>385</v>
      </c>
      <c r="BO69" s="1">
        <v>0</v>
      </c>
      <c r="BP69" s="1" t="e">
        <f t="shared" si="38"/>
        <v>#DIV/0!</v>
      </c>
      <c r="BQ69" s="1" t="e">
        <f t="shared" si="39"/>
        <v>#DIV/0!</v>
      </c>
      <c r="BR69" s="1" t="e">
        <f t="shared" si="40"/>
        <v>#DIV/0!</v>
      </c>
      <c r="BS69" s="1" t="e">
        <f t="shared" si="41"/>
        <v>#DIV/0!</v>
      </c>
      <c r="BT69" s="1" t="e">
        <f t="shared" si="42"/>
        <v>#DIV/0!</v>
      </c>
      <c r="BU69" s="1" t="e">
        <f t="shared" si="43"/>
        <v>#DIV/0!</v>
      </c>
      <c r="BV69" s="1" t="e">
        <f t="shared" si="44"/>
        <v>#DIV/0!</v>
      </c>
      <c r="BW69" s="1" t="e">
        <f t="shared" si="45"/>
        <v>#DIV/0!</v>
      </c>
      <c r="BX69" s="1" t="s">
        <v>385</v>
      </c>
      <c r="BY69" s="1" t="s">
        <v>385</v>
      </c>
      <c r="BZ69" s="1" t="s">
        <v>385</v>
      </c>
      <c r="CA69" s="1" t="s">
        <v>385</v>
      </c>
      <c r="CB69" s="1" t="s">
        <v>385</v>
      </c>
      <c r="CC69" s="1" t="s">
        <v>385</v>
      </c>
      <c r="CD69" s="1" t="s">
        <v>385</v>
      </c>
      <c r="CE69" s="1" t="s">
        <v>385</v>
      </c>
      <c r="CF69" s="1">
        <v>253</v>
      </c>
      <c r="CG69" s="1">
        <v>1000</v>
      </c>
      <c r="CH69" s="1" t="s">
        <v>386</v>
      </c>
      <c r="CI69" s="1">
        <v>1110.1500000000001</v>
      </c>
      <c r="CJ69" s="1">
        <v>1175.8634999999999</v>
      </c>
      <c r="CK69" s="1">
        <v>1152.67</v>
      </c>
      <c r="CL69" s="1">
        <v>1.3005735999999999E-4</v>
      </c>
      <c r="CM69" s="1">
        <v>6.5004835999999994E-4</v>
      </c>
      <c r="CN69" s="1">
        <v>4.7597999359999997E-2</v>
      </c>
      <c r="CO69" s="1">
        <v>5.5000000000000003E-4</v>
      </c>
      <c r="CP69" s="1">
        <f t="shared" si="46"/>
        <v>1200.0325</v>
      </c>
      <c r="CQ69" s="1">
        <f t="shared" si="47"/>
        <v>1009.5333372992003</v>
      </c>
      <c r="CR69" s="1">
        <f t="shared" si="48"/>
        <v>0.84125499709316232</v>
      </c>
      <c r="CS69" s="1">
        <f t="shared" si="49"/>
        <v>0.16202214438980347</v>
      </c>
      <c r="CT69" s="1">
        <v>6</v>
      </c>
      <c r="CU69" s="1">
        <v>0.5</v>
      </c>
      <c r="CV69" s="1" t="s">
        <v>387</v>
      </c>
      <c r="CW69" s="1">
        <v>2</v>
      </c>
      <c r="CX69" s="1" t="b">
        <v>1</v>
      </c>
      <c r="CY69" s="1">
        <v>1658330149.1875</v>
      </c>
      <c r="CZ69" s="1">
        <v>335.69749999999999</v>
      </c>
      <c r="DA69" s="1">
        <v>349.32112499999999</v>
      </c>
      <c r="DB69" s="1">
        <v>33.989400000000003</v>
      </c>
      <c r="DC69" s="1">
        <v>32.673837499999998</v>
      </c>
      <c r="DD69" s="1">
        <v>338.00574999999998</v>
      </c>
      <c r="DE69" s="1">
        <v>33.65325</v>
      </c>
      <c r="DF69" s="1">
        <v>650.3415</v>
      </c>
      <c r="DG69" s="1">
        <v>101.087875</v>
      </c>
      <c r="DH69" s="1">
        <v>9.9791350000000001E-2</v>
      </c>
      <c r="DI69" s="1">
        <v>33.845374999999997</v>
      </c>
      <c r="DJ69" s="1">
        <v>999.9</v>
      </c>
      <c r="DK69" s="1">
        <v>33.760062499999997</v>
      </c>
      <c r="DL69" s="1">
        <v>0</v>
      </c>
      <c r="DM69" s="1">
        <v>0</v>
      </c>
      <c r="DN69" s="1">
        <v>9003.5149999999994</v>
      </c>
      <c r="DO69" s="1">
        <v>0</v>
      </c>
      <c r="DP69" s="1">
        <v>1846.4012499999999</v>
      </c>
      <c r="DQ69" s="1">
        <v>-13.623175</v>
      </c>
      <c r="DR69" s="1">
        <v>347.50937499999998</v>
      </c>
      <c r="DS69" s="1">
        <v>361.12</v>
      </c>
      <c r="DT69" s="1">
        <v>1.31556125</v>
      </c>
      <c r="DU69" s="1">
        <v>349.32112499999999</v>
      </c>
      <c r="DV69" s="1">
        <v>32.673837499999998</v>
      </c>
      <c r="DW69" s="1">
        <v>3.4359137500000001</v>
      </c>
      <c r="DX69" s="1">
        <v>3.3029250000000001</v>
      </c>
      <c r="DY69" s="1">
        <v>26.306337500000001</v>
      </c>
      <c r="DZ69" s="1">
        <v>25.639387500000002</v>
      </c>
      <c r="EA69" s="1">
        <v>1200.0325</v>
      </c>
      <c r="EB69" s="1">
        <v>0.95799425000000005</v>
      </c>
      <c r="EC69" s="1">
        <v>4.2006062500000003E-2</v>
      </c>
      <c r="ED69" s="1">
        <v>0</v>
      </c>
      <c r="EE69" s="1">
        <v>885.6105</v>
      </c>
      <c r="EF69" s="1">
        <v>5.0001600000000002</v>
      </c>
      <c r="EG69" s="1">
        <v>12630.7</v>
      </c>
      <c r="EH69" s="1">
        <v>9515.4287500000009</v>
      </c>
      <c r="EI69" s="1">
        <v>47.898249999999997</v>
      </c>
      <c r="EJ69" s="1">
        <v>50.515500000000003</v>
      </c>
      <c r="EK69" s="1">
        <v>49.069875000000003</v>
      </c>
      <c r="EL69" s="1">
        <v>49.070124999999997</v>
      </c>
      <c r="EM69" s="1">
        <v>49.609250000000003</v>
      </c>
      <c r="EN69" s="1">
        <v>1144.83125</v>
      </c>
      <c r="EO69" s="1">
        <v>50.201250000000002</v>
      </c>
      <c r="EP69" s="1">
        <v>0</v>
      </c>
      <c r="EQ69" s="1">
        <v>772663.20000004768</v>
      </c>
      <c r="ER69" s="1">
        <v>0</v>
      </c>
      <c r="ES69" s="1">
        <v>885.80952000000002</v>
      </c>
      <c r="ET69" s="1">
        <v>-2.0669230905274718</v>
      </c>
      <c r="EU69" s="1">
        <v>-40.907692256096311</v>
      </c>
      <c r="EV69" s="1">
        <v>12633.964</v>
      </c>
      <c r="EW69" s="1">
        <v>15</v>
      </c>
      <c r="EX69" s="1">
        <v>1658327627.5</v>
      </c>
      <c r="EY69" s="1" t="s">
        <v>388</v>
      </c>
      <c r="EZ69" s="1">
        <v>1658327627.5</v>
      </c>
      <c r="FA69" s="1">
        <v>1658327617.5</v>
      </c>
      <c r="FB69" s="1">
        <v>12</v>
      </c>
      <c r="FC69" s="1">
        <v>-0.68500000000000005</v>
      </c>
      <c r="FD69" s="1">
        <v>-0.255</v>
      </c>
      <c r="FE69" s="1">
        <v>-3.9239999999999999</v>
      </c>
      <c r="FF69" s="1">
        <v>0.28599999999999998</v>
      </c>
      <c r="FG69" s="1">
        <v>1546</v>
      </c>
      <c r="FH69" s="1">
        <v>32</v>
      </c>
      <c r="FI69" s="1">
        <v>0.03</v>
      </c>
      <c r="FJ69" s="1">
        <v>0.04</v>
      </c>
      <c r="FK69" s="1">
        <v>-13.33144634146341</v>
      </c>
      <c r="FL69" s="1">
        <v>-1.5379756097560939</v>
      </c>
      <c r="FM69" s="1">
        <v>0.1571100408173822</v>
      </c>
      <c r="FN69" s="1">
        <v>0</v>
      </c>
      <c r="FO69" s="1">
        <v>885.99458823529403</v>
      </c>
      <c r="FP69" s="1">
        <v>-2.1538884723387191</v>
      </c>
      <c r="FQ69" s="1">
        <v>0.29858520487035412</v>
      </c>
      <c r="FR69" s="1">
        <v>0</v>
      </c>
      <c r="FS69" s="1">
        <v>1.3229731707317069</v>
      </c>
      <c r="FT69" s="1">
        <v>-4.6349686411148602E-2</v>
      </c>
      <c r="FU69" s="1">
        <v>4.695077047615499E-3</v>
      </c>
      <c r="FV69" s="1">
        <v>1</v>
      </c>
      <c r="FW69" s="1">
        <v>1</v>
      </c>
      <c r="FX69" s="1">
        <v>3</v>
      </c>
      <c r="FY69" s="1" t="s">
        <v>410</v>
      </c>
      <c r="FZ69" s="1">
        <v>3.3693399999999998</v>
      </c>
      <c r="GA69" s="1">
        <v>2.8937200000000001</v>
      </c>
      <c r="GB69" s="1">
        <v>8.3526299999999998E-2</v>
      </c>
      <c r="GC69" s="1">
        <v>8.7158899999999997E-2</v>
      </c>
      <c r="GD69" s="1">
        <v>0.14064399999999999</v>
      </c>
      <c r="GE69" s="1">
        <v>0.13936299999999999</v>
      </c>
      <c r="GF69" s="1">
        <v>31631.4</v>
      </c>
      <c r="GG69" s="1">
        <v>27403.3</v>
      </c>
      <c r="GH69" s="1">
        <v>30848.7</v>
      </c>
      <c r="GI69" s="1">
        <v>27980.7</v>
      </c>
      <c r="GJ69" s="1">
        <v>34926.800000000003</v>
      </c>
      <c r="GK69" s="1">
        <v>33975.800000000003</v>
      </c>
      <c r="GL69" s="1">
        <v>40213.300000000003</v>
      </c>
      <c r="GM69" s="1">
        <v>38999.699999999997</v>
      </c>
      <c r="GN69" s="1">
        <v>2.3231700000000002</v>
      </c>
      <c r="GO69" s="1">
        <v>1.53247</v>
      </c>
      <c r="GP69" s="1">
        <v>0</v>
      </c>
      <c r="GQ69" s="1">
        <v>3.9883000000000002E-2</v>
      </c>
      <c r="GR69" s="1">
        <v>999.9</v>
      </c>
      <c r="GS69" s="1">
        <v>33.109099999999998</v>
      </c>
      <c r="GT69" s="1">
        <v>50.8</v>
      </c>
      <c r="GU69" s="1">
        <v>43.4</v>
      </c>
      <c r="GV69" s="1">
        <v>44.581200000000003</v>
      </c>
      <c r="GW69" s="1">
        <v>50.862900000000003</v>
      </c>
      <c r="GX69" s="1">
        <v>42.063299999999998</v>
      </c>
      <c r="GY69" s="1">
        <v>1</v>
      </c>
      <c r="GZ69" s="1">
        <v>0.66250799999999999</v>
      </c>
      <c r="HA69" s="1">
        <v>1.76922</v>
      </c>
      <c r="HB69" s="1">
        <v>20.199300000000001</v>
      </c>
      <c r="HC69" s="1">
        <v>5.2148899999999996</v>
      </c>
      <c r="HD69" s="1">
        <v>11.974</v>
      </c>
      <c r="HE69" s="1">
        <v>4.9902499999999996</v>
      </c>
      <c r="HF69" s="1">
        <v>3.2925</v>
      </c>
      <c r="HG69" s="1">
        <v>8418.1</v>
      </c>
      <c r="HH69" s="1">
        <v>9999</v>
      </c>
      <c r="HI69" s="1">
        <v>9999</v>
      </c>
      <c r="HJ69" s="1">
        <v>971.6</v>
      </c>
      <c r="HK69" s="1">
        <v>4.9713700000000003</v>
      </c>
      <c r="HL69" s="1">
        <v>1.8745400000000001</v>
      </c>
      <c r="HM69" s="1">
        <v>1.8708800000000001</v>
      </c>
      <c r="HN69" s="1">
        <v>1.8706400000000001</v>
      </c>
      <c r="HO69" s="1">
        <v>1.8750500000000001</v>
      </c>
      <c r="HP69" s="1">
        <v>1.8717999999999999</v>
      </c>
      <c r="HQ69" s="1">
        <v>1.8672800000000001</v>
      </c>
      <c r="HR69" s="1">
        <v>1.8782000000000001</v>
      </c>
      <c r="HS69" s="1">
        <v>0</v>
      </c>
      <c r="HT69" s="1">
        <v>0</v>
      </c>
      <c r="HU69" s="1">
        <v>0</v>
      </c>
      <c r="HV69" s="1">
        <v>0</v>
      </c>
      <c r="HW69" s="1" t="s">
        <v>390</v>
      </c>
      <c r="HX69" s="1" t="s">
        <v>391</v>
      </c>
      <c r="HY69" s="1" t="s">
        <v>392</v>
      </c>
      <c r="HZ69" s="1" t="s">
        <v>392</v>
      </c>
      <c r="IA69" s="1" t="s">
        <v>392</v>
      </c>
      <c r="IB69" s="1" t="s">
        <v>392</v>
      </c>
      <c r="IC69" s="1">
        <v>0</v>
      </c>
      <c r="ID69" s="1">
        <v>100</v>
      </c>
      <c r="IE69" s="1">
        <v>100</v>
      </c>
      <c r="IF69" s="1">
        <v>-2.3119999999999998</v>
      </c>
      <c r="IG69" s="1">
        <v>0.3362</v>
      </c>
      <c r="IH69" s="1">
        <v>-2.1003025613674828</v>
      </c>
      <c r="II69" s="1">
        <v>1.7196870422270779E-5</v>
      </c>
      <c r="IJ69" s="1">
        <v>-2.1741833173098589E-6</v>
      </c>
      <c r="IK69" s="1">
        <v>9.0595066644434051E-10</v>
      </c>
      <c r="IL69" s="1">
        <v>-0.3055493333670728</v>
      </c>
      <c r="IM69" s="1">
        <v>-1.2435942757381079E-3</v>
      </c>
      <c r="IN69" s="1">
        <v>8.3241555849602686E-4</v>
      </c>
      <c r="IO69" s="1">
        <v>-6.8006265696850886E-6</v>
      </c>
      <c r="IP69" s="1">
        <v>17</v>
      </c>
      <c r="IQ69" s="1">
        <v>2050</v>
      </c>
      <c r="IR69" s="1">
        <v>3</v>
      </c>
      <c r="IS69" s="1">
        <v>34</v>
      </c>
      <c r="IT69" s="1">
        <v>42.1</v>
      </c>
      <c r="IU69" s="1">
        <v>42.2</v>
      </c>
      <c r="IV69" s="1">
        <v>0.93627899999999997</v>
      </c>
      <c r="IW69" s="1">
        <v>2.6049799999999999</v>
      </c>
      <c r="IX69" s="1">
        <v>1.49902</v>
      </c>
      <c r="IY69" s="1">
        <v>2.2827099999999998</v>
      </c>
      <c r="IZ69" s="1">
        <v>1.69678</v>
      </c>
      <c r="JA69" s="1">
        <v>2.3913600000000002</v>
      </c>
      <c r="JB69" s="1">
        <v>47.361699999999999</v>
      </c>
      <c r="JC69" s="1">
        <v>13.02</v>
      </c>
      <c r="JD69" s="1">
        <v>18</v>
      </c>
      <c r="JE69" s="1">
        <v>708.04</v>
      </c>
      <c r="JF69" s="1">
        <v>269.279</v>
      </c>
      <c r="JG69" s="1">
        <v>29.999500000000001</v>
      </c>
      <c r="JH69" s="1">
        <v>35.859499999999997</v>
      </c>
      <c r="JI69" s="1">
        <v>30.0002</v>
      </c>
      <c r="JJ69" s="1">
        <v>35.601100000000002</v>
      </c>
      <c r="JK69" s="1">
        <v>35.601599999999998</v>
      </c>
      <c r="JL69" s="1">
        <v>18.770600000000002</v>
      </c>
      <c r="JM69" s="1">
        <v>29.383600000000001</v>
      </c>
      <c r="JN69" s="1">
        <v>0</v>
      </c>
      <c r="JO69" s="1">
        <v>30</v>
      </c>
      <c r="JP69" s="1">
        <v>364.54500000000002</v>
      </c>
      <c r="JQ69" s="1">
        <v>32.607999999999997</v>
      </c>
      <c r="JR69" s="1">
        <v>98.310500000000005</v>
      </c>
      <c r="JS69" s="1">
        <v>98.220600000000005</v>
      </c>
    </row>
    <row r="70" spans="1:279" ht="15.75" customHeight="1" x14ac:dyDescent="0.2">
      <c r="A70" s="1">
        <v>55</v>
      </c>
      <c r="B70" s="1">
        <v>1658330155.5</v>
      </c>
      <c r="C70" s="1">
        <v>215.5</v>
      </c>
      <c r="D70" s="1" t="s">
        <v>501</v>
      </c>
      <c r="E70" s="1" t="s">
        <v>502</v>
      </c>
      <c r="F70" s="1">
        <v>4</v>
      </c>
      <c r="G70" s="1">
        <v>1658330153.5</v>
      </c>
      <c r="H70" s="1">
        <f t="shared" si="0"/>
        <v>1.4772340042203858E-3</v>
      </c>
      <c r="I70" s="1">
        <f t="shared" si="1"/>
        <v>1.4772340042203858</v>
      </c>
      <c r="J70" s="1">
        <f t="shared" si="2"/>
        <v>5.1131188712383846</v>
      </c>
      <c r="K70" s="1">
        <f t="shared" si="3"/>
        <v>342.81585714285723</v>
      </c>
      <c r="L70" s="1">
        <f t="shared" si="4"/>
        <v>229.68109960216594</v>
      </c>
      <c r="M70" s="1">
        <f t="shared" si="5"/>
        <v>23.240937970123596</v>
      </c>
      <c r="N70" s="1">
        <f t="shared" si="6"/>
        <v>34.688801494037968</v>
      </c>
      <c r="O70" s="1">
        <f t="shared" si="7"/>
        <v>7.9357272994468542E-2</v>
      </c>
      <c r="P70" s="1">
        <f t="shared" si="8"/>
        <v>2.771734620998513</v>
      </c>
      <c r="Q70" s="1">
        <f t="shared" si="9"/>
        <v>7.8116311573321717E-2</v>
      </c>
      <c r="R70" s="1">
        <f t="shared" si="10"/>
        <v>4.8932573662479203E-2</v>
      </c>
      <c r="S70" s="1">
        <f t="shared" si="11"/>
        <v>194.42042361244367</v>
      </c>
      <c r="T70" s="1">
        <f t="shared" si="12"/>
        <v>34.645583887399781</v>
      </c>
      <c r="U70" s="1">
        <f t="shared" si="13"/>
        <v>33.756385714285713</v>
      </c>
      <c r="V70" s="1">
        <f t="shared" si="14"/>
        <v>5.2708322582502323</v>
      </c>
      <c r="W70" s="1">
        <f t="shared" si="15"/>
        <v>64.928895564865911</v>
      </c>
      <c r="X70" s="1">
        <f t="shared" si="16"/>
        <v>3.4396599877509773</v>
      </c>
      <c r="Y70" s="1">
        <f t="shared" si="17"/>
        <v>5.2975796951831002</v>
      </c>
      <c r="Z70" s="1">
        <f t="shared" si="18"/>
        <v>1.831172270499255</v>
      </c>
      <c r="AA70" s="1">
        <f t="shared" si="19"/>
        <v>-65.14601958611901</v>
      </c>
      <c r="AB70" s="1">
        <f t="shared" si="20"/>
        <v>13.540470684799875</v>
      </c>
      <c r="AC70" s="1">
        <f t="shared" si="21"/>
        <v>1.1276299100177467</v>
      </c>
      <c r="AD70" s="1">
        <f t="shared" si="22"/>
        <v>143.94250462114232</v>
      </c>
      <c r="AE70" s="1">
        <f t="shared" si="23"/>
        <v>14.356584540942482</v>
      </c>
      <c r="AF70" s="1">
        <f t="shared" si="24"/>
        <v>1.4712946753738236</v>
      </c>
      <c r="AG70" s="1">
        <f t="shared" si="25"/>
        <v>5.1131188712383846</v>
      </c>
      <c r="AH70" s="1">
        <v>369.09636873178289</v>
      </c>
      <c r="AI70" s="1">
        <v>357.44110909090898</v>
      </c>
      <c r="AJ70" s="1">
        <v>1.7081069243183069</v>
      </c>
      <c r="AK70" s="1">
        <v>65.160827057832364</v>
      </c>
      <c r="AL70" s="1">
        <f t="shared" si="26"/>
        <v>1.4772340042203858</v>
      </c>
      <c r="AM70" s="1">
        <v>32.679113144176142</v>
      </c>
      <c r="AN70" s="1">
        <v>33.995667832167861</v>
      </c>
      <c r="AO70" s="1">
        <v>6.4039420314744226E-6</v>
      </c>
      <c r="AP70" s="1">
        <v>89.445393928283238</v>
      </c>
      <c r="AQ70" s="1">
        <v>2</v>
      </c>
      <c r="AR70" s="1">
        <v>0</v>
      </c>
      <c r="AS70" s="1">
        <f t="shared" si="27"/>
        <v>1</v>
      </c>
      <c r="AT70" s="1">
        <f t="shared" si="28"/>
        <v>0</v>
      </c>
      <c r="AU70" s="1">
        <f t="shared" si="29"/>
        <v>47318.300609588259</v>
      </c>
      <c r="AV70" s="1" t="s">
        <v>385</v>
      </c>
      <c r="AW70" s="1" t="s">
        <v>385</v>
      </c>
      <c r="AX70" s="1">
        <v>0</v>
      </c>
      <c r="AY70" s="1">
        <v>0</v>
      </c>
      <c r="AZ70" s="1" t="e">
        <f t="shared" si="30"/>
        <v>#DIV/0!</v>
      </c>
      <c r="BA70" s="1">
        <v>0</v>
      </c>
      <c r="BB70" s="1" t="s">
        <v>385</v>
      </c>
      <c r="BC70" s="1" t="s">
        <v>385</v>
      </c>
      <c r="BD70" s="1">
        <v>0</v>
      </c>
      <c r="BE70" s="1">
        <v>0</v>
      </c>
      <c r="BF70" s="1" t="e">
        <f t="shared" si="31"/>
        <v>#DIV/0!</v>
      </c>
      <c r="BG70" s="1">
        <v>0.5</v>
      </c>
      <c r="BH70" s="1">
        <f t="shared" si="32"/>
        <v>1009.4735997991938</v>
      </c>
      <c r="BI70" s="1">
        <f t="shared" si="33"/>
        <v>5.1131188712383846</v>
      </c>
      <c r="BJ70" s="1" t="e">
        <f t="shared" si="34"/>
        <v>#DIV/0!</v>
      </c>
      <c r="BK70" s="1">
        <f t="shared" si="35"/>
        <v>5.0651338204936655E-3</v>
      </c>
      <c r="BL70" s="1" t="e">
        <f t="shared" si="36"/>
        <v>#DIV/0!</v>
      </c>
      <c r="BM70" s="1" t="e">
        <f t="shared" si="37"/>
        <v>#DIV/0!</v>
      </c>
      <c r="BN70" s="1" t="s">
        <v>385</v>
      </c>
      <c r="BO70" s="1">
        <v>0</v>
      </c>
      <c r="BP70" s="1" t="e">
        <f t="shared" si="38"/>
        <v>#DIV/0!</v>
      </c>
      <c r="BQ70" s="1" t="e">
        <f t="shared" si="39"/>
        <v>#DIV/0!</v>
      </c>
      <c r="BR70" s="1" t="e">
        <f t="shared" si="40"/>
        <v>#DIV/0!</v>
      </c>
      <c r="BS70" s="1" t="e">
        <f t="shared" si="41"/>
        <v>#DIV/0!</v>
      </c>
      <c r="BT70" s="1" t="e">
        <f t="shared" si="42"/>
        <v>#DIV/0!</v>
      </c>
      <c r="BU70" s="1" t="e">
        <f t="shared" si="43"/>
        <v>#DIV/0!</v>
      </c>
      <c r="BV70" s="1" t="e">
        <f t="shared" si="44"/>
        <v>#DIV/0!</v>
      </c>
      <c r="BW70" s="1" t="e">
        <f t="shared" si="45"/>
        <v>#DIV/0!</v>
      </c>
      <c r="BX70" s="1" t="s">
        <v>385</v>
      </c>
      <c r="BY70" s="1" t="s">
        <v>385</v>
      </c>
      <c r="BZ70" s="1" t="s">
        <v>385</v>
      </c>
      <c r="CA70" s="1" t="s">
        <v>385</v>
      </c>
      <c r="CB70" s="1" t="s">
        <v>385</v>
      </c>
      <c r="CC70" s="1" t="s">
        <v>385</v>
      </c>
      <c r="CD70" s="1" t="s">
        <v>385</v>
      </c>
      <c r="CE70" s="1" t="s">
        <v>385</v>
      </c>
      <c r="CF70" s="1">
        <v>253</v>
      </c>
      <c r="CG70" s="1">
        <v>1000</v>
      </c>
      <c r="CH70" s="1" t="s">
        <v>386</v>
      </c>
      <c r="CI70" s="1">
        <v>1110.1500000000001</v>
      </c>
      <c r="CJ70" s="1">
        <v>1175.8634999999999</v>
      </c>
      <c r="CK70" s="1">
        <v>1152.67</v>
      </c>
      <c r="CL70" s="1">
        <v>1.3005735999999999E-4</v>
      </c>
      <c r="CM70" s="1">
        <v>6.5004835999999994E-4</v>
      </c>
      <c r="CN70" s="1">
        <v>4.7597999359999997E-2</v>
      </c>
      <c r="CO70" s="1">
        <v>5.5000000000000003E-4</v>
      </c>
      <c r="CP70" s="1">
        <f t="shared" si="46"/>
        <v>1199.961428571429</v>
      </c>
      <c r="CQ70" s="1">
        <f t="shared" si="47"/>
        <v>1009.4735997991938</v>
      </c>
      <c r="CR70" s="1">
        <f t="shared" si="48"/>
        <v>0.84125504017323827</v>
      </c>
      <c r="CS70" s="1">
        <f t="shared" si="49"/>
        <v>0.16202222753434994</v>
      </c>
      <c r="CT70" s="1">
        <v>6</v>
      </c>
      <c r="CU70" s="1">
        <v>0.5</v>
      </c>
      <c r="CV70" s="1" t="s">
        <v>387</v>
      </c>
      <c r="CW70" s="1">
        <v>2</v>
      </c>
      <c r="CX70" s="1" t="b">
        <v>1</v>
      </c>
      <c r="CY70" s="1">
        <v>1658330153.5</v>
      </c>
      <c r="CZ70" s="1">
        <v>342.81585714285723</v>
      </c>
      <c r="DA70" s="1">
        <v>356.52685714285718</v>
      </c>
      <c r="DB70" s="1">
        <v>33.992814285714289</v>
      </c>
      <c r="DC70" s="1">
        <v>32.681514285714293</v>
      </c>
      <c r="DD70" s="1">
        <v>345.1318571428572</v>
      </c>
      <c r="DE70" s="1">
        <v>33.65654285714286</v>
      </c>
      <c r="DF70" s="1">
        <v>650.3231428571429</v>
      </c>
      <c r="DG70" s="1">
        <v>101.0881428571428</v>
      </c>
      <c r="DH70" s="1">
        <v>9.9712871428571437E-2</v>
      </c>
      <c r="DI70" s="1">
        <v>33.847000000000001</v>
      </c>
      <c r="DJ70" s="1">
        <v>999.89999999999986</v>
      </c>
      <c r="DK70" s="1">
        <v>33.756385714285713</v>
      </c>
      <c r="DL70" s="1">
        <v>0</v>
      </c>
      <c r="DM70" s="1">
        <v>0</v>
      </c>
      <c r="DN70" s="1">
        <v>9028.1242857142861</v>
      </c>
      <c r="DO70" s="1">
        <v>0</v>
      </c>
      <c r="DP70" s="1">
        <v>1846.238571428572</v>
      </c>
      <c r="DQ70" s="1">
        <v>-13.711</v>
      </c>
      <c r="DR70" s="1">
        <v>354.87928571428569</v>
      </c>
      <c r="DS70" s="1">
        <v>368.57242857142859</v>
      </c>
      <c r="DT70" s="1">
        <v>1.3112871428571431</v>
      </c>
      <c r="DU70" s="1">
        <v>356.52685714285718</v>
      </c>
      <c r="DV70" s="1">
        <v>32.681514285714293</v>
      </c>
      <c r="DW70" s="1">
        <v>3.4362685714285721</v>
      </c>
      <c r="DX70" s="1">
        <v>3.303711428571428</v>
      </c>
      <c r="DY70" s="1">
        <v>26.3081</v>
      </c>
      <c r="DZ70" s="1">
        <v>25.6434</v>
      </c>
      <c r="EA70" s="1">
        <v>1199.961428571429</v>
      </c>
      <c r="EB70" s="1">
        <v>0.95799299999999998</v>
      </c>
      <c r="EC70" s="1">
        <v>4.2007399999999993E-2</v>
      </c>
      <c r="ED70" s="1">
        <v>0</v>
      </c>
      <c r="EE70" s="1">
        <v>885.22928571428588</v>
      </c>
      <c r="EF70" s="1">
        <v>5.0001600000000002</v>
      </c>
      <c r="EG70" s="1">
        <v>12627.914285714291</v>
      </c>
      <c r="EH70" s="1">
        <v>9514.8385714285705</v>
      </c>
      <c r="EI70" s="1">
        <v>47.838999999999999</v>
      </c>
      <c r="EJ70" s="1">
        <v>50.517714285714291</v>
      </c>
      <c r="EK70" s="1">
        <v>49.098000000000013</v>
      </c>
      <c r="EL70" s="1">
        <v>49.071285714285708</v>
      </c>
      <c r="EM70" s="1">
        <v>49.607000000000014</v>
      </c>
      <c r="EN70" s="1">
        <v>1144.761428571428</v>
      </c>
      <c r="EO70" s="1">
        <v>50.2</v>
      </c>
      <c r="EP70" s="1">
        <v>0</v>
      </c>
      <c r="EQ70" s="1">
        <v>772666.79999995232</v>
      </c>
      <c r="ER70" s="1">
        <v>0</v>
      </c>
      <c r="ES70" s="1">
        <v>885.63520000000005</v>
      </c>
      <c r="ET70" s="1">
        <v>-3.202153867765976</v>
      </c>
      <c r="EU70" s="1">
        <v>-35.584615291058903</v>
      </c>
      <c r="EV70" s="1">
        <v>12631.708000000001</v>
      </c>
      <c r="EW70" s="1">
        <v>15</v>
      </c>
      <c r="EX70" s="1">
        <v>1658327627.5</v>
      </c>
      <c r="EY70" s="1" t="s">
        <v>388</v>
      </c>
      <c r="EZ70" s="1">
        <v>1658327627.5</v>
      </c>
      <c r="FA70" s="1">
        <v>1658327617.5</v>
      </c>
      <c r="FB70" s="1">
        <v>12</v>
      </c>
      <c r="FC70" s="1">
        <v>-0.68500000000000005</v>
      </c>
      <c r="FD70" s="1">
        <v>-0.255</v>
      </c>
      <c r="FE70" s="1">
        <v>-3.9239999999999999</v>
      </c>
      <c r="FF70" s="1">
        <v>0.28599999999999998</v>
      </c>
      <c r="FG70" s="1">
        <v>1546</v>
      </c>
      <c r="FH70" s="1">
        <v>32</v>
      </c>
      <c r="FI70" s="1">
        <v>0.03</v>
      </c>
      <c r="FJ70" s="1">
        <v>0.04</v>
      </c>
      <c r="FK70" s="1">
        <v>-13.44969268292683</v>
      </c>
      <c r="FL70" s="1">
        <v>-1.7025010452961991</v>
      </c>
      <c r="FM70" s="1">
        <v>0.17579185084783999</v>
      </c>
      <c r="FN70" s="1">
        <v>0</v>
      </c>
      <c r="FO70" s="1">
        <v>885.78779411764719</v>
      </c>
      <c r="FP70" s="1">
        <v>-2.55680672576645</v>
      </c>
      <c r="FQ70" s="1">
        <v>0.33015644949306883</v>
      </c>
      <c r="FR70" s="1">
        <v>0</v>
      </c>
      <c r="FS70" s="1">
        <v>1.319612926829268</v>
      </c>
      <c r="FT70" s="1">
        <v>-4.8342229965155407E-2</v>
      </c>
      <c r="FU70" s="1">
        <v>4.8657470004814969E-3</v>
      </c>
      <c r="FV70" s="1">
        <v>1</v>
      </c>
      <c r="FW70" s="1">
        <v>1</v>
      </c>
      <c r="FX70" s="1">
        <v>3</v>
      </c>
      <c r="FY70" s="1" t="s">
        <v>410</v>
      </c>
      <c r="FZ70" s="1">
        <v>3.3692899999999999</v>
      </c>
      <c r="GA70" s="1">
        <v>2.89384</v>
      </c>
      <c r="GB70" s="1">
        <v>8.4820300000000001E-2</v>
      </c>
      <c r="GC70" s="1">
        <v>8.8444800000000004E-2</v>
      </c>
      <c r="GD70" s="1">
        <v>0.14065800000000001</v>
      </c>
      <c r="GE70" s="1">
        <v>0.13939299999999999</v>
      </c>
      <c r="GF70" s="1">
        <v>31586.9</v>
      </c>
      <c r="GG70" s="1">
        <v>27365</v>
      </c>
      <c r="GH70" s="1">
        <v>30848.799999999999</v>
      </c>
      <c r="GI70" s="1">
        <v>27981</v>
      </c>
      <c r="GJ70" s="1">
        <v>34926.300000000003</v>
      </c>
      <c r="GK70" s="1">
        <v>33975.4</v>
      </c>
      <c r="GL70" s="1">
        <v>40213.300000000003</v>
      </c>
      <c r="GM70" s="1">
        <v>39000.6</v>
      </c>
      <c r="GN70" s="1">
        <v>2.3228200000000001</v>
      </c>
      <c r="GO70" s="1">
        <v>1.53268</v>
      </c>
      <c r="GP70" s="1">
        <v>0</v>
      </c>
      <c r="GQ70" s="1">
        <v>4.0002200000000002E-2</v>
      </c>
      <c r="GR70" s="1">
        <v>999.9</v>
      </c>
      <c r="GS70" s="1">
        <v>33.109099999999998</v>
      </c>
      <c r="GT70" s="1">
        <v>50.8</v>
      </c>
      <c r="GU70" s="1">
        <v>43.4</v>
      </c>
      <c r="GV70" s="1">
        <v>44.577100000000002</v>
      </c>
      <c r="GW70" s="1">
        <v>50.5929</v>
      </c>
      <c r="GX70" s="1">
        <v>41.482399999999998</v>
      </c>
      <c r="GY70" s="1">
        <v>1</v>
      </c>
      <c r="GZ70" s="1">
        <v>0.66255299999999995</v>
      </c>
      <c r="HA70" s="1">
        <v>1.7647699999999999</v>
      </c>
      <c r="HB70" s="1">
        <v>20.199400000000001</v>
      </c>
      <c r="HC70" s="1">
        <v>5.2141500000000001</v>
      </c>
      <c r="HD70" s="1">
        <v>11.974</v>
      </c>
      <c r="HE70" s="1">
        <v>4.9898499999999997</v>
      </c>
      <c r="HF70" s="1">
        <v>3.2924799999999999</v>
      </c>
      <c r="HG70" s="1">
        <v>8418.2999999999993</v>
      </c>
      <c r="HH70" s="1">
        <v>9999</v>
      </c>
      <c r="HI70" s="1">
        <v>9999</v>
      </c>
      <c r="HJ70" s="1">
        <v>971.6</v>
      </c>
      <c r="HK70" s="1">
        <v>4.9713500000000002</v>
      </c>
      <c r="HL70" s="1">
        <v>1.8745400000000001</v>
      </c>
      <c r="HM70" s="1">
        <v>1.8708800000000001</v>
      </c>
      <c r="HN70" s="1">
        <v>1.8706700000000001</v>
      </c>
      <c r="HO70" s="1">
        <v>1.8751100000000001</v>
      </c>
      <c r="HP70" s="1">
        <v>1.87181</v>
      </c>
      <c r="HQ70" s="1">
        <v>1.86731</v>
      </c>
      <c r="HR70" s="1">
        <v>1.8782099999999999</v>
      </c>
      <c r="HS70" s="1">
        <v>0</v>
      </c>
      <c r="HT70" s="1">
        <v>0</v>
      </c>
      <c r="HU70" s="1">
        <v>0</v>
      </c>
      <c r="HV70" s="1">
        <v>0</v>
      </c>
      <c r="HW70" s="1" t="s">
        <v>390</v>
      </c>
      <c r="HX70" s="1" t="s">
        <v>391</v>
      </c>
      <c r="HY70" s="1" t="s">
        <v>392</v>
      </c>
      <c r="HZ70" s="1" t="s">
        <v>392</v>
      </c>
      <c r="IA70" s="1" t="s">
        <v>392</v>
      </c>
      <c r="IB70" s="1" t="s">
        <v>392</v>
      </c>
      <c r="IC70" s="1">
        <v>0</v>
      </c>
      <c r="ID70" s="1">
        <v>100</v>
      </c>
      <c r="IE70" s="1">
        <v>100</v>
      </c>
      <c r="IF70" s="1">
        <v>-2.3199999999999998</v>
      </c>
      <c r="IG70" s="1">
        <v>0.33629999999999999</v>
      </c>
      <c r="IH70" s="1">
        <v>-2.1003025613674828</v>
      </c>
      <c r="II70" s="1">
        <v>1.7196870422270779E-5</v>
      </c>
      <c r="IJ70" s="1">
        <v>-2.1741833173098589E-6</v>
      </c>
      <c r="IK70" s="1">
        <v>9.0595066644434051E-10</v>
      </c>
      <c r="IL70" s="1">
        <v>-0.3055493333670728</v>
      </c>
      <c r="IM70" s="1">
        <v>-1.2435942757381079E-3</v>
      </c>
      <c r="IN70" s="1">
        <v>8.3241555849602686E-4</v>
      </c>
      <c r="IO70" s="1">
        <v>-6.8006265696850886E-6</v>
      </c>
      <c r="IP70" s="1">
        <v>17</v>
      </c>
      <c r="IQ70" s="1">
        <v>2050</v>
      </c>
      <c r="IR70" s="1">
        <v>3</v>
      </c>
      <c r="IS70" s="1">
        <v>34</v>
      </c>
      <c r="IT70" s="1">
        <v>42.1</v>
      </c>
      <c r="IU70" s="1">
        <v>42.3</v>
      </c>
      <c r="IV70" s="1">
        <v>0.94848600000000005</v>
      </c>
      <c r="IW70" s="1">
        <v>2.6159699999999999</v>
      </c>
      <c r="IX70" s="1">
        <v>1.49902</v>
      </c>
      <c r="IY70" s="1">
        <v>2.2839399999999999</v>
      </c>
      <c r="IZ70" s="1">
        <v>1.69678</v>
      </c>
      <c r="JA70" s="1">
        <v>2.2802699999999998</v>
      </c>
      <c r="JB70" s="1">
        <v>47.361699999999999</v>
      </c>
      <c r="JC70" s="1">
        <v>13.0025</v>
      </c>
      <c r="JD70" s="1">
        <v>18</v>
      </c>
      <c r="JE70" s="1">
        <v>707.75800000000004</v>
      </c>
      <c r="JF70" s="1">
        <v>269.37200000000001</v>
      </c>
      <c r="JG70" s="1">
        <v>29.999199999999998</v>
      </c>
      <c r="JH70" s="1">
        <v>35.859499999999997</v>
      </c>
      <c r="JI70" s="1">
        <v>30.0002</v>
      </c>
      <c r="JJ70" s="1">
        <v>35.601900000000001</v>
      </c>
      <c r="JK70" s="1">
        <v>35.601599999999998</v>
      </c>
      <c r="JL70" s="1">
        <v>19.051200000000001</v>
      </c>
      <c r="JM70" s="1">
        <v>29.383600000000001</v>
      </c>
      <c r="JN70" s="1">
        <v>0</v>
      </c>
      <c r="JO70" s="1">
        <v>30</v>
      </c>
      <c r="JP70" s="1">
        <v>371.25</v>
      </c>
      <c r="JQ70" s="1">
        <v>32.599299999999999</v>
      </c>
      <c r="JR70" s="1">
        <v>98.310699999999997</v>
      </c>
      <c r="JS70" s="1">
        <v>98.222399999999993</v>
      </c>
    </row>
    <row r="71" spans="1:279" ht="15.75" customHeight="1" x14ac:dyDescent="0.2">
      <c r="A71" s="1">
        <v>56</v>
      </c>
      <c r="B71" s="1">
        <v>1658330159.5</v>
      </c>
      <c r="C71" s="1">
        <v>219.5</v>
      </c>
      <c r="D71" s="1" t="s">
        <v>503</v>
      </c>
      <c r="E71" s="1" t="s">
        <v>504</v>
      </c>
      <c r="F71" s="1">
        <v>4</v>
      </c>
      <c r="G71" s="1">
        <v>1658330157.1875</v>
      </c>
      <c r="H71" s="1">
        <f t="shared" si="0"/>
        <v>1.4686493660852433E-3</v>
      </c>
      <c r="I71" s="1">
        <f t="shared" si="1"/>
        <v>1.4686493660852433</v>
      </c>
      <c r="J71" s="1">
        <f t="shared" si="2"/>
        <v>5.2701204431570243</v>
      </c>
      <c r="K71" s="1">
        <f t="shared" si="3"/>
        <v>348.87475000000001</v>
      </c>
      <c r="L71" s="1">
        <f t="shared" si="4"/>
        <v>231.747688183045</v>
      </c>
      <c r="M71" s="1">
        <f t="shared" si="5"/>
        <v>23.450126963157448</v>
      </c>
      <c r="N71" s="1">
        <f t="shared" si="6"/>
        <v>35.302001266471997</v>
      </c>
      <c r="O71" s="1">
        <f t="shared" si="7"/>
        <v>7.8871586209351946E-2</v>
      </c>
      <c r="P71" s="1">
        <f t="shared" si="8"/>
        <v>2.7632527870890278</v>
      </c>
      <c r="Q71" s="1">
        <f t="shared" si="9"/>
        <v>7.7641942006676734E-2</v>
      </c>
      <c r="R71" s="1">
        <f t="shared" si="10"/>
        <v>4.8635095448271687E-2</v>
      </c>
      <c r="S71" s="1">
        <f t="shared" si="11"/>
        <v>194.42897361246088</v>
      </c>
      <c r="T71" s="1">
        <f t="shared" si="12"/>
        <v>34.648720277306232</v>
      </c>
      <c r="U71" s="1">
        <f t="shared" si="13"/>
        <v>33.76</v>
      </c>
      <c r="V71" s="1">
        <f t="shared" si="14"/>
        <v>5.2718968662632859</v>
      </c>
      <c r="W71" s="1">
        <f t="shared" si="15"/>
        <v>64.945614229914298</v>
      </c>
      <c r="X71" s="1">
        <f t="shared" si="16"/>
        <v>3.4402526879151543</v>
      </c>
      <c r="Y71" s="1">
        <f t="shared" si="17"/>
        <v>5.2971285724333876</v>
      </c>
      <c r="Z71" s="1">
        <f t="shared" si="18"/>
        <v>1.8316441783481316</v>
      </c>
      <c r="AA71" s="1">
        <f t="shared" si="19"/>
        <v>-64.767437044359227</v>
      </c>
      <c r="AB71" s="1">
        <f t="shared" si="20"/>
        <v>12.733423091913904</v>
      </c>
      <c r="AC71" s="1">
        <f t="shared" si="21"/>
        <v>1.0636860415444924</v>
      </c>
      <c r="AD71" s="1">
        <f t="shared" si="22"/>
        <v>143.45864570156004</v>
      </c>
      <c r="AE71" s="1">
        <f t="shared" si="23"/>
        <v>14.436761640617576</v>
      </c>
      <c r="AF71" s="1">
        <f t="shared" si="24"/>
        <v>1.4656809605145471</v>
      </c>
      <c r="AG71" s="1">
        <f t="shared" si="25"/>
        <v>5.2701204431570243</v>
      </c>
      <c r="AH71" s="1">
        <v>376.00650120399962</v>
      </c>
      <c r="AI71" s="1">
        <v>364.23365454545461</v>
      </c>
      <c r="AJ71" s="1">
        <v>1.699984111438146</v>
      </c>
      <c r="AK71" s="1">
        <v>65.160827057832364</v>
      </c>
      <c r="AL71" s="1">
        <f t="shared" si="26"/>
        <v>1.4686493660852433</v>
      </c>
      <c r="AM71" s="1">
        <v>32.691189646315138</v>
      </c>
      <c r="AN71" s="1">
        <v>33.999846853146877</v>
      </c>
      <c r="AO71" s="1">
        <v>5.0325805911606787E-5</v>
      </c>
      <c r="AP71" s="1">
        <v>89.445393928283238</v>
      </c>
      <c r="AQ71" s="1">
        <v>2</v>
      </c>
      <c r="AR71" s="1">
        <v>0</v>
      </c>
      <c r="AS71" s="1">
        <f t="shared" si="27"/>
        <v>1</v>
      </c>
      <c r="AT71" s="1">
        <f t="shared" si="28"/>
        <v>0</v>
      </c>
      <c r="AU71" s="1">
        <f t="shared" si="29"/>
        <v>47085.879981550766</v>
      </c>
      <c r="AV71" s="1" t="s">
        <v>385</v>
      </c>
      <c r="AW71" s="1" t="s">
        <v>385</v>
      </c>
      <c r="AX71" s="1">
        <v>0</v>
      </c>
      <c r="AY71" s="1">
        <v>0</v>
      </c>
      <c r="AZ71" s="1" t="e">
        <f t="shared" si="30"/>
        <v>#DIV/0!</v>
      </c>
      <c r="BA71" s="1">
        <v>0</v>
      </c>
      <c r="BB71" s="1" t="s">
        <v>385</v>
      </c>
      <c r="BC71" s="1" t="s">
        <v>385</v>
      </c>
      <c r="BD71" s="1">
        <v>0</v>
      </c>
      <c r="BE71" s="1">
        <v>0</v>
      </c>
      <c r="BF71" s="1" t="e">
        <f t="shared" si="31"/>
        <v>#DIV/0!</v>
      </c>
      <c r="BG71" s="1">
        <v>0.5</v>
      </c>
      <c r="BH71" s="1">
        <f t="shared" si="32"/>
        <v>1009.5185997992024</v>
      </c>
      <c r="BI71" s="1">
        <f t="shared" si="33"/>
        <v>5.2701204431570243</v>
      </c>
      <c r="BJ71" s="1" t="e">
        <f t="shared" si="34"/>
        <v>#DIV/0!</v>
      </c>
      <c r="BK71" s="1">
        <f t="shared" si="35"/>
        <v>5.2204292661920974E-3</v>
      </c>
      <c r="BL71" s="1" t="e">
        <f t="shared" si="36"/>
        <v>#DIV/0!</v>
      </c>
      <c r="BM71" s="1" t="e">
        <f t="shared" si="37"/>
        <v>#DIV/0!</v>
      </c>
      <c r="BN71" s="1" t="s">
        <v>385</v>
      </c>
      <c r="BO71" s="1">
        <v>0</v>
      </c>
      <c r="BP71" s="1" t="e">
        <f t="shared" si="38"/>
        <v>#DIV/0!</v>
      </c>
      <c r="BQ71" s="1" t="e">
        <f t="shared" si="39"/>
        <v>#DIV/0!</v>
      </c>
      <c r="BR71" s="1" t="e">
        <f t="shared" si="40"/>
        <v>#DIV/0!</v>
      </c>
      <c r="BS71" s="1" t="e">
        <f t="shared" si="41"/>
        <v>#DIV/0!</v>
      </c>
      <c r="BT71" s="1" t="e">
        <f t="shared" si="42"/>
        <v>#DIV/0!</v>
      </c>
      <c r="BU71" s="1" t="e">
        <f t="shared" si="43"/>
        <v>#DIV/0!</v>
      </c>
      <c r="BV71" s="1" t="e">
        <f t="shared" si="44"/>
        <v>#DIV/0!</v>
      </c>
      <c r="BW71" s="1" t="e">
        <f t="shared" si="45"/>
        <v>#DIV/0!</v>
      </c>
      <c r="BX71" s="1" t="s">
        <v>385</v>
      </c>
      <c r="BY71" s="1" t="s">
        <v>385</v>
      </c>
      <c r="BZ71" s="1" t="s">
        <v>385</v>
      </c>
      <c r="CA71" s="1" t="s">
        <v>385</v>
      </c>
      <c r="CB71" s="1" t="s">
        <v>385</v>
      </c>
      <c r="CC71" s="1" t="s">
        <v>385</v>
      </c>
      <c r="CD71" s="1" t="s">
        <v>385</v>
      </c>
      <c r="CE71" s="1" t="s">
        <v>385</v>
      </c>
      <c r="CF71" s="1">
        <v>253</v>
      </c>
      <c r="CG71" s="1">
        <v>1000</v>
      </c>
      <c r="CH71" s="1" t="s">
        <v>386</v>
      </c>
      <c r="CI71" s="1">
        <v>1110.1500000000001</v>
      </c>
      <c r="CJ71" s="1">
        <v>1175.8634999999999</v>
      </c>
      <c r="CK71" s="1">
        <v>1152.67</v>
      </c>
      <c r="CL71" s="1">
        <v>1.3005735999999999E-4</v>
      </c>
      <c r="CM71" s="1">
        <v>6.5004835999999994E-4</v>
      </c>
      <c r="CN71" s="1">
        <v>4.7597999359999997E-2</v>
      </c>
      <c r="CO71" s="1">
        <v>5.5000000000000003E-4</v>
      </c>
      <c r="CP71" s="1">
        <f t="shared" si="46"/>
        <v>1200.0150000000001</v>
      </c>
      <c r="CQ71" s="1">
        <f t="shared" si="47"/>
        <v>1009.5185997992024</v>
      </c>
      <c r="CR71" s="1">
        <f t="shared" si="48"/>
        <v>0.84125498414536681</v>
      </c>
      <c r="CS71" s="1">
        <f t="shared" si="49"/>
        <v>0.16202211940055822</v>
      </c>
      <c r="CT71" s="1">
        <v>6</v>
      </c>
      <c r="CU71" s="1">
        <v>0.5</v>
      </c>
      <c r="CV71" s="1" t="s">
        <v>387</v>
      </c>
      <c r="CW71" s="1">
        <v>2</v>
      </c>
      <c r="CX71" s="1" t="b">
        <v>1</v>
      </c>
      <c r="CY71" s="1">
        <v>1658330157.1875</v>
      </c>
      <c r="CZ71" s="1">
        <v>348.87475000000001</v>
      </c>
      <c r="DA71" s="1">
        <v>362.66612500000002</v>
      </c>
      <c r="DB71" s="1">
        <v>33.998562499999998</v>
      </c>
      <c r="DC71" s="1">
        <v>32.692275000000002</v>
      </c>
      <c r="DD71" s="1">
        <v>351.19787500000001</v>
      </c>
      <c r="DE71" s="1">
        <v>33.662125000000003</v>
      </c>
      <c r="DF71" s="1">
        <v>650.32387499999993</v>
      </c>
      <c r="DG71" s="1">
        <v>101.08812500000001</v>
      </c>
      <c r="DH71" s="1">
        <v>0.10005576250000001</v>
      </c>
      <c r="DI71" s="1">
        <v>33.845475</v>
      </c>
      <c r="DJ71" s="1">
        <v>999.9</v>
      </c>
      <c r="DK71" s="1">
        <v>33.76</v>
      </c>
      <c r="DL71" s="1">
        <v>0</v>
      </c>
      <c r="DM71" s="1">
        <v>0</v>
      </c>
      <c r="DN71" s="1">
        <v>8983.0475000000006</v>
      </c>
      <c r="DO71" s="1">
        <v>0</v>
      </c>
      <c r="DP71" s="1">
        <v>1845.8924999999999</v>
      </c>
      <c r="DQ71" s="1">
        <v>-13.791287499999999</v>
      </c>
      <c r="DR71" s="1">
        <v>361.15350000000001</v>
      </c>
      <c r="DS71" s="1">
        <v>374.92312500000003</v>
      </c>
      <c r="DT71" s="1">
        <v>1.3062724999999999</v>
      </c>
      <c r="DU71" s="1">
        <v>362.66612500000002</v>
      </c>
      <c r="DV71" s="1">
        <v>32.692275000000002</v>
      </c>
      <c r="DW71" s="1">
        <v>3.4368474999999998</v>
      </c>
      <c r="DX71" s="1">
        <v>3.3047962499999999</v>
      </c>
      <c r="DY71" s="1">
        <v>26.310949999999998</v>
      </c>
      <c r="DZ71" s="1">
        <v>25.648949999999999</v>
      </c>
      <c r="EA71" s="1">
        <v>1200.0150000000001</v>
      </c>
      <c r="EB71" s="1">
        <v>0.95799425000000005</v>
      </c>
      <c r="EC71" s="1">
        <v>4.2006062500000003E-2</v>
      </c>
      <c r="ED71" s="1">
        <v>0</v>
      </c>
      <c r="EE71" s="1">
        <v>885.12600000000009</v>
      </c>
      <c r="EF71" s="1">
        <v>5.0001600000000002</v>
      </c>
      <c r="EG71" s="1">
        <v>12628.275</v>
      </c>
      <c r="EH71" s="1">
        <v>9515.2924999999996</v>
      </c>
      <c r="EI71" s="1">
        <v>47.866999999999997</v>
      </c>
      <c r="EJ71" s="1">
        <v>50.554250000000003</v>
      </c>
      <c r="EK71" s="1">
        <v>49.085625</v>
      </c>
      <c r="EL71" s="1">
        <v>49.062249999999999</v>
      </c>
      <c r="EM71" s="1">
        <v>49.593499999999999</v>
      </c>
      <c r="EN71" s="1">
        <v>1144.8150000000001</v>
      </c>
      <c r="EO71" s="1">
        <v>50.2</v>
      </c>
      <c r="EP71" s="1">
        <v>0</v>
      </c>
      <c r="EQ71" s="1">
        <v>772671</v>
      </c>
      <c r="ER71" s="1">
        <v>0</v>
      </c>
      <c r="ES71" s="1">
        <v>885.44746153846143</v>
      </c>
      <c r="ET71" s="1">
        <v>-3.1277948864183389</v>
      </c>
      <c r="EU71" s="1">
        <v>-30.615384371402769</v>
      </c>
      <c r="EV71" s="1">
        <v>12629.857692307691</v>
      </c>
      <c r="EW71" s="1">
        <v>15</v>
      </c>
      <c r="EX71" s="1">
        <v>1658327627.5</v>
      </c>
      <c r="EY71" s="1" t="s">
        <v>388</v>
      </c>
      <c r="EZ71" s="1">
        <v>1658327627.5</v>
      </c>
      <c r="FA71" s="1">
        <v>1658327617.5</v>
      </c>
      <c r="FB71" s="1">
        <v>12</v>
      </c>
      <c r="FC71" s="1">
        <v>-0.68500000000000005</v>
      </c>
      <c r="FD71" s="1">
        <v>-0.255</v>
      </c>
      <c r="FE71" s="1">
        <v>-3.9239999999999999</v>
      </c>
      <c r="FF71" s="1">
        <v>0.28599999999999998</v>
      </c>
      <c r="FG71" s="1">
        <v>1546</v>
      </c>
      <c r="FH71" s="1">
        <v>32</v>
      </c>
      <c r="FI71" s="1">
        <v>0.03</v>
      </c>
      <c r="FJ71" s="1">
        <v>0.04</v>
      </c>
      <c r="FK71" s="1">
        <v>-13.576022500000001</v>
      </c>
      <c r="FL71" s="1">
        <v>-1.6291711069418111</v>
      </c>
      <c r="FM71" s="1">
        <v>0.1658514855035976</v>
      </c>
      <c r="FN71" s="1">
        <v>0</v>
      </c>
      <c r="FO71" s="1">
        <v>885.60455882352926</v>
      </c>
      <c r="FP71" s="1">
        <v>-3.181711237709155</v>
      </c>
      <c r="FQ71" s="1">
        <v>0.37751370767294079</v>
      </c>
      <c r="FR71" s="1">
        <v>0</v>
      </c>
      <c r="FS71" s="1">
        <v>1.3153195</v>
      </c>
      <c r="FT71" s="1">
        <v>-5.6265140712949087E-2</v>
      </c>
      <c r="FU71" s="1">
        <v>5.5233291364900411E-3</v>
      </c>
      <c r="FV71" s="1">
        <v>1</v>
      </c>
      <c r="FW71" s="1">
        <v>1</v>
      </c>
      <c r="FX71" s="1">
        <v>3</v>
      </c>
      <c r="FY71" s="1" t="s">
        <v>410</v>
      </c>
      <c r="FZ71" s="1">
        <v>3.3692299999999999</v>
      </c>
      <c r="GA71" s="1">
        <v>2.8934199999999999</v>
      </c>
      <c r="GB71" s="1">
        <v>8.6099599999999998E-2</v>
      </c>
      <c r="GC71" s="1">
        <v>8.9746099999999995E-2</v>
      </c>
      <c r="GD71" s="1">
        <v>0.14067099999999999</v>
      </c>
      <c r="GE71" s="1">
        <v>0.13942099999999999</v>
      </c>
      <c r="GF71" s="1">
        <v>31543</v>
      </c>
      <c r="GG71" s="1">
        <v>27325.9</v>
      </c>
      <c r="GH71" s="1">
        <v>30849.200000000001</v>
      </c>
      <c r="GI71" s="1">
        <v>27981.1</v>
      </c>
      <c r="GJ71" s="1">
        <v>34926.400000000001</v>
      </c>
      <c r="GK71" s="1">
        <v>33974.1</v>
      </c>
      <c r="GL71" s="1">
        <v>40213.9</v>
      </c>
      <c r="GM71" s="1">
        <v>39000.300000000003</v>
      </c>
      <c r="GN71" s="1">
        <v>2.3225500000000001</v>
      </c>
      <c r="GO71" s="1">
        <v>1.5325</v>
      </c>
      <c r="GP71" s="1">
        <v>0</v>
      </c>
      <c r="GQ71" s="1">
        <v>4.0657800000000001E-2</v>
      </c>
      <c r="GR71" s="1">
        <v>999.9</v>
      </c>
      <c r="GS71" s="1">
        <v>33.109099999999998</v>
      </c>
      <c r="GT71" s="1">
        <v>50.8</v>
      </c>
      <c r="GU71" s="1">
        <v>43.4</v>
      </c>
      <c r="GV71" s="1">
        <v>44.578000000000003</v>
      </c>
      <c r="GW71" s="1">
        <v>50.442900000000002</v>
      </c>
      <c r="GX71" s="1">
        <v>41.630600000000001</v>
      </c>
      <c r="GY71" s="1">
        <v>1</v>
      </c>
      <c r="GZ71" s="1">
        <v>0.66253799999999996</v>
      </c>
      <c r="HA71" s="1">
        <v>1.7605999999999999</v>
      </c>
      <c r="HB71" s="1">
        <v>20.1997</v>
      </c>
      <c r="HC71" s="1">
        <v>5.2144399999999997</v>
      </c>
      <c r="HD71" s="1">
        <v>11.974</v>
      </c>
      <c r="HE71" s="1">
        <v>4.9901</v>
      </c>
      <c r="HF71" s="1">
        <v>3.2925</v>
      </c>
      <c r="HG71" s="1">
        <v>8418.2999999999993</v>
      </c>
      <c r="HH71" s="1">
        <v>9999</v>
      </c>
      <c r="HI71" s="1">
        <v>9999</v>
      </c>
      <c r="HJ71" s="1">
        <v>971.6</v>
      </c>
      <c r="HK71" s="1">
        <v>4.9713799999999999</v>
      </c>
      <c r="HL71" s="1">
        <v>1.8745400000000001</v>
      </c>
      <c r="HM71" s="1">
        <v>1.8708800000000001</v>
      </c>
      <c r="HN71" s="1">
        <v>1.87069</v>
      </c>
      <c r="HO71" s="1">
        <v>1.8751100000000001</v>
      </c>
      <c r="HP71" s="1">
        <v>1.87181</v>
      </c>
      <c r="HQ71" s="1">
        <v>1.8673299999999999</v>
      </c>
      <c r="HR71" s="1">
        <v>1.8782000000000001</v>
      </c>
      <c r="HS71" s="1">
        <v>0</v>
      </c>
      <c r="HT71" s="1">
        <v>0</v>
      </c>
      <c r="HU71" s="1">
        <v>0</v>
      </c>
      <c r="HV71" s="1">
        <v>0</v>
      </c>
      <c r="HW71" s="1" t="s">
        <v>390</v>
      </c>
      <c r="HX71" s="1" t="s">
        <v>391</v>
      </c>
      <c r="HY71" s="1" t="s">
        <v>392</v>
      </c>
      <c r="HZ71" s="1" t="s">
        <v>392</v>
      </c>
      <c r="IA71" s="1" t="s">
        <v>392</v>
      </c>
      <c r="IB71" s="1" t="s">
        <v>392</v>
      </c>
      <c r="IC71" s="1">
        <v>0</v>
      </c>
      <c r="ID71" s="1">
        <v>100</v>
      </c>
      <c r="IE71" s="1">
        <v>100</v>
      </c>
      <c r="IF71" s="1">
        <v>-2.327</v>
      </c>
      <c r="IG71" s="1">
        <v>0.33650000000000002</v>
      </c>
      <c r="IH71" s="1">
        <v>-2.1003025613674828</v>
      </c>
      <c r="II71" s="1">
        <v>1.7196870422270779E-5</v>
      </c>
      <c r="IJ71" s="1">
        <v>-2.1741833173098589E-6</v>
      </c>
      <c r="IK71" s="1">
        <v>9.0595066644434051E-10</v>
      </c>
      <c r="IL71" s="1">
        <v>-0.3055493333670728</v>
      </c>
      <c r="IM71" s="1">
        <v>-1.2435942757381079E-3</v>
      </c>
      <c r="IN71" s="1">
        <v>8.3241555849602686E-4</v>
      </c>
      <c r="IO71" s="1">
        <v>-6.8006265696850886E-6</v>
      </c>
      <c r="IP71" s="1">
        <v>17</v>
      </c>
      <c r="IQ71" s="1">
        <v>2050</v>
      </c>
      <c r="IR71" s="1">
        <v>3</v>
      </c>
      <c r="IS71" s="1">
        <v>34</v>
      </c>
      <c r="IT71" s="1">
        <v>42.2</v>
      </c>
      <c r="IU71" s="1">
        <v>42.4</v>
      </c>
      <c r="IV71" s="1">
        <v>0.96313499999999996</v>
      </c>
      <c r="IW71" s="1">
        <v>2.6135299999999999</v>
      </c>
      <c r="IX71" s="1">
        <v>1.49902</v>
      </c>
      <c r="IY71" s="1">
        <v>2.2839399999999999</v>
      </c>
      <c r="IZ71" s="1">
        <v>1.69678</v>
      </c>
      <c r="JA71" s="1">
        <v>2.32666</v>
      </c>
      <c r="JB71" s="1">
        <v>47.3917</v>
      </c>
      <c r="JC71" s="1">
        <v>13.0113</v>
      </c>
      <c r="JD71" s="1">
        <v>18</v>
      </c>
      <c r="JE71" s="1">
        <v>707.52099999999996</v>
      </c>
      <c r="JF71" s="1">
        <v>269.29000000000002</v>
      </c>
      <c r="JG71" s="1">
        <v>29.999099999999999</v>
      </c>
      <c r="JH71" s="1">
        <v>35.860999999999997</v>
      </c>
      <c r="JI71" s="1">
        <v>30.0002</v>
      </c>
      <c r="JJ71" s="1">
        <v>35.601100000000002</v>
      </c>
      <c r="JK71" s="1">
        <v>35.601599999999998</v>
      </c>
      <c r="JL71" s="1">
        <v>19.317799999999998</v>
      </c>
      <c r="JM71" s="1">
        <v>29.383600000000001</v>
      </c>
      <c r="JN71" s="1">
        <v>0</v>
      </c>
      <c r="JO71" s="1">
        <v>30</v>
      </c>
      <c r="JP71" s="1">
        <v>377.988</v>
      </c>
      <c r="JQ71" s="1">
        <v>32.5961</v>
      </c>
      <c r="JR71" s="1">
        <v>98.311999999999998</v>
      </c>
      <c r="JS71" s="1">
        <v>98.222099999999998</v>
      </c>
    </row>
    <row r="72" spans="1:279" ht="15.75" customHeight="1" x14ac:dyDescent="0.2">
      <c r="A72" s="1">
        <v>57</v>
      </c>
      <c r="B72" s="1">
        <v>1658330163.5</v>
      </c>
      <c r="C72" s="1">
        <v>223.5</v>
      </c>
      <c r="D72" s="1" t="s">
        <v>505</v>
      </c>
      <c r="E72" s="1" t="s">
        <v>506</v>
      </c>
      <c r="F72" s="1">
        <v>4</v>
      </c>
      <c r="G72" s="1">
        <v>1658330161.5</v>
      </c>
      <c r="H72" s="1">
        <f t="shared" si="0"/>
        <v>1.4662157023792783E-3</v>
      </c>
      <c r="I72" s="1">
        <f t="shared" si="1"/>
        <v>1.4662157023792783</v>
      </c>
      <c r="J72" s="1">
        <f t="shared" si="2"/>
        <v>5.40703050224091</v>
      </c>
      <c r="K72" s="1">
        <f t="shared" si="3"/>
        <v>355.97828571428568</v>
      </c>
      <c r="L72" s="1">
        <f t="shared" si="4"/>
        <v>235.52895203614605</v>
      </c>
      <c r="M72" s="1">
        <f t="shared" si="5"/>
        <v>23.832835316517631</v>
      </c>
      <c r="N72" s="1">
        <f t="shared" si="6"/>
        <v>36.020929853170735</v>
      </c>
      <c r="O72" s="1">
        <f t="shared" si="7"/>
        <v>7.8632600766252628E-2</v>
      </c>
      <c r="P72" s="1">
        <f t="shared" si="8"/>
        <v>2.767446825471648</v>
      </c>
      <c r="Q72" s="1">
        <f t="shared" si="9"/>
        <v>7.7412156137483076E-2</v>
      </c>
      <c r="R72" s="1">
        <f t="shared" si="10"/>
        <v>4.8490671753141243E-2</v>
      </c>
      <c r="S72" s="1">
        <f t="shared" si="11"/>
        <v>194.42270361244817</v>
      </c>
      <c r="T72" s="1">
        <f t="shared" si="12"/>
        <v>34.646533606815154</v>
      </c>
      <c r="U72" s="1">
        <f t="shared" si="13"/>
        <v>33.769414285714277</v>
      </c>
      <c r="V72" s="1">
        <f t="shared" si="14"/>
        <v>5.2746707746539165</v>
      </c>
      <c r="W72" s="1">
        <f t="shared" si="15"/>
        <v>64.959369994911057</v>
      </c>
      <c r="X72" s="1">
        <f t="shared" si="16"/>
        <v>3.440656757901019</v>
      </c>
      <c r="Y72" s="1">
        <f t="shared" si="17"/>
        <v>5.2966288899824026</v>
      </c>
      <c r="Z72" s="1">
        <f t="shared" si="18"/>
        <v>1.8340140167528975</v>
      </c>
      <c r="AA72" s="1">
        <f t="shared" si="19"/>
        <v>-64.66011247492618</v>
      </c>
      <c r="AB72" s="1">
        <f t="shared" si="20"/>
        <v>11.096112521211639</v>
      </c>
      <c r="AC72" s="1">
        <f t="shared" si="21"/>
        <v>0.92554358486123667</v>
      </c>
      <c r="AD72" s="1">
        <f t="shared" si="22"/>
        <v>141.78424724359485</v>
      </c>
      <c r="AE72" s="1">
        <f t="shared" si="23"/>
        <v>14.610171943920577</v>
      </c>
      <c r="AF72" s="1">
        <f t="shared" si="24"/>
        <v>1.4622480023558551</v>
      </c>
      <c r="AG72" s="1">
        <f t="shared" si="25"/>
        <v>5.40703050224091</v>
      </c>
      <c r="AH72" s="1">
        <v>382.99561248657483</v>
      </c>
      <c r="AI72" s="1">
        <v>371.06734545454538</v>
      </c>
      <c r="AJ72" s="1">
        <v>1.706364867189623</v>
      </c>
      <c r="AK72" s="1">
        <v>65.160827057832364</v>
      </c>
      <c r="AL72" s="1">
        <f t="shared" si="26"/>
        <v>1.4662157023792783</v>
      </c>
      <c r="AM72" s="1">
        <v>32.697964988186492</v>
      </c>
      <c r="AN72" s="1">
        <v>34.004613986013993</v>
      </c>
      <c r="AO72" s="1">
        <v>7.565013850878953E-6</v>
      </c>
      <c r="AP72" s="1">
        <v>89.445393928283238</v>
      </c>
      <c r="AQ72" s="1">
        <v>2</v>
      </c>
      <c r="AR72" s="1">
        <v>0</v>
      </c>
      <c r="AS72" s="1">
        <f t="shared" si="27"/>
        <v>1</v>
      </c>
      <c r="AT72" s="1">
        <f t="shared" si="28"/>
        <v>0</v>
      </c>
      <c r="AU72" s="1">
        <f t="shared" si="29"/>
        <v>47201.139793680093</v>
      </c>
      <c r="AV72" s="1" t="s">
        <v>385</v>
      </c>
      <c r="AW72" s="1" t="s">
        <v>385</v>
      </c>
      <c r="AX72" s="1">
        <v>0</v>
      </c>
      <c r="AY72" s="1">
        <v>0</v>
      </c>
      <c r="AZ72" s="1" t="e">
        <f t="shared" si="30"/>
        <v>#DIV/0!</v>
      </c>
      <c r="BA72" s="1">
        <v>0</v>
      </c>
      <c r="BB72" s="1" t="s">
        <v>385</v>
      </c>
      <c r="BC72" s="1" t="s">
        <v>385</v>
      </c>
      <c r="BD72" s="1">
        <v>0</v>
      </c>
      <c r="BE72" s="1">
        <v>0</v>
      </c>
      <c r="BF72" s="1" t="e">
        <f t="shared" si="31"/>
        <v>#DIV/0!</v>
      </c>
      <c r="BG72" s="1">
        <v>0.5</v>
      </c>
      <c r="BH72" s="1">
        <f t="shared" si="32"/>
        <v>1009.4855997991957</v>
      </c>
      <c r="BI72" s="1">
        <f t="shared" si="33"/>
        <v>5.40703050224091</v>
      </c>
      <c r="BJ72" s="1" t="e">
        <f t="shared" si="34"/>
        <v>#DIV/0!</v>
      </c>
      <c r="BK72" s="1">
        <f t="shared" si="35"/>
        <v>5.3562235095938595E-3</v>
      </c>
      <c r="BL72" s="1" t="e">
        <f t="shared" si="36"/>
        <v>#DIV/0!</v>
      </c>
      <c r="BM72" s="1" t="e">
        <f t="shared" si="37"/>
        <v>#DIV/0!</v>
      </c>
      <c r="BN72" s="1" t="s">
        <v>385</v>
      </c>
      <c r="BO72" s="1">
        <v>0</v>
      </c>
      <c r="BP72" s="1" t="e">
        <f t="shared" si="38"/>
        <v>#DIV/0!</v>
      </c>
      <c r="BQ72" s="1" t="e">
        <f t="shared" si="39"/>
        <v>#DIV/0!</v>
      </c>
      <c r="BR72" s="1" t="e">
        <f t="shared" si="40"/>
        <v>#DIV/0!</v>
      </c>
      <c r="BS72" s="1" t="e">
        <f t="shared" si="41"/>
        <v>#DIV/0!</v>
      </c>
      <c r="BT72" s="1" t="e">
        <f t="shared" si="42"/>
        <v>#DIV/0!</v>
      </c>
      <c r="BU72" s="1" t="e">
        <f t="shared" si="43"/>
        <v>#DIV/0!</v>
      </c>
      <c r="BV72" s="1" t="e">
        <f t="shared" si="44"/>
        <v>#DIV/0!</v>
      </c>
      <c r="BW72" s="1" t="e">
        <f t="shared" si="45"/>
        <v>#DIV/0!</v>
      </c>
      <c r="BX72" s="1" t="s">
        <v>385</v>
      </c>
      <c r="BY72" s="1" t="s">
        <v>385</v>
      </c>
      <c r="BZ72" s="1" t="s">
        <v>385</v>
      </c>
      <c r="CA72" s="1" t="s">
        <v>385</v>
      </c>
      <c r="CB72" s="1" t="s">
        <v>385</v>
      </c>
      <c r="CC72" s="1" t="s">
        <v>385</v>
      </c>
      <c r="CD72" s="1" t="s">
        <v>385</v>
      </c>
      <c r="CE72" s="1" t="s">
        <v>385</v>
      </c>
      <c r="CF72" s="1">
        <v>253</v>
      </c>
      <c r="CG72" s="1">
        <v>1000</v>
      </c>
      <c r="CH72" s="1" t="s">
        <v>386</v>
      </c>
      <c r="CI72" s="1">
        <v>1110.1500000000001</v>
      </c>
      <c r="CJ72" s="1">
        <v>1175.8634999999999</v>
      </c>
      <c r="CK72" s="1">
        <v>1152.67</v>
      </c>
      <c r="CL72" s="1">
        <v>1.3005735999999999E-4</v>
      </c>
      <c r="CM72" s="1">
        <v>6.5004835999999994E-4</v>
      </c>
      <c r="CN72" s="1">
        <v>4.7597999359999997E-2</v>
      </c>
      <c r="CO72" s="1">
        <v>5.5000000000000003E-4</v>
      </c>
      <c r="CP72" s="1">
        <f t="shared" si="46"/>
        <v>1199.975714285714</v>
      </c>
      <c r="CQ72" s="1">
        <f t="shared" si="47"/>
        <v>1009.4855997991957</v>
      </c>
      <c r="CR72" s="1">
        <f t="shared" si="48"/>
        <v>0.84125502523198348</v>
      </c>
      <c r="CS72" s="1">
        <f t="shared" si="49"/>
        <v>0.1620221986977281</v>
      </c>
      <c r="CT72" s="1">
        <v>6</v>
      </c>
      <c r="CU72" s="1">
        <v>0.5</v>
      </c>
      <c r="CV72" s="1" t="s">
        <v>387</v>
      </c>
      <c r="CW72" s="1">
        <v>2</v>
      </c>
      <c r="CX72" s="1" t="b">
        <v>1</v>
      </c>
      <c r="CY72" s="1">
        <v>1658330161.5</v>
      </c>
      <c r="CZ72" s="1">
        <v>355.97828571428568</v>
      </c>
      <c r="DA72" s="1">
        <v>369.93742857142848</v>
      </c>
      <c r="DB72" s="1">
        <v>34.002428571428567</v>
      </c>
      <c r="DC72" s="1">
        <v>32.699271428571429</v>
      </c>
      <c r="DD72" s="1">
        <v>358.30957142857142</v>
      </c>
      <c r="DE72" s="1">
        <v>33.665900000000001</v>
      </c>
      <c r="DF72" s="1">
        <v>650.35657142857144</v>
      </c>
      <c r="DG72" s="1">
        <v>101.0887142857143</v>
      </c>
      <c r="DH72" s="1">
        <v>9.9844957142857141E-2</v>
      </c>
      <c r="DI72" s="1">
        <v>33.843785714285723</v>
      </c>
      <c r="DJ72" s="1">
        <v>999.89999999999986</v>
      </c>
      <c r="DK72" s="1">
        <v>33.769414285714277</v>
      </c>
      <c r="DL72" s="1">
        <v>0</v>
      </c>
      <c r="DM72" s="1">
        <v>0</v>
      </c>
      <c r="DN72" s="1">
        <v>9005.2685714285708</v>
      </c>
      <c r="DO72" s="1">
        <v>0</v>
      </c>
      <c r="DP72" s="1">
        <v>1846.031428571428</v>
      </c>
      <c r="DQ72" s="1">
        <v>-13.959300000000001</v>
      </c>
      <c r="DR72" s="1">
        <v>368.50814285714279</v>
      </c>
      <c r="DS72" s="1">
        <v>382.44285714285712</v>
      </c>
      <c r="DT72" s="1">
        <v>1.3031585714285721</v>
      </c>
      <c r="DU72" s="1">
        <v>369.93742857142848</v>
      </c>
      <c r="DV72" s="1">
        <v>32.699271428571429</v>
      </c>
      <c r="DW72" s="1">
        <v>3.4372628571428572</v>
      </c>
      <c r="DX72" s="1">
        <v>3.3055285714285709</v>
      </c>
      <c r="DY72" s="1">
        <v>26.312999999999999</v>
      </c>
      <c r="DZ72" s="1">
        <v>25.65268571428572</v>
      </c>
      <c r="EA72" s="1">
        <v>1199.975714285714</v>
      </c>
      <c r="EB72" s="1">
        <v>0.95799299999999998</v>
      </c>
      <c r="EC72" s="1">
        <v>4.2007399999999993E-2</v>
      </c>
      <c r="ED72" s="1">
        <v>0</v>
      </c>
      <c r="EE72" s="1">
        <v>884.99642857142862</v>
      </c>
      <c r="EF72" s="1">
        <v>5.0001600000000002</v>
      </c>
      <c r="EG72" s="1">
        <v>12625.571428571429</v>
      </c>
      <c r="EH72" s="1">
        <v>9514.9585714285695</v>
      </c>
      <c r="EI72" s="1">
        <v>47.865857142857138</v>
      </c>
      <c r="EJ72" s="1">
        <v>50.526571428571437</v>
      </c>
      <c r="EK72" s="1">
        <v>49.088999999999999</v>
      </c>
      <c r="EL72" s="1">
        <v>49.026571428571437</v>
      </c>
      <c r="EM72" s="1">
        <v>49.588999999999999</v>
      </c>
      <c r="EN72" s="1">
        <v>1144.775714285714</v>
      </c>
      <c r="EO72" s="1">
        <v>50.2</v>
      </c>
      <c r="EP72" s="1">
        <v>0</v>
      </c>
      <c r="EQ72" s="1">
        <v>772675.20000004768</v>
      </c>
      <c r="ER72" s="1">
        <v>0</v>
      </c>
      <c r="ES72" s="1">
        <v>885.23804000000007</v>
      </c>
      <c r="ET72" s="1">
        <v>-2.3876153825047268</v>
      </c>
      <c r="EU72" s="1">
        <v>-22.915384242806351</v>
      </c>
      <c r="EV72" s="1">
        <v>12627.592000000001</v>
      </c>
      <c r="EW72" s="1">
        <v>15</v>
      </c>
      <c r="EX72" s="1">
        <v>1658327627.5</v>
      </c>
      <c r="EY72" s="1" t="s">
        <v>388</v>
      </c>
      <c r="EZ72" s="1">
        <v>1658327627.5</v>
      </c>
      <c r="FA72" s="1">
        <v>1658327617.5</v>
      </c>
      <c r="FB72" s="1">
        <v>12</v>
      </c>
      <c r="FC72" s="1">
        <v>-0.68500000000000005</v>
      </c>
      <c r="FD72" s="1">
        <v>-0.255</v>
      </c>
      <c r="FE72" s="1">
        <v>-3.9239999999999999</v>
      </c>
      <c r="FF72" s="1">
        <v>0.28599999999999998</v>
      </c>
      <c r="FG72" s="1">
        <v>1546</v>
      </c>
      <c r="FH72" s="1">
        <v>32</v>
      </c>
      <c r="FI72" s="1">
        <v>0.03</v>
      </c>
      <c r="FJ72" s="1">
        <v>0.04</v>
      </c>
      <c r="FK72" s="1">
        <v>-13.683624999999999</v>
      </c>
      <c r="FL72" s="1">
        <v>-1.8488803001876111</v>
      </c>
      <c r="FM72" s="1">
        <v>0.18479790278842459</v>
      </c>
      <c r="FN72" s="1">
        <v>0</v>
      </c>
      <c r="FO72" s="1">
        <v>885.41476470588225</v>
      </c>
      <c r="FP72" s="1">
        <v>-2.709427046919954</v>
      </c>
      <c r="FQ72" s="1">
        <v>0.3378509990777841</v>
      </c>
      <c r="FR72" s="1">
        <v>0</v>
      </c>
      <c r="FS72" s="1">
        <v>1.3116509999999999</v>
      </c>
      <c r="FT72" s="1">
        <v>-6.3299887429648219E-2</v>
      </c>
      <c r="FU72" s="1">
        <v>6.1427151162983104E-3</v>
      </c>
      <c r="FV72" s="1">
        <v>1</v>
      </c>
      <c r="FW72" s="1">
        <v>1</v>
      </c>
      <c r="FX72" s="1">
        <v>3</v>
      </c>
      <c r="FY72" s="1" t="s">
        <v>410</v>
      </c>
      <c r="FZ72" s="1">
        <v>3.3690899999999999</v>
      </c>
      <c r="GA72" s="1">
        <v>2.8938100000000002</v>
      </c>
      <c r="GB72" s="1">
        <v>8.7370100000000006E-2</v>
      </c>
      <c r="GC72" s="1">
        <v>9.1034699999999996E-2</v>
      </c>
      <c r="GD72" s="1">
        <v>0.140685</v>
      </c>
      <c r="GE72" s="1">
        <v>0.13943800000000001</v>
      </c>
      <c r="GF72" s="1">
        <v>31497.599999999999</v>
      </c>
      <c r="GG72" s="1">
        <v>27287.8</v>
      </c>
      <c r="GH72" s="1">
        <v>30847.7</v>
      </c>
      <c r="GI72" s="1">
        <v>27981.7</v>
      </c>
      <c r="GJ72" s="1">
        <v>34923.9</v>
      </c>
      <c r="GK72" s="1">
        <v>33973.699999999997</v>
      </c>
      <c r="GL72" s="1">
        <v>40211.800000000003</v>
      </c>
      <c r="GM72" s="1">
        <v>39000.6</v>
      </c>
      <c r="GN72" s="1">
        <v>2.3229000000000002</v>
      </c>
      <c r="GO72" s="1">
        <v>1.5326200000000001</v>
      </c>
      <c r="GP72" s="1">
        <v>0</v>
      </c>
      <c r="GQ72" s="1">
        <v>4.0732299999999999E-2</v>
      </c>
      <c r="GR72" s="1">
        <v>999.9</v>
      </c>
      <c r="GS72" s="1">
        <v>33.109099999999998</v>
      </c>
      <c r="GT72" s="1">
        <v>50.7</v>
      </c>
      <c r="GU72" s="1">
        <v>43.4</v>
      </c>
      <c r="GV72" s="1">
        <v>44.491599999999998</v>
      </c>
      <c r="GW72" s="1">
        <v>50.652900000000002</v>
      </c>
      <c r="GX72" s="1">
        <v>42.131399999999999</v>
      </c>
      <c r="GY72" s="1">
        <v>1</v>
      </c>
      <c r="GZ72" s="1">
        <v>0.66269599999999995</v>
      </c>
      <c r="HA72" s="1">
        <v>1.7573300000000001</v>
      </c>
      <c r="HB72" s="1">
        <v>20.1997</v>
      </c>
      <c r="HC72" s="1">
        <v>5.2137000000000002</v>
      </c>
      <c r="HD72" s="1">
        <v>11.974</v>
      </c>
      <c r="HE72" s="1">
        <v>4.99</v>
      </c>
      <c r="HF72" s="1">
        <v>3.2924500000000001</v>
      </c>
      <c r="HG72" s="1">
        <v>8418.5</v>
      </c>
      <c r="HH72" s="1">
        <v>9999</v>
      </c>
      <c r="HI72" s="1">
        <v>9999</v>
      </c>
      <c r="HJ72" s="1">
        <v>971.6</v>
      </c>
      <c r="HK72" s="1">
        <v>4.9713500000000002</v>
      </c>
      <c r="HL72" s="1">
        <v>1.8745400000000001</v>
      </c>
      <c r="HM72" s="1">
        <v>1.8708800000000001</v>
      </c>
      <c r="HN72" s="1">
        <v>1.8706700000000001</v>
      </c>
      <c r="HO72" s="1">
        <v>1.87513</v>
      </c>
      <c r="HP72" s="1">
        <v>1.87181</v>
      </c>
      <c r="HQ72" s="1">
        <v>1.8673200000000001</v>
      </c>
      <c r="HR72" s="1">
        <v>1.8782000000000001</v>
      </c>
      <c r="HS72" s="1">
        <v>0</v>
      </c>
      <c r="HT72" s="1">
        <v>0</v>
      </c>
      <c r="HU72" s="1">
        <v>0</v>
      </c>
      <c r="HV72" s="1">
        <v>0</v>
      </c>
      <c r="HW72" s="1" t="s">
        <v>390</v>
      </c>
      <c r="HX72" s="1" t="s">
        <v>391</v>
      </c>
      <c r="HY72" s="1" t="s">
        <v>392</v>
      </c>
      <c r="HZ72" s="1" t="s">
        <v>392</v>
      </c>
      <c r="IA72" s="1" t="s">
        <v>392</v>
      </c>
      <c r="IB72" s="1" t="s">
        <v>392</v>
      </c>
      <c r="IC72" s="1">
        <v>0</v>
      </c>
      <c r="ID72" s="1">
        <v>100</v>
      </c>
      <c r="IE72" s="1">
        <v>100</v>
      </c>
      <c r="IF72" s="1">
        <v>-2.335</v>
      </c>
      <c r="IG72" s="1">
        <v>0.3367</v>
      </c>
      <c r="IH72" s="1">
        <v>-2.1003025613674828</v>
      </c>
      <c r="II72" s="1">
        <v>1.7196870422270779E-5</v>
      </c>
      <c r="IJ72" s="1">
        <v>-2.1741833173098589E-6</v>
      </c>
      <c r="IK72" s="1">
        <v>9.0595066644434051E-10</v>
      </c>
      <c r="IL72" s="1">
        <v>-0.3055493333670728</v>
      </c>
      <c r="IM72" s="1">
        <v>-1.2435942757381079E-3</v>
      </c>
      <c r="IN72" s="1">
        <v>8.3241555849602686E-4</v>
      </c>
      <c r="IO72" s="1">
        <v>-6.8006265696850886E-6</v>
      </c>
      <c r="IP72" s="1">
        <v>17</v>
      </c>
      <c r="IQ72" s="1">
        <v>2050</v>
      </c>
      <c r="IR72" s="1">
        <v>3</v>
      </c>
      <c r="IS72" s="1">
        <v>34</v>
      </c>
      <c r="IT72" s="1">
        <v>42.3</v>
      </c>
      <c r="IU72" s="1">
        <v>42.4</v>
      </c>
      <c r="IV72" s="1">
        <v>0.97656200000000004</v>
      </c>
      <c r="IW72" s="1">
        <v>2.6184099999999999</v>
      </c>
      <c r="IX72" s="1">
        <v>1.49902</v>
      </c>
      <c r="IY72" s="1">
        <v>2.2827099999999998</v>
      </c>
      <c r="IZ72" s="1">
        <v>1.69678</v>
      </c>
      <c r="JA72" s="1">
        <v>2.2705099999999998</v>
      </c>
      <c r="JB72" s="1">
        <v>47.3917</v>
      </c>
      <c r="JC72" s="1">
        <v>13.0025</v>
      </c>
      <c r="JD72" s="1">
        <v>18</v>
      </c>
      <c r="JE72" s="1">
        <v>707.81200000000001</v>
      </c>
      <c r="JF72" s="1">
        <v>269.34899999999999</v>
      </c>
      <c r="JG72" s="1">
        <v>29.999099999999999</v>
      </c>
      <c r="JH72" s="1">
        <v>35.862900000000003</v>
      </c>
      <c r="JI72" s="1">
        <v>30.0001</v>
      </c>
      <c r="JJ72" s="1">
        <v>35.601100000000002</v>
      </c>
      <c r="JK72" s="1">
        <v>35.601599999999998</v>
      </c>
      <c r="JL72" s="1">
        <v>19.573699999999999</v>
      </c>
      <c r="JM72" s="1">
        <v>29.383600000000001</v>
      </c>
      <c r="JN72" s="1">
        <v>0</v>
      </c>
      <c r="JO72" s="1">
        <v>30</v>
      </c>
      <c r="JP72" s="1">
        <v>384.71300000000002</v>
      </c>
      <c r="JQ72" s="1">
        <v>32.5871</v>
      </c>
      <c r="JR72" s="1">
        <v>98.307100000000005</v>
      </c>
      <c r="JS72" s="1">
        <v>98.223500000000001</v>
      </c>
    </row>
    <row r="73" spans="1:279" ht="15.75" customHeight="1" x14ac:dyDescent="0.2">
      <c r="A73" s="1">
        <v>58</v>
      </c>
      <c r="B73" s="1">
        <v>1658330167.5</v>
      </c>
      <c r="C73" s="1">
        <v>227.5</v>
      </c>
      <c r="D73" s="1" t="s">
        <v>507</v>
      </c>
      <c r="E73" s="1" t="s">
        <v>508</v>
      </c>
      <c r="F73" s="1">
        <v>4</v>
      </c>
      <c r="G73" s="1">
        <v>1658330165.1875</v>
      </c>
      <c r="H73" s="1">
        <f t="shared" si="0"/>
        <v>1.4641202755222317E-3</v>
      </c>
      <c r="I73" s="1">
        <f t="shared" si="1"/>
        <v>1.4641202755222318</v>
      </c>
      <c r="J73" s="1">
        <f t="shared" si="2"/>
        <v>5.4309113029870781</v>
      </c>
      <c r="K73" s="1">
        <f t="shared" si="3"/>
        <v>362.00049999999999</v>
      </c>
      <c r="L73" s="1">
        <f t="shared" si="4"/>
        <v>240.93751763054163</v>
      </c>
      <c r="M73" s="1">
        <f t="shared" si="5"/>
        <v>24.380302306600552</v>
      </c>
      <c r="N73" s="1">
        <f t="shared" si="6"/>
        <v>36.630582534157369</v>
      </c>
      <c r="O73" s="1">
        <f t="shared" si="7"/>
        <v>7.8660129244264146E-2</v>
      </c>
      <c r="P73" s="1">
        <f t="shared" si="8"/>
        <v>2.7619716712798001</v>
      </c>
      <c r="Q73" s="1">
        <f t="shared" si="9"/>
        <v>7.7436456687665856E-2</v>
      </c>
      <c r="R73" s="1">
        <f t="shared" si="10"/>
        <v>4.8506141813970061E-2</v>
      </c>
      <c r="S73" s="1">
        <f t="shared" si="11"/>
        <v>194.42318811244914</v>
      </c>
      <c r="T73" s="1">
        <f t="shared" si="12"/>
        <v>34.647867571765744</v>
      </c>
      <c r="U73" s="1">
        <f t="shared" si="13"/>
        <v>33.760887500000003</v>
      </c>
      <c r="V73" s="1">
        <f t="shared" si="14"/>
        <v>5.2721583129352192</v>
      </c>
      <c r="W73" s="1">
        <f t="shared" si="15"/>
        <v>64.974247783529407</v>
      </c>
      <c r="X73" s="1">
        <f t="shared" si="16"/>
        <v>3.441308194473284</v>
      </c>
      <c r="Y73" s="1">
        <f t="shared" si="17"/>
        <v>5.296418676424655</v>
      </c>
      <c r="Z73" s="1">
        <f t="shared" si="18"/>
        <v>1.8308501184619352</v>
      </c>
      <c r="AA73" s="1">
        <f t="shared" si="19"/>
        <v>-64.567704150530417</v>
      </c>
      <c r="AB73" s="1">
        <f t="shared" si="20"/>
        <v>12.237999563485582</v>
      </c>
      <c r="AC73" s="1">
        <f t="shared" si="21"/>
        <v>1.0227674752336748</v>
      </c>
      <c r="AD73" s="1">
        <f t="shared" si="22"/>
        <v>143.11625100063799</v>
      </c>
      <c r="AE73" s="1">
        <f t="shared" si="23"/>
        <v>14.423282135567831</v>
      </c>
      <c r="AF73" s="1">
        <f t="shared" si="24"/>
        <v>1.4615872293480534</v>
      </c>
      <c r="AG73" s="1">
        <f t="shared" si="25"/>
        <v>5.4309113029870781</v>
      </c>
      <c r="AH73" s="1">
        <v>389.49270079502571</v>
      </c>
      <c r="AI73" s="1">
        <v>377.75030909090918</v>
      </c>
      <c r="AJ73" s="1">
        <v>1.6538744618110259</v>
      </c>
      <c r="AK73" s="1">
        <v>65.160827057832364</v>
      </c>
      <c r="AL73" s="1">
        <f t="shared" si="26"/>
        <v>1.4641202755222318</v>
      </c>
      <c r="AM73" s="1">
        <v>32.707481285606953</v>
      </c>
      <c r="AN73" s="1">
        <v>34.012044055944088</v>
      </c>
      <c r="AO73" s="1">
        <v>3.7167690200376722E-5</v>
      </c>
      <c r="AP73" s="1">
        <v>89.445393928283238</v>
      </c>
      <c r="AQ73" s="1">
        <v>2</v>
      </c>
      <c r="AR73" s="1">
        <v>0</v>
      </c>
      <c r="AS73" s="1">
        <f t="shared" si="27"/>
        <v>1</v>
      </c>
      <c r="AT73" s="1">
        <f t="shared" si="28"/>
        <v>0</v>
      </c>
      <c r="AU73" s="1">
        <f t="shared" si="29"/>
        <v>47051.145126447547</v>
      </c>
      <c r="AV73" s="1" t="s">
        <v>385</v>
      </c>
      <c r="AW73" s="1" t="s">
        <v>385</v>
      </c>
      <c r="AX73" s="1">
        <v>0</v>
      </c>
      <c r="AY73" s="1">
        <v>0</v>
      </c>
      <c r="AZ73" s="1" t="e">
        <f t="shared" si="30"/>
        <v>#DIV/0!</v>
      </c>
      <c r="BA73" s="1">
        <v>0</v>
      </c>
      <c r="BB73" s="1" t="s">
        <v>385</v>
      </c>
      <c r="BC73" s="1" t="s">
        <v>385</v>
      </c>
      <c r="BD73" s="1">
        <v>0</v>
      </c>
      <c r="BE73" s="1">
        <v>0</v>
      </c>
      <c r="BF73" s="1" t="e">
        <f t="shared" si="31"/>
        <v>#DIV/0!</v>
      </c>
      <c r="BG73" s="1">
        <v>0.5</v>
      </c>
      <c r="BH73" s="1">
        <f t="shared" si="32"/>
        <v>1009.4881497991963</v>
      </c>
      <c r="BI73" s="1">
        <f t="shared" si="33"/>
        <v>5.4309113029870781</v>
      </c>
      <c r="BJ73" s="1" t="e">
        <f t="shared" si="34"/>
        <v>#DIV/0!</v>
      </c>
      <c r="BK73" s="1">
        <f t="shared" si="35"/>
        <v>5.3798663253921061E-3</v>
      </c>
      <c r="BL73" s="1" t="e">
        <f t="shared" si="36"/>
        <v>#DIV/0!</v>
      </c>
      <c r="BM73" s="1" t="e">
        <f t="shared" si="37"/>
        <v>#DIV/0!</v>
      </c>
      <c r="BN73" s="1" t="s">
        <v>385</v>
      </c>
      <c r="BO73" s="1">
        <v>0</v>
      </c>
      <c r="BP73" s="1" t="e">
        <f t="shared" si="38"/>
        <v>#DIV/0!</v>
      </c>
      <c r="BQ73" s="1" t="e">
        <f t="shared" si="39"/>
        <v>#DIV/0!</v>
      </c>
      <c r="BR73" s="1" t="e">
        <f t="shared" si="40"/>
        <v>#DIV/0!</v>
      </c>
      <c r="BS73" s="1" t="e">
        <f t="shared" si="41"/>
        <v>#DIV/0!</v>
      </c>
      <c r="BT73" s="1" t="e">
        <f t="shared" si="42"/>
        <v>#DIV/0!</v>
      </c>
      <c r="BU73" s="1" t="e">
        <f t="shared" si="43"/>
        <v>#DIV/0!</v>
      </c>
      <c r="BV73" s="1" t="e">
        <f t="shared" si="44"/>
        <v>#DIV/0!</v>
      </c>
      <c r="BW73" s="1" t="e">
        <f t="shared" si="45"/>
        <v>#DIV/0!</v>
      </c>
      <c r="BX73" s="1" t="s">
        <v>385</v>
      </c>
      <c r="BY73" s="1" t="s">
        <v>385</v>
      </c>
      <c r="BZ73" s="1" t="s">
        <v>385</v>
      </c>
      <c r="CA73" s="1" t="s">
        <v>385</v>
      </c>
      <c r="CB73" s="1" t="s">
        <v>385</v>
      </c>
      <c r="CC73" s="1" t="s">
        <v>385</v>
      </c>
      <c r="CD73" s="1" t="s">
        <v>385</v>
      </c>
      <c r="CE73" s="1" t="s">
        <v>385</v>
      </c>
      <c r="CF73" s="1">
        <v>253</v>
      </c>
      <c r="CG73" s="1">
        <v>1000</v>
      </c>
      <c r="CH73" s="1" t="s">
        <v>386</v>
      </c>
      <c r="CI73" s="1">
        <v>1110.1500000000001</v>
      </c>
      <c r="CJ73" s="1">
        <v>1175.8634999999999</v>
      </c>
      <c r="CK73" s="1">
        <v>1152.67</v>
      </c>
      <c r="CL73" s="1">
        <v>1.3005735999999999E-4</v>
      </c>
      <c r="CM73" s="1">
        <v>6.5004835999999994E-4</v>
      </c>
      <c r="CN73" s="1">
        <v>4.7597999359999997E-2</v>
      </c>
      <c r="CO73" s="1">
        <v>5.5000000000000003E-4</v>
      </c>
      <c r="CP73" s="1">
        <f t="shared" si="46"/>
        <v>1199.97875</v>
      </c>
      <c r="CQ73" s="1">
        <f t="shared" si="47"/>
        <v>1009.4881497991963</v>
      </c>
      <c r="CR73" s="1">
        <f t="shared" si="48"/>
        <v>0.84125502205701252</v>
      </c>
      <c r="CS73" s="1">
        <f t="shared" si="49"/>
        <v>0.16202219257003439</v>
      </c>
      <c r="CT73" s="1">
        <v>6</v>
      </c>
      <c r="CU73" s="1">
        <v>0.5</v>
      </c>
      <c r="CV73" s="1" t="s">
        <v>387</v>
      </c>
      <c r="CW73" s="1">
        <v>2</v>
      </c>
      <c r="CX73" s="1" t="b">
        <v>1</v>
      </c>
      <c r="CY73" s="1">
        <v>1658330165.1875</v>
      </c>
      <c r="CZ73" s="1">
        <v>362.00049999999999</v>
      </c>
      <c r="DA73" s="1">
        <v>375.794625</v>
      </c>
      <c r="DB73" s="1">
        <v>34.008612499999998</v>
      </c>
      <c r="DC73" s="1">
        <v>32.706099999999999</v>
      </c>
      <c r="DD73" s="1">
        <v>364.33912500000002</v>
      </c>
      <c r="DE73" s="1">
        <v>33.671887499999997</v>
      </c>
      <c r="DF73" s="1">
        <v>650.38024999999993</v>
      </c>
      <c r="DG73" s="1">
        <v>101.089</v>
      </c>
      <c r="DH73" s="1">
        <v>0.10031474999999999</v>
      </c>
      <c r="DI73" s="1">
        <v>33.843074999999999</v>
      </c>
      <c r="DJ73" s="1">
        <v>999.9</v>
      </c>
      <c r="DK73" s="1">
        <v>33.760887500000003</v>
      </c>
      <c r="DL73" s="1">
        <v>0</v>
      </c>
      <c r="DM73" s="1">
        <v>0</v>
      </c>
      <c r="DN73" s="1">
        <v>8976.1725000000006</v>
      </c>
      <c r="DO73" s="1">
        <v>0</v>
      </c>
      <c r="DP73" s="1">
        <v>1845.79</v>
      </c>
      <c r="DQ73" s="1">
        <v>-13.794475</v>
      </c>
      <c r="DR73" s="1">
        <v>374.745</v>
      </c>
      <c r="DS73" s="1">
        <v>388.50150000000002</v>
      </c>
      <c r="DT73" s="1">
        <v>1.3025150000000001</v>
      </c>
      <c r="DU73" s="1">
        <v>375.794625</v>
      </c>
      <c r="DV73" s="1">
        <v>32.706099999999999</v>
      </c>
      <c r="DW73" s="1">
        <v>3.4378962500000001</v>
      </c>
      <c r="DX73" s="1">
        <v>3.3062262499999999</v>
      </c>
      <c r="DY73" s="1">
        <v>26.316112499999999</v>
      </c>
      <c r="DZ73" s="1">
        <v>25.6562375</v>
      </c>
      <c r="EA73" s="1">
        <v>1199.97875</v>
      </c>
      <c r="EB73" s="1">
        <v>0.95799299999999998</v>
      </c>
      <c r="EC73" s="1">
        <v>4.20074E-2</v>
      </c>
      <c r="ED73" s="1">
        <v>0</v>
      </c>
      <c r="EE73" s="1">
        <v>885.061375</v>
      </c>
      <c r="EF73" s="1">
        <v>5.0001600000000002</v>
      </c>
      <c r="EG73" s="1">
        <v>12626.7</v>
      </c>
      <c r="EH73" s="1">
        <v>9514.9862500000017</v>
      </c>
      <c r="EI73" s="1">
        <v>47.851249999999993</v>
      </c>
      <c r="EJ73" s="1">
        <v>50.530999999999999</v>
      </c>
      <c r="EK73" s="1">
        <v>49.085625</v>
      </c>
      <c r="EL73" s="1">
        <v>49.061999999999998</v>
      </c>
      <c r="EM73" s="1">
        <v>49.601374999999997</v>
      </c>
      <c r="EN73" s="1">
        <v>1144.7787499999999</v>
      </c>
      <c r="EO73" s="1">
        <v>50.2</v>
      </c>
      <c r="EP73" s="1">
        <v>0</v>
      </c>
      <c r="EQ73" s="1">
        <v>772678.79999995232</v>
      </c>
      <c r="ER73" s="1">
        <v>0</v>
      </c>
      <c r="ES73" s="1">
        <v>885.12567999999999</v>
      </c>
      <c r="ET73" s="1">
        <v>-1.1594615414845251</v>
      </c>
      <c r="EU73" s="1">
        <v>-10.23076906948665</v>
      </c>
      <c r="EV73" s="1">
        <v>12627.32</v>
      </c>
      <c r="EW73" s="1">
        <v>15</v>
      </c>
      <c r="EX73" s="1">
        <v>1658327627.5</v>
      </c>
      <c r="EY73" s="1" t="s">
        <v>388</v>
      </c>
      <c r="EZ73" s="1">
        <v>1658327627.5</v>
      </c>
      <c r="FA73" s="1">
        <v>1658327617.5</v>
      </c>
      <c r="FB73" s="1">
        <v>12</v>
      </c>
      <c r="FC73" s="1">
        <v>-0.68500000000000005</v>
      </c>
      <c r="FD73" s="1">
        <v>-0.255</v>
      </c>
      <c r="FE73" s="1">
        <v>-3.9239999999999999</v>
      </c>
      <c r="FF73" s="1">
        <v>0.28599999999999998</v>
      </c>
      <c r="FG73" s="1">
        <v>1546</v>
      </c>
      <c r="FH73" s="1">
        <v>32</v>
      </c>
      <c r="FI73" s="1">
        <v>0.03</v>
      </c>
      <c r="FJ73" s="1">
        <v>0.04</v>
      </c>
      <c r="FK73" s="1">
        <v>-13.7695475</v>
      </c>
      <c r="FL73" s="1">
        <v>-1.0315238273921461</v>
      </c>
      <c r="FM73" s="1">
        <v>0.1339245981653483</v>
      </c>
      <c r="FN73" s="1">
        <v>0</v>
      </c>
      <c r="FO73" s="1">
        <v>885.27138235294126</v>
      </c>
      <c r="FP73" s="1">
        <v>-2.165454550122111</v>
      </c>
      <c r="FQ73" s="1">
        <v>0.30123774221641209</v>
      </c>
      <c r="FR73" s="1">
        <v>0</v>
      </c>
      <c r="FS73" s="1">
        <v>1.30799175</v>
      </c>
      <c r="FT73" s="1">
        <v>-5.5195384615385208E-2</v>
      </c>
      <c r="FU73" s="1">
        <v>5.4665381584234739E-3</v>
      </c>
      <c r="FV73" s="1">
        <v>1</v>
      </c>
      <c r="FW73" s="1">
        <v>1</v>
      </c>
      <c r="FX73" s="1">
        <v>3</v>
      </c>
      <c r="FY73" s="1" t="s">
        <v>410</v>
      </c>
      <c r="FZ73" s="1">
        <v>3.3693</v>
      </c>
      <c r="GA73" s="1">
        <v>2.89364</v>
      </c>
      <c r="GB73" s="1">
        <v>8.8600600000000002E-2</v>
      </c>
      <c r="GC73" s="1">
        <v>9.2205700000000002E-2</v>
      </c>
      <c r="GD73" s="1">
        <v>0.140704</v>
      </c>
      <c r="GE73" s="1">
        <v>0.13942299999999999</v>
      </c>
      <c r="GF73" s="1">
        <v>31455.4</v>
      </c>
      <c r="GG73" s="1">
        <v>27252.799999999999</v>
      </c>
      <c r="GH73" s="1">
        <v>30848.1</v>
      </c>
      <c r="GI73" s="1">
        <v>27981.9</v>
      </c>
      <c r="GJ73" s="1">
        <v>34923.5</v>
      </c>
      <c r="GK73" s="1">
        <v>33974.800000000003</v>
      </c>
      <c r="GL73" s="1">
        <v>40212.1</v>
      </c>
      <c r="GM73" s="1">
        <v>39001.199999999997</v>
      </c>
      <c r="GN73" s="1">
        <v>2.32315</v>
      </c>
      <c r="GO73" s="1">
        <v>1.53233</v>
      </c>
      <c r="GP73" s="1">
        <v>0</v>
      </c>
      <c r="GQ73" s="1">
        <v>4.0031999999999998E-2</v>
      </c>
      <c r="GR73" s="1">
        <v>999.9</v>
      </c>
      <c r="GS73" s="1">
        <v>33.107300000000002</v>
      </c>
      <c r="GT73" s="1">
        <v>50.7</v>
      </c>
      <c r="GU73" s="1">
        <v>43.4</v>
      </c>
      <c r="GV73" s="1">
        <v>44.490499999999997</v>
      </c>
      <c r="GW73" s="1">
        <v>50.292900000000003</v>
      </c>
      <c r="GX73" s="1">
        <v>42.103400000000001</v>
      </c>
      <c r="GY73" s="1">
        <v>1</v>
      </c>
      <c r="GZ73" s="1">
        <v>0.66247199999999995</v>
      </c>
      <c r="HA73" s="1">
        <v>1.75495</v>
      </c>
      <c r="HB73" s="1">
        <v>20.1995</v>
      </c>
      <c r="HC73" s="1">
        <v>5.2142900000000001</v>
      </c>
      <c r="HD73" s="1">
        <v>11.974</v>
      </c>
      <c r="HE73" s="1">
        <v>4.9904500000000001</v>
      </c>
      <c r="HF73" s="1">
        <v>3.2925</v>
      </c>
      <c r="HG73" s="1">
        <v>8418.5</v>
      </c>
      <c r="HH73" s="1">
        <v>9999</v>
      </c>
      <c r="HI73" s="1">
        <v>9999</v>
      </c>
      <c r="HJ73" s="1">
        <v>971.6</v>
      </c>
      <c r="HK73" s="1">
        <v>4.9713500000000002</v>
      </c>
      <c r="HL73" s="1">
        <v>1.8745400000000001</v>
      </c>
      <c r="HM73" s="1">
        <v>1.8708800000000001</v>
      </c>
      <c r="HN73" s="1">
        <v>1.8706799999999999</v>
      </c>
      <c r="HO73" s="1">
        <v>1.8750899999999999</v>
      </c>
      <c r="HP73" s="1">
        <v>1.8717999999999999</v>
      </c>
      <c r="HQ73" s="1">
        <v>1.8673299999999999</v>
      </c>
      <c r="HR73" s="1">
        <v>1.8782099999999999</v>
      </c>
      <c r="HS73" s="1">
        <v>0</v>
      </c>
      <c r="HT73" s="1">
        <v>0</v>
      </c>
      <c r="HU73" s="1">
        <v>0</v>
      </c>
      <c r="HV73" s="1">
        <v>0</v>
      </c>
      <c r="HW73" s="1" t="s">
        <v>390</v>
      </c>
      <c r="HX73" s="1" t="s">
        <v>391</v>
      </c>
      <c r="HY73" s="1" t="s">
        <v>392</v>
      </c>
      <c r="HZ73" s="1" t="s">
        <v>392</v>
      </c>
      <c r="IA73" s="1" t="s">
        <v>392</v>
      </c>
      <c r="IB73" s="1" t="s">
        <v>392</v>
      </c>
      <c r="IC73" s="1">
        <v>0</v>
      </c>
      <c r="ID73" s="1">
        <v>100</v>
      </c>
      <c r="IE73" s="1">
        <v>100</v>
      </c>
      <c r="IF73" s="1">
        <v>-2.3439999999999999</v>
      </c>
      <c r="IG73" s="1">
        <v>0.33679999999999999</v>
      </c>
      <c r="IH73" s="1">
        <v>-2.1003025613674828</v>
      </c>
      <c r="II73" s="1">
        <v>1.7196870422270779E-5</v>
      </c>
      <c r="IJ73" s="1">
        <v>-2.1741833173098589E-6</v>
      </c>
      <c r="IK73" s="1">
        <v>9.0595066644434051E-10</v>
      </c>
      <c r="IL73" s="1">
        <v>-0.3055493333670728</v>
      </c>
      <c r="IM73" s="1">
        <v>-1.2435942757381079E-3</v>
      </c>
      <c r="IN73" s="1">
        <v>8.3241555849602686E-4</v>
      </c>
      <c r="IO73" s="1">
        <v>-6.8006265696850886E-6</v>
      </c>
      <c r="IP73" s="1">
        <v>17</v>
      </c>
      <c r="IQ73" s="1">
        <v>2050</v>
      </c>
      <c r="IR73" s="1">
        <v>3</v>
      </c>
      <c r="IS73" s="1">
        <v>34</v>
      </c>
      <c r="IT73" s="1">
        <v>42.3</v>
      </c>
      <c r="IU73" s="1">
        <v>42.5</v>
      </c>
      <c r="IV73" s="1">
        <v>0.98754900000000001</v>
      </c>
      <c r="IW73" s="1">
        <v>2.6110799999999998</v>
      </c>
      <c r="IX73" s="1">
        <v>1.49902</v>
      </c>
      <c r="IY73" s="1">
        <v>2.2814899999999998</v>
      </c>
      <c r="IZ73" s="1">
        <v>1.69678</v>
      </c>
      <c r="JA73" s="1">
        <v>2.4182100000000002</v>
      </c>
      <c r="JB73" s="1">
        <v>47.3917</v>
      </c>
      <c r="JC73" s="1">
        <v>13.0113</v>
      </c>
      <c r="JD73" s="1">
        <v>18</v>
      </c>
      <c r="JE73" s="1">
        <v>708.01900000000001</v>
      </c>
      <c r="JF73" s="1">
        <v>269.209</v>
      </c>
      <c r="JG73" s="1">
        <v>29.999300000000002</v>
      </c>
      <c r="JH73" s="1">
        <v>35.862900000000003</v>
      </c>
      <c r="JI73" s="1">
        <v>30.0001</v>
      </c>
      <c r="JJ73" s="1">
        <v>35.601100000000002</v>
      </c>
      <c r="JK73" s="1">
        <v>35.601599999999998</v>
      </c>
      <c r="JL73" s="1">
        <v>19.850899999999999</v>
      </c>
      <c r="JM73" s="1">
        <v>29.6571</v>
      </c>
      <c r="JN73" s="1">
        <v>0</v>
      </c>
      <c r="JO73" s="1">
        <v>30</v>
      </c>
      <c r="JP73" s="1">
        <v>391.40199999999999</v>
      </c>
      <c r="JQ73" s="1">
        <v>32.575800000000001</v>
      </c>
      <c r="JR73" s="1">
        <v>98.308000000000007</v>
      </c>
      <c r="JS73" s="1">
        <v>98.224500000000006</v>
      </c>
    </row>
    <row r="74" spans="1:279" ht="15.75" customHeight="1" x14ac:dyDescent="0.2">
      <c r="A74" s="1">
        <v>59</v>
      </c>
      <c r="B74" s="1">
        <v>1658330171.5</v>
      </c>
      <c r="C74" s="1">
        <v>231.5</v>
      </c>
      <c r="D74" s="1" t="s">
        <v>509</v>
      </c>
      <c r="E74" s="1" t="s">
        <v>510</v>
      </c>
      <c r="F74" s="1">
        <v>4</v>
      </c>
      <c r="G74" s="1">
        <v>1658330169.5</v>
      </c>
      <c r="H74" s="1">
        <f t="shared" si="0"/>
        <v>1.4861487861728845E-3</v>
      </c>
      <c r="I74" s="1">
        <f t="shared" si="1"/>
        <v>1.4861487861728844</v>
      </c>
      <c r="J74" s="1">
        <f t="shared" si="2"/>
        <v>5.5331242307499915</v>
      </c>
      <c r="K74" s="1">
        <f t="shared" si="3"/>
        <v>368.83385714285708</v>
      </c>
      <c r="L74" s="1">
        <f t="shared" si="4"/>
        <v>247.27304470412849</v>
      </c>
      <c r="M74" s="1">
        <f t="shared" si="5"/>
        <v>25.021732993418038</v>
      </c>
      <c r="N74" s="1">
        <f t="shared" si="6"/>
        <v>37.322556946729655</v>
      </c>
      <c r="O74" s="1">
        <f t="shared" si="7"/>
        <v>7.9936727573559893E-2</v>
      </c>
      <c r="P74" s="1">
        <f t="shared" si="8"/>
        <v>2.76514430192544</v>
      </c>
      <c r="Q74" s="1">
        <f t="shared" si="9"/>
        <v>7.8674782809469851E-2</v>
      </c>
      <c r="R74" s="1">
        <f t="shared" si="10"/>
        <v>4.9283460456765009E-2</v>
      </c>
      <c r="S74" s="1">
        <f t="shared" si="11"/>
        <v>194.42954361246194</v>
      </c>
      <c r="T74" s="1">
        <f t="shared" si="12"/>
        <v>34.64227890796527</v>
      </c>
      <c r="U74" s="1">
        <f t="shared" si="13"/>
        <v>33.755785714285707</v>
      </c>
      <c r="V74" s="1">
        <f t="shared" si="14"/>
        <v>5.2706555430017934</v>
      </c>
      <c r="W74" s="1">
        <f t="shared" si="15"/>
        <v>64.972828796528418</v>
      </c>
      <c r="X74" s="1">
        <f t="shared" si="16"/>
        <v>3.4414712020786431</v>
      </c>
      <c r="Y74" s="1">
        <f t="shared" si="17"/>
        <v>5.2967852344186763</v>
      </c>
      <c r="Z74" s="1">
        <f t="shared" si="18"/>
        <v>1.8291843409231503</v>
      </c>
      <c r="AA74" s="1">
        <f t="shared" si="19"/>
        <v>-65.539161470224201</v>
      </c>
      <c r="AB74" s="1">
        <f t="shared" si="20"/>
        <v>13.197348945353363</v>
      </c>
      <c r="AC74" s="1">
        <f t="shared" si="21"/>
        <v>1.1016569903168134</v>
      </c>
      <c r="AD74" s="1">
        <f t="shared" si="22"/>
        <v>143.18938807790792</v>
      </c>
      <c r="AE74" s="1">
        <f t="shared" si="23"/>
        <v>14.423354236694427</v>
      </c>
      <c r="AF74" s="1">
        <f t="shared" si="24"/>
        <v>1.5013572231142183</v>
      </c>
      <c r="AG74" s="1">
        <f t="shared" si="25"/>
        <v>5.5331242307499915</v>
      </c>
      <c r="AH74" s="1">
        <v>396.09604532058211</v>
      </c>
      <c r="AI74" s="1">
        <v>384.28814545454537</v>
      </c>
      <c r="AJ74" s="1">
        <v>1.645736617098323</v>
      </c>
      <c r="AK74" s="1">
        <v>65.160827057832364</v>
      </c>
      <c r="AL74" s="1">
        <f t="shared" si="26"/>
        <v>1.4861487861728844</v>
      </c>
      <c r="AM74" s="1">
        <v>32.681229209644059</v>
      </c>
      <c r="AN74" s="1">
        <v>34.005561538461549</v>
      </c>
      <c r="AO74" s="1">
        <v>2.1985695076162619E-5</v>
      </c>
      <c r="AP74" s="1">
        <v>89.445393928283238</v>
      </c>
      <c r="AQ74" s="1">
        <v>2</v>
      </c>
      <c r="AR74" s="1">
        <v>0</v>
      </c>
      <c r="AS74" s="1">
        <f t="shared" si="27"/>
        <v>1</v>
      </c>
      <c r="AT74" s="1">
        <f t="shared" si="28"/>
        <v>0</v>
      </c>
      <c r="AU74" s="1">
        <f t="shared" si="29"/>
        <v>47137.928383955514</v>
      </c>
      <c r="AV74" s="1" t="s">
        <v>385</v>
      </c>
      <c r="AW74" s="1" t="s">
        <v>385</v>
      </c>
      <c r="AX74" s="1">
        <v>0</v>
      </c>
      <c r="AY74" s="1">
        <v>0</v>
      </c>
      <c r="AZ74" s="1" t="e">
        <f t="shared" si="30"/>
        <v>#DIV/0!</v>
      </c>
      <c r="BA74" s="1">
        <v>0</v>
      </c>
      <c r="BB74" s="1" t="s">
        <v>385</v>
      </c>
      <c r="BC74" s="1" t="s">
        <v>385</v>
      </c>
      <c r="BD74" s="1">
        <v>0</v>
      </c>
      <c r="BE74" s="1">
        <v>0</v>
      </c>
      <c r="BF74" s="1" t="e">
        <f t="shared" si="31"/>
        <v>#DIV/0!</v>
      </c>
      <c r="BG74" s="1">
        <v>0.5</v>
      </c>
      <c r="BH74" s="1">
        <f t="shared" si="32"/>
        <v>1009.5215997992027</v>
      </c>
      <c r="BI74" s="1">
        <f t="shared" si="33"/>
        <v>5.5331242307499915</v>
      </c>
      <c r="BJ74" s="1" t="e">
        <f t="shared" si="34"/>
        <v>#DIV/0!</v>
      </c>
      <c r="BK74" s="1">
        <f t="shared" si="35"/>
        <v>5.4809369426573424E-3</v>
      </c>
      <c r="BL74" s="1" t="e">
        <f t="shared" si="36"/>
        <v>#DIV/0!</v>
      </c>
      <c r="BM74" s="1" t="e">
        <f t="shared" si="37"/>
        <v>#DIV/0!</v>
      </c>
      <c r="BN74" s="1" t="s">
        <v>385</v>
      </c>
      <c r="BO74" s="1">
        <v>0</v>
      </c>
      <c r="BP74" s="1" t="e">
        <f t="shared" si="38"/>
        <v>#DIV/0!</v>
      </c>
      <c r="BQ74" s="1" t="e">
        <f t="shared" si="39"/>
        <v>#DIV/0!</v>
      </c>
      <c r="BR74" s="1" t="e">
        <f t="shared" si="40"/>
        <v>#DIV/0!</v>
      </c>
      <c r="BS74" s="1" t="e">
        <f t="shared" si="41"/>
        <v>#DIV/0!</v>
      </c>
      <c r="BT74" s="1" t="e">
        <f t="shared" si="42"/>
        <v>#DIV/0!</v>
      </c>
      <c r="BU74" s="1" t="e">
        <f t="shared" si="43"/>
        <v>#DIV/0!</v>
      </c>
      <c r="BV74" s="1" t="e">
        <f t="shared" si="44"/>
        <v>#DIV/0!</v>
      </c>
      <c r="BW74" s="1" t="e">
        <f t="shared" si="45"/>
        <v>#DIV/0!</v>
      </c>
      <c r="BX74" s="1" t="s">
        <v>385</v>
      </c>
      <c r="BY74" s="1" t="s">
        <v>385</v>
      </c>
      <c r="BZ74" s="1" t="s">
        <v>385</v>
      </c>
      <c r="CA74" s="1" t="s">
        <v>385</v>
      </c>
      <c r="CB74" s="1" t="s">
        <v>385</v>
      </c>
      <c r="CC74" s="1" t="s">
        <v>385</v>
      </c>
      <c r="CD74" s="1" t="s">
        <v>385</v>
      </c>
      <c r="CE74" s="1" t="s">
        <v>385</v>
      </c>
      <c r="CF74" s="1">
        <v>253</v>
      </c>
      <c r="CG74" s="1">
        <v>1000</v>
      </c>
      <c r="CH74" s="1" t="s">
        <v>386</v>
      </c>
      <c r="CI74" s="1">
        <v>1110.1500000000001</v>
      </c>
      <c r="CJ74" s="1">
        <v>1175.8634999999999</v>
      </c>
      <c r="CK74" s="1">
        <v>1152.67</v>
      </c>
      <c r="CL74" s="1">
        <v>1.3005735999999999E-4</v>
      </c>
      <c r="CM74" s="1">
        <v>6.5004835999999994E-4</v>
      </c>
      <c r="CN74" s="1">
        <v>4.7597999359999997E-2</v>
      </c>
      <c r="CO74" s="1">
        <v>5.5000000000000003E-4</v>
      </c>
      <c r="CP74" s="1">
        <f t="shared" si="46"/>
        <v>1200.018571428571</v>
      </c>
      <c r="CQ74" s="1">
        <f t="shared" si="47"/>
        <v>1009.5215997992027</v>
      </c>
      <c r="CR74" s="1">
        <f t="shared" si="48"/>
        <v>0.84125498041035329</v>
      </c>
      <c r="CS74" s="1">
        <f t="shared" si="49"/>
        <v>0.16202211219198204</v>
      </c>
      <c r="CT74" s="1">
        <v>6</v>
      </c>
      <c r="CU74" s="1">
        <v>0.5</v>
      </c>
      <c r="CV74" s="1" t="s">
        <v>387</v>
      </c>
      <c r="CW74" s="1">
        <v>2</v>
      </c>
      <c r="CX74" s="1" t="b">
        <v>1</v>
      </c>
      <c r="CY74" s="1">
        <v>1658330169.5</v>
      </c>
      <c r="CZ74" s="1">
        <v>368.83385714285708</v>
      </c>
      <c r="DA74" s="1">
        <v>382.65128571428568</v>
      </c>
      <c r="DB74" s="1">
        <v>34.00975714285714</v>
      </c>
      <c r="DC74" s="1">
        <v>32.671757142857139</v>
      </c>
      <c r="DD74" s="1">
        <v>371.18099999999998</v>
      </c>
      <c r="DE74" s="1">
        <v>33.67295714285715</v>
      </c>
      <c r="DF74" s="1">
        <v>650.35714285714289</v>
      </c>
      <c r="DG74" s="1">
        <v>101.0907142857143</v>
      </c>
      <c r="DH74" s="1">
        <v>9.9987771428571418E-2</v>
      </c>
      <c r="DI74" s="1">
        <v>33.844314285714283</v>
      </c>
      <c r="DJ74" s="1">
        <v>999.89999999999986</v>
      </c>
      <c r="DK74" s="1">
        <v>33.755785714285707</v>
      </c>
      <c r="DL74" s="1">
        <v>0</v>
      </c>
      <c r="DM74" s="1">
        <v>0</v>
      </c>
      <c r="DN74" s="1">
        <v>8992.8585714285709</v>
      </c>
      <c r="DO74" s="1">
        <v>0</v>
      </c>
      <c r="DP74" s="1">
        <v>1845.801428571428</v>
      </c>
      <c r="DQ74" s="1">
        <v>-13.817271428571431</v>
      </c>
      <c r="DR74" s="1">
        <v>381.81928571428568</v>
      </c>
      <c r="DS74" s="1">
        <v>395.57514285714291</v>
      </c>
      <c r="DT74" s="1">
        <v>1.33799</v>
      </c>
      <c r="DU74" s="1">
        <v>382.65128571428568</v>
      </c>
      <c r="DV74" s="1">
        <v>32.671757142857139</v>
      </c>
      <c r="DW74" s="1">
        <v>3.438078571428572</v>
      </c>
      <c r="DX74" s="1">
        <v>3.3028228571428579</v>
      </c>
      <c r="DY74" s="1">
        <v>26.317028571428569</v>
      </c>
      <c r="DZ74" s="1">
        <v>25.638871428571431</v>
      </c>
      <c r="EA74" s="1">
        <v>1200.018571428571</v>
      </c>
      <c r="EB74" s="1">
        <v>0.95799442857142858</v>
      </c>
      <c r="EC74" s="1">
        <v>4.2005871428571442E-2</v>
      </c>
      <c r="ED74" s="1">
        <v>0</v>
      </c>
      <c r="EE74" s="1">
        <v>884.85185714285706</v>
      </c>
      <c r="EF74" s="1">
        <v>5.0001600000000002</v>
      </c>
      <c r="EG74" s="1">
        <v>12630.7</v>
      </c>
      <c r="EH74" s="1">
        <v>9515.3185714285737</v>
      </c>
      <c r="EI74" s="1">
        <v>47.839285714285722</v>
      </c>
      <c r="EJ74" s="1">
        <v>50.5</v>
      </c>
      <c r="EK74" s="1">
        <v>49.061999999999998</v>
      </c>
      <c r="EL74" s="1">
        <v>49.04457142857143</v>
      </c>
      <c r="EM74" s="1">
        <v>49.588999999999999</v>
      </c>
      <c r="EN74" s="1">
        <v>1144.818571428571</v>
      </c>
      <c r="EO74" s="1">
        <v>50.2</v>
      </c>
      <c r="EP74" s="1">
        <v>0</v>
      </c>
      <c r="EQ74" s="1">
        <v>772683</v>
      </c>
      <c r="ER74" s="1">
        <v>0</v>
      </c>
      <c r="ES74" s="1">
        <v>885.03411538461535</v>
      </c>
      <c r="ET74" s="1">
        <v>-1.468888889217403</v>
      </c>
      <c r="EU74" s="1">
        <v>14.410256628420569</v>
      </c>
      <c r="EV74" s="1">
        <v>12627.857692307691</v>
      </c>
      <c r="EW74" s="1">
        <v>15</v>
      </c>
      <c r="EX74" s="1">
        <v>1658327627.5</v>
      </c>
      <c r="EY74" s="1" t="s">
        <v>388</v>
      </c>
      <c r="EZ74" s="1">
        <v>1658327627.5</v>
      </c>
      <c r="FA74" s="1">
        <v>1658327617.5</v>
      </c>
      <c r="FB74" s="1">
        <v>12</v>
      </c>
      <c r="FC74" s="1">
        <v>-0.68500000000000005</v>
      </c>
      <c r="FD74" s="1">
        <v>-0.255</v>
      </c>
      <c r="FE74" s="1">
        <v>-3.9239999999999999</v>
      </c>
      <c r="FF74" s="1">
        <v>0.28599999999999998</v>
      </c>
      <c r="FG74" s="1">
        <v>1546</v>
      </c>
      <c r="FH74" s="1">
        <v>32</v>
      </c>
      <c r="FI74" s="1">
        <v>0.03</v>
      </c>
      <c r="FJ74" s="1">
        <v>0.04</v>
      </c>
      <c r="FK74" s="1">
        <v>-13.803262500000001</v>
      </c>
      <c r="FL74" s="1">
        <v>-0.21535046904309499</v>
      </c>
      <c r="FM74" s="1">
        <v>0.10022100749718089</v>
      </c>
      <c r="FN74" s="1">
        <v>1</v>
      </c>
      <c r="FO74" s="1">
        <v>885.11758823529408</v>
      </c>
      <c r="FP74" s="1">
        <v>-1.6233766248403341</v>
      </c>
      <c r="FQ74" s="1">
        <v>0.22928804356184651</v>
      </c>
      <c r="FR74" s="1">
        <v>0</v>
      </c>
      <c r="FS74" s="1">
        <v>1.31084</v>
      </c>
      <c r="FT74" s="1">
        <v>4.9038574108815347E-2</v>
      </c>
      <c r="FU74" s="1">
        <v>1.198329024099809E-2</v>
      </c>
      <c r="FV74" s="1">
        <v>1</v>
      </c>
      <c r="FW74" s="1">
        <v>2</v>
      </c>
      <c r="FX74" s="1">
        <v>3</v>
      </c>
      <c r="FY74" s="1" t="s">
        <v>389</v>
      </c>
      <c r="FZ74" s="1">
        <v>3.3692299999999999</v>
      </c>
      <c r="GA74" s="1">
        <v>2.8937900000000001</v>
      </c>
      <c r="GB74" s="1">
        <v>8.9807600000000001E-2</v>
      </c>
      <c r="GC74" s="1">
        <v>9.3471700000000005E-2</v>
      </c>
      <c r="GD74" s="1">
        <v>0.140683</v>
      </c>
      <c r="GE74" s="1">
        <v>0.13930799999999999</v>
      </c>
      <c r="GF74" s="1">
        <v>31414.400000000001</v>
      </c>
      <c r="GG74" s="1">
        <v>27214.6</v>
      </c>
      <c r="GH74" s="1">
        <v>30848.7</v>
      </c>
      <c r="GI74" s="1">
        <v>27981.7</v>
      </c>
      <c r="GJ74" s="1">
        <v>34925</v>
      </c>
      <c r="GK74" s="1">
        <v>33979.300000000003</v>
      </c>
      <c r="GL74" s="1">
        <v>40212.9</v>
      </c>
      <c r="GM74" s="1">
        <v>39001.1</v>
      </c>
      <c r="GN74" s="1">
        <v>2.3231299999999999</v>
      </c>
      <c r="GO74" s="1">
        <v>1.5325200000000001</v>
      </c>
      <c r="GP74" s="1">
        <v>0</v>
      </c>
      <c r="GQ74" s="1">
        <v>4.0292700000000001E-2</v>
      </c>
      <c r="GR74" s="1">
        <v>999.9</v>
      </c>
      <c r="GS74" s="1">
        <v>33.106200000000001</v>
      </c>
      <c r="GT74" s="1">
        <v>50.7</v>
      </c>
      <c r="GU74" s="1">
        <v>43.4</v>
      </c>
      <c r="GV74" s="1">
        <v>44.491</v>
      </c>
      <c r="GW74" s="1">
        <v>50.682899999999997</v>
      </c>
      <c r="GX74" s="1">
        <v>41.618600000000001</v>
      </c>
      <c r="GY74" s="1">
        <v>1</v>
      </c>
      <c r="GZ74" s="1">
        <v>0.66250799999999999</v>
      </c>
      <c r="HA74" s="1">
        <v>1.7541800000000001</v>
      </c>
      <c r="HB74" s="1">
        <v>20.1996</v>
      </c>
      <c r="HC74" s="1">
        <v>5.2148899999999996</v>
      </c>
      <c r="HD74" s="1">
        <v>11.974</v>
      </c>
      <c r="HE74" s="1">
        <v>4.9901499999999999</v>
      </c>
      <c r="HF74" s="1">
        <v>3.2925</v>
      </c>
      <c r="HG74" s="1">
        <v>8418.5</v>
      </c>
      <c r="HH74" s="1">
        <v>9999</v>
      </c>
      <c r="HI74" s="1">
        <v>9999</v>
      </c>
      <c r="HJ74" s="1">
        <v>971.6</v>
      </c>
      <c r="HK74" s="1">
        <v>4.9713599999999998</v>
      </c>
      <c r="HL74" s="1">
        <v>1.8745400000000001</v>
      </c>
      <c r="HM74" s="1">
        <v>1.8708800000000001</v>
      </c>
      <c r="HN74" s="1">
        <v>1.8706799999999999</v>
      </c>
      <c r="HO74" s="1">
        <v>1.8750899999999999</v>
      </c>
      <c r="HP74" s="1">
        <v>1.87181</v>
      </c>
      <c r="HQ74" s="1">
        <v>1.8673</v>
      </c>
      <c r="HR74" s="1">
        <v>1.8782000000000001</v>
      </c>
      <c r="HS74" s="1">
        <v>0</v>
      </c>
      <c r="HT74" s="1">
        <v>0</v>
      </c>
      <c r="HU74" s="1">
        <v>0</v>
      </c>
      <c r="HV74" s="1">
        <v>0</v>
      </c>
      <c r="HW74" s="1" t="s">
        <v>390</v>
      </c>
      <c r="HX74" s="1" t="s">
        <v>391</v>
      </c>
      <c r="HY74" s="1" t="s">
        <v>392</v>
      </c>
      <c r="HZ74" s="1" t="s">
        <v>392</v>
      </c>
      <c r="IA74" s="1" t="s">
        <v>392</v>
      </c>
      <c r="IB74" s="1" t="s">
        <v>392</v>
      </c>
      <c r="IC74" s="1">
        <v>0</v>
      </c>
      <c r="ID74" s="1">
        <v>100</v>
      </c>
      <c r="IE74" s="1">
        <v>100</v>
      </c>
      <c r="IF74" s="1">
        <v>-2.3519999999999999</v>
      </c>
      <c r="IG74" s="1">
        <v>0.33660000000000001</v>
      </c>
      <c r="IH74" s="1">
        <v>-2.1003025613674828</v>
      </c>
      <c r="II74" s="1">
        <v>1.7196870422270779E-5</v>
      </c>
      <c r="IJ74" s="1">
        <v>-2.1741833173098589E-6</v>
      </c>
      <c r="IK74" s="1">
        <v>9.0595066644434051E-10</v>
      </c>
      <c r="IL74" s="1">
        <v>-0.3055493333670728</v>
      </c>
      <c r="IM74" s="1">
        <v>-1.2435942757381079E-3</v>
      </c>
      <c r="IN74" s="1">
        <v>8.3241555849602686E-4</v>
      </c>
      <c r="IO74" s="1">
        <v>-6.8006265696850886E-6</v>
      </c>
      <c r="IP74" s="1">
        <v>17</v>
      </c>
      <c r="IQ74" s="1">
        <v>2050</v>
      </c>
      <c r="IR74" s="1">
        <v>3</v>
      </c>
      <c r="IS74" s="1">
        <v>34</v>
      </c>
      <c r="IT74" s="1">
        <v>42.4</v>
      </c>
      <c r="IU74" s="1">
        <v>42.6</v>
      </c>
      <c r="IV74" s="1">
        <v>1.00342</v>
      </c>
      <c r="IW74" s="1">
        <v>2.6037599999999999</v>
      </c>
      <c r="IX74" s="1">
        <v>1.49902</v>
      </c>
      <c r="IY74" s="1">
        <v>2.2802699999999998</v>
      </c>
      <c r="IZ74" s="1">
        <v>1.69678</v>
      </c>
      <c r="JA74" s="1">
        <v>2.4047900000000002</v>
      </c>
      <c r="JB74" s="1">
        <v>47.3917</v>
      </c>
      <c r="JC74" s="1">
        <v>13.02</v>
      </c>
      <c r="JD74" s="1">
        <v>18</v>
      </c>
      <c r="JE74" s="1">
        <v>707.99900000000002</v>
      </c>
      <c r="JF74" s="1">
        <v>269.30200000000002</v>
      </c>
      <c r="JG74" s="1">
        <v>29.999600000000001</v>
      </c>
      <c r="JH74" s="1">
        <v>35.862900000000003</v>
      </c>
      <c r="JI74" s="1">
        <v>30.0001</v>
      </c>
      <c r="JJ74" s="1">
        <v>35.601100000000002</v>
      </c>
      <c r="JK74" s="1">
        <v>35.601599999999998</v>
      </c>
      <c r="JL74" s="1">
        <v>20.120999999999999</v>
      </c>
      <c r="JM74" s="1">
        <v>29.6571</v>
      </c>
      <c r="JN74" s="1">
        <v>0</v>
      </c>
      <c r="JO74" s="1">
        <v>30</v>
      </c>
      <c r="JP74" s="1">
        <v>398.08100000000002</v>
      </c>
      <c r="JQ74" s="1">
        <v>32.581499999999998</v>
      </c>
      <c r="JR74" s="1">
        <v>98.309899999999999</v>
      </c>
      <c r="JS74" s="1">
        <v>98.224199999999996</v>
      </c>
    </row>
    <row r="75" spans="1:279" ht="15.75" customHeight="1" x14ac:dyDescent="0.2">
      <c r="A75" s="1">
        <v>60</v>
      </c>
      <c r="B75" s="1">
        <v>1658330175.5</v>
      </c>
      <c r="C75" s="1">
        <v>235.5</v>
      </c>
      <c r="D75" s="1" t="s">
        <v>511</v>
      </c>
      <c r="E75" s="1" t="s">
        <v>512</v>
      </c>
      <c r="F75" s="1">
        <v>4</v>
      </c>
      <c r="G75" s="1">
        <v>1658330173.1875</v>
      </c>
      <c r="H75" s="1">
        <f t="shared" si="0"/>
        <v>1.5017957412188465E-3</v>
      </c>
      <c r="I75" s="1">
        <f t="shared" si="1"/>
        <v>1.5017957412188465</v>
      </c>
      <c r="J75" s="1">
        <f t="shared" si="2"/>
        <v>5.6941628218725766</v>
      </c>
      <c r="K75" s="1">
        <f t="shared" si="3"/>
        <v>374.75387499999999</v>
      </c>
      <c r="L75" s="1">
        <f t="shared" si="4"/>
        <v>250.86796197830517</v>
      </c>
      <c r="M75" s="1">
        <f t="shared" si="5"/>
        <v>25.385830118621762</v>
      </c>
      <c r="N75" s="1">
        <f t="shared" si="6"/>
        <v>37.922093088426848</v>
      </c>
      <c r="O75" s="1">
        <f t="shared" si="7"/>
        <v>8.0713620363507002E-2</v>
      </c>
      <c r="P75" s="1">
        <f t="shared" si="8"/>
        <v>2.7614285214294103</v>
      </c>
      <c r="Q75" s="1">
        <f t="shared" si="9"/>
        <v>7.9425538731880338E-2</v>
      </c>
      <c r="R75" s="1">
        <f t="shared" si="10"/>
        <v>4.9754978404904844E-2</v>
      </c>
      <c r="S75" s="1">
        <f t="shared" si="11"/>
        <v>194.42278911244836</v>
      </c>
      <c r="T75" s="1">
        <f t="shared" si="12"/>
        <v>34.63548840250845</v>
      </c>
      <c r="U75" s="1">
        <f t="shared" si="13"/>
        <v>33.7586625</v>
      </c>
      <c r="V75" s="1">
        <f t="shared" si="14"/>
        <v>5.271502876383301</v>
      </c>
      <c r="W75" s="1">
        <f t="shared" si="15"/>
        <v>64.967181329558898</v>
      </c>
      <c r="X75" s="1">
        <f t="shared" si="16"/>
        <v>3.4405064032005841</v>
      </c>
      <c r="Y75" s="1">
        <f t="shared" si="17"/>
        <v>5.2957606175769483</v>
      </c>
      <c r="Z75" s="1">
        <f t="shared" si="18"/>
        <v>1.8309964731827169</v>
      </c>
      <c r="AA75" s="1">
        <f t="shared" si="19"/>
        <v>-66.229192187751124</v>
      </c>
      <c r="AB75" s="1">
        <f t="shared" si="20"/>
        <v>12.235592924888172</v>
      </c>
      <c r="AC75" s="1">
        <f t="shared" si="21"/>
        <v>1.022745223345614</v>
      </c>
      <c r="AD75" s="1">
        <f t="shared" si="22"/>
        <v>141.45193507293104</v>
      </c>
      <c r="AE75" s="1">
        <f t="shared" si="23"/>
        <v>14.706890541205921</v>
      </c>
      <c r="AF75" s="1">
        <f t="shared" si="24"/>
        <v>1.5052163412761606</v>
      </c>
      <c r="AG75" s="1">
        <f t="shared" si="25"/>
        <v>5.6941628218725766</v>
      </c>
      <c r="AH75" s="1">
        <v>403.04344772053707</v>
      </c>
      <c r="AI75" s="1">
        <v>390.97498181818167</v>
      </c>
      <c r="AJ75" s="1">
        <v>1.672741432389437</v>
      </c>
      <c r="AK75" s="1">
        <v>65.160827057832364</v>
      </c>
      <c r="AL75" s="1">
        <f t="shared" si="26"/>
        <v>1.5017957412188465</v>
      </c>
      <c r="AM75" s="1">
        <v>32.657067890599563</v>
      </c>
      <c r="AN75" s="1">
        <v>33.995785314685328</v>
      </c>
      <c r="AO75" s="1">
        <v>-6.1547359624341291E-5</v>
      </c>
      <c r="AP75" s="1">
        <v>89.445393928283238</v>
      </c>
      <c r="AQ75" s="1">
        <v>2</v>
      </c>
      <c r="AR75" s="1">
        <v>0</v>
      </c>
      <c r="AS75" s="1">
        <f t="shared" si="27"/>
        <v>1</v>
      </c>
      <c r="AT75" s="1">
        <f t="shared" si="28"/>
        <v>0</v>
      </c>
      <c r="AU75" s="1">
        <f t="shared" si="29"/>
        <v>47036.622105721624</v>
      </c>
      <c r="AV75" s="1" t="s">
        <v>385</v>
      </c>
      <c r="AW75" s="1" t="s">
        <v>385</v>
      </c>
      <c r="AX75" s="1">
        <v>0</v>
      </c>
      <c r="AY75" s="1">
        <v>0</v>
      </c>
      <c r="AZ75" s="1" t="e">
        <f t="shared" si="30"/>
        <v>#DIV/0!</v>
      </c>
      <c r="BA75" s="1">
        <v>0</v>
      </c>
      <c r="BB75" s="1" t="s">
        <v>385</v>
      </c>
      <c r="BC75" s="1" t="s">
        <v>385</v>
      </c>
      <c r="BD75" s="1">
        <v>0</v>
      </c>
      <c r="BE75" s="1">
        <v>0</v>
      </c>
      <c r="BF75" s="1" t="e">
        <f t="shared" si="31"/>
        <v>#DIV/0!</v>
      </c>
      <c r="BG75" s="1">
        <v>0.5</v>
      </c>
      <c r="BH75" s="1">
        <f t="shared" si="32"/>
        <v>1009.4860497991958</v>
      </c>
      <c r="BI75" s="1">
        <f t="shared" si="33"/>
        <v>5.6941628218725766</v>
      </c>
      <c r="BJ75" s="1" t="e">
        <f t="shared" si="34"/>
        <v>#DIV/0!</v>
      </c>
      <c r="BK75" s="1">
        <f t="shared" si="35"/>
        <v>5.6406552849395429E-3</v>
      </c>
      <c r="BL75" s="1" t="e">
        <f t="shared" si="36"/>
        <v>#DIV/0!</v>
      </c>
      <c r="BM75" s="1" t="e">
        <f t="shared" si="37"/>
        <v>#DIV/0!</v>
      </c>
      <c r="BN75" s="1" t="s">
        <v>385</v>
      </c>
      <c r="BO75" s="1">
        <v>0</v>
      </c>
      <c r="BP75" s="1" t="e">
        <f t="shared" si="38"/>
        <v>#DIV/0!</v>
      </c>
      <c r="BQ75" s="1" t="e">
        <f t="shared" si="39"/>
        <v>#DIV/0!</v>
      </c>
      <c r="BR75" s="1" t="e">
        <f t="shared" si="40"/>
        <v>#DIV/0!</v>
      </c>
      <c r="BS75" s="1" t="e">
        <f t="shared" si="41"/>
        <v>#DIV/0!</v>
      </c>
      <c r="BT75" s="1" t="e">
        <f t="shared" si="42"/>
        <v>#DIV/0!</v>
      </c>
      <c r="BU75" s="1" t="e">
        <f t="shared" si="43"/>
        <v>#DIV/0!</v>
      </c>
      <c r="BV75" s="1" t="e">
        <f t="shared" si="44"/>
        <v>#DIV/0!</v>
      </c>
      <c r="BW75" s="1" t="e">
        <f t="shared" si="45"/>
        <v>#DIV/0!</v>
      </c>
      <c r="BX75" s="1" t="s">
        <v>385</v>
      </c>
      <c r="BY75" s="1" t="s">
        <v>385</v>
      </c>
      <c r="BZ75" s="1" t="s">
        <v>385</v>
      </c>
      <c r="CA75" s="1" t="s">
        <v>385</v>
      </c>
      <c r="CB75" s="1" t="s">
        <v>385</v>
      </c>
      <c r="CC75" s="1" t="s">
        <v>385</v>
      </c>
      <c r="CD75" s="1" t="s">
        <v>385</v>
      </c>
      <c r="CE75" s="1" t="s">
        <v>385</v>
      </c>
      <c r="CF75" s="1">
        <v>253</v>
      </c>
      <c r="CG75" s="1">
        <v>1000</v>
      </c>
      <c r="CH75" s="1" t="s">
        <v>386</v>
      </c>
      <c r="CI75" s="1">
        <v>1110.1500000000001</v>
      </c>
      <c r="CJ75" s="1">
        <v>1175.8634999999999</v>
      </c>
      <c r="CK75" s="1">
        <v>1152.67</v>
      </c>
      <c r="CL75" s="1">
        <v>1.3005735999999999E-4</v>
      </c>
      <c r="CM75" s="1">
        <v>6.5004835999999994E-4</v>
      </c>
      <c r="CN75" s="1">
        <v>4.7597999359999997E-2</v>
      </c>
      <c r="CO75" s="1">
        <v>5.5000000000000003E-4</v>
      </c>
      <c r="CP75" s="1">
        <f t="shared" si="46"/>
        <v>1199.9762499999999</v>
      </c>
      <c r="CQ75" s="1">
        <f t="shared" si="47"/>
        <v>1009.4860497991958</v>
      </c>
      <c r="CR75" s="1">
        <f t="shared" si="48"/>
        <v>0.84125502467169322</v>
      </c>
      <c r="CS75" s="1">
        <f t="shared" si="49"/>
        <v>0.16202219761636813</v>
      </c>
      <c r="CT75" s="1">
        <v>6</v>
      </c>
      <c r="CU75" s="1">
        <v>0.5</v>
      </c>
      <c r="CV75" s="1" t="s">
        <v>387</v>
      </c>
      <c r="CW75" s="1">
        <v>2</v>
      </c>
      <c r="CX75" s="1" t="b">
        <v>1</v>
      </c>
      <c r="CY75" s="1">
        <v>1658330173.1875</v>
      </c>
      <c r="CZ75" s="1">
        <v>374.75387499999999</v>
      </c>
      <c r="DA75" s="1">
        <v>388.84212500000001</v>
      </c>
      <c r="DB75" s="1">
        <v>33.999787499999996</v>
      </c>
      <c r="DC75" s="1">
        <v>32.658362500000003</v>
      </c>
      <c r="DD75" s="1">
        <v>377.10849999999999</v>
      </c>
      <c r="DE75" s="1">
        <v>33.663325</v>
      </c>
      <c r="DF75" s="1">
        <v>650.37075000000004</v>
      </c>
      <c r="DG75" s="1">
        <v>101.09175</v>
      </c>
      <c r="DH75" s="1">
        <v>0.10024725</v>
      </c>
      <c r="DI75" s="1">
        <v>33.840850000000003</v>
      </c>
      <c r="DJ75" s="1">
        <v>999.9</v>
      </c>
      <c r="DK75" s="1">
        <v>33.7586625</v>
      </c>
      <c r="DL75" s="1">
        <v>0</v>
      </c>
      <c r="DM75" s="1">
        <v>0</v>
      </c>
      <c r="DN75" s="1">
        <v>8973.0475000000006</v>
      </c>
      <c r="DO75" s="1">
        <v>0</v>
      </c>
      <c r="DP75" s="1">
        <v>1846.605</v>
      </c>
      <c r="DQ75" s="1">
        <v>-14.088150000000001</v>
      </c>
      <c r="DR75" s="1">
        <v>387.94387499999999</v>
      </c>
      <c r="DS75" s="1">
        <v>401.96974999999998</v>
      </c>
      <c r="DT75" s="1">
        <v>1.3414299999999999</v>
      </c>
      <c r="DU75" s="1">
        <v>388.84212500000001</v>
      </c>
      <c r="DV75" s="1">
        <v>32.658362500000003</v>
      </c>
      <c r="DW75" s="1">
        <v>3.43710125</v>
      </c>
      <c r="DX75" s="1">
        <v>3.3014950000000001</v>
      </c>
      <c r="DY75" s="1">
        <v>26.312212500000001</v>
      </c>
      <c r="DZ75" s="1">
        <v>25.632087500000001</v>
      </c>
      <c r="EA75" s="1">
        <v>1199.9762499999999</v>
      </c>
      <c r="EB75" s="1">
        <v>0.95799299999999998</v>
      </c>
      <c r="EC75" s="1">
        <v>4.20074E-2</v>
      </c>
      <c r="ED75" s="1">
        <v>0</v>
      </c>
      <c r="EE75" s="1">
        <v>884.93062499999996</v>
      </c>
      <c r="EF75" s="1">
        <v>5.0001600000000002</v>
      </c>
      <c r="EG75" s="1">
        <v>12627.7125</v>
      </c>
      <c r="EH75" s="1">
        <v>9514.9624999999996</v>
      </c>
      <c r="EI75" s="1">
        <v>47.875</v>
      </c>
      <c r="EJ75" s="1">
        <v>50.530999999999999</v>
      </c>
      <c r="EK75" s="1">
        <v>49.085625</v>
      </c>
      <c r="EL75" s="1">
        <v>49.015500000000003</v>
      </c>
      <c r="EM75" s="1">
        <v>49.593499999999999</v>
      </c>
      <c r="EN75" s="1">
        <v>1144.7762499999999</v>
      </c>
      <c r="EO75" s="1">
        <v>50.2</v>
      </c>
      <c r="EP75" s="1">
        <v>0</v>
      </c>
      <c r="EQ75" s="1">
        <v>772687.20000004768</v>
      </c>
      <c r="ER75" s="1">
        <v>0</v>
      </c>
      <c r="ES75" s="1">
        <v>884.9667199999999</v>
      </c>
      <c r="ET75" s="1">
        <v>-0.89907692762022051</v>
      </c>
      <c r="EU75" s="1">
        <v>4.5307692242351951</v>
      </c>
      <c r="EV75" s="1">
        <v>12627.34</v>
      </c>
      <c r="EW75" s="1">
        <v>15</v>
      </c>
      <c r="EX75" s="1">
        <v>1658327627.5</v>
      </c>
      <c r="EY75" s="1" t="s">
        <v>388</v>
      </c>
      <c r="EZ75" s="1">
        <v>1658327627.5</v>
      </c>
      <c r="FA75" s="1">
        <v>1658327617.5</v>
      </c>
      <c r="FB75" s="1">
        <v>12</v>
      </c>
      <c r="FC75" s="1">
        <v>-0.68500000000000005</v>
      </c>
      <c r="FD75" s="1">
        <v>-0.255</v>
      </c>
      <c r="FE75" s="1">
        <v>-3.9239999999999999</v>
      </c>
      <c r="FF75" s="1">
        <v>0.28599999999999998</v>
      </c>
      <c r="FG75" s="1">
        <v>1546</v>
      </c>
      <c r="FH75" s="1">
        <v>32</v>
      </c>
      <c r="FI75" s="1">
        <v>0.03</v>
      </c>
      <c r="FJ75" s="1">
        <v>0.04</v>
      </c>
      <c r="FK75" s="1">
        <v>-13.871952500000001</v>
      </c>
      <c r="FL75" s="1">
        <v>-0.63814896810504307</v>
      </c>
      <c r="FM75" s="1">
        <v>0.13490840779488139</v>
      </c>
      <c r="FN75" s="1">
        <v>0</v>
      </c>
      <c r="FO75" s="1">
        <v>885.0321764705883</v>
      </c>
      <c r="FP75" s="1">
        <v>-1.1577081767319899</v>
      </c>
      <c r="FQ75" s="1">
        <v>0.19653340841404709</v>
      </c>
      <c r="FR75" s="1">
        <v>0</v>
      </c>
      <c r="FS75" s="1">
        <v>1.3170327500000001</v>
      </c>
      <c r="FT75" s="1">
        <v>0.1457854784240131</v>
      </c>
      <c r="FU75" s="1">
        <v>1.7733249277487179E-2</v>
      </c>
      <c r="FV75" s="1">
        <v>0</v>
      </c>
      <c r="FW75" s="1">
        <v>0</v>
      </c>
      <c r="FX75" s="1">
        <v>3</v>
      </c>
      <c r="FY75" s="1" t="s">
        <v>397</v>
      </c>
      <c r="FZ75" s="1">
        <v>3.36904</v>
      </c>
      <c r="GA75" s="1">
        <v>2.89377</v>
      </c>
      <c r="GB75" s="1">
        <v>9.1026300000000004E-2</v>
      </c>
      <c r="GC75" s="1">
        <v>9.4734600000000002E-2</v>
      </c>
      <c r="GD75" s="1">
        <v>0.14065800000000001</v>
      </c>
      <c r="GE75" s="1">
        <v>0.139325</v>
      </c>
      <c r="GF75" s="1">
        <v>31372.3</v>
      </c>
      <c r="GG75" s="1">
        <v>27176.3</v>
      </c>
      <c r="GH75" s="1">
        <v>30848.7</v>
      </c>
      <c r="GI75" s="1">
        <v>27981.3</v>
      </c>
      <c r="GJ75" s="1">
        <v>34926.199999999997</v>
      </c>
      <c r="GK75" s="1">
        <v>33978.1</v>
      </c>
      <c r="GL75" s="1">
        <v>40213</v>
      </c>
      <c r="GM75" s="1">
        <v>39000.5</v>
      </c>
      <c r="GN75" s="1">
        <v>2.3233700000000002</v>
      </c>
      <c r="GO75" s="1">
        <v>1.5321199999999999</v>
      </c>
      <c r="GP75" s="1">
        <v>0</v>
      </c>
      <c r="GQ75" s="1">
        <v>4.0233100000000001E-2</v>
      </c>
      <c r="GR75" s="1">
        <v>999.9</v>
      </c>
      <c r="GS75" s="1">
        <v>33.106200000000001</v>
      </c>
      <c r="GT75" s="1">
        <v>50.7</v>
      </c>
      <c r="GU75" s="1">
        <v>43.4</v>
      </c>
      <c r="GV75" s="1">
        <v>44.488300000000002</v>
      </c>
      <c r="GW75" s="1">
        <v>51.282899999999998</v>
      </c>
      <c r="GX75" s="1">
        <v>42.451900000000002</v>
      </c>
      <c r="GY75" s="1">
        <v>1</v>
      </c>
      <c r="GZ75" s="1">
        <v>0.66254599999999997</v>
      </c>
      <c r="HA75" s="1">
        <v>1.7540199999999999</v>
      </c>
      <c r="HB75" s="1">
        <v>20.1997</v>
      </c>
      <c r="HC75" s="1">
        <v>5.2141500000000001</v>
      </c>
      <c r="HD75" s="1">
        <v>11.974</v>
      </c>
      <c r="HE75" s="1">
        <v>4.99</v>
      </c>
      <c r="HF75" s="1">
        <v>3.29243</v>
      </c>
      <c r="HG75" s="1">
        <v>8418.7000000000007</v>
      </c>
      <c r="HH75" s="1">
        <v>9999</v>
      </c>
      <c r="HI75" s="1">
        <v>9999</v>
      </c>
      <c r="HJ75" s="1">
        <v>971.6</v>
      </c>
      <c r="HK75" s="1">
        <v>4.9713599999999998</v>
      </c>
      <c r="HL75" s="1">
        <v>1.8745400000000001</v>
      </c>
      <c r="HM75" s="1">
        <v>1.8708800000000001</v>
      </c>
      <c r="HN75" s="1">
        <v>1.8706400000000001</v>
      </c>
      <c r="HO75" s="1">
        <v>1.8750800000000001</v>
      </c>
      <c r="HP75" s="1">
        <v>1.8717999999999999</v>
      </c>
      <c r="HQ75" s="1">
        <v>1.8673</v>
      </c>
      <c r="HR75" s="1">
        <v>1.8782000000000001</v>
      </c>
      <c r="HS75" s="1">
        <v>0</v>
      </c>
      <c r="HT75" s="1">
        <v>0</v>
      </c>
      <c r="HU75" s="1">
        <v>0</v>
      </c>
      <c r="HV75" s="1">
        <v>0</v>
      </c>
      <c r="HW75" s="1" t="s">
        <v>390</v>
      </c>
      <c r="HX75" s="1" t="s">
        <v>391</v>
      </c>
      <c r="HY75" s="1" t="s">
        <v>392</v>
      </c>
      <c r="HZ75" s="1" t="s">
        <v>392</v>
      </c>
      <c r="IA75" s="1" t="s">
        <v>392</v>
      </c>
      <c r="IB75" s="1" t="s">
        <v>392</v>
      </c>
      <c r="IC75" s="1">
        <v>0</v>
      </c>
      <c r="ID75" s="1">
        <v>100</v>
      </c>
      <c r="IE75" s="1">
        <v>100</v>
      </c>
      <c r="IF75" s="1">
        <v>-2.359</v>
      </c>
      <c r="IG75" s="1">
        <v>0.33629999999999999</v>
      </c>
      <c r="IH75" s="1">
        <v>-2.1003025613674828</v>
      </c>
      <c r="II75" s="1">
        <v>1.7196870422270779E-5</v>
      </c>
      <c r="IJ75" s="1">
        <v>-2.1741833173098589E-6</v>
      </c>
      <c r="IK75" s="1">
        <v>9.0595066644434051E-10</v>
      </c>
      <c r="IL75" s="1">
        <v>-0.3055493333670728</v>
      </c>
      <c r="IM75" s="1">
        <v>-1.2435942757381079E-3</v>
      </c>
      <c r="IN75" s="1">
        <v>8.3241555849602686E-4</v>
      </c>
      <c r="IO75" s="1">
        <v>-6.8006265696850886E-6</v>
      </c>
      <c r="IP75" s="1">
        <v>17</v>
      </c>
      <c r="IQ75" s="1">
        <v>2050</v>
      </c>
      <c r="IR75" s="1">
        <v>3</v>
      </c>
      <c r="IS75" s="1">
        <v>34</v>
      </c>
      <c r="IT75" s="1">
        <v>42.5</v>
      </c>
      <c r="IU75" s="1">
        <v>42.6</v>
      </c>
      <c r="IV75" s="1">
        <v>1.01685</v>
      </c>
      <c r="IW75" s="1">
        <v>2.6147499999999999</v>
      </c>
      <c r="IX75" s="1">
        <v>1.49902</v>
      </c>
      <c r="IY75" s="1">
        <v>2.2814899999999998</v>
      </c>
      <c r="IZ75" s="1">
        <v>1.69678</v>
      </c>
      <c r="JA75" s="1">
        <v>2.2290000000000001</v>
      </c>
      <c r="JB75" s="1">
        <v>47.421599999999998</v>
      </c>
      <c r="JC75" s="1">
        <v>12.9938</v>
      </c>
      <c r="JD75" s="1">
        <v>18</v>
      </c>
      <c r="JE75" s="1">
        <v>708.20600000000002</v>
      </c>
      <c r="JF75" s="1">
        <v>269.11099999999999</v>
      </c>
      <c r="JG75" s="1">
        <v>29.9998</v>
      </c>
      <c r="JH75" s="1">
        <v>35.862900000000003</v>
      </c>
      <c r="JI75" s="1">
        <v>30.0001</v>
      </c>
      <c r="JJ75" s="1">
        <v>35.601100000000002</v>
      </c>
      <c r="JK75" s="1">
        <v>35.600499999999997</v>
      </c>
      <c r="JL75" s="1">
        <v>20.3935</v>
      </c>
      <c r="JM75" s="1">
        <v>29.6571</v>
      </c>
      <c r="JN75" s="1">
        <v>0</v>
      </c>
      <c r="JO75" s="1">
        <v>30</v>
      </c>
      <c r="JP75" s="1">
        <v>404.76100000000002</v>
      </c>
      <c r="JQ75" s="1">
        <v>32.584400000000002</v>
      </c>
      <c r="JR75" s="1">
        <v>98.310100000000006</v>
      </c>
      <c r="JS75" s="1">
        <v>98.222700000000003</v>
      </c>
    </row>
    <row r="76" spans="1:279" ht="15.75" customHeight="1" x14ac:dyDescent="0.2">
      <c r="A76" s="1">
        <v>61</v>
      </c>
      <c r="B76" s="1">
        <v>1658330179.5</v>
      </c>
      <c r="C76" s="1">
        <v>239.5</v>
      </c>
      <c r="D76" s="1" t="s">
        <v>513</v>
      </c>
      <c r="E76" s="1" t="s">
        <v>514</v>
      </c>
      <c r="F76" s="1">
        <v>4</v>
      </c>
      <c r="G76" s="1">
        <v>1658330177.5</v>
      </c>
      <c r="H76" s="1">
        <f t="shared" si="0"/>
        <v>1.482075040481975E-3</v>
      </c>
      <c r="I76" s="1">
        <f t="shared" si="1"/>
        <v>1.4820750404819749</v>
      </c>
      <c r="J76" s="1">
        <f t="shared" si="2"/>
        <v>5.8512481478391392</v>
      </c>
      <c r="K76" s="1">
        <f t="shared" si="3"/>
        <v>381.73700000000002</v>
      </c>
      <c r="L76" s="1">
        <f t="shared" si="4"/>
        <v>252.8753915426035</v>
      </c>
      <c r="M76" s="1">
        <f t="shared" si="5"/>
        <v>25.588904554520532</v>
      </c>
      <c r="N76" s="1">
        <f t="shared" si="6"/>
        <v>38.628636809380048</v>
      </c>
      <c r="O76" s="1">
        <f t="shared" si="7"/>
        <v>7.95626063765415E-2</v>
      </c>
      <c r="P76" s="1">
        <f t="shared" si="8"/>
        <v>2.7682692875087862</v>
      </c>
      <c r="Q76" s="1">
        <f t="shared" si="9"/>
        <v>7.83137342019153E-2</v>
      </c>
      <c r="R76" s="1">
        <f t="shared" si="10"/>
        <v>4.9056657110345306E-2</v>
      </c>
      <c r="S76" s="1">
        <f t="shared" si="11"/>
        <v>194.43601032674957</v>
      </c>
      <c r="T76" s="1">
        <f t="shared" si="12"/>
        <v>34.642826976284162</v>
      </c>
      <c r="U76" s="1">
        <f t="shared" si="13"/>
        <v>33.760800000000003</v>
      </c>
      <c r="V76" s="1">
        <f t="shared" si="14"/>
        <v>5.2721325360017062</v>
      </c>
      <c r="W76" s="1">
        <f t="shared" si="15"/>
        <v>64.935313043500486</v>
      </c>
      <c r="X76" s="1">
        <f t="shared" si="16"/>
        <v>3.4395279757481978</v>
      </c>
      <c r="Y76" s="1">
        <f t="shared" si="17"/>
        <v>5.2968528440665885</v>
      </c>
      <c r="Z76" s="1">
        <f t="shared" si="18"/>
        <v>1.8326045602535084</v>
      </c>
      <c r="AA76" s="1">
        <f t="shared" si="19"/>
        <v>-65.359509285255101</v>
      </c>
      <c r="AB76" s="1">
        <f t="shared" si="20"/>
        <v>12.498029687153892</v>
      </c>
      <c r="AC76" s="1">
        <f t="shared" si="21"/>
        <v>1.0421298695954873</v>
      </c>
      <c r="AD76" s="1">
        <f t="shared" si="22"/>
        <v>142.61666059824384</v>
      </c>
      <c r="AE76" s="1">
        <f t="shared" si="23"/>
        <v>14.990762643298998</v>
      </c>
      <c r="AF76" s="1">
        <f t="shared" si="24"/>
        <v>1.4818933225199646</v>
      </c>
      <c r="AG76" s="1">
        <f t="shared" si="25"/>
        <v>5.8512481478391392</v>
      </c>
      <c r="AH76" s="1">
        <v>410.0097329548687</v>
      </c>
      <c r="AI76" s="1">
        <v>397.70929696969682</v>
      </c>
      <c r="AJ76" s="1">
        <v>1.6933059843900169</v>
      </c>
      <c r="AK76" s="1">
        <v>65.160827057832364</v>
      </c>
      <c r="AL76" s="1">
        <f t="shared" si="26"/>
        <v>1.4820750404819749</v>
      </c>
      <c r="AM76" s="1">
        <v>32.666319565093637</v>
      </c>
      <c r="AN76" s="1">
        <v>33.987443356643382</v>
      </c>
      <c r="AO76" s="1">
        <v>-4.4751934920255653E-5</v>
      </c>
      <c r="AP76" s="1">
        <v>89.445393928283238</v>
      </c>
      <c r="AQ76" s="1">
        <v>2</v>
      </c>
      <c r="AR76" s="1">
        <v>0</v>
      </c>
      <c r="AS76" s="1">
        <f t="shared" si="27"/>
        <v>1</v>
      </c>
      <c r="AT76" s="1">
        <f t="shared" si="28"/>
        <v>0</v>
      </c>
      <c r="AU76" s="1">
        <f t="shared" si="29"/>
        <v>47223.6066083142</v>
      </c>
      <c r="AV76" s="1" t="s">
        <v>385</v>
      </c>
      <c r="AW76" s="1" t="s">
        <v>385</v>
      </c>
      <c r="AX76" s="1">
        <v>0</v>
      </c>
      <c r="AY76" s="1">
        <v>0</v>
      </c>
      <c r="AZ76" s="1" t="e">
        <f t="shared" si="30"/>
        <v>#DIV/0!</v>
      </c>
      <c r="BA76" s="1">
        <v>0</v>
      </c>
      <c r="BB76" s="1" t="s">
        <v>385</v>
      </c>
      <c r="BC76" s="1" t="s">
        <v>385</v>
      </c>
      <c r="BD76" s="1">
        <v>0</v>
      </c>
      <c r="BE76" s="1">
        <v>0</v>
      </c>
      <c r="BF76" s="1" t="e">
        <f t="shared" si="31"/>
        <v>#DIV/0!</v>
      </c>
      <c r="BG76" s="1">
        <v>0.5</v>
      </c>
      <c r="BH76" s="1">
        <f t="shared" si="32"/>
        <v>1009.5552426563465</v>
      </c>
      <c r="BI76" s="1">
        <f t="shared" si="33"/>
        <v>5.8512481478391392</v>
      </c>
      <c r="BJ76" s="1" t="e">
        <f t="shared" si="34"/>
        <v>#DIV/0!</v>
      </c>
      <c r="BK76" s="1">
        <f t="shared" si="35"/>
        <v>5.7958672300520249E-3</v>
      </c>
      <c r="BL76" s="1" t="e">
        <f t="shared" si="36"/>
        <v>#DIV/0!</v>
      </c>
      <c r="BM76" s="1" t="e">
        <f t="shared" si="37"/>
        <v>#DIV/0!</v>
      </c>
      <c r="BN76" s="1" t="s">
        <v>385</v>
      </c>
      <c r="BO76" s="1">
        <v>0</v>
      </c>
      <c r="BP76" s="1" t="e">
        <f t="shared" si="38"/>
        <v>#DIV/0!</v>
      </c>
      <c r="BQ76" s="1" t="e">
        <f t="shared" si="39"/>
        <v>#DIV/0!</v>
      </c>
      <c r="BR76" s="1" t="e">
        <f t="shared" si="40"/>
        <v>#DIV/0!</v>
      </c>
      <c r="BS76" s="1" t="e">
        <f t="shared" si="41"/>
        <v>#DIV/0!</v>
      </c>
      <c r="BT76" s="1" t="e">
        <f t="shared" si="42"/>
        <v>#DIV/0!</v>
      </c>
      <c r="BU76" s="1" t="e">
        <f t="shared" si="43"/>
        <v>#DIV/0!</v>
      </c>
      <c r="BV76" s="1" t="e">
        <f t="shared" si="44"/>
        <v>#DIV/0!</v>
      </c>
      <c r="BW76" s="1" t="e">
        <f t="shared" si="45"/>
        <v>#DIV/0!</v>
      </c>
      <c r="BX76" s="1" t="s">
        <v>385</v>
      </c>
      <c r="BY76" s="1" t="s">
        <v>385</v>
      </c>
      <c r="BZ76" s="1" t="s">
        <v>385</v>
      </c>
      <c r="CA76" s="1" t="s">
        <v>385</v>
      </c>
      <c r="CB76" s="1" t="s">
        <v>385</v>
      </c>
      <c r="CC76" s="1" t="s">
        <v>385</v>
      </c>
      <c r="CD76" s="1" t="s">
        <v>385</v>
      </c>
      <c r="CE76" s="1" t="s">
        <v>385</v>
      </c>
      <c r="CF76" s="1">
        <v>253</v>
      </c>
      <c r="CG76" s="1">
        <v>1000</v>
      </c>
      <c r="CH76" s="1" t="s">
        <v>386</v>
      </c>
      <c r="CI76" s="1">
        <v>1110.1500000000001</v>
      </c>
      <c r="CJ76" s="1">
        <v>1175.8634999999999</v>
      </c>
      <c r="CK76" s="1">
        <v>1152.67</v>
      </c>
      <c r="CL76" s="1">
        <v>1.3005735999999999E-4</v>
      </c>
      <c r="CM76" s="1">
        <v>6.5004835999999994E-4</v>
      </c>
      <c r="CN76" s="1">
        <v>4.7597999359999997E-2</v>
      </c>
      <c r="CO76" s="1">
        <v>5.5000000000000003E-4</v>
      </c>
      <c r="CP76" s="1">
        <f t="shared" si="46"/>
        <v>1200.058571428571</v>
      </c>
      <c r="CQ76" s="1">
        <f t="shared" si="47"/>
        <v>1009.5552426563465</v>
      </c>
      <c r="CR76" s="1">
        <f t="shared" si="48"/>
        <v>0.84125497429225815</v>
      </c>
      <c r="CS76" s="1">
        <f t="shared" si="49"/>
        <v>0.16202210038405834</v>
      </c>
      <c r="CT76" s="1">
        <v>6</v>
      </c>
      <c r="CU76" s="1">
        <v>0.5</v>
      </c>
      <c r="CV76" s="1" t="s">
        <v>387</v>
      </c>
      <c r="CW76" s="1">
        <v>2</v>
      </c>
      <c r="CX76" s="1" t="b">
        <v>1</v>
      </c>
      <c r="CY76" s="1">
        <v>1658330177.5</v>
      </c>
      <c r="CZ76" s="1">
        <v>381.73700000000002</v>
      </c>
      <c r="DA76" s="1">
        <v>396.08928571428572</v>
      </c>
      <c r="DB76" s="1">
        <v>33.990200000000002</v>
      </c>
      <c r="DC76" s="1">
        <v>32.669485714285713</v>
      </c>
      <c r="DD76" s="1">
        <v>384.10028571428569</v>
      </c>
      <c r="DE76" s="1">
        <v>33.654042857142848</v>
      </c>
      <c r="DF76" s="1">
        <v>650.34057142857148</v>
      </c>
      <c r="DG76" s="1">
        <v>101.0917142857143</v>
      </c>
      <c r="DH76" s="1">
        <v>0.1000402714285714</v>
      </c>
      <c r="DI76" s="1">
        <v>33.844542857142862</v>
      </c>
      <c r="DJ76" s="1">
        <v>999.89999999999986</v>
      </c>
      <c r="DK76" s="1">
        <v>33.760800000000003</v>
      </c>
      <c r="DL76" s="1">
        <v>0</v>
      </c>
      <c r="DM76" s="1">
        <v>0</v>
      </c>
      <c r="DN76" s="1">
        <v>9009.3728571428583</v>
      </c>
      <c r="DO76" s="1">
        <v>0</v>
      </c>
      <c r="DP76" s="1">
        <v>1846.8714285714291</v>
      </c>
      <c r="DQ76" s="1">
        <v>-14.352114285714279</v>
      </c>
      <c r="DR76" s="1">
        <v>395.16899999999998</v>
      </c>
      <c r="DS76" s="1">
        <v>409.46642857142859</v>
      </c>
      <c r="DT76" s="1">
        <v>1.3207328571428569</v>
      </c>
      <c r="DU76" s="1">
        <v>396.08928571428572</v>
      </c>
      <c r="DV76" s="1">
        <v>32.669485714285713</v>
      </c>
      <c r="DW76" s="1">
        <v>3.4361242857142851</v>
      </c>
      <c r="DX76" s="1">
        <v>3.3026114285714279</v>
      </c>
      <c r="DY76" s="1">
        <v>26.307400000000001</v>
      </c>
      <c r="DZ76" s="1">
        <v>25.63778571428572</v>
      </c>
      <c r="EA76" s="1">
        <v>1200.058571428571</v>
      </c>
      <c r="EB76" s="1">
        <v>0.95799442857142858</v>
      </c>
      <c r="EC76" s="1">
        <v>4.2005871428571442E-2</v>
      </c>
      <c r="ED76" s="1">
        <v>0</v>
      </c>
      <c r="EE76" s="1">
        <v>885.00357142857149</v>
      </c>
      <c r="EF76" s="1">
        <v>5.0001600000000002</v>
      </c>
      <c r="EG76" s="1">
        <v>12614.04285714286</v>
      </c>
      <c r="EH76" s="1">
        <v>9515.6214285714268</v>
      </c>
      <c r="EI76" s="1">
        <v>47.865857142857138</v>
      </c>
      <c r="EJ76" s="1">
        <v>50.544285714285721</v>
      </c>
      <c r="EK76" s="1">
        <v>49.08</v>
      </c>
      <c r="EL76" s="1">
        <v>49.044285714285721</v>
      </c>
      <c r="EM76" s="1">
        <v>49.588999999999999</v>
      </c>
      <c r="EN76" s="1">
        <v>1144.8571428571429</v>
      </c>
      <c r="EO76" s="1">
        <v>50.201428571428558</v>
      </c>
      <c r="EP76" s="1">
        <v>0</v>
      </c>
      <c r="EQ76" s="1">
        <v>772690.79999995232</v>
      </c>
      <c r="ER76" s="1">
        <v>0</v>
      </c>
      <c r="ES76" s="1">
        <v>884.93888000000004</v>
      </c>
      <c r="ET76" s="1">
        <v>-1.8461546351186131E-2</v>
      </c>
      <c r="EU76" s="1">
        <v>-81.084615563371315</v>
      </c>
      <c r="EV76" s="1">
        <v>12624.772000000001</v>
      </c>
      <c r="EW76" s="1">
        <v>15</v>
      </c>
      <c r="EX76" s="1">
        <v>1658327627.5</v>
      </c>
      <c r="EY76" s="1" t="s">
        <v>388</v>
      </c>
      <c r="EZ76" s="1">
        <v>1658327627.5</v>
      </c>
      <c r="FA76" s="1">
        <v>1658327617.5</v>
      </c>
      <c r="FB76" s="1">
        <v>12</v>
      </c>
      <c r="FC76" s="1">
        <v>-0.68500000000000005</v>
      </c>
      <c r="FD76" s="1">
        <v>-0.255</v>
      </c>
      <c r="FE76" s="1">
        <v>-3.9239999999999999</v>
      </c>
      <c r="FF76" s="1">
        <v>0.28599999999999998</v>
      </c>
      <c r="FG76" s="1">
        <v>1546</v>
      </c>
      <c r="FH76" s="1">
        <v>32</v>
      </c>
      <c r="FI76" s="1">
        <v>0.03</v>
      </c>
      <c r="FJ76" s="1">
        <v>0.04</v>
      </c>
      <c r="FK76" s="1">
        <v>-13.96132926829268</v>
      </c>
      <c r="FL76" s="1">
        <v>-1.364343554006987</v>
      </c>
      <c r="FM76" s="1">
        <v>0.2010228687923675</v>
      </c>
      <c r="FN76" s="1">
        <v>0</v>
      </c>
      <c r="FO76" s="1">
        <v>884.98576470588239</v>
      </c>
      <c r="FP76" s="1">
        <v>-0.88018334829002354</v>
      </c>
      <c r="FQ76" s="1">
        <v>0.16793049311853769</v>
      </c>
      <c r="FR76" s="1">
        <v>1</v>
      </c>
      <c r="FS76" s="1">
        <v>1.3199831707317069</v>
      </c>
      <c r="FT76" s="1">
        <v>0.12941874564459829</v>
      </c>
      <c r="FU76" s="1">
        <v>1.7466362297218031E-2</v>
      </c>
      <c r="FV76" s="1">
        <v>0</v>
      </c>
      <c r="FW76" s="1">
        <v>1</v>
      </c>
      <c r="FX76" s="1">
        <v>3</v>
      </c>
      <c r="FY76" s="1" t="s">
        <v>410</v>
      </c>
      <c r="FZ76" s="1">
        <v>3.3694999999999999</v>
      </c>
      <c r="GA76" s="1">
        <v>2.8939300000000001</v>
      </c>
      <c r="GB76" s="1">
        <v>9.2248999999999998E-2</v>
      </c>
      <c r="GC76" s="1">
        <v>9.5977099999999996E-2</v>
      </c>
      <c r="GD76" s="1">
        <v>0.14063800000000001</v>
      </c>
      <c r="GE76" s="1">
        <v>0.13936599999999999</v>
      </c>
      <c r="GF76" s="1">
        <v>31330.400000000001</v>
      </c>
      <c r="GG76" s="1">
        <v>27139.599999999999</v>
      </c>
      <c r="GH76" s="1">
        <v>30849.1</v>
      </c>
      <c r="GI76" s="1">
        <v>27982</v>
      </c>
      <c r="GJ76" s="1">
        <v>34927.4</v>
      </c>
      <c r="GK76" s="1">
        <v>33977.800000000003</v>
      </c>
      <c r="GL76" s="1">
        <v>40213.4</v>
      </c>
      <c r="GM76" s="1">
        <v>39001.9</v>
      </c>
      <c r="GN76" s="1">
        <v>2.3235000000000001</v>
      </c>
      <c r="GO76" s="1">
        <v>1.53237</v>
      </c>
      <c r="GP76" s="1">
        <v>0</v>
      </c>
      <c r="GQ76" s="1">
        <v>4.0695099999999998E-2</v>
      </c>
      <c r="GR76" s="1">
        <v>999.9</v>
      </c>
      <c r="GS76" s="1">
        <v>33.104399999999998</v>
      </c>
      <c r="GT76" s="1">
        <v>50.7</v>
      </c>
      <c r="GU76" s="1">
        <v>43.4</v>
      </c>
      <c r="GV76" s="1">
        <v>44.492199999999997</v>
      </c>
      <c r="GW76" s="1">
        <v>50.622900000000001</v>
      </c>
      <c r="GX76" s="1">
        <v>41.602600000000002</v>
      </c>
      <c r="GY76" s="1">
        <v>1</v>
      </c>
      <c r="GZ76" s="1">
        <v>0.66240100000000002</v>
      </c>
      <c r="HA76" s="1">
        <v>1.7561199999999999</v>
      </c>
      <c r="HB76" s="1">
        <v>20.1996</v>
      </c>
      <c r="HC76" s="1">
        <v>5.2138499999999999</v>
      </c>
      <c r="HD76" s="1">
        <v>11.974</v>
      </c>
      <c r="HE76" s="1">
        <v>4.9902499999999996</v>
      </c>
      <c r="HF76" s="1">
        <v>3.2925</v>
      </c>
      <c r="HG76" s="1">
        <v>8418.7000000000007</v>
      </c>
      <c r="HH76" s="1">
        <v>9999</v>
      </c>
      <c r="HI76" s="1">
        <v>9999</v>
      </c>
      <c r="HJ76" s="1">
        <v>971.6</v>
      </c>
      <c r="HK76" s="1">
        <v>4.9713599999999998</v>
      </c>
      <c r="HL76" s="1">
        <v>1.8745400000000001</v>
      </c>
      <c r="HM76" s="1">
        <v>1.8708800000000001</v>
      </c>
      <c r="HN76" s="1">
        <v>1.87066</v>
      </c>
      <c r="HO76" s="1">
        <v>1.8751100000000001</v>
      </c>
      <c r="HP76" s="1">
        <v>1.87181</v>
      </c>
      <c r="HQ76" s="1">
        <v>1.8672800000000001</v>
      </c>
      <c r="HR76" s="1">
        <v>1.87822</v>
      </c>
      <c r="HS76" s="1">
        <v>0</v>
      </c>
      <c r="HT76" s="1">
        <v>0</v>
      </c>
      <c r="HU76" s="1">
        <v>0</v>
      </c>
      <c r="HV76" s="1">
        <v>0</v>
      </c>
      <c r="HW76" s="1" t="s">
        <v>390</v>
      </c>
      <c r="HX76" s="1" t="s">
        <v>391</v>
      </c>
      <c r="HY76" s="1" t="s">
        <v>392</v>
      </c>
      <c r="HZ76" s="1" t="s">
        <v>392</v>
      </c>
      <c r="IA76" s="1" t="s">
        <v>392</v>
      </c>
      <c r="IB76" s="1" t="s">
        <v>392</v>
      </c>
      <c r="IC76" s="1">
        <v>0</v>
      </c>
      <c r="ID76" s="1">
        <v>100</v>
      </c>
      <c r="IE76" s="1">
        <v>100</v>
      </c>
      <c r="IF76" s="1">
        <v>-2.367</v>
      </c>
      <c r="IG76" s="1">
        <v>0.33610000000000001</v>
      </c>
      <c r="IH76" s="1">
        <v>-2.1003025613674828</v>
      </c>
      <c r="II76" s="1">
        <v>1.7196870422270779E-5</v>
      </c>
      <c r="IJ76" s="1">
        <v>-2.1741833173098589E-6</v>
      </c>
      <c r="IK76" s="1">
        <v>9.0595066644434051E-10</v>
      </c>
      <c r="IL76" s="1">
        <v>-0.3055493333670728</v>
      </c>
      <c r="IM76" s="1">
        <v>-1.2435942757381079E-3</v>
      </c>
      <c r="IN76" s="1">
        <v>8.3241555849602686E-4</v>
      </c>
      <c r="IO76" s="1">
        <v>-6.8006265696850886E-6</v>
      </c>
      <c r="IP76" s="1">
        <v>17</v>
      </c>
      <c r="IQ76" s="1">
        <v>2050</v>
      </c>
      <c r="IR76" s="1">
        <v>3</v>
      </c>
      <c r="IS76" s="1">
        <v>34</v>
      </c>
      <c r="IT76" s="1">
        <v>42.5</v>
      </c>
      <c r="IU76" s="1">
        <v>42.7</v>
      </c>
      <c r="IV76" s="1">
        <v>1.02783</v>
      </c>
      <c r="IW76" s="1">
        <v>2.6037599999999999</v>
      </c>
      <c r="IX76" s="1">
        <v>1.49902</v>
      </c>
      <c r="IY76" s="1">
        <v>2.2814899999999998</v>
      </c>
      <c r="IZ76" s="1">
        <v>1.69678</v>
      </c>
      <c r="JA76" s="1">
        <v>2.4084500000000002</v>
      </c>
      <c r="JB76" s="1">
        <v>47.421599999999998</v>
      </c>
      <c r="JC76" s="1">
        <v>13.02</v>
      </c>
      <c r="JD76" s="1">
        <v>18</v>
      </c>
      <c r="JE76" s="1">
        <v>708.31</v>
      </c>
      <c r="JF76" s="1">
        <v>269.21800000000002</v>
      </c>
      <c r="JG76" s="1">
        <v>30.000299999999999</v>
      </c>
      <c r="JH76" s="1">
        <v>35.862900000000003</v>
      </c>
      <c r="JI76" s="1">
        <v>30.0001</v>
      </c>
      <c r="JJ76" s="1">
        <v>35.601100000000002</v>
      </c>
      <c r="JK76" s="1">
        <v>35.598399999999998</v>
      </c>
      <c r="JL76" s="1">
        <v>20.670100000000001</v>
      </c>
      <c r="JM76" s="1">
        <v>29.6571</v>
      </c>
      <c r="JN76" s="1">
        <v>0</v>
      </c>
      <c r="JO76" s="1">
        <v>30</v>
      </c>
      <c r="JP76" s="1">
        <v>411.44099999999997</v>
      </c>
      <c r="JQ76" s="1">
        <v>32.584400000000002</v>
      </c>
      <c r="JR76" s="1">
        <v>98.311199999999999</v>
      </c>
      <c r="JS76" s="1">
        <v>98.225800000000007</v>
      </c>
    </row>
    <row r="77" spans="1:279" ht="15.75" customHeight="1" x14ac:dyDescent="0.2">
      <c r="A77" s="1">
        <v>62</v>
      </c>
      <c r="B77" s="1">
        <v>1658330183.5</v>
      </c>
      <c r="C77" s="1">
        <v>243.5</v>
      </c>
      <c r="D77" s="1" t="s">
        <v>515</v>
      </c>
      <c r="E77" s="1" t="s">
        <v>516</v>
      </c>
      <c r="F77" s="1">
        <v>4</v>
      </c>
      <c r="G77" s="1">
        <v>1658330181.1875</v>
      </c>
      <c r="H77" s="1">
        <f t="shared" si="0"/>
        <v>1.461976276512376E-3</v>
      </c>
      <c r="I77" s="1">
        <f t="shared" si="1"/>
        <v>1.461976276512376</v>
      </c>
      <c r="J77" s="1">
        <f t="shared" si="2"/>
        <v>5.9463760488939723</v>
      </c>
      <c r="K77" s="1">
        <f t="shared" si="3"/>
        <v>387.79450000000003</v>
      </c>
      <c r="L77" s="1">
        <f t="shared" si="4"/>
        <v>255.24959783078654</v>
      </c>
      <c r="M77" s="1">
        <f t="shared" si="5"/>
        <v>25.829156088458152</v>
      </c>
      <c r="N77" s="1">
        <f t="shared" si="6"/>
        <v>39.241608041184037</v>
      </c>
      <c r="O77" s="1">
        <f t="shared" si="7"/>
        <v>7.8497606560934824E-2</v>
      </c>
      <c r="P77" s="1">
        <f t="shared" si="8"/>
        <v>2.7716653862616041</v>
      </c>
      <c r="Q77" s="1">
        <f t="shared" si="9"/>
        <v>7.7283134194079936E-2</v>
      </c>
      <c r="R77" s="1">
        <f t="shared" si="10"/>
        <v>4.8409509168390236E-2</v>
      </c>
      <c r="S77" s="1">
        <f t="shared" si="11"/>
        <v>194.42199111244679</v>
      </c>
      <c r="T77" s="1">
        <f t="shared" si="12"/>
        <v>34.638637886238719</v>
      </c>
      <c r="U77" s="1">
        <f t="shared" si="13"/>
        <v>33.756549999999997</v>
      </c>
      <c r="V77" s="1">
        <f t="shared" si="14"/>
        <v>5.2708806454668817</v>
      </c>
      <c r="W77" s="1">
        <f t="shared" si="15"/>
        <v>64.956910836315103</v>
      </c>
      <c r="X77" s="1">
        <f t="shared" si="16"/>
        <v>3.4390044993413795</v>
      </c>
      <c r="Y77" s="1">
        <f t="shared" si="17"/>
        <v>5.2942857889398809</v>
      </c>
      <c r="Z77" s="1">
        <f t="shared" si="18"/>
        <v>1.8318761461255022</v>
      </c>
      <c r="AA77" s="1">
        <f t="shared" si="19"/>
        <v>-64.473153794195781</v>
      </c>
      <c r="AB77" s="1">
        <f t="shared" si="20"/>
        <v>11.851351552621807</v>
      </c>
      <c r="AC77" s="1">
        <f t="shared" si="21"/>
        <v>0.98693432270086623</v>
      </c>
      <c r="AD77" s="1">
        <f t="shared" si="22"/>
        <v>142.78712319357368</v>
      </c>
      <c r="AE77" s="1">
        <f t="shared" si="23"/>
        <v>15.069675419544676</v>
      </c>
      <c r="AF77" s="1">
        <f t="shared" si="24"/>
        <v>1.4664921856623492</v>
      </c>
      <c r="AG77" s="1">
        <f t="shared" si="25"/>
        <v>5.9463760488939723</v>
      </c>
      <c r="AH77" s="1">
        <v>416.88514375604791</v>
      </c>
      <c r="AI77" s="1">
        <v>404.50519393939379</v>
      </c>
      <c r="AJ77" s="1">
        <v>1.690495088103785</v>
      </c>
      <c r="AK77" s="1">
        <v>65.160827057832364</v>
      </c>
      <c r="AL77" s="1">
        <f t="shared" si="26"/>
        <v>1.461976276512376</v>
      </c>
      <c r="AM77" s="1">
        <v>32.680131724158173</v>
      </c>
      <c r="AN77" s="1">
        <v>33.983203496503513</v>
      </c>
      <c r="AO77" s="1">
        <v>-2.4134131241429541E-5</v>
      </c>
      <c r="AP77" s="1">
        <v>89.445393928283238</v>
      </c>
      <c r="AQ77" s="1">
        <v>2</v>
      </c>
      <c r="AR77" s="1">
        <v>0</v>
      </c>
      <c r="AS77" s="1">
        <f t="shared" si="27"/>
        <v>1</v>
      </c>
      <c r="AT77" s="1">
        <f t="shared" si="28"/>
        <v>0</v>
      </c>
      <c r="AU77" s="1">
        <f t="shared" si="29"/>
        <v>47318.145325550737</v>
      </c>
      <c r="AV77" s="1" t="s">
        <v>385</v>
      </c>
      <c r="AW77" s="1" t="s">
        <v>385</v>
      </c>
      <c r="AX77" s="1">
        <v>0</v>
      </c>
      <c r="AY77" s="1">
        <v>0</v>
      </c>
      <c r="AZ77" s="1" t="e">
        <f t="shared" si="30"/>
        <v>#DIV/0!</v>
      </c>
      <c r="BA77" s="1">
        <v>0</v>
      </c>
      <c r="BB77" s="1" t="s">
        <v>385</v>
      </c>
      <c r="BC77" s="1" t="s">
        <v>385</v>
      </c>
      <c r="BD77" s="1">
        <v>0</v>
      </c>
      <c r="BE77" s="1">
        <v>0</v>
      </c>
      <c r="BF77" s="1" t="e">
        <f t="shared" si="31"/>
        <v>#DIV/0!</v>
      </c>
      <c r="BG77" s="1">
        <v>0.5</v>
      </c>
      <c r="BH77" s="1">
        <f t="shared" si="32"/>
        <v>1009.4818497991952</v>
      </c>
      <c r="BI77" s="1">
        <f t="shared" si="33"/>
        <v>5.9463760488939723</v>
      </c>
      <c r="BJ77" s="1" t="e">
        <f t="shared" si="34"/>
        <v>#DIV/0!</v>
      </c>
      <c r="BK77" s="1">
        <f t="shared" si="35"/>
        <v>5.8905229946202772E-3</v>
      </c>
      <c r="BL77" s="1" t="e">
        <f t="shared" si="36"/>
        <v>#DIV/0!</v>
      </c>
      <c r="BM77" s="1" t="e">
        <f t="shared" si="37"/>
        <v>#DIV/0!</v>
      </c>
      <c r="BN77" s="1" t="s">
        <v>385</v>
      </c>
      <c r="BO77" s="1">
        <v>0</v>
      </c>
      <c r="BP77" s="1" t="e">
        <f t="shared" si="38"/>
        <v>#DIV/0!</v>
      </c>
      <c r="BQ77" s="1" t="e">
        <f t="shared" si="39"/>
        <v>#DIV/0!</v>
      </c>
      <c r="BR77" s="1" t="e">
        <f t="shared" si="40"/>
        <v>#DIV/0!</v>
      </c>
      <c r="BS77" s="1" t="e">
        <f t="shared" si="41"/>
        <v>#DIV/0!</v>
      </c>
      <c r="BT77" s="1" t="e">
        <f t="shared" si="42"/>
        <v>#DIV/0!</v>
      </c>
      <c r="BU77" s="1" t="e">
        <f t="shared" si="43"/>
        <v>#DIV/0!</v>
      </c>
      <c r="BV77" s="1" t="e">
        <f t="shared" si="44"/>
        <v>#DIV/0!</v>
      </c>
      <c r="BW77" s="1" t="e">
        <f t="shared" si="45"/>
        <v>#DIV/0!</v>
      </c>
      <c r="BX77" s="1" t="s">
        <v>385</v>
      </c>
      <c r="BY77" s="1" t="s">
        <v>385</v>
      </c>
      <c r="BZ77" s="1" t="s">
        <v>385</v>
      </c>
      <c r="CA77" s="1" t="s">
        <v>385</v>
      </c>
      <c r="CB77" s="1" t="s">
        <v>385</v>
      </c>
      <c r="CC77" s="1" t="s">
        <v>385</v>
      </c>
      <c r="CD77" s="1" t="s">
        <v>385</v>
      </c>
      <c r="CE77" s="1" t="s">
        <v>385</v>
      </c>
      <c r="CF77" s="1">
        <v>253</v>
      </c>
      <c r="CG77" s="1">
        <v>1000</v>
      </c>
      <c r="CH77" s="1" t="s">
        <v>386</v>
      </c>
      <c r="CI77" s="1">
        <v>1110.1500000000001</v>
      </c>
      <c r="CJ77" s="1">
        <v>1175.8634999999999</v>
      </c>
      <c r="CK77" s="1">
        <v>1152.67</v>
      </c>
      <c r="CL77" s="1">
        <v>1.3005735999999999E-4</v>
      </c>
      <c r="CM77" s="1">
        <v>6.5004835999999994E-4</v>
      </c>
      <c r="CN77" s="1">
        <v>4.7597999359999997E-2</v>
      </c>
      <c r="CO77" s="1">
        <v>5.5000000000000003E-4</v>
      </c>
      <c r="CP77" s="1">
        <f t="shared" si="46"/>
        <v>1199.9712500000001</v>
      </c>
      <c r="CQ77" s="1">
        <f t="shared" si="47"/>
        <v>1009.4818497991952</v>
      </c>
      <c r="CR77" s="1">
        <f t="shared" si="48"/>
        <v>0.84125502990108736</v>
      </c>
      <c r="CS77" s="1">
        <f t="shared" si="49"/>
        <v>0.16202220770909867</v>
      </c>
      <c r="CT77" s="1">
        <v>6</v>
      </c>
      <c r="CU77" s="1">
        <v>0.5</v>
      </c>
      <c r="CV77" s="1" t="s">
        <v>387</v>
      </c>
      <c r="CW77" s="1">
        <v>2</v>
      </c>
      <c r="CX77" s="1" t="b">
        <v>1</v>
      </c>
      <c r="CY77" s="1">
        <v>1658330181.1875</v>
      </c>
      <c r="CZ77" s="1">
        <v>387.79450000000003</v>
      </c>
      <c r="DA77" s="1">
        <v>402.22199999999998</v>
      </c>
      <c r="DB77" s="1">
        <v>33.985025</v>
      </c>
      <c r="DC77" s="1">
        <v>32.678062500000003</v>
      </c>
      <c r="DD77" s="1">
        <v>390.16550000000001</v>
      </c>
      <c r="DE77" s="1">
        <v>33.649000000000001</v>
      </c>
      <c r="DF77" s="1">
        <v>650.35687499999995</v>
      </c>
      <c r="DG77" s="1">
        <v>101.091875</v>
      </c>
      <c r="DH77" s="1">
        <v>9.9885174999999993E-2</v>
      </c>
      <c r="DI77" s="1">
        <v>33.835862499999998</v>
      </c>
      <c r="DJ77" s="1">
        <v>999.9</v>
      </c>
      <c r="DK77" s="1">
        <v>33.756549999999997</v>
      </c>
      <c r="DL77" s="1">
        <v>0</v>
      </c>
      <c r="DM77" s="1">
        <v>0</v>
      </c>
      <c r="DN77" s="1">
        <v>9027.4225000000006</v>
      </c>
      <c r="DO77" s="1">
        <v>0</v>
      </c>
      <c r="DP77" s="1">
        <v>1847.0150000000001</v>
      </c>
      <c r="DQ77" s="1">
        <v>-14.4274875</v>
      </c>
      <c r="DR77" s="1">
        <v>401.43737499999997</v>
      </c>
      <c r="DS77" s="1">
        <v>415.81</v>
      </c>
      <c r="DT77" s="1">
        <v>1.3069550000000001</v>
      </c>
      <c r="DU77" s="1">
        <v>402.22199999999998</v>
      </c>
      <c r="DV77" s="1">
        <v>32.678062500000003</v>
      </c>
      <c r="DW77" s="1">
        <v>3.4356062500000002</v>
      </c>
      <c r="DX77" s="1">
        <v>3.3034824999999999</v>
      </c>
      <c r="DY77" s="1">
        <v>26.304825000000001</v>
      </c>
      <c r="DZ77" s="1">
        <v>25.6422375</v>
      </c>
      <c r="EA77" s="1">
        <v>1199.9712500000001</v>
      </c>
      <c r="EB77" s="1">
        <v>0.95799299999999998</v>
      </c>
      <c r="EC77" s="1">
        <v>4.20074E-2</v>
      </c>
      <c r="ED77" s="1">
        <v>0</v>
      </c>
      <c r="EE77" s="1">
        <v>885.04087499999991</v>
      </c>
      <c r="EF77" s="1">
        <v>5.0001600000000002</v>
      </c>
      <c r="EG77" s="1">
        <v>12618.262500000001</v>
      </c>
      <c r="EH77" s="1">
        <v>9514.9312500000015</v>
      </c>
      <c r="EI77" s="1">
        <v>47.866999999999997</v>
      </c>
      <c r="EJ77" s="1">
        <v>50.507750000000001</v>
      </c>
      <c r="EK77" s="1">
        <v>49.077749999999988</v>
      </c>
      <c r="EL77" s="1">
        <v>49.062249999999999</v>
      </c>
      <c r="EM77" s="1">
        <v>49.593499999999999</v>
      </c>
      <c r="EN77" s="1">
        <v>1144.77125</v>
      </c>
      <c r="EO77" s="1">
        <v>50.2</v>
      </c>
      <c r="EP77" s="1">
        <v>0</v>
      </c>
      <c r="EQ77" s="1">
        <v>772695</v>
      </c>
      <c r="ER77" s="1">
        <v>0</v>
      </c>
      <c r="ES77" s="1">
        <v>884.94311538461545</v>
      </c>
      <c r="ET77" s="1">
        <v>0.75025640451836761</v>
      </c>
      <c r="EU77" s="1">
        <v>-64.006837662870524</v>
      </c>
      <c r="EV77" s="1">
        <v>12622.2</v>
      </c>
      <c r="EW77" s="1">
        <v>15</v>
      </c>
      <c r="EX77" s="1">
        <v>1658327627.5</v>
      </c>
      <c r="EY77" s="1" t="s">
        <v>388</v>
      </c>
      <c r="EZ77" s="1">
        <v>1658327627.5</v>
      </c>
      <c r="FA77" s="1">
        <v>1658327617.5</v>
      </c>
      <c r="FB77" s="1">
        <v>12</v>
      </c>
      <c r="FC77" s="1">
        <v>-0.68500000000000005</v>
      </c>
      <c r="FD77" s="1">
        <v>-0.255</v>
      </c>
      <c r="FE77" s="1">
        <v>-3.9239999999999999</v>
      </c>
      <c r="FF77" s="1">
        <v>0.28599999999999998</v>
      </c>
      <c r="FG77" s="1">
        <v>1546</v>
      </c>
      <c r="FH77" s="1">
        <v>32</v>
      </c>
      <c r="FI77" s="1">
        <v>0.03</v>
      </c>
      <c r="FJ77" s="1">
        <v>0.04</v>
      </c>
      <c r="FK77" s="1">
        <v>-14.075355</v>
      </c>
      <c r="FL77" s="1">
        <v>-2.5103797373358132</v>
      </c>
      <c r="FM77" s="1">
        <v>0.26637802644925501</v>
      </c>
      <c r="FN77" s="1">
        <v>0</v>
      </c>
      <c r="FO77" s="1">
        <v>884.96205882352933</v>
      </c>
      <c r="FP77" s="1">
        <v>-7.975558010445187E-3</v>
      </c>
      <c r="FQ77" s="1">
        <v>0.13756173826290469</v>
      </c>
      <c r="FR77" s="1">
        <v>1</v>
      </c>
      <c r="FS77" s="1">
        <v>1.32136225</v>
      </c>
      <c r="FT77" s="1">
        <v>7.3538836772940293E-3</v>
      </c>
      <c r="FU77" s="1">
        <v>1.6739004672844188E-2</v>
      </c>
      <c r="FV77" s="1">
        <v>1</v>
      </c>
      <c r="FW77" s="1">
        <v>2</v>
      </c>
      <c r="FX77" s="1">
        <v>3</v>
      </c>
      <c r="FY77" s="1" t="s">
        <v>389</v>
      </c>
      <c r="FZ77" s="1">
        <v>3.3692000000000002</v>
      </c>
      <c r="GA77" s="1">
        <v>2.89371</v>
      </c>
      <c r="GB77" s="1">
        <v>9.3467099999999997E-2</v>
      </c>
      <c r="GC77" s="1">
        <v>9.7232299999999994E-2</v>
      </c>
      <c r="GD77" s="1">
        <v>0.140625</v>
      </c>
      <c r="GE77" s="1">
        <v>0.139323</v>
      </c>
      <c r="GF77" s="1">
        <v>31288.400000000001</v>
      </c>
      <c r="GG77" s="1">
        <v>27101.8</v>
      </c>
      <c r="GH77" s="1">
        <v>30849.200000000001</v>
      </c>
      <c r="GI77" s="1">
        <v>27981.9</v>
      </c>
      <c r="GJ77" s="1">
        <v>34928.1</v>
      </c>
      <c r="GK77" s="1">
        <v>33979.300000000003</v>
      </c>
      <c r="GL77" s="1">
        <v>40213.5</v>
      </c>
      <c r="GM77" s="1">
        <v>39001.699999999997</v>
      </c>
      <c r="GN77" s="1">
        <v>2.3233999999999999</v>
      </c>
      <c r="GO77" s="1">
        <v>1.5321</v>
      </c>
      <c r="GP77" s="1">
        <v>0</v>
      </c>
      <c r="GQ77" s="1">
        <v>3.9912799999999998E-2</v>
      </c>
      <c r="GR77" s="1">
        <v>999.9</v>
      </c>
      <c r="GS77" s="1">
        <v>33.100700000000003</v>
      </c>
      <c r="GT77" s="1">
        <v>50.7</v>
      </c>
      <c r="GU77" s="1">
        <v>43.5</v>
      </c>
      <c r="GV77" s="1">
        <v>44.723100000000002</v>
      </c>
      <c r="GW77" s="1">
        <v>50.682899999999997</v>
      </c>
      <c r="GX77" s="1">
        <v>41.398200000000003</v>
      </c>
      <c r="GY77" s="1">
        <v>1</v>
      </c>
      <c r="GZ77" s="1">
        <v>0.66247</v>
      </c>
      <c r="HA77" s="1">
        <v>1.7572700000000001</v>
      </c>
      <c r="HB77" s="1">
        <v>20.1999</v>
      </c>
      <c r="HC77" s="1">
        <v>5.2142900000000001</v>
      </c>
      <c r="HD77" s="1">
        <v>11.974</v>
      </c>
      <c r="HE77" s="1">
        <v>4.9902499999999996</v>
      </c>
      <c r="HF77" s="1">
        <v>3.2926500000000001</v>
      </c>
      <c r="HG77" s="1">
        <v>8418.9</v>
      </c>
      <c r="HH77" s="1">
        <v>9999</v>
      </c>
      <c r="HI77" s="1">
        <v>9999</v>
      </c>
      <c r="HJ77" s="1">
        <v>971.6</v>
      </c>
      <c r="HK77" s="1">
        <v>4.9713500000000002</v>
      </c>
      <c r="HL77" s="1">
        <v>1.8745400000000001</v>
      </c>
      <c r="HM77" s="1">
        <v>1.8708800000000001</v>
      </c>
      <c r="HN77" s="1">
        <v>1.8706799999999999</v>
      </c>
      <c r="HO77" s="1">
        <v>1.8750899999999999</v>
      </c>
      <c r="HP77" s="1">
        <v>1.87181</v>
      </c>
      <c r="HQ77" s="1">
        <v>1.8673</v>
      </c>
      <c r="HR77" s="1">
        <v>1.8782099999999999</v>
      </c>
      <c r="HS77" s="1">
        <v>0</v>
      </c>
      <c r="HT77" s="1">
        <v>0</v>
      </c>
      <c r="HU77" s="1">
        <v>0</v>
      </c>
      <c r="HV77" s="1">
        <v>0</v>
      </c>
      <c r="HW77" s="1" t="s">
        <v>390</v>
      </c>
      <c r="HX77" s="1" t="s">
        <v>391</v>
      </c>
      <c r="HY77" s="1" t="s">
        <v>392</v>
      </c>
      <c r="HZ77" s="1" t="s">
        <v>392</v>
      </c>
      <c r="IA77" s="1" t="s">
        <v>392</v>
      </c>
      <c r="IB77" s="1" t="s">
        <v>392</v>
      </c>
      <c r="IC77" s="1">
        <v>0</v>
      </c>
      <c r="ID77" s="1">
        <v>100</v>
      </c>
      <c r="IE77" s="1">
        <v>100</v>
      </c>
      <c r="IF77" s="1">
        <v>-2.3759999999999999</v>
      </c>
      <c r="IG77" s="1">
        <v>0.33589999999999998</v>
      </c>
      <c r="IH77" s="1">
        <v>-2.1003025613674828</v>
      </c>
      <c r="II77" s="1">
        <v>1.7196870422270779E-5</v>
      </c>
      <c r="IJ77" s="1">
        <v>-2.1741833173098589E-6</v>
      </c>
      <c r="IK77" s="1">
        <v>9.0595066644434051E-10</v>
      </c>
      <c r="IL77" s="1">
        <v>-0.3055493333670728</v>
      </c>
      <c r="IM77" s="1">
        <v>-1.2435942757381079E-3</v>
      </c>
      <c r="IN77" s="1">
        <v>8.3241555849602686E-4</v>
      </c>
      <c r="IO77" s="1">
        <v>-6.8006265696850886E-6</v>
      </c>
      <c r="IP77" s="1">
        <v>17</v>
      </c>
      <c r="IQ77" s="1">
        <v>2050</v>
      </c>
      <c r="IR77" s="1">
        <v>3</v>
      </c>
      <c r="IS77" s="1">
        <v>34</v>
      </c>
      <c r="IT77" s="1">
        <v>42.6</v>
      </c>
      <c r="IU77" s="1">
        <v>42.8</v>
      </c>
      <c r="IV77" s="1">
        <v>1.0449200000000001</v>
      </c>
      <c r="IW77" s="1">
        <v>2.6037599999999999</v>
      </c>
      <c r="IX77" s="1">
        <v>1.49902</v>
      </c>
      <c r="IY77" s="1">
        <v>2.2814899999999998</v>
      </c>
      <c r="IZ77" s="1">
        <v>1.69678</v>
      </c>
      <c r="JA77" s="1">
        <v>2.4255399999999998</v>
      </c>
      <c r="JB77" s="1">
        <v>47.451599999999999</v>
      </c>
      <c r="JC77" s="1">
        <v>13.02</v>
      </c>
      <c r="JD77" s="1">
        <v>18</v>
      </c>
      <c r="JE77" s="1">
        <v>708.226</v>
      </c>
      <c r="JF77" s="1">
        <v>269.09300000000002</v>
      </c>
      <c r="JG77" s="1">
        <v>30.000399999999999</v>
      </c>
      <c r="JH77" s="1">
        <v>35.862900000000003</v>
      </c>
      <c r="JI77" s="1">
        <v>30.0001</v>
      </c>
      <c r="JJ77" s="1">
        <v>35.601100000000002</v>
      </c>
      <c r="JK77" s="1">
        <v>35.599200000000003</v>
      </c>
      <c r="JL77" s="1">
        <v>20.940200000000001</v>
      </c>
      <c r="JM77" s="1">
        <v>29.945599999999999</v>
      </c>
      <c r="JN77" s="1">
        <v>0</v>
      </c>
      <c r="JO77" s="1">
        <v>30</v>
      </c>
      <c r="JP77" s="1">
        <v>418.18700000000001</v>
      </c>
      <c r="JQ77" s="1">
        <v>32.584400000000002</v>
      </c>
      <c r="JR77" s="1">
        <v>98.311499999999995</v>
      </c>
      <c r="JS77" s="1">
        <v>98.225300000000004</v>
      </c>
    </row>
    <row r="78" spans="1:279" ht="15.75" customHeight="1" x14ac:dyDescent="0.2">
      <c r="A78" s="1">
        <v>63</v>
      </c>
      <c r="B78" s="1">
        <v>1658330187.5</v>
      </c>
      <c r="C78" s="1">
        <v>247.5</v>
      </c>
      <c r="D78" s="1" t="s">
        <v>517</v>
      </c>
      <c r="E78" s="1" t="s">
        <v>518</v>
      </c>
      <c r="F78" s="1">
        <v>4</v>
      </c>
      <c r="G78" s="1">
        <v>1658330185.5</v>
      </c>
      <c r="H78" s="1">
        <f t="shared" si="0"/>
        <v>1.4919286830821937E-3</v>
      </c>
      <c r="I78" s="1">
        <f t="shared" si="1"/>
        <v>1.4919286830821936</v>
      </c>
      <c r="J78" s="1">
        <f t="shared" si="2"/>
        <v>6.0272577644605168</v>
      </c>
      <c r="K78" s="1">
        <f t="shared" si="3"/>
        <v>394.892</v>
      </c>
      <c r="L78" s="1">
        <f t="shared" si="4"/>
        <v>263.2067584658995</v>
      </c>
      <c r="M78" s="1">
        <f t="shared" si="5"/>
        <v>26.634189342882195</v>
      </c>
      <c r="N78" s="1">
        <f t="shared" si="6"/>
        <v>39.959567753090496</v>
      </c>
      <c r="O78" s="1">
        <f t="shared" si="7"/>
        <v>8.0288317047329555E-2</v>
      </c>
      <c r="P78" s="1">
        <f t="shared" si="8"/>
        <v>2.768730759433756</v>
      </c>
      <c r="Q78" s="1">
        <f t="shared" si="9"/>
        <v>7.9016963016090569E-2</v>
      </c>
      <c r="R78" s="1">
        <f t="shared" si="10"/>
        <v>4.9498151011862876E-2</v>
      </c>
      <c r="S78" s="1">
        <f t="shared" si="11"/>
        <v>194.42863161246018</v>
      </c>
      <c r="T78" s="1">
        <f t="shared" si="12"/>
        <v>34.611103048167095</v>
      </c>
      <c r="U78" s="1">
        <f t="shared" si="13"/>
        <v>33.739728571428572</v>
      </c>
      <c r="V78" s="1">
        <f t="shared" si="14"/>
        <v>5.2659282201469289</v>
      </c>
      <c r="W78" s="1">
        <f t="shared" si="15"/>
        <v>65.001647025943456</v>
      </c>
      <c r="X78" s="1">
        <f t="shared" si="16"/>
        <v>3.437491601733746</v>
      </c>
      <c r="Y78" s="1">
        <f t="shared" si="17"/>
        <v>5.2883146181846357</v>
      </c>
      <c r="Z78" s="1">
        <f t="shared" si="18"/>
        <v>1.8284366184131828</v>
      </c>
      <c r="AA78" s="1">
        <f t="shared" si="19"/>
        <v>-65.794054923924747</v>
      </c>
      <c r="AB78" s="1">
        <f t="shared" si="20"/>
        <v>11.333691778775151</v>
      </c>
      <c r="AC78" s="1">
        <f t="shared" si="21"/>
        <v>0.94465497826081957</v>
      </c>
      <c r="AD78" s="1">
        <f t="shared" si="22"/>
        <v>140.91292344557141</v>
      </c>
      <c r="AE78" s="1">
        <f t="shared" si="23"/>
        <v>15.310699000445243</v>
      </c>
      <c r="AF78" s="1">
        <f t="shared" si="24"/>
        <v>1.5392804365928248</v>
      </c>
      <c r="AG78" s="1">
        <f t="shared" si="25"/>
        <v>6.0272577644605168</v>
      </c>
      <c r="AH78" s="1">
        <v>423.92883164704159</v>
      </c>
      <c r="AI78" s="1">
        <v>411.35821212121198</v>
      </c>
      <c r="AJ78" s="1">
        <v>1.7191792298641151</v>
      </c>
      <c r="AK78" s="1">
        <v>65.160827057832364</v>
      </c>
      <c r="AL78" s="1">
        <f t="shared" si="26"/>
        <v>1.4919286830821936</v>
      </c>
      <c r="AM78" s="1">
        <v>32.62524182117982</v>
      </c>
      <c r="AN78" s="1">
        <v>33.954960139860162</v>
      </c>
      <c r="AO78" s="1">
        <v>-1.270414884823918E-5</v>
      </c>
      <c r="AP78" s="1">
        <v>89.445393928283238</v>
      </c>
      <c r="AQ78" s="1">
        <v>2</v>
      </c>
      <c r="AR78" s="1">
        <v>0</v>
      </c>
      <c r="AS78" s="1">
        <f t="shared" si="27"/>
        <v>1</v>
      </c>
      <c r="AT78" s="1">
        <f t="shared" si="28"/>
        <v>0</v>
      </c>
      <c r="AU78" s="1">
        <f t="shared" si="29"/>
        <v>47240.710271290125</v>
      </c>
      <c r="AV78" s="1" t="s">
        <v>385</v>
      </c>
      <c r="AW78" s="1" t="s">
        <v>385</v>
      </c>
      <c r="AX78" s="1">
        <v>0</v>
      </c>
      <c r="AY78" s="1">
        <v>0</v>
      </c>
      <c r="AZ78" s="1" t="e">
        <f t="shared" si="30"/>
        <v>#DIV/0!</v>
      </c>
      <c r="BA78" s="1">
        <v>0</v>
      </c>
      <c r="BB78" s="1" t="s">
        <v>385</v>
      </c>
      <c r="BC78" s="1" t="s">
        <v>385</v>
      </c>
      <c r="BD78" s="1">
        <v>0</v>
      </c>
      <c r="BE78" s="1">
        <v>0</v>
      </c>
      <c r="BF78" s="1" t="e">
        <f t="shared" si="31"/>
        <v>#DIV/0!</v>
      </c>
      <c r="BG78" s="1">
        <v>0.5</v>
      </c>
      <c r="BH78" s="1">
        <f t="shared" si="32"/>
        <v>1009.5167997992019</v>
      </c>
      <c r="BI78" s="1">
        <f t="shared" si="33"/>
        <v>6.0272577644605168</v>
      </c>
      <c r="BJ78" s="1" t="e">
        <f t="shared" si="34"/>
        <v>#DIV/0!</v>
      </c>
      <c r="BK78" s="1">
        <f t="shared" si="35"/>
        <v>5.9704382984605798E-3</v>
      </c>
      <c r="BL78" s="1" t="e">
        <f t="shared" si="36"/>
        <v>#DIV/0!</v>
      </c>
      <c r="BM78" s="1" t="e">
        <f t="shared" si="37"/>
        <v>#DIV/0!</v>
      </c>
      <c r="BN78" s="1" t="s">
        <v>385</v>
      </c>
      <c r="BO78" s="1">
        <v>0</v>
      </c>
      <c r="BP78" s="1" t="e">
        <f t="shared" si="38"/>
        <v>#DIV/0!</v>
      </c>
      <c r="BQ78" s="1" t="e">
        <f t="shared" si="39"/>
        <v>#DIV/0!</v>
      </c>
      <c r="BR78" s="1" t="e">
        <f t="shared" si="40"/>
        <v>#DIV/0!</v>
      </c>
      <c r="BS78" s="1" t="e">
        <f t="shared" si="41"/>
        <v>#DIV/0!</v>
      </c>
      <c r="BT78" s="1" t="e">
        <f t="shared" si="42"/>
        <v>#DIV/0!</v>
      </c>
      <c r="BU78" s="1" t="e">
        <f t="shared" si="43"/>
        <v>#DIV/0!</v>
      </c>
      <c r="BV78" s="1" t="e">
        <f t="shared" si="44"/>
        <v>#DIV/0!</v>
      </c>
      <c r="BW78" s="1" t="e">
        <f t="shared" si="45"/>
        <v>#DIV/0!</v>
      </c>
      <c r="BX78" s="1" t="s">
        <v>385</v>
      </c>
      <c r="BY78" s="1" t="s">
        <v>385</v>
      </c>
      <c r="BZ78" s="1" t="s">
        <v>385</v>
      </c>
      <c r="CA78" s="1" t="s">
        <v>385</v>
      </c>
      <c r="CB78" s="1" t="s">
        <v>385</v>
      </c>
      <c r="CC78" s="1" t="s">
        <v>385</v>
      </c>
      <c r="CD78" s="1" t="s">
        <v>385</v>
      </c>
      <c r="CE78" s="1" t="s">
        <v>385</v>
      </c>
      <c r="CF78" s="1">
        <v>253</v>
      </c>
      <c r="CG78" s="1">
        <v>1000</v>
      </c>
      <c r="CH78" s="1" t="s">
        <v>386</v>
      </c>
      <c r="CI78" s="1">
        <v>1110.1500000000001</v>
      </c>
      <c r="CJ78" s="1">
        <v>1175.8634999999999</v>
      </c>
      <c r="CK78" s="1">
        <v>1152.67</v>
      </c>
      <c r="CL78" s="1">
        <v>1.3005735999999999E-4</v>
      </c>
      <c r="CM78" s="1">
        <v>6.5004835999999994E-4</v>
      </c>
      <c r="CN78" s="1">
        <v>4.7597999359999997E-2</v>
      </c>
      <c r="CO78" s="1">
        <v>5.5000000000000003E-4</v>
      </c>
      <c r="CP78" s="1">
        <f t="shared" si="46"/>
        <v>1200.012857142857</v>
      </c>
      <c r="CQ78" s="1">
        <f t="shared" si="47"/>
        <v>1009.5167997992019</v>
      </c>
      <c r="CR78" s="1">
        <f t="shared" si="48"/>
        <v>0.84125498638638563</v>
      </c>
      <c r="CS78" s="1">
        <f t="shared" si="49"/>
        <v>0.16202212372572453</v>
      </c>
      <c r="CT78" s="1">
        <v>6</v>
      </c>
      <c r="CU78" s="1">
        <v>0.5</v>
      </c>
      <c r="CV78" s="1" t="s">
        <v>387</v>
      </c>
      <c r="CW78" s="1">
        <v>2</v>
      </c>
      <c r="CX78" s="1" t="b">
        <v>1</v>
      </c>
      <c r="CY78" s="1">
        <v>1658330185.5</v>
      </c>
      <c r="CZ78" s="1">
        <v>394.892</v>
      </c>
      <c r="DA78" s="1">
        <v>409.57771428571431</v>
      </c>
      <c r="DB78" s="1">
        <v>33.970285714285723</v>
      </c>
      <c r="DC78" s="1">
        <v>32.598457142857143</v>
      </c>
      <c r="DD78" s="1">
        <v>397.27199999999999</v>
      </c>
      <c r="DE78" s="1">
        <v>33.634728571428568</v>
      </c>
      <c r="DF78" s="1">
        <v>650.3687142857143</v>
      </c>
      <c r="DG78" s="1">
        <v>101.0911428571428</v>
      </c>
      <c r="DH78" s="1">
        <v>9.9987257142857139E-2</v>
      </c>
      <c r="DI78" s="1">
        <v>33.815657142857141</v>
      </c>
      <c r="DJ78" s="1">
        <v>999.89999999999986</v>
      </c>
      <c r="DK78" s="1">
        <v>33.739728571428572</v>
      </c>
      <c r="DL78" s="1">
        <v>0</v>
      </c>
      <c r="DM78" s="1">
        <v>0</v>
      </c>
      <c r="DN78" s="1">
        <v>9011.8771428571417</v>
      </c>
      <c r="DO78" s="1">
        <v>0</v>
      </c>
      <c r="DP78" s="1">
        <v>1848.494285714286</v>
      </c>
      <c r="DQ78" s="1">
        <v>-14.68557142857143</v>
      </c>
      <c r="DR78" s="1">
        <v>408.77828571428569</v>
      </c>
      <c r="DS78" s="1">
        <v>423.37914285714288</v>
      </c>
      <c r="DT78" s="1">
        <v>1.371861428571429</v>
      </c>
      <c r="DU78" s="1">
        <v>409.57771428571431</v>
      </c>
      <c r="DV78" s="1">
        <v>32.598457142857143</v>
      </c>
      <c r="DW78" s="1">
        <v>3.4340885714285712</v>
      </c>
      <c r="DX78" s="1">
        <v>3.295407142857143</v>
      </c>
      <c r="DY78" s="1">
        <v>26.297357142857141</v>
      </c>
      <c r="DZ78" s="1">
        <v>25.60098571428572</v>
      </c>
      <c r="EA78" s="1">
        <v>1200.012857142857</v>
      </c>
      <c r="EB78" s="1">
        <v>0.95799442857142858</v>
      </c>
      <c r="EC78" s="1">
        <v>4.2005871428571442E-2</v>
      </c>
      <c r="ED78" s="1">
        <v>0</v>
      </c>
      <c r="EE78" s="1">
        <v>885.08314285714289</v>
      </c>
      <c r="EF78" s="1">
        <v>5.0001600000000002</v>
      </c>
      <c r="EG78" s="1">
        <v>12622.542857142849</v>
      </c>
      <c r="EH78" s="1">
        <v>9515.2628571428595</v>
      </c>
      <c r="EI78" s="1">
        <v>47.838999999999999</v>
      </c>
      <c r="EJ78" s="1">
        <v>50.517714285714291</v>
      </c>
      <c r="EK78" s="1">
        <v>49.08</v>
      </c>
      <c r="EL78" s="1">
        <v>49.026571428571437</v>
      </c>
      <c r="EM78" s="1">
        <v>49.588999999999999</v>
      </c>
      <c r="EN78" s="1">
        <v>1144.812857142857</v>
      </c>
      <c r="EO78" s="1">
        <v>50.2</v>
      </c>
      <c r="EP78" s="1">
        <v>0</v>
      </c>
      <c r="EQ78" s="1">
        <v>772699.20000004768</v>
      </c>
      <c r="ER78" s="1">
        <v>0</v>
      </c>
      <c r="ES78" s="1">
        <v>885.00679999999988</v>
      </c>
      <c r="ET78" s="1">
        <v>0.78099999381098373</v>
      </c>
      <c r="EU78" s="1">
        <v>5.6769230460761424</v>
      </c>
      <c r="EV78" s="1">
        <v>12620.084000000001</v>
      </c>
      <c r="EW78" s="1">
        <v>15</v>
      </c>
      <c r="EX78" s="1">
        <v>1658327627.5</v>
      </c>
      <c r="EY78" s="1" t="s">
        <v>388</v>
      </c>
      <c r="EZ78" s="1">
        <v>1658327627.5</v>
      </c>
      <c r="FA78" s="1">
        <v>1658327617.5</v>
      </c>
      <c r="FB78" s="1">
        <v>12</v>
      </c>
      <c r="FC78" s="1">
        <v>-0.68500000000000005</v>
      </c>
      <c r="FD78" s="1">
        <v>-0.255</v>
      </c>
      <c r="FE78" s="1">
        <v>-3.9239999999999999</v>
      </c>
      <c r="FF78" s="1">
        <v>0.28599999999999998</v>
      </c>
      <c r="FG78" s="1">
        <v>1546</v>
      </c>
      <c r="FH78" s="1">
        <v>32</v>
      </c>
      <c r="FI78" s="1">
        <v>0.03</v>
      </c>
      <c r="FJ78" s="1">
        <v>0.04</v>
      </c>
      <c r="FK78" s="1">
        <v>-14.2389875</v>
      </c>
      <c r="FL78" s="1">
        <v>-3.1945767354596528</v>
      </c>
      <c r="FM78" s="1">
        <v>0.31215836700903921</v>
      </c>
      <c r="FN78" s="1">
        <v>0</v>
      </c>
      <c r="FO78" s="1">
        <v>884.96123529411761</v>
      </c>
      <c r="FP78" s="1">
        <v>0.60528647564239124</v>
      </c>
      <c r="FQ78" s="1">
        <v>0.13825999779263379</v>
      </c>
      <c r="FR78" s="1">
        <v>1</v>
      </c>
      <c r="FS78" s="1">
        <v>1.33187875</v>
      </c>
      <c r="FT78" s="1">
        <v>2.9743001876170211E-2</v>
      </c>
      <c r="FU78" s="1">
        <v>2.1879830459523669E-2</v>
      </c>
      <c r="FV78" s="1">
        <v>1</v>
      </c>
      <c r="FW78" s="1">
        <v>2</v>
      </c>
      <c r="FX78" s="1">
        <v>3</v>
      </c>
      <c r="FY78" s="1" t="s">
        <v>389</v>
      </c>
      <c r="FZ78" s="1">
        <v>3.3690000000000002</v>
      </c>
      <c r="GA78" s="1">
        <v>2.8938700000000002</v>
      </c>
      <c r="GB78" s="1">
        <v>9.4692399999999996E-2</v>
      </c>
      <c r="GC78" s="1">
        <v>9.8476300000000003E-2</v>
      </c>
      <c r="GD78" s="1">
        <v>0.14052799999999999</v>
      </c>
      <c r="GE78" s="1">
        <v>0.13899700000000001</v>
      </c>
      <c r="GF78" s="1">
        <v>31245.5</v>
      </c>
      <c r="GG78" s="1">
        <v>27064.6</v>
      </c>
      <c r="GH78" s="1">
        <v>30848.7</v>
      </c>
      <c r="GI78" s="1">
        <v>27982.1</v>
      </c>
      <c r="GJ78" s="1">
        <v>34931.599999999999</v>
      </c>
      <c r="GK78" s="1">
        <v>33992.5</v>
      </c>
      <c r="GL78" s="1">
        <v>40213</v>
      </c>
      <c r="GM78" s="1">
        <v>39002.1</v>
      </c>
      <c r="GN78" s="1">
        <v>2.32355</v>
      </c>
      <c r="GO78" s="1">
        <v>1.5319199999999999</v>
      </c>
      <c r="GP78" s="1">
        <v>0</v>
      </c>
      <c r="GQ78" s="1">
        <v>3.8847300000000001E-2</v>
      </c>
      <c r="GR78" s="1">
        <v>999.9</v>
      </c>
      <c r="GS78" s="1">
        <v>33.097700000000003</v>
      </c>
      <c r="GT78" s="1">
        <v>50.6</v>
      </c>
      <c r="GU78" s="1">
        <v>43.5</v>
      </c>
      <c r="GV78" s="1">
        <v>44.634799999999998</v>
      </c>
      <c r="GW78" s="1">
        <v>50.712899999999998</v>
      </c>
      <c r="GX78" s="1">
        <v>42.423900000000003</v>
      </c>
      <c r="GY78" s="1">
        <v>1</v>
      </c>
      <c r="GZ78" s="1">
        <v>0.66237800000000002</v>
      </c>
      <c r="HA78" s="1">
        <v>1.7558800000000001</v>
      </c>
      <c r="HB78" s="1">
        <v>20.1998</v>
      </c>
      <c r="HC78" s="1">
        <v>5.2138499999999999</v>
      </c>
      <c r="HD78" s="1">
        <v>11.974</v>
      </c>
      <c r="HE78" s="1">
        <v>4.9901999999999997</v>
      </c>
      <c r="HF78" s="1">
        <v>3.2925800000000001</v>
      </c>
      <c r="HG78" s="1">
        <v>8418.9</v>
      </c>
      <c r="HH78" s="1">
        <v>9999</v>
      </c>
      <c r="HI78" s="1">
        <v>9999</v>
      </c>
      <c r="HJ78" s="1">
        <v>971.6</v>
      </c>
      <c r="HK78" s="1">
        <v>4.9713500000000002</v>
      </c>
      <c r="HL78" s="1">
        <v>1.8745400000000001</v>
      </c>
      <c r="HM78" s="1">
        <v>1.8708800000000001</v>
      </c>
      <c r="HN78" s="1">
        <v>1.8706700000000001</v>
      </c>
      <c r="HO78" s="1">
        <v>1.8750899999999999</v>
      </c>
      <c r="HP78" s="1">
        <v>1.87181</v>
      </c>
      <c r="HQ78" s="1">
        <v>1.86731</v>
      </c>
      <c r="HR78" s="1">
        <v>1.87822</v>
      </c>
      <c r="HS78" s="1">
        <v>0</v>
      </c>
      <c r="HT78" s="1">
        <v>0</v>
      </c>
      <c r="HU78" s="1">
        <v>0</v>
      </c>
      <c r="HV78" s="1">
        <v>0</v>
      </c>
      <c r="HW78" s="1" t="s">
        <v>390</v>
      </c>
      <c r="HX78" s="1" t="s">
        <v>391</v>
      </c>
      <c r="HY78" s="1" t="s">
        <v>392</v>
      </c>
      <c r="HZ78" s="1" t="s">
        <v>392</v>
      </c>
      <c r="IA78" s="1" t="s">
        <v>392</v>
      </c>
      <c r="IB78" s="1" t="s">
        <v>392</v>
      </c>
      <c r="IC78" s="1">
        <v>0</v>
      </c>
      <c r="ID78" s="1">
        <v>100</v>
      </c>
      <c r="IE78" s="1">
        <v>100</v>
      </c>
      <c r="IF78" s="1">
        <v>-2.3839999999999999</v>
      </c>
      <c r="IG78" s="1">
        <v>0.33489999999999998</v>
      </c>
      <c r="IH78" s="1">
        <v>-2.1003025613674828</v>
      </c>
      <c r="II78" s="1">
        <v>1.7196870422270779E-5</v>
      </c>
      <c r="IJ78" s="1">
        <v>-2.1741833173098589E-6</v>
      </c>
      <c r="IK78" s="1">
        <v>9.0595066644434051E-10</v>
      </c>
      <c r="IL78" s="1">
        <v>-0.3055493333670728</v>
      </c>
      <c r="IM78" s="1">
        <v>-1.2435942757381079E-3</v>
      </c>
      <c r="IN78" s="1">
        <v>8.3241555849602686E-4</v>
      </c>
      <c r="IO78" s="1">
        <v>-6.8006265696850886E-6</v>
      </c>
      <c r="IP78" s="1">
        <v>17</v>
      </c>
      <c r="IQ78" s="1">
        <v>2050</v>
      </c>
      <c r="IR78" s="1">
        <v>3</v>
      </c>
      <c r="IS78" s="1">
        <v>34</v>
      </c>
      <c r="IT78" s="1">
        <v>42.7</v>
      </c>
      <c r="IU78" s="1">
        <v>42.8</v>
      </c>
      <c r="IV78" s="1">
        <v>1.0571299999999999</v>
      </c>
      <c r="IW78" s="1">
        <v>2.6037599999999999</v>
      </c>
      <c r="IX78" s="1">
        <v>1.49902</v>
      </c>
      <c r="IY78" s="1">
        <v>2.2814899999999998</v>
      </c>
      <c r="IZ78" s="1">
        <v>1.69678</v>
      </c>
      <c r="JA78" s="1">
        <v>2.2827099999999998</v>
      </c>
      <c r="JB78" s="1">
        <v>47.421599999999998</v>
      </c>
      <c r="JC78" s="1">
        <v>13.0025</v>
      </c>
      <c r="JD78" s="1">
        <v>18</v>
      </c>
      <c r="JE78" s="1">
        <v>708.351</v>
      </c>
      <c r="JF78" s="1">
        <v>269.00799999999998</v>
      </c>
      <c r="JG78" s="1">
        <v>30</v>
      </c>
      <c r="JH78" s="1">
        <v>35.862900000000003</v>
      </c>
      <c r="JI78" s="1">
        <v>30.0001</v>
      </c>
      <c r="JJ78" s="1">
        <v>35.601100000000002</v>
      </c>
      <c r="JK78" s="1">
        <v>35.598399999999998</v>
      </c>
      <c r="JL78" s="1">
        <v>21.210699999999999</v>
      </c>
      <c r="JM78" s="1">
        <v>29.945599999999999</v>
      </c>
      <c r="JN78" s="1">
        <v>0</v>
      </c>
      <c r="JO78" s="1">
        <v>30</v>
      </c>
      <c r="JP78" s="1">
        <v>424.87400000000002</v>
      </c>
      <c r="JQ78" s="1">
        <v>32.587299999999999</v>
      </c>
      <c r="JR78" s="1">
        <v>98.310100000000006</v>
      </c>
      <c r="JS78" s="1">
        <v>98.226200000000006</v>
      </c>
    </row>
    <row r="79" spans="1:279" ht="15.75" customHeight="1" x14ac:dyDescent="0.2">
      <c r="A79" s="1">
        <v>64</v>
      </c>
      <c r="B79" s="1">
        <v>1658330191.5</v>
      </c>
      <c r="C79" s="1">
        <v>251.5</v>
      </c>
      <c r="D79" s="1" t="s">
        <v>519</v>
      </c>
      <c r="E79" s="1" t="s">
        <v>520</v>
      </c>
      <c r="F79" s="1">
        <v>4</v>
      </c>
      <c r="G79" s="1">
        <v>1658330189.1875</v>
      </c>
      <c r="H79" s="1">
        <f t="shared" si="0"/>
        <v>1.4429059299470373E-3</v>
      </c>
      <c r="I79" s="1">
        <f t="shared" si="1"/>
        <v>1.4429059299470373</v>
      </c>
      <c r="J79" s="1">
        <f t="shared" si="2"/>
        <v>6.1252385698576264</v>
      </c>
      <c r="K79" s="1">
        <f t="shared" si="3"/>
        <v>401.00437499999998</v>
      </c>
      <c r="L79" s="1">
        <f t="shared" si="4"/>
        <v>263.3080120108848</v>
      </c>
      <c r="M79" s="1">
        <f t="shared" si="5"/>
        <v>26.644598603394858</v>
      </c>
      <c r="N79" s="1">
        <f t="shared" si="6"/>
        <v>40.578334584207568</v>
      </c>
      <c r="O79" s="1">
        <f t="shared" si="7"/>
        <v>7.7767494548598382E-2</v>
      </c>
      <c r="P79" s="1">
        <f t="shared" si="8"/>
        <v>2.767829363584509</v>
      </c>
      <c r="Q79" s="1">
        <f t="shared" si="9"/>
        <v>7.6573699017441571E-2</v>
      </c>
      <c r="R79" s="1">
        <f t="shared" si="10"/>
        <v>4.7964293084904124E-2</v>
      </c>
      <c r="S79" s="1">
        <f t="shared" si="11"/>
        <v>194.42119311244511</v>
      </c>
      <c r="T79" s="1">
        <f t="shared" si="12"/>
        <v>34.611607180916188</v>
      </c>
      <c r="U79" s="1">
        <f t="shared" si="13"/>
        <v>33.712737500000003</v>
      </c>
      <c r="V79" s="1">
        <f t="shared" si="14"/>
        <v>5.2579901895361338</v>
      </c>
      <c r="W79" s="1">
        <f t="shared" si="15"/>
        <v>64.965671830757117</v>
      </c>
      <c r="X79" s="1">
        <f t="shared" si="16"/>
        <v>3.43308191655295</v>
      </c>
      <c r="Y79" s="1">
        <f t="shared" si="17"/>
        <v>5.2844553435797819</v>
      </c>
      <c r="Z79" s="1">
        <f t="shared" si="18"/>
        <v>1.8249082729831838</v>
      </c>
      <c r="AA79" s="1">
        <f t="shared" si="19"/>
        <v>-63.632151510664343</v>
      </c>
      <c r="AB79" s="1">
        <f t="shared" si="20"/>
        <v>13.407346615963457</v>
      </c>
      <c r="AC79" s="1">
        <f t="shared" si="21"/>
        <v>1.1176375928148037</v>
      </c>
      <c r="AD79" s="1">
        <f t="shared" si="22"/>
        <v>145.31402581055906</v>
      </c>
      <c r="AE79" s="1">
        <f t="shared" si="23"/>
        <v>15.365161248334443</v>
      </c>
      <c r="AF79" s="1">
        <f t="shared" si="24"/>
        <v>1.5499692966878271</v>
      </c>
      <c r="AG79" s="1">
        <f t="shared" si="25"/>
        <v>6.1252385698576264</v>
      </c>
      <c r="AH79" s="1">
        <v>430.81403281043509</v>
      </c>
      <c r="AI79" s="1">
        <v>418.1854666666664</v>
      </c>
      <c r="AJ79" s="1">
        <v>1.7103890261534189</v>
      </c>
      <c r="AK79" s="1">
        <v>65.160827057832364</v>
      </c>
      <c r="AL79" s="1">
        <f t="shared" si="26"/>
        <v>1.4429059299470373</v>
      </c>
      <c r="AM79" s="1">
        <v>32.54379657412283</v>
      </c>
      <c r="AN79" s="1">
        <v>33.906738461538488</v>
      </c>
      <c r="AO79" s="1">
        <v>-1.41310895359796E-2</v>
      </c>
      <c r="AP79" s="1">
        <v>89.445393928283238</v>
      </c>
      <c r="AQ79" s="1">
        <v>2</v>
      </c>
      <c r="AR79" s="1">
        <v>0</v>
      </c>
      <c r="AS79" s="1">
        <f t="shared" si="27"/>
        <v>1</v>
      </c>
      <c r="AT79" s="1">
        <f t="shared" si="28"/>
        <v>0</v>
      </c>
      <c r="AU79" s="1">
        <f t="shared" si="29"/>
        <v>47217.994599526719</v>
      </c>
      <c r="AV79" s="1" t="s">
        <v>385</v>
      </c>
      <c r="AW79" s="1" t="s">
        <v>385</v>
      </c>
      <c r="AX79" s="1">
        <v>0</v>
      </c>
      <c r="AY79" s="1">
        <v>0</v>
      </c>
      <c r="AZ79" s="1" t="e">
        <f t="shared" si="30"/>
        <v>#DIV/0!</v>
      </c>
      <c r="BA79" s="1">
        <v>0</v>
      </c>
      <c r="BB79" s="1" t="s">
        <v>385</v>
      </c>
      <c r="BC79" s="1" t="s">
        <v>385</v>
      </c>
      <c r="BD79" s="1">
        <v>0</v>
      </c>
      <c r="BE79" s="1">
        <v>0</v>
      </c>
      <c r="BF79" s="1" t="e">
        <f t="shared" si="31"/>
        <v>#DIV/0!</v>
      </c>
      <c r="BG79" s="1">
        <v>0.5</v>
      </c>
      <c r="BH79" s="1">
        <f t="shared" si="32"/>
        <v>1009.4776497991942</v>
      </c>
      <c r="BI79" s="1">
        <f t="shared" si="33"/>
        <v>6.1252385698576264</v>
      </c>
      <c r="BJ79" s="1" t="e">
        <f t="shared" si="34"/>
        <v>#DIV/0!</v>
      </c>
      <c r="BK79" s="1">
        <f t="shared" si="35"/>
        <v>6.0677307428015489E-3</v>
      </c>
      <c r="BL79" s="1" t="e">
        <f t="shared" si="36"/>
        <v>#DIV/0!</v>
      </c>
      <c r="BM79" s="1" t="e">
        <f t="shared" si="37"/>
        <v>#DIV/0!</v>
      </c>
      <c r="BN79" s="1" t="s">
        <v>385</v>
      </c>
      <c r="BO79" s="1">
        <v>0</v>
      </c>
      <c r="BP79" s="1" t="e">
        <f t="shared" si="38"/>
        <v>#DIV/0!</v>
      </c>
      <c r="BQ79" s="1" t="e">
        <f t="shared" si="39"/>
        <v>#DIV/0!</v>
      </c>
      <c r="BR79" s="1" t="e">
        <f t="shared" si="40"/>
        <v>#DIV/0!</v>
      </c>
      <c r="BS79" s="1" t="e">
        <f t="shared" si="41"/>
        <v>#DIV/0!</v>
      </c>
      <c r="BT79" s="1" t="e">
        <f t="shared" si="42"/>
        <v>#DIV/0!</v>
      </c>
      <c r="BU79" s="1" t="e">
        <f t="shared" si="43"/>
        <v>#DIV/0!</v>
      </c>
      <c r="BV79" s="1" t="e">
        <f t="shared" si="44"/>
        <v>#DIV/0!</v>
      </c>
      <c r="BW79" s="1" t="e">
        <f t="shared" si="45"/>
        <v>#DIV/0!</v>
      </c>
      <c r="BX79" s="1" t="s">
        <v>385</v>
      </c>
      <c r="BY79" s="1" t="s">
        <v>385</v>
      </c>
      <c r="BZ79" s="1" t="s">
        <v>385</v>
      </c>
      <c r="CA79" s="1" t="s">
        <v>385</v>
      </c>
      <c r="CB79" s="1" t="s">
        <v>385</v>
      </c>
      <c r="CC79" s="1" t="s">
        <v>385</v>
      </c>
      <c r="CD79" s="1" t="s">
        <v>385</v>
      </c>
      <c r="CE79" s="1" t="s">
        <v>385</v>
      </c>
      <c r="CF79" s="1">
        <v>253</v>
      </c>
      <c r="CG79" s="1">
        <v>1000</v>
      </c>
      <c r="CH79" s="1" t="s">
        <v>386</v>
      </c>
      <c r="CI79" s="1">
        <v>1110.1500000000001</v>
      </c>
      <c r="CJ79" s="1">
        <v>1175.8634999999999</v>
      </c>
      <c r="CK79" s="1">
        <v>1152.67</v>
      </c>
      <c r="CL79" s="1">
        <v>1.3005735999999999E-4</v>
      </c>
      <c r="CM79" s="1">
        <v>6.5004835999999994E-4</v>
      </c>
      <c r="CN79" s="1">
        <v>4.7597999359999997E-2</v>
      </c>
      <c r="CO79" s="1">
        <v>5.5000000000000003E-4</v>
      </c>
      <c r="CP79" s="1">
        <f t="shared" si="46"/>
        <v>1199.9662499999999</v>
      </c>
      <c r="CQ79" s="1">
        <f t="shared" si="47"/>
        <v>1009.4776497991942</v>
      </c>
      <c r="CR79" s="1">
        <f t="shared" si="48"/>
        <v>0.84125503513052491</v>
      </c>
      <c r="CS79" s="1">
        <f t="shared" si="49"/>
        <v>0.16202221780191328</v>
      </c>
      <c r="CT79" s="1">
        <v>6</v>
      </c>
      <c r="CU79" s="1">
        <v>0.5</v>
      </c>
      <c r="CV79" s="1" t="s">
        <v>387</v>
      </c>
      <c r="CW79" s="1">
        <v>2</v>
      </c>
      <c r="CX79" s="1" t="b">
        <v>1</v>
      </c>
      <c r="CY79" s="1">
        <v>1658330189.1875</v>
      </c>
      <c r="CZ79" s="1">
        <v>401.00437499999998</v>
      </c>
      <c r="DA79" s="1">
        <v>415.75225</v>
      </c>
      <c r="DB79" s="1">
        <v>33.926499999999997</v>
      </c>
      <c r="DC79" s="1">
        <v>32.54515</v>
      </c>
      <c r="DD79" s="1">
        <v>403.39224999999999</v>
      </c>
      <c r="DE79" s="1">
        <v>33.592275000000001</v>
      </c>
      <c r="DF79" s="1">
        <v>650.40037500000005</v>
      </c>
      <c r="DG79" s="1">
        <v>101.09175</v>
      </c>
      <c r="DH79" s="1">
        <v>0.1000003</v>
      </c>
      <c r="DI79" s="1">
        <v>33.802587500000001</v>
      </c>
      <c r="DJ79" s="1">
        <v>999.9</v>
      </c>
      <c r="DK79" s="1">
        <v>33.712737500000003</v>
      </c>
      <c r="DL79" s="1">
        <v>0</v>
      </c>
      <c r="DM79" s="1">
        <v>0</v>
      </c>
      <c r="DN79" s="1">
        <v>9007.03125</v>
      </c>
      <c r="DO79" s="1">
        <v>0</v>
      </c>
      <c r="DP79" s="1">
        <v>1848.07125</v>
      </c>
      <c r="DQ79" s="1">
        <v>-14.747837499999999</v>
      </c>
      <c r="DR79" s="1">
        <v>415.08674999999999</v>
      </c>
      <c r="DS79" s="1">
        <v>429.73812500000003</v>
      </c>
      <c r="DT79" s="1">
        <v>1.381365</v>
      </c>
      <c r="DU79" s="1">
        <v>415.75225</v>
      </c>
      <c r="DV79" s="1">
        <v>32.54515</v>
      </c>
      <c r="DW79" s="1">
        <v>3.4296875</v>
      </c>
      <c r="DX79" s="1">
        <v>3.2900412499999998</v>
      </c>
      <c r="DY79" s="1">
        <v>26.275637499999998</v>
      </c>
      <c r="DZ79" s="1">
        <v>25.5735375</v>
      </c>
      <c r="EA79" s="1">
        <v>1199.9662499999999</v>
      </c>
      <c r="EB79" s="1">
        <v>0.95799299999999998</v>
      </c>
      <c r="EC79" s="1">
        <v>4.20074E-2</v>
      </c>
      <c r="ED79" s="1">
        <v>0</v>
      </c>
      <c r="EE79" s="1">
        <v>885.01575000000003</v>
      </c>
      <c r="EF79" s="1">
        <v>5.0001600000000002</v>
      </c>
      <c r="EG79" s="1">
        <v>12624.775</v>
      </c>
      <c r="EH79" s="1">
        <v>9514.8987500000003</v>
      </c>
      <c r="EI79" s="1">
        <v>47.859250000000003</v>
      </c>
      <c r="EJ79" s="1">
        <v>50.507750000000001</v>
      </c>
      <c r="EK79" s="1">
        <v>49.061999999999998</v>
      </c>
      <c r="EL79" s="1">
        <v>49.030999999999999</v>
      </c>
      <c r="EM79" s="1">
        <v>49.577749999999988</v>
      </c>
      <c r="EN79" s="1">
        <v>1144.7662499999999</v>
      </c>
      <c r="EO79" s="1">
        <v>50.2</v>
      </c>
      <c r="EP79" s="1">
        <v>0</v>
      </c>
      <c r="EQ79" s="1">
        <v>772702.79999995232</v>
      </c>
      <c r="ER79" s="1">
        <v>0</v>
      </c>
      <c r="ES79" s="1">
        <v>885.01520000000005</v>
      </c>
      <c r="ET79" s="1">
        <v>0.289307687310765</v>
      </c>
      <c r="EU79" s="1">
        <v>56.884615472284473</v>
      </c>
      <c r="EV79" s="1">
        <v>12620.567999999999</v>
      </c>
      <c r="EW79" s="1">
        <v>15</v>
      </c>
      <c r="EX79" s="1">
        <v>1658327627.5</v>
      </c>
      <c r="EY79" s="1" t="s">
        <v>388</v>
      </c>
      <c r="EZ79" s="1">
        <v>1658327627.5</v>
      </c>
      <c r="FA79" s="1">
        <v>1658327617.5</v>
      </c>
      <c r="FB79" s="1">
        <v>12</v>
      </c>
      <c r="FC79" s="1">
        <v>-0.68500000000000005</v>
      </c>
      <c r="FD79" s="1">
        <v>-0.255</v>
      </c>
      <c r="FE79" s="1">
        <v>-3.9239999999999999</v>
      </c>
      <c r="FF79" s="1">
        <v>0.28599999999999998</v>
      </c>
      <c r="FG79" s="1">
        <v>1546</v>
      </c>
      <c r="FH79" s="1">
        <v>32</v>
      </c>
      <c r="FI79" s="1">
        <v>0.03</v>
      </c>
      <c r="FJ79" s="1">
        <v>0.04</v>
      </c>
      <c r="FK79" s="1">
        <v>-14.4351325</v>
      </c>
      <c r="FL79" s="1">
        <v>-2.5307515947467238</v>
      </c>
      <c r="FM79" s="1">
        <v>0.2477042514648265</v>
      </c>
      <c r="FN79" s="1">
        <v>0</v>
      </c>
      <c r="FO79" s="1">
        <v>884.99329411764711</v>
      </c>
      <c r="FP79" s="1">
        <v>0.35171886624581522</v>
      </c>
      <c r="FQ79" s="1">
        <v>0.1382337171374306</v>
      </c>
      <c r="FR79" s="1">
        <v>1</v>
      </c>
      <c r="FS79" s="1">
        <v>1.34300675</v>
      </c>
      <c r="FT79" s="1">
        <v>0.1676025140712907</v>
      </c>
      <c r="FU79" s="1">
        <v>3.0396673616326829E-2</v>
      </c>
      <c r="FV79" s="1">
        <v>0</v>
      </c>
      <c r="FW79" s="1">
        <v>1</v>
      </c>
      <c r="FX79" s="1">
        <v>3</v>
      </c>
      <c r="FY79" s="1" t="s">
        <v>410</v>
      </c>
      <c r="FZ79" s="1">
        <v>3.36944</v>
      </c>
      <c r="GA79" s="1">
        <v>2.8936999999999999</v>
      </c>
      <c r="GB79" s="1">
        <v>9.5903799999999997E-2</v>
      </c>
      <c r="GC79" s="1">
        <v>9.9700899999999995E-2</v>
      </c>
      <c r="GD79" s="1">
        <v>0.140403</v>
      </c>
      <c r="GE79" s="1">
        <v>0.13898099999999999</v>
      </c>
      <c r="GF79" s="1">
        <v>31204</v>
      </c>
      <c r="GG79" s="1">
        <v>27027.9</v>
      </c>
      <c r="GH79" s="1">
        <v>30849</v>
      </c>
      <c r="GI79" s="1">
        <v>27982.3</v>
      </c>
      <c r="GJ79" s="1">
        <v>34937.199999999997</v>
      </c>
      <c r="GK79" s="1">
        <v>33993.1</v>
      </c>
      <c r="GL79" s="1">
        <v>40213.599999999999</v>
      </c>
      <c r="GM79" s="1">
        <v>39002</v>
      </c>
      <c r="GN79" s="1">
        <v>2.3235800000000002</v>
      </c>
      <c r="GO79" s="1">
        <v>1.5316700000000001</v>
      </c>
      <c r="GP79" s="1">
        <v>0</v>
      </c>
      <c r="GQ79" s="1">
        <v>3.7096400000000002E-2</v>
      </c>
      <c r="GR79" s="1">
        <v>999.9</v>
      </c>
      <c r="GS79" s="1">
        <v>33.096299999999999</v>
      </c>
      <c r="GT79" s="1">
        <v>50.6</v>
      </c>
      <c r="GU79" s="1">
        <v>43.5</v>
      </c>
      <c r="GV79" s="1">
        <v>44.6355</v>
      </c>
      <c r="GW79" s="1">
        <v>50.862900000000003</v>
      </c>
      <c r="GX79" s="1">
        <v>41.770800000000001</v>
      </c>
      <c r="GY79" s="1">
        <v>1</v>
      </c>
      <c r="GZ79" s="1">
        <v>0.66243099999999999</v>
      </c>
      <c r="HA79" s="1">
        <v>1.75213</v>
      </c>
      <c r="HB79" s="1">
        <v>20.1999</v>
      </c>
      <c r="HC79" s="1">
        <v>5.2134</v>
      </c>
      <c r="HD79" s="1">
        <v>11.974</v>
      </c>
      <c r="HE79" s="1">
        <v>4.9901</v>
      </c>
      <c r="HF79" s="1">
        <v>3.2925</v>
      </c>
      <c r="HG79" s="1">
        <v>8418.9</v>
      </c>
      <c r="HH79" s="1">
        <v>9999</v>
      </c>
      <c r="HI79" s="1">
        <v>9999</v>
      </c>
      <c r="HJ79" s="1">
        <v>971.6</v>
      </c>
      <c r="HK79" s="1">
        <v>4.9713700000000003</v>
      </c>
      <c r="HL79" s="1">
        <v>1.8745400000000001</v>
      </c>
      <c r="HM79" s="1">
        <v>1.8708800000000001</v>
      </c>
      <c r="HN79" s="1">
        <v>1.8706700000000001</v>
      </c>
      <c r="HO79" s="1">
        <v>1.8750899999999999</v>
      </c>
      <c r="HP79" s="1">
        <v>1.87181</v>
      </c>
      <c r="HQ79" s="1">
        <v>1.8673299999999999</v>
      </c>
      <c r="HR79" s="1">
        <v>1.8782099999999999</v>
      </c>
      <c r="HS79" s="1">
        <v>0</v>
      </c>
      <c r="HT79" s="1">
        <v>0</v>
      </c>
      <c r="HU79" s="1">
        <v>0</v>
      </c>
      <c r="HV79" s="1">
        <v>0</v>
      </c>
      <c r="HW79" s="1" t="s">
        <v>390</v>
      </c>
      <c r="HX79" s="1" t="s">
        <v>391</v>
      </c>
      <c r="HY79" s="1" t="s">
        <v>392</v>
      </c>
      <c r="HZ79" s="1" t="s">
        <v>392</v>
      </c>
      <c r="IA79" s="1" t="s">
        <v>392</v>
      </c>
      <c r="IB79" s="1" t="s">
        <v>392</v>
      </c>
      <c r="IC79" s="1">
        <v>0</v>
      </c>
      <c r="ID79" s="1">
        <v>100</v>
      </c>
      <c r="IE79" s="1">
        <v>100</v>
      </c>
      <c r="IF79" s="1">
        <v>-2.3929999999999998</v>
      </c>
      <c r="IG79" s="1">
        <v>0.33350000000000002</v>
      </c>
      <c r="IH79" s="1">
        <v>-2.1003025613674828</v>
      </c>
      <c r="II79" s="1">
        <v>1.7196870422270779E-5</v>
      </c>
      <c r="IJ79" s="1">
        <v>-2.1741833173098589E-6</v>
      </c>
      <c r="IK79" s="1">
        <v>9.0595066644434051E-10</v>
      </c>
      <c r="IL79" s="1">
        <v>-0.3055493333670728</v>
      </c>
      <c r="IM79" s="1">
        <v>-1.2435942757381079E-3</v>
      </c>
      <c r="IN79" s="1">
        <v>8.3241555849602686E-4</v>
      </c>
      <c r="IO79" s="1">
        <v>-6.8006265696850886E-6</v>
      </c>
      <c r="IP79" s="1">
        <v>17</v>
      </c>
      <c r="IQ79" s="1">
        <v>2050</v>
      </c>
      <c r="IR79" s="1">
        <v>3</v>
      </c>
      <c r="IS79" s="1">
        <v>34</v>
      </c>
      <c r="IT79" s="1">
        <v>42.7</v>
      </c>
      <c r="IU79" s="1">
        <v>42.9</v>
      </c>
      <c r="IV79" s="1">
        <v>1.07178</v>
      </c>
      <c r="IW79" s="1">
        <v>2.6086399999999998</v>
      </c>
      <c r="IX79" s="1">
        <v>1.49902</v>
      </c>
      <c r="IY79" s="1">
        <v>2.2814899999999998</v>
      </c>
      <c r="IZ79" s="1">
        <v>1.69678</v>
      </c>
      <c r="JA79" s="1">
        <v>2.2985799999999998</v>
      </c>
      <c r="JB79" s="1">
        <v>47.451599999999999</v>
      </c>
      <c r="JC79" s="1">
        <v>13.0025</v>
      </c>
      <c r="JD79" s="1">
        <v>18</v>
      </c>
      <c r="JE79" s="1">
        <v>708.37199999999996</v>
      </c>
      <c r="JF79" s="1">
        <v>268.89100000000002</v>
      </c>
      <c r="JG79" s="1">
        <v>29.999400000000001</v>
      </c>
      <c r="JH79" s="1">
        <v>35.862900000000003</v>
      </c>
      <c r="JI79" s="1">
        <v>30.0001</v>
      </c>
      <c r="JJ79" s="1">
        <v>35.601100000000002</v>
      </c>
      <c r="JK79" s="1">
        <v>35.598399999999998</v>
      </c>
      <c r="JL79" s="1">
        <v>21.479800000000001</v>
      </c>
      <c r="JM79" s="1">
        <v>29.945599999999999</v>
      </c>
      <c r="JN79" s="1">
        <v>0</v>
      </c>
      <c r="JO79" s="1">
        <v>30</v>
      </c>
      <c r="JP79" s="1">
        <v>431.56299999999999</v>
      </c>
      <c r="JQ79" s="1">
        <v>32.622100000000003</v>
      </c>
      <c r="JR79" s="1">
        <v>98.311400000000006</v>
      </c>
      <c r="JS79" s="1">
        <v>98.226399999999998</v>
      </c>
    </row>
    <row r="80" spans="1:279" ht="15.75" customHeight="1" x14ac:dyDescent="0.2">
      <c r="A80" s="1">
        <v>65</v>
      </c>
      <c r="B80" s="1">
        <v>1658330195.5</v>
      </c>
      <c r="C80" s="1">
        <v>255.5</v>
      </c>
      <c r="D80" s="1" t="s">
        <v>521</v>
      </c>
      <c r="E80" s="1" t="s">
        <v>522</v>
      </c>
      <c r="F80" s="1">
        <v>4</v>
      </c>
      <c r="G80" s="1">
        <v>1658330193.5</v>
      </c>
      <c r="H80" s="1">
        <f t="shared" si="0"/>
        <v>1.4479048597658111E-3</v>
      </c>
      <c r="I80" s="1">
        <f t="shared" si="1"/>
        <v>1.4479048597658111</v>
      </c>
      <c r="J80" s="1">
        <f t="shared" si="2"/>
        <v>6.2377318777404192</v>
      </c>
      <c r="K80" s="1">
        <f t="shared" si="3"/>
        <v>408.15514285714278</v>
      </c>
      <c r="L80" s="1">
        <f t="shared" si="4"/>
        <v>268.59278508634549</v>
      </c>
      <c r="M80" s="1">
        <f t="shared" si="5"/>
        <v>27.178866780342165</v>
      </c>
      <c r="N80" s="1">
        <f t="shared" si="6"/>
        <v>41.301162463688819</v>
      </c>
      <c r="O80" s="1">
        <f t="shared" si="7"/>
        <v>7.8166251843853229E-2</v>
      </c>
      <c r="P80" s="1">
        <f t="shared" si="8"/>
        <v>2.7611734946853557</v>
      </c>
      <c r="Q80" s="1">
        <f t="shared" si="9"/>
        <v>7.6957426228271938E-2</v>
      </c>
      <c r="R80" s="1">
        <f t="shared" si="10"/>
        <v>4.8205442298718877E-2</v>
      </c>
      <c r="S80" s="1">
        <f t="shared" si="11"/>
        <v>194.42589561245461</v>
      </c>
      <c r="T80" s="1">
        <f t="shared" si="12"/>
        <v>34.607827306068906</v>
      </c>
      <c r="U80" s="1">
        <f t="shared" si="13"/>
        <v>33.690785714285717</v>
      </c>
      <c r="V80" s="1">
        <f t="shared" si="14"/>
        <v>5.2515418808941341</v>
      </c>
      <c r="W80" s="1">
        <f t="shared" si="15"/>
        <v>64.911050504505837</v>
      </c>
      <c r="X80" s="1">
        <f t="shared" si="16"/>
        <v>3.4293822362752655</v>
      </c>
      <c r="Y80" s="1">
        <f t="shared" si="17"/>
        <v>5.2832024895933749</v>
      </c>
      <c r="Z80" s="1">
        <f t="shared" si="18"/>
        <v>1.8221596446188686</v>
      </c>
      <c r="AA80" s="1">
        <f t="shared" si="19"/>
        <v>-63.852604315672274</v>
      </c>
      <c r="AB80" s="1">
        <f t="shared" si="20"/>
        <v>16.010997743129046</v>
      </c>
      <c r="AC80" s="1">
        <f t="shared" si="21"/>
        <v>1.3377240903188572</v>
      </c>
      <c r="AD80" s="1">
        <f t="shared" si="22"/>
        <v>147.92201313023025</v>
      </c>
      <c r="AE80" s="1">
        <f t="shared" si="23"/>
        <v>15.476561580270021</v>
      </c>
      <c r="AF80" s="1">
        <f t="shared" si="24"/>
        <v>1.505481016410827</v>
      </c>
      <c r="AG80" s="1">
        <f t="shared" si="25"/>
        <v>6.2377318777404192</v>
      </c>
      <c r="AH80" s="1">
        <v>437.77201570174799</v>
      </c>
      <c r="AI80" s="1">
        <v>425.03759999999983</v>
      </c>
      <c r="AJ80" s="1">
        <v>1.7097843547055129</v>
      </c>
      <c r="AK80" s="1">
        <v>65.160827057832364</v>
      </c>
      <c r="AL80" s="1">
        <f t="shared" si="26"/>
        <v>1.4479048597658111</v>
      </c>
      <c r="AM80" s="1">
        <v>32.54685210450031</v>
      </c>
      <c r="AN80" s="1">
        <v>33.882343356643361</v>
      </c>
      <c r="AO80" s="1">
        <v>-8.2490762219279319E-3</v>
      </c>
      <c r="AP80" s="1">
        <v>89.445393928283238</v>
      </c>
      <c r="AQ80" s="1">
        <v>2</v>
      </c>
      <c r="AR80" s="1">
        <v>0</v>
      </c>
      <c r="AS80" s="1">
        <f t="shared" si="27"/>
        <v>1</v>
      </c>
      <c r="AT80" s="1">
        <f t="shared" si="28"/>
        <v>0</v>
      </c>
      <c r="AU80" s="1">
        <f t="shared" si="29"/>
        <v>47036.137035165775</v>
      </c>
      <c r="AV80" s="1" t="s">
        <v>385</v>
      </c>
      <c r="AW80" s="1" t="s">
        <v>385</v>
      </c>
      <c r="AX80" s="1">
        <v>0</v>
      </c>
      <c r="AY80" s="1">
        <v>0</v>
      </c>
      <c r="AZ80" s="1" t="e">
        <f t="shared" si="30"/>
        <v>#DIV/0!</v>
      </c>
      <c r="BA80" s="1">
        <v>0</v>
      </c>
      <c r="BB80" s="1" t="s">
        <v>385</v>
      </c>
      <c r="BC80" s="1" t="s">
        <v>385</v>
      </c>
      <c r="BD80" s="1">
        <v>0</v>
      </c>
      <c r="BE80" s="1">
        <v>0</v>
      </c>
      <c r="BF80" s="1" t="e">
        <f t="shared" si="31"/>
        <v>#DIV/0!</v>
      </c>
      <c r="BG80" s="1">
        <v>0.5</v>
      </c>
      <c r="BH80" s="1">
        <f t="shared" si="32"/>
        <v>1009.502399799199</v>
      </c>
      <c r="BI80" s="1">
        <f t="shared" si="33"/>
        <v>6.2377318777404192</v>
      </c>
      <c r="BJ80" s="1" t="e">
        <f t="shared" si="34"/>
        <v>#DIV/0!</v>
      </c>
      <c r="BK80" s="1">
        <f t="shared" si="35"/>
        <v>6.1790163936026026E-3</v>
      </c>
      <c r="BL80" s="1" t="e">
        <f t="shared" si="36"/>
        <v>#DIV/0!</v>
      </c>
      <c r="BM80" s="1" t="e">
        <f t="shared" si="37"/>
        <v>#DIV/0!</v>
      </c>
      <c r="BN80" s="1" t="s">
        <v>385</v>
      </c>
      <c r="BO80" s="1">
        <v>0</v>
      </c>
      <c r="BP80" s="1" t="e">
        <f t="shared" si="38"/>
        <v>#DIV/0!</v>
      </c>
      <c r="BQ80" s="1" t="e">
        <f t="shared" si="39"/>
        <v>#DIV/0!</v>
      </c>
      <c r="BR80" s="1" t="e">
        <f t="shared" si="40"/>
        <v>#DIV/0!</v>
      </c>
      <c r="BS80" s="1" t="e">
        <f t="shared" si="41"/>
        <v>#DIV/0!</v>
      </c>
      <c r="BT80" s="1" t="e">
        <f t="shared" si="42"/>
        <v>#DIV/0!</v>
      </c>
      <c r="BU80" s="1" t="e">
        <f t="shared" si="43"/>
        <v>#DIV/0!</v>
      </c>
      <c r="BV80" s="1" t="e">
        <f t="shared" si="44"/>
        <v>#DIV/0!</v>
      </c>
      <c r="BW80" s="1" t="e">
        <f t="shared" si="45"/>
        <v>#DIV/0!</v>
      </c>
      <c r="BX80" s="1" t="s">
        <v>385</v>
      </c>
      <c r="BY80" s="1" t="s">
        <v>385</v>
      </c>
      <c r="BZ80" s="1" t="s">
        <v>385</v>
      </c>
      <c r="CA80" s="1" t="s">
        <v>385</v>
      </c>
      <c r="CB80" s="1" t="s">
        <v>385</v>
      </c>
      <c r="CC80" s="1" t="s">
        <v>385</v>
      </c>
      <c r="CD80" s="1" t="s">
        <v>385</v>
      </c>
      <c r="CE80" s="1" t="s">
        <v>385</v>
      </c>
      <c r="CF80" s="1">
        <v>253</v>
      </c>
      <c r="CG80" s="1">
        <v>1000</v>
      </c>
      <c r="CH80" s="1" t="s">
        <v>386</v>
      </c>
      <c r="CI80" s="1">
        <v>1110.1500000000001</v>
      </c>
      <c r="CJ80" s="1">
        <v>1175.8634999999999</v>
      </c>
      <c r="CK80" s="1">
        <v>1152.67</v>
      </c>
      <c r="CL80" s="1">
        <v>1.3005735999999999E-4</v>
      </c>
      <c r="CM80" s="1">
        <v>6.5004835999999994E-4</v>
      </c>
      <c r="CN80" s="1">
        <v>4.7597999359999997E-2</v>
      </c>
      <c r="CO80" s="1">
        <v>5.5000000000000003E-4</v>
      </c>
      <c r="CP80" s="1">
        <f t="shared" si="46"/>
        <v>1199.995714285714</v>
      </c>
      <c r="CQ80" s="1">
        <f t="shared" si="47"/>
        <v>1009.502399799199</v>
      </c>
      <c r="CR80" s="1">
        <f t="shared" si="48"/>
        <v>0.84125500431482425</v>
      </c>
      <c r="CS80" s="1">
        <f t="shared" si="49"/>
        <v>0.16202215832761099</v>
      </c>
      <c r="CT80" s="1">
        <v>6</v>
      </c>
      <c r="CU80" s="1">
        <v>0.5</v>
      </c>
      <c r="CV80" s="1" t="s">
        <v>387</v>
      </c>
      <c r="CW80" s="1">
        <v>2</v>
      </c>
      <c r="CX80" s="1" t="b">
        <v>1</v>
      </c>
      <c r="CY80" s="1">
        <v>1658330193.5</v>
      </c>
      <c r="CZ80" s="1">
        <v>408.15514285714278</v>
      </c>
      <c r="DA80" s="1">
        <v>423.00042857142859</v>
      </c>
      <c r="DB80" s="1">
        <v>33.890571428571427</v>
      </c>
      <c r="DC80" s="1">
        <v>32.548714285714283</v>
      </c>
      <c r="DD80" s="1">
        <v>410.55200000000008</v>
      </c>
      <c r="DE80" s="1">
        <v>33.557471428571432</v>
      </c>
      <c r="DF80" s="1">
        <v>650.34914285714297</v>
      </c>
      <c r="DG80" s="1">
        <v>101.08971428571429</v>
      </c>
      <c r="DH80" s="1">
        <v>0.1001474285714286</v>
      </c>
      <c r="DI80" s="1">
        <v>33.798342857142863</v>
      </c>
      <c r="DJ80" s="1">
        <v>999.89999999999986</v>
      </c>
      <c r="DK80" s="1">
        <v>33.690785714285717</v>
      </c>
      <c r="DL80" s="1">
        <v>0</v>
      </c>
      <c r="DM80" s="1">
        <v>0</v>
      </c>
      <c r="DN80" s="1">
        <v>8971.8757142857139</v>
      </c>
      <c r="DO80" s="1">
        <v>0</v>
      </c>
      <c r="DP80" s="1">
        <v>1847.514285714286</v>
      </c>
      <c r="DQ80" s="1">
        <v>-14.84554285714286</v>
      </c>
      <c r="DR80" s="1">
        <v>422.47257142857143</v>
      </c>
      <c r="DS80" s="1">
        <v>437.23185714285711</v>
      </c>
      <c r="DT80" s="1">
        <v>1.341828571428572</v>
      </c>
      <c r="DU80" s="1">
        <v>423.00042857142859</v>
      </c>
      <c r="DV80" s="1">
        <v>32.548714285714283</v>
      </c>
      <c r="DW80" s="1">
        <v>3.4259914285714288</v>
      </c>
      <c r="DX80" s="1">
        <v>3.2903442857142862</v>
      </c>
      <c r="DY80" s="1">
        <v>26.257371428571432</v>
      </c>
      <c r="DZ80" s="1">
        <v>25.575099999999999</v>
      </c>
      <c r="EA80" s="1">
        <v>1199.995714285714</v>
      </c>
      <c r="EB80" s="1">
        <v>0.95799442857142858</v>
      </c>
      <c r="EC80" s="1">
        <v>4.2005871428571442E-2</v>
      </c>
      <c r="ED80" s="1">
        <v>0</v>
      </c>
      <c r="EE80" s="1">
        <v>885.25</v>
      </c>
      <c r="EF80" s="1">
        <v>5.0001600000000002</v>
      </c>
      <c r="EG80" s="1">
        <v>12630.51428571428</v>
      </c>
      <c r="EH80" s="1">
        <v>9515.1157142857137</v>
      </c>
      <c r="EI80" s="1">
        <v>47.838999999999999</v>
      </c>
      <c r="EJ80" s="1">
        <v>50.517714285714291</v>
      </c>
      <c r="EK80" s="1">
        <v>49.071000000000012</v>
      </c>
      <c r="EL80" s="1">
        <v>49.008571428571443</v>
      </c>
      <c r="EM80" s="1">
        <v>49.607000000000014</v>
      </c>
      <c r="EN80" s="1">
        <v>1144.795714285714</v>
      </c>
      <c r="EO80" s="1">
        <v>50.2</v>
      </c>
      <c r="EP80" s="1">
        <v>0</v>
      </c>
      <c r="EQ80" s="1">
        <v>772707</v>
      </c>
      <c r="ER80" s="1">
        <v>0</v>
      </c>
      <c r="ES80" s="1">
        <v>885.09849999999994</v>
      </c>
      <c r="ET80" s="1">
        <v>1.343829056246634</v>
      </c>
      <c r="EU80" s="1">
        <v>66.013675183780435</v>
      </c>
      <c r="EV80" s="1">
        <v>12625.403846153849</v>
      </c>
      <c r="EW80" s="1">
        <v>15</v>
      </c>
      <c r="EX80" s="1">
        <v>1658327627.5</v>
      </c>
      <c r="EY80" s="1" t="s">
        <v>388</v>
      </c>
      <c r="EZ80" s="1">
        <v>1658327627.5</v>
      </c>
      <c r="FA80" s="1">
        <v>1658327617.5</v>
      </c>
      <c r="FB80" s="1">
        <v>12</v>
      </c>
      <c r="FC80" s="1">
        <v>-0.68500000000000005</v>
      </c>
      <c r="FD80" s="1">
        <v>-0.255</v>
      </c>
      <c r="FE80" s="1">
        <v>-3.9239999999999999</v>
      </c>
      <c r="FF80" s="1">
        <v>0.28599999999999998</v>
      </c>
      <c r="FG80" s="1">
        <v>1546</v>
      </c>
      <c r="FH80" s="1">
        <v>32</v>
      </c>
      <c r="FI80" s="1">
        <v>0.03</v>
      </c>
      <c r="FJ80" s="1">
        <v>0.04</v>
      </c>
      <c r="FK80" s="1">
        <v>-14.587770000000001</v>
      </c>
      <c r="FL80" s="1">
        <v>-2.0378138836772708</v>
      </c>
      <c r="FM80" s="1">
        <v>0.20105785137616489</v>
      </c>
      <c r="FN80" s="1">
        <v>0</v>
      </c>
      <c r="FO80" s="1">
        <v>885.03676470588221</v>
      </c>
      <c r="FP80" s="1">
        <v>0.72519480229554201</v>
      </c>
      <c r="FQ80" s="1">
        <v>0.1710450678181408</v>
      </c>
      <c r="FR80" s="1">
        <v>1</v>
      </c>
      <c r="FS80" s="1">
        <v>1.3440127500000001</v>
      </c>
      <c r="FT80" s="1">
        <v>0.17961579737335681</v>
      </c>
      <c r="FU80" s="1">
        <v>3.0720775135687901E-2</v>
      </c>
      <c r="FV80" s="1">
        <v>0</v>
      </c>
      <c r="FW80" s="1">
        <v>1</v>
      </c>
      <c r="FX80" s="1">
        <v>3</v>
      </c>
      <c r="FY80" s="1" t="s">
        <v>410</v>
      </c>
      <c r="FZ80" s="1">
        <v>3.3692199999999999</v>
      </c>
      <c r="GA80" s="1">
        <v>2.8934899999999999</v>
      </c>
      <c r="GB80" s="1">
        <v>9.7106399999999995E-2</v>
      </c>
      <c r="GC80" s="1">
        <v>0.100914</v>
      </c>
      <c r="GD80" s="1">
        <v>0.14033999999999999</v>
      </c>
      <c r="GE80" s="1">
        <v>0.13900999999999999</v>
      </c>
      <c r="GF80" s="1">
        <v>31162.7</v>
      </c>
      <c r="GG80" s="1">
        <v>26991.3</v>
      </c>
      <c r="GH80" s="1">
        <v>30849.3</v>
      </c>
      <c r="GI80" s="1">
        <v>27982.1</v>
      </c>
      <c r="GJ80" s="1">
        <v>34939.800000000003</v>
      </c>
      <c r="GK80" s="1">
        <v>33991.9</v>
      </c>
      <c r="GL80" s="1">
        <v>40213.699999999997</v>
      </c>
      <c r="GM80" s="1">
        <v>39001.9</v>
      </c>
      <c r="GN80" s="1">
        <v>2.32335</v>
      </c>
      <c r="GO80" s="1">
        <v>1.5317700000000001</v>
      </c>
      <c r="GP80" s="1">
        <v>0</v>
      </c>
      <c r="GQ80" s="1">
        <v>3.68133E-2</v>
      </c>
      <c r="GR80" s="1">
        <v>999.9</v>
      </c>
      <c r="GS80" s="1">
        <v>33.0944</v>
      </c>
      <c r="GT80" s="1">
        <v>50.6</v>
      </c>
      <c r="GU80" s="1">
        <v>43.5</v>
      </c>
      <c r="GV80" s="1">
        <v>44.638300000000001</v>
      </c>
      <c r="GW80" s="1">
        <v>51.102899999999998</v>
      </c>
      <c r="GX80" s="1">
        <v>41.438299999999998</v>
      </c>
      <c r="GY80" s="1">
        <v>1</v>
      </c>
      <c r="GZ80" s="1">
        <v>0.66229400000000005</v>
      </c>
      <c r="HA80" s="1">
        <v>1.74573</v>
      </c>
      <c r="HB80" s="1">
        <v>20.1999</v>
      </c>
      <c r="HC80" s="1">
        <v>5.21265</v>
      </c>
      <c r="HD80" s="1">
        <v>11.974</v>
      </c>
      <c r="HE80" s="1">
        <v>4.9896000000000003</v>
      </c>
      <c r="HF80" s="1">
        <v>3.2924500000000001</v>
      </c>
      <c r="HG80" s="1">
        <v>8419.1</v>
      </c>
      <c r="HH80" s="1">
        <v>9999</v>
      </c>
      <c r="HI80" s="1">
        <v>9999</v>
      </c>
      <c r="HJ80" s="1">
        <v>971.6</v>
      </c>
      <c r="HK80" s="1">
        <v>4.9713399999999996</v>
      </c>
      <c r="HL80" s="1">
        <v>1.8745400000000001</v>
      </c>
      <c r="HM80" s="1">
        <v>1.8708800000000001</v>
      </c>
      <c r="HN80" s="1">
        <v>1.8706700000000001</v>
      </c>
      <c r="HO80" s="1">
        <v>1.87507</v>
      </c>
      <c r="HP80" s="1">
        <v>1.87181</v>
      </c>
      <c r="HQ80" s="1">
        <v>1.86731</v>
      </c>
      <c r="HR80" s="1">
        <v>1.8782099999999999</v>
      </c>
      <c r="HS80" s="1">
        <v>0</v>
      </c>
      <c r="HT80" s="1">
        <v>0</v>
      </c>
      <c r="HU80" s="1">
        <v>0</v>
      </c>
      <c r="HV80" s="1">
        <v>0</v>
      </c>
      <c r="HW80" s="1" t="s">
        <v>390</v>
      </c>
      <c r="HX80" s="1" t="s">
        <v>391</v>
      </c>
      <c r="HY80" s="1" t="s">
        <v>392</v>
      </c>
      <c r="HZ80" s="1" t="s">
        <v>392</v>
      </c>
      <c r="IA80" s="1" t="s">
        <v>392</v>
      </c>
      <c r="IB80" s="1" t="s">
        <v>392</v>
      </c>
      <c r="IC80" s="1">
        <v>0</v>
      </c>
      <c r="ID80" s="1">
        <v>100</v>
      </c>
      <c r="IE80" s="1">
        <v>100</v>
      </c>
      <c r="IF80" s="1">
        <v>-2.4009999999999998</v>
      </c>
      <c r="IG80" s="1">
        <v>0.33279999999999998</v>
      </c>
      <c r="IH80" s="1">
        <v>-2.1003025613674828</v>
      </c>
      <c r="II80" s="1">
        <v>1.7196870422270779E-5</v>
      </c>
      <c r="IJ80" s="1">
        <v>-2.1741833173098589E-6</v>
      </c>
      <c r="IK80" s="1">
        <v>9.0595066644434051E-10</v>
      </c>
      <c r="IL80" s="1">
        <v>-0.3055493333670728</v>
      </c>
      <c r="IM80" s="1">
        <v>-1.2435942757381079E-3</v>
      </c>
      <c r="IN80" s="1">
        <v>8.3241555849602686E-4</v>
      </c>
      <c r="IO80" s="1">
        <v>-6.8006265696850886E-6</v>
      </c>
      <c r="IP80" s="1">
        <v>17</v>
      </c>
      <c r="IQ80" s="1">
        <v>2050</v>
      </c>
      <c r="IR80" s="1">
        <v>3</v>
      </c>
      <c r="IS80" s="1">
        <v>34</v>
      </c>
      <c r="IT80" s="1">
        <v>42.8</v>
      </c>
      <c r="IU80" s="1">
        <v>43</v>
      </c>
      <c r="IV80" s="1">
        <v>1.08521</v>
      </c>
      <c r="IW80" s="1">
        <v>2.5988799999999999</v>
      </c>
      <c r="IX80" s="1">
        <v>1.49902</v>
      </c>
      <c r="IY80" s="1">
        <v>2.2814899999999998</v>
      </c>
      <c r="IZ80" s="1">
        <v>1.69678</v>
      </c>
      <c r="JA80" s="1">
        <v>2.4230999999999998</v>
      </c>
      <c r="JB80" s="1">
        <v>47.451599999999999</v>
      </c>
      <c r="JC80" s="1">
        <v>13.0113</v>
      </c>
      <c r="JD80" s="1">
        <v>18</v>
      </c>
      <c r="JE80" s="1">
        <v>708.18499999999995</v>
      </c>
      <c r="JF80" s="1">
        <v>268.93799999999999</v>
      </c>
      <c r="JG80" s="1">
        <v>29.998799999999999</v>
      </c>
      <c r="JH80" s="1">
        <v>35.862900000000003</v>
      </c>
      <c r="JI80" s="1">
        <v>30</v>
      </c>
      <c r="JJ80" s="1">
        <v>35.601100000000002</v>
      </c>
      <c r="JK80" s="1">
        <v>35.598399999999998</v>
      </c>
      <c r="JL80" s="1">
        <v>21.7469</v>
      </c>
      <c r="JM80" s="1">
        <v>29.945599999999999</v>
      </c>
      <c r="JN80" s="1">
        <v>0</v>
      </c>
      <c r="JO80" s="1">
        <v>30</v>
      </c>
      <c r="JP80" s="1">
        <v>438.245</v>
      </c>
      <c r="JQ80" s="1">
        <v>32.648400000000002</v>
      </c>
      <c r="JR80" s="1">
        <v>98.311999999999998</v>
      </c>
      <c r="JS80" s="1">
        <v>98.225899999999996</v>
      </c>
    </row>
    <row r="81" spans="1:279" ht="15.75" customHeight="1" x14ac:dyDescent="0.2">
      <c r="A81" s="1">
        <v>66</v>
      </c>
      <c r="B81" s="1">
        <v>1658330199.5</v>
      </c>
      <c r="C81" s="1">
        <v>259.5</v>
      </c>
      <c r="D81" s="1" t="s">
        <v>523</v>
      </c>
      <c r="E81" s="1" t="s">
        <v>524</v>
      </c>
      <c r="F81" s="1">
        <v>4</v>
      </c>
      <c r="G81" s="1">
        <v>1658330197.1875</v>
      </c>
      <c r="H81" s="1">
        <f t="shared" si="0"/>
        <v>1.4596415445498193E-3</v>
      </c>
      <c r="I81" s="1">
        <f t="shared" si="1"/>
        <v>1.4596415445498194</v>
      </c>
      <c r="J81" s="1">
        <f t="shared" si="2"/>
        <v>6.1697187107754434</v>
      </c>
      <c r="K81" s="1">
        <f t="shared" si="3"/>
        <v>414.28050000000002</v>
      </c>
      <c r="L81" s="1">
        <f t="shared" si="4"/>
        <v>276.94977059960348</v>
      </c>
      <c r="M81" s="1">
        <f t="shared" si="5"/>
        <v>28.024299403081702</v>
      </c>
      <c r="N81" s="1">
        <f t="shared" si="6"/>
        <v>41.920672993238476</v>
      </c>
      <c r="O81" s="1">
        <f t="shared" si="7"/>
        <v>7.8812817312831213E-2</v>
      </c>
      <c r="P81" s="1">
        <f t="shared" si="8"/>
        <v>2.7635641796308361</v>
      </c>
      <c r="Q81" s="1">
        <f t="shared" si="9"/>
        <v>7.7585125542058639E-2</v>
      </c>
      <c r="R81" s="1">
        <f t="shared" si="10"/>
        <v>4.8599413618675272E-2</v>
      </c>
      <c r="S81" s="1">
        <f t="shared" si="11"/>
        <v>194.42618061245523</v>
      </c>
      <c r="T81" s="1">
        <f t="shared" si="12"/>
        <v>34.600211012913483</v>
      </c>
      <c r="U81" s="1">
        <f t="shared" si="13"/>
        <v>33.685537500000002</v>
      </c>
      <c r="V81" s="1">
        <f t="shared" si="14"/>
        <v>5.2500012439072892</v>
      </c>
      <c r="W81" s="1">
        <f t="shared" si="15"/>
        <v>64.897009014964553</v>
      </c>
      <c r="X81" s="1">
        <f t="shared" si="16"/>
        <v>3.4279188003367445</v>
      </c>
      <c r="Y81" s="1">
        <f t="shared" si="17"/>
        <v>5.2820905807019596</v>
      </c>
      <c r="Z81" s="1">
        <f t="shared" si="18"/>
        <v>1.8220824435705447</v>
      </c>
      <c r="AA81" s="1">
        <f t="shared" si="19"/>
        <v>-64.370192114647026</v>
      </c>
      <c r="AB81" s="1">
        <f t="shared" si="20"/>
        <v>16.245417751395841</v>
      </c>
      <c r="AC81" s="1">
        <f t="shared" si="21"/>
        <v>1.3560759974366887</v>
      </c>
      <c r="AD81" s="1">
        <f t="shared" si="22"/>
        <v>147.65748224664071</v>
      </c>
      <c r="AE81" s="1">
        <f t="shared" si="23"/>
        <v>15.488705550897636</v>
      </c>
      <c r="AF81" s="1">
        <f t="shared" si="24"/>
        <v>1.4780766757900858</v>
      </c>
      <c r="AG81" s="1">
        <f t="shared" si="25"/>
        <v>6.1697187107754434</v>
      </c>
      <c r="AH81" s="1">
        <v>444.63999488592123</v>
      </c>
      <c r="AI81" s="1">
        <v>431.92650909090889</v>
      </c>
      <c r="AJ81" s="1">
        <v>1.7208577715252711</v>
      </c>
      <c r="AK81" s="1">
        <v>65.160827057832364</v>
      </c>
      <c r="AL81" s="1">
        <f t="shared" si="26"/>
        <v>1.4596415445498194</v>
      </c>
      <c r="AM81" s="1">
        <v>32.557369324815028</v>
      </c>
      <c r="AN81" s="1">
        <v>33.87271048951051</v>
      </c>
      <c r="AO81" s="1">
        <v>-2.630355930361059E-3</v>
      </c>
      <c r="AP81" s="1">
        <v>89.445393928283238</v>
      </c>
      <c r="AQ81" s="1">
        <v>2</v>
      </c>
      <c r="AR81" s="1">
        <v>0</v>
      </c>
      <c r="AS81" s="1">
        <f t="shared" si="27"/>
        <v>1</v>
      </c>
      <c r="AT81" s="1">
        <f t="shared" si="28"/>
        <v>0</v>
      </c>
      <c r="AU81" s="1">
        <f t="shared" si="29"/>
        <v>47102.235172982022</v>
      </c>
      <c r="AV81" s="1" t="s">
        <v>385</v>
      </c>
      <c r="AW81" s="1" t="s">
        <v>385</v>
      </c>
      <c r="AX81" s="1">
        <v>0</v>
      </c>
      <c r="AY81" s="1">
        <v>0</v>
      </c>
      <c r="AZ81" s="1" t="e">
        <f t="shared" si="30"/>
        <v>#DIV/0!</v>
      </c>
      <c r="BA81" s="1">
        <v>0</v>
      </c>
      <c r="BB81" s="1" t="s">
        <v>385</v>
      </c>
      <c r="BC81" s="1" t="s">
        <v>385</v>
      </c>
      <c r="BD81" s="1">
        <v>0</v>
      </c>
      <c r="BE81" s="1">
        <v>0</v>
      </c>
      <c r="BF81" s="1" t="e">
        <f t="shared" si="31"/>
        <v>#DIV/0!</v>
      </c>
      <c r="BG81" s="1">
        <v>0.5</v>
      </c>
      <c r="BH81" s="1">
        <f t="shared" si="32"/>
        <v>1009.5038997991995</v>
      </c>
      <c r="BI81" s="1">
        <f t="shared" si="33"/>
        <v>6.1697187107754434</v>
      </c>
      <c r="BJ81" s="1" t="e">
        <f t="shared" si="34"/>
        <v>#DIV/0!</v>
      </c>
      <c r="BK81" s="1">
        <f t="shared" si="35"/>
        <v>6.1116343503008382E-3</v>
      </c>
      <c r="BL81" s="1" t="e">
        <f t="shared" si="36"/>
        <v>#DIV/0!</v>
      </c>
      <c r="BM81" s="1" t="e">
        <f t="shared" si="37"/>
        <v>#DIV/0!</v>
      </c>
      <c r="BN81" s="1" t="s">
        <v>385</v>
      </c>
      <c r="BO81" s="1">
        <v>0</v>
      </c>
      <c r="BP81" s="1" t="e">
        <f t="shared" si="38"/>
        <v>#DIV/0!</v>
      </c>
      <c r="BQ81" s="1" t="e">
        <f t="shared" si="39"/>
        <v>#DIV/0!</v>
      </c>
      <c r="BR81" s="1" t="e">
        <f t="shared" si="40"/>
        <v>#DIV/0!</v>
      </c>
      <c r="BS81" s="1" t="e">
        <f t="shared" si="41"/>
        <v>#DIV/0!</v>
      </c>
      <c r="BT81" s="1" t="e">
        <f t="shared" si="42"/>
        <v>#DIV/0!</v>
      </c>
      <c r="BU81" s="1" t="e">
        <f t="shared" si="43"/>
        <v>#DIV/0!</v>
      </c>
      <c r="BV81" s="1" t="e">
        <f t="shared" si="44"/>
        <v>#DIV/0!</v>
      </c>
      <c r="BW81" s="1" t="e">
        <f t="shared" si="45"/>
        <v>#DIV/0!</v>
      </c>
      <c r="BX81" s="1" t="s">
        <v>385</v>
      </c>
      <c r="BY81" s="1" t="s">
        <v>385</v>
      </c>
      <c r="BZ81" s="1" t="s">
        <v>385</v>
      </c>
      <c r="CA81" s="1" t="s">
        <v>385</v>
      </c>
      <c r="CB81" s="1" t="s">
        <v>385</v>
      </c>
      <c r="CC81" s="1" t="s">
        <v>385</v>
      </c>
      <c r="CD81" s="1" t="s">
        <v>385</v>
      </c>
      <c r="CE81" s="1" t="s">
        <v>385</v>
      </c>
      <c r="CF81" s="1">
        <v>253</v>
      </c>
      <c r="CG81" s="1">
        <v>1000</v>
      </c>
      <c r="CH81" s="1" t="s">
        <v>386</v>
      </c>
      <c r="CI81" s="1">
        <v>1110.1500000000001</v>
      </c>
      <c r="CJ81" s="1">
        <v>1175.8634999999999</v>
      </c>
      <c r="CK81" s="1">
        <v>1152.67</v>
      </c>
      <c r="CL81" s="1">
        <v>1.3005735999999999E-4</v>
      </c>
      <c r="CM81" s="1">
        <v>6.5004835999999994E-4</v>
      </c>
      <c r="CN81" s="1">
        <v>4.7597999359999997E-2</v>
      </c>
      <c r="CO81" s="1">
        <v>5.5000000000000003E-4</v>
      </c>
      <c r="CP81" s="1">
        <f t="shared" si="46"/>
        <v>1199.9974999999999</v>
      </c>
      <c r="CQ81" s="1">
        <f t="shared" si="47"/>
        <v>1009.5038997991995</v>
      </c>
      <c r="CR81" s="1">
        <f t="shared" si="48"/>
        <v>0.84125500244725471</v>
      </c>
      <c r="CS81" s="1">
        <f t="shared" si="49"/>
        <v>0.16202215472320169</v>
      </c>
      <c r="CT81" s="1">
        <v>6</v>
      </c>
      <c r="CU81" s="1">
        <v>0.5</v>
      </c>
      <c r="CV81" s="1" t="s">
        <v>387</v>
      </c>
      <c r="CW81" s="1">
        <v>2</v>
      </c>
      <c r="CX81" s="1" t="b">
        <v>1</v>
      </c>
      <c r="CY81" s="1">
        <v>1658330197.1875</v>
      </c>
      <c r="CZ81" s="1">
        <v>414.28050000000002</v>
      </c>
      <c r="DA81" s="1">
        <v>429.13487500000002</v>
      </c>
      <c r="DB81" s="1">
        <v>33.876362499999999</v>
      </c>
      <c r="DC81" s="1">
        <v>32.558925000000002</v>
      </c>
      <c r="DD81" s="1">
        <v>416.68574999999998</v>
      </c>
      <c r="DE81" s="1">
        <v>33.543700000000001</v>
      </c>
      <c r="DF81" s="1">
        <v>650.35562500000003</v>
      </c>
      <c r="DG81" s="1">
        <v>101.089125</v>
      </c>
      <c r="DH81" s="1">
        <v>9.9979949999999998E-2</v>
      </c>
      <c r="DI81" s="1">
        <v>33.794574999999988</v>
      </c>
      <c r="DJ81" s="1">
        <v>999.9</v>
      </c>
      <c r="DK81" s="1">
        <v>33.685537500000002</v>
      </c>
      <c r="DL81" s="1">
        <v>0</v>
      </c>
      <c r="DM81" s="1">
        <v>0</v>
      </c>
      <c r="DN81" s="1">
        <v>8984.6112499999999</v>
      </c>
      <c r="DO81" s="1">
        <v>0</v>
      </c>
      <c r="DP81" s="1">
        <v>1845.68</v>
      </c>
      <c r="DQ81" s="1">
        <v>-14.8540875</v>
      </c>
      <c r="DR81" s="1">
        <v>428.80700000000002</v>
      </c>
      <c r="DS81" s="1">
        <v>443.57724999999999</v>
      </c>
      <c r="DT81" s="1">
        <v>1.3174375</v>
      </c>
      <c r="DU81" s="1">
        <v>429.13487500000002</v>
      </c>
      <c r="DV81" s="1">
        <v>32.558925000000002</v>
      </c>
      <c r="DW81" s="1">
        <v>3.4245350000000001</v>
      </c>
      <c r="DX81" s="1">
        <v>3.2913575000000002</v>
      </c>
      <c r="DY81" s="1">
        <v>26.250187499999999</v>
      </c>
      <c r="DZ81" s="1">
        <v>25.580275</v>
      </c>
      <c r="EA81" s="1">
        <v>1199.9974999999999</v>
      </c>
      <c r="EB81" s="1">
        <v>0.95799425000000005</v>
      </c>
      <c r="EC81" s="1">
        <v>4.2006062500000003E-2</v>
      </c>
      <c r="ED81" s="1">
        <v>0</v>
      </c>
      <c r="EE81" s="1">
        <v>885.40949999999998</v>
      </c>
      <c r="EF81" s="1">
        <v>5.0001600000000002</v>
      </c>
      <c r="EG81" s="1">
        <v>12653.375</v>
      </c>
      <c r="EH81" s="1">
        <v>9515.1500000000015</v>
      </c>
      <c r="EI81" s="1">
        <v>47.859250000000003</v>
      </c>
      <c r="EJ81" s="1">
        <v>50.5</v>
      </c>
      <c r="EK81" s="1">
        <v>49.101374999999997</v>
      </c>
      <c r="EL81" s="1">
        <v>48.991999999999997</v>
      </c>
      <c r="EM81" s="1">
        <v>49.577749999999988</v>
      </c>
      <c r="EN81" s="1">
        <v>1144.7974999999999</v>
      </c>
      <c r="EO81" s="1">
        <v>50.2</v>
      </c>
      <c r="EP81" s="1">
        <v>0</v>
      </c>
      <c r="EQ81" s="1">
        <v>772711.20000004768</v>
      </c>
      <c r="ER81" s="1">
        <v>0</v>
      </c>
      <c r="ES81" s="1">
        <v>885.21559999999999</v>
      </c>
      <c r="ET81" s="1">
        <v>2.447461524107164</v>
      </c>
      <c r="EU81" s="1">
        <v>98.161537539694422</v>
      </c>
      <c r="EV81" s="1">
        <v>12632.88</v>
      </c>
      <c r="EW81" s="1">
        <v>15</v>
      </c>
      <c r="EX81" s="1">
        <v>1658327627.5</v>
      </c>
      <c r="EY81" s="1" t="s">
        <v>388</v>
      </c>
      <c r="EZ81" s="1">
        <v>1658327627.5</v>
      </c>
      <c r="FA81" s="1">
        <v>1658327617.5</v>
      </c>
      <c r="FB81" s="1">
        <v>12</v>
      </c>
      <c r="FC81" s="1">
        <v>-0.68500000000000005</v>
      </c>
      <c r="FD81" s="1">
        <v>-0.255</v>
      </c>
      <c r="FE81" s="1">
        <v>-3.9239999999999999</v>
      </c>
      <c r="FF81" s="1">
        <v>0.28599999999999998</v>
      </c>
      <c r="FG81" s="1">
        <v>1546</v>
      </c>
      <c r="FH81" s="1">
        <v>32</v>
      </c>
      <c r="FI81" s="1">
        <v>0.03</v>
      </c>
      <c r="FJ81" s="1">
        <v>0.04</v>
      </c>
      <c r="FK81" s="1">
        <v>-14.695995</v>
      </c>
      <c r="FL81" s="1">
        <v>-1.605077673545938</v>
      </c>
      <c r="FM81" s="1">
        <v>0.16652635669767141</v>
      </c>
      <c r="FN81" s="1">
        <v>0</v>
      </c>
      <c r="FO81" s="1">
        <v>885.14652941176462</v>
      </c>
      <c r="FP81" s="1">
        <v>1.3141329241515021</v>
      </c>
      <c r="FQ81" s="1">
        <v>0.21585074299754711</v>
      </c>
      <c r="FR81" s="1">
        <v>0</v>
      </c>
      <c r="FS81" s="1">
        <v>1.34297625</v>
      </c>
      <c r="FT81" s="1">
        <v>2.6948555347087001E-2</v>
      </c>
      <c r="FU81" s="1">
        <v>3.1435359365490002E-2</v>
      </c>
      <c r="FV81" s="1">
        <v>1</v>
      </c>
      <c r="FW81" s="1">
        <v>1</v>
      </c>
      <c r="FX81" s="1">
        <v>3</v>
      </c>
      <c r="FY81" s="1" t="s">
        <v>410</v>
      </c>
      <c r="FZ81" s="1">
        <v>3.36897</v>
      </c>
      <c r="GA81" s="1">
        <v>2.8936999999999999</v>
      </c>
      <c r="GB81" s="1">
        <v>9.8304600000000006E-2</v>
      </c>
      <c r="GC81" s="1">
        <v>0.10210900000000001</v>
      </c>
      <c r="GD81" s="1">
        <v>0.14031399999999999</v>
      </c>
      <c r="GE81" s="1">
        <v>0.139042</v>
      </c>
      <c r="GF81" s="1">
        <v>31121.200000000001</v>
      </c>
      <c r="GG81" s="1">
        <v>26955.9</v>
      </c>
      <c r="GH81" s="1">
        <v>30849.1</v>
      </c>
      <c r="GI81" s="1">
        <v>27982.7</v>
      </c>
      <c r="GJ81" s="1">
        <v>34940.9</v>
      </c>
      <c r="GK81" s="1">
        <v>33991.699999999997</v>
      </c>
      <c r="GL81" s="1">
        <v>40213.699999999997</v>
      </c>
      <c r="GM81" s="1">
        <v>39003.1</v>
      </c>
      <c r="GN81" s="1">
        <v>2.32355</v>
      </c>
      <c r="GO81" s="1">
        <v>1.53163</v>
      </c>
      <c r="GP81" s="1">
        <v>0</v>
      </c>
      <c r="GQ81" s="1">
        <v>3.6515300000000001E-2</v>
      </c>
      <c r="GR81" s="1">
        <v>999.9</v>
      </c>
      <c r="GS81" s="1">
        <v>33.091799999999999</v>
      </c>
      <c r="GT81" s="1">
        <v>50.6</v>
      </c>
      <c r="GU81" s="1">
        <v>43.5</v>
      </c>
      <c r="GV81" s="1">
        <v>44.636099999999999</v>
      </c>
      <c r="GW81" s="1">
        <v>51.132899999999999</v>
      </c>
      <c r="GX81" s="1">
        <v>42.375799999999998</v>
      </c>
      <c r="GY81" s="1">
        <v>1</v>
      </c>
      <c r="GZ81" s="1">
        <v>0.66238600000000003</v>
      </c>
      <c r="HA81" s="1">
        <v>1.74135</v>
      </c>
      <c r="HB81" s="1">
        <v>20.1997</v>
      </c>
      <c r="HC81" s="1">
        <v>5.21265</v>
      </c>
      <c r="HD81" s="1">
        <v>11.974</v>
      </c>
      <c r="HE81" s="1">
        <v>4.9897999999999998</v>
      </c>
      <c r="HF81" s="1">
        <v>3.2925</v>
      </c>
      <c r="HG81" s="1">
        <v>8419.1</v>
      </c>
      <c r="HH81" s="1">
        <v>9999</v>
      </c>
      <c r="HI81" s="1">
        <v>9999</v>
      </c>
      <c r="HJ81" s="1">
        <v>971.6</v>
      </c>
      <c r="HK81" s="1">
        <v>4.9713700000000003</v>
      </c>
      <c r="HL81" s="1">
        <v>1.8745400000000001</v>
      </c>
      <c r="HM81" s="1">
        <v>1.8708800000000001</v>
      </c>
      <c r="HN81" s="1">
        <v>1.8706700000000001</v>
      </c>
      <c r="HO81" s="1">
        <v>1.8750599999999999</v>
      </c>
      <c r="HP81" s="1">
        <v>1.8718300000000001</v>
      </c>
      <c r="HQ81" s="1">
        <v>1.86734</v>
      </c>
      <c r="HR81" s="1">
        <v>1.8782000000000001</v>
      </c>
      <c r="HS81" s="1">
        <v>0</v>
      </c>
      <c r="HT81" s="1">
        <v>0</v>
      </c>
      <c r="HU81" s="1">
        <v>0</v>
      </c>
      <c r="HV81" s="1">
        <v>0</v>
      </c>
      <c r="HW81" s="1" t="s">
        <v>390</v>
      </c>
      <c r="HX81" s="1" t="s">
        <v>391</v>
      </c>
      <c r="HY81" s="1" t="s">
        <v>392</v>
      </c>
      <c r="HZ81" s="1" t="s">
        <v>392</v>
      </c>
      <c r="IA81" s="1" t="s">
        <v>392</v>
      </c>
      <c r="IB81" s="1" t="s">
        <v>392</v>
      </c>
      <c r="IC81" s="1">
        <v>0</v>
      </c>
      <c r="ID81" s="1">
        <v>100</v>
      </c>
      <c r="IE81" s="1">
        <v>100</v>
      </c>
      <c r="IF81" s="1">
        <v>-2.41</v>
      </c>
      <c r="IG81" s="1">
        <v>0.33250000000000002</v>
      </c>
      <c r="IH81" s="1">
        <v>-2.1003025613674828</v>
      </c>
      <c r="II81" s="1">
        <v>1.7196870422270779E-5</v>
      </c>
      <c r="IJ81" s="1">
        <v>-2.1741833173098589E-6</v>
      </c>
      <c r="IK81" s="1">
        <v>9.0595066644434051E-10</v>
      </c>
      <c r="IL81" s="1">
        <v>-0.3055493333670728</v>
      </c>
      <c r="IM81" s="1">
        <v>-1.2435942757381079E-3</v>
      </c>
      <c r="IN81" s="1">
        <v>8.3241555849602686E-4</v>
      </c>
      <c r="IO81" s="1">
        <v>-6.8006265696850886E-6</v>
      </c>
      <c r="IP81" s="1">
        <v>17</v>
      </c>
      <c r="IQ81" s="1">
        <v>2050</v>
      </c>
      <c r="IR81" s="1">
        <v>3</v>
      </c>
      <c r="IS81" s="1">
        <v>34</v>
      </c>
      <c r="IT81" s="1">
        <v>42.9</v>
      </c>
      <c r="IU81" s="1">
        <v>43</v>
      </c>
      <c r="IV81" s="1">
        <v>1.09741</v>
      </c>
      <c r="IW81" s="1">
        <v>2.6037599999999999</v>
      </c>
      <c r="IX81" s="1">
        <v>1.49902</v>
      </c>
      <c r="IY81" s="1">
        <v>2.2814899999999998</v>
      </c>
      <c r="IZ81" s="1">
        <v>1.69678</v>
      </c>
      <c r="JA81" s="1">
        <v>2.2924799999999999</v>
      </c>
      <c r="JB81" s="1">
        <v>47.451599999999999</v>
      </c>
      <c r="JC81" s="1">
        <v>13.0025</v>
      </c>
      <c r="JD81" s="1">
        <v>18</v>
      </c>
      <c r="JE81" s="1">
        <v>708.351</v>
      </c>
      <c r="JF81" s="1">
        <v>268.86799999999999</v>
      </c>
      <c r="JG81" s="1">
        <v>29.998799999999999</v>
      </c>
      <c r="JH81" s="1">
        <v>35.860500000000002</v>
      </c>
      <c r="JI81" s="1">
        <v>30.0001</v>
      </c>
      <c r="JJ81" s="1">
        <v>35.601100000000002</v>
      </c>
      <c r="JK81" s="1">
        <v>35.598399999999998</v>
      </c>
      <c r="JL81" s="1">
        <v>22.016400000000001</v>
      </c>
      <c r="JM81" s="1">
        <v>29.945599999999999</v>
      </c>
      <c r="JN81" s="1">
        <v>0</v>
      </c>
      <c r="JO81" s="1">
        <v>30</v>
      </c>
      <c r="JP81" s="1">
        <v>444.928</v>
      </c>
      <c r="JQ81" s="1">
        <v>32.672400000000003</v>
      </c>
      <c r="JR81" s="1">
        <v>98.311700000000002</v>
      </c>
      <c r="JS81" s="1">
        <v>98.228499999999997</v>
      </c>
    </row>
    <row r="82" spans="1:279" ht="15.75" customHeight="1" x14ac:dyDescent="0.2">
      <c r="A82" s="1">
        <v>67</v>
      </c>
      <c r="B82" s="1">
        <v>1658330203.5</v>
      </c>
      <c r="C82" s="1">
        <v>263.5</v>
      </c>
      <c r="D82" s="1" t="s">
        <v>525</v>
      </c>
      <c r="E82" s="1" t="s">
        <v>526</v>
      </c>
      <c r="F82" s="1">
        <v>4</v>
      </c>
      <c r="G82" s="1">
        <v>1658330201.5</v>
      </c>
      <c r="H82" s="1">
        <f t="shared" si="0"/>
        <v>1.4566893863258582E-3</v>
      </c>
      <c r="I82" s="1">
        <f t="shared" si="1"/>
        <v>1.4566893863258581</v>
      </c>
      <c r="J82" s="1">
        <f t="shared" si="2"/>
        <v>6.4250620063188189</v>
      </c>
      <c r="K82" s="1">
        <f t="shared" si="3"/>
        <v>421.41528571428569</v>
      </c>
      <c r="L82" s="1">
        <f t="shared" si="4"/>
        <v>278.30776255135936</v>
      </c>
      <c r="M82" s="1">
        <f t="shared" si="5"/>
        <v>28.161814047187328</v>
      </c>
      <c r="N82" s="1">
        <f t="shared" si="6"/>
        <v>42.642787984535374</v>
      </c>
      <c r="O82" s="1">
        <f t="shared" si="7"/>
        <v>7.8577764531848351E-2</v>
      </c>
      <c r="P82" s="1">
        <f t="shared" si="8"/>
        <v>2.7703493911945469</v>
      </c>
      <c r="Q82" s="1">
        <f t="shared" si="9"/>
        <v>7.7360262886528627E-2</v>
      </c>
      <c r="R82" s="1">
        <f t="shared" si="10"/>
        <v>4.8457980558518965E-2</v>
      </c>
      <c r="S82" s="1">
        <f t="shared" si="11"/>
        <v>194.42065161244403</v>
      </c>
      <c r="T82" s="1">
        <f t="shared" si="12"/>
        <v>34.600341479148405</v>
      </c>
      <c r="U82" s="1">
        <f t="shared" si="13"/>
        <v>33.688685714285711</v>
      </c>
      <c r="V82" s="1">
        <f t="shared" si="14"/>
        <v>5.2509253692323368</v>
      </c>
      <c r="W82" s="1">
        <f t="shared" si="15"/>
        <v>64.879837073406037</v>
      </c>
      <c r="X82" s="1">
        <f t="shared" si="16"/>
        <v>3.427238085056358</v>
      </c>
      <c r="Y82" s="1">
        <f t="shared" si="17"/>
        <v>5.2824394136174062</v>
      </c>
      <c r="Z82" s="1">
        <f t="shared" si="18"/>
        <v>1.8236872841759788</v>
      </c>
      <c r="AA82" s="1">
        <f t="shared" si="19"/>
        <v>-64.240001936970344</v>
      </c>
      <c r="AB82" s="1">
        <f t="shared" si="20"/>
        <v>15.991661392197209</v>
      </c>
      <c r="AC82" s="1">
        <f t="shared" si="21"/>
        <v>1.331652586038047</v>
      </c>
      <c r="AD82" s="1">
        <f t="shared" si="22"/>
        <v>147.50396365370895</v>
      </c>
      <c r="AE82" s="1">
        <f t="shared" si="23"/>
        <v>15.652133992739509</v>
      </c>
      <c r="AF82" s="1">
        <f t="shared" si="24"/>
        <v>1.4593715209018829</v>
      </c>
      <c r="AG82" s="1">
        <f t="shared" si="25"/>
        <v>6.4250620063188189</v>
      </c>
      <c r="AH82" s="1">
        <v>451.67150311697969</v>
      </c>
      <c r="AI82" s="1">
        <v>438.75480606060592</v>
      </c>
      <c r="AJ82" s="1">
        <v>1.7106974375791231</v>
      </c>
      <c r="AK82" s="1">
        <v>65.160827057832364</v>
      </c>
      <c r="AL82" s="1">
        <f t="shared" si="26"/>
        <v>1.4566893863258581</v>
      </c>
      <c r="AM82" s="1">
        <v>32.567745167424022</v>
      </c>
      <c r="AN82" s="1">
        <v>33.869382517482549</v>
      </c>
      <c r="AO82" s="1">
        <v>-5.9771754476758293E-4</v>
      </c>
      <c r="AP82" s="1">
        <v>89.445393928283238</v>
      </c>
      <c r="AQ82" s="1">
        <v>1</v>
      </c>
      <c r="AR82" s="1">
        <v>0</v>
      </c>
      <c r="AS82" s="1">
        <f t="shared" si="27"/>
        <v>1</v>
      </c>
      <c r="AT82" s="1">
        <f t="shared" si="28"/>
        <v>0</v>
      </c>
      <c r="AU82" s="1">
        <f t="shared" si="29"/>
        <v>47288.186368461451</v>
      </c>
      <c r="AV82" s="1" t="s">
        <v>385</v>
      </c>
      <c r="AW82" s="1" t="s">
        <v>385</v>
      </c>
      <c r="AX82" s="1">
        <v>0</v>
      </c>
      <c r="AY82" s="1">
        <v>0</v>
      </c>
      <c r="AZ82" s="1" t="e">
        <f t="shared" si="30"/>
        <v>#DIV/0!</v>
      </c>
      <c r="BA82" s="1">
        <v>0</v>
      </c>
      <c r="BB82" s="1" t="s">
        <v>385</v>
      </c>
      <c r="BC82" s="1" t="s">
        <v>385</v>
      </c>
      <c r="BD82" s="1">
        <v>0</v>
      </c>
      <c r="BE82" s="1">
        <v>0</v>
      </c>
      <c r="BF82" s="1" t="e">
        <f t="shared" si="31"/>
        <v>#DIV/0!</v>
      </c>
      <c r="BG82" s="1">
        <v>0.5</v>
      </c>
      <c r="BH82" s="1">
        <f t="shared" si="32"/>
        <v>1009.4747997991936</v>
      </c>
      <c r="BI82" s="1">
        <f t="shared" si="33"/>
        <v>6.4250620063188189</v>
      </c>
      <c r="BJ82" s="1" t="e">
        <f t="shared" si="34"/>
        <v>#DIV/0!</v>
      </c>
      <c r="BK82" s="1">
        <f t="shared" si="35"/>
        <v>6.3647572060212916E-3</v>
      </c>
      <c r="BL82" s="1" t="e">
        <f t="shared" si="36"/>
        <v>#DIV/0!</v>
      </c>
      <c r="BM82" s="1" t="e">
        <f t="shared" si="37"/>
        <v>#DIV/0!</v>
      </c>
      <c r="BN82" s="1" t="s">
        <v>385</v>
      </c>
      <c r="BO82" s="1">
        <v>0</v>
      </c>
      <c r="BP82" s="1" t="e">
        <f t="shared" si="38"/>
        <v>#DIV/0!</v>
      </c>
      <c r="BQ82" s="1" t="e">
        <f t="shared" si="39"/>
        <v>#DIV/0!</v>
      </c>
      <c r="BR82" s="1" t="e">
        <f t="shared" si="40"/>
        <v>#DIV/0!</v>
      </c>
      <c r="BS82" s="1" t="e">
        <f t="shared" si="41"/>
        <v>#DIV/0!</v>
      </c>
      <c r="BT82" s="1" t="e">
        <f t="shared" si="42"/>
        <v>#DIV/0!</v>
      </c>
      <c r="BU82" s="1" t="e">
        <f t="shared" si="43"/>
        <v>#DIV/0!</v>
      </c>
      <c r="BV82" s="1" t="e">
        <f t="shared" si="44"/>
        <v>#DIV/0!</v>
      </c>
      <c r="BW82" s="1" t="e">
        <f t="shared" si="45"/>
        <v>#DIV/0!</v>
      </c>
      <c r="BX82" s="1" t="s">
        <v>385</v>
      </c>
      <c r="BY82" s="1" t="s">
        <v>385</v>
      </c>
      <c r="BZ82" s="1" t="s">
        <v>385</v>
      </c>
      <c r="CA82" s="1" t="s">
        <v>385</v>
      </c>
      <c r="CB82" s="1" t="s">
        <v>385</v>
      </c>
      <c r="CC82" s="1" t="s">
        <v>385</v>
      </c>
      <c r="CD82" s="1" t="s">
        <v>385</v>
      </c>
      <c r="CE82" s="1" t="s">
        <v>385</v>
      </c>
      <c r="CF82" s="1">
        <v>253</v>
      </c>
      <c r="CG82" s="1">
        <v>1000</v>
      </c>
      <c r="CH82" s="1" t="s">
        <v>386</v>
      </c>
      <c r="CI82" s="1">
        <v>1110.1500000000001</v>
      </c>
      <c r="CJ82" s="1">
        <v>1175.8634999999999</v>
      </c>
      <c r="CK82" s="1">
        <v>1152.67</v>
      </c>
      <c r="CL82" s="1">
        <v>1.3005735999999999E-4</v>
      </c>
      <c r="CM82" s="1">
        <v>6.5004835999999994E-4</v>
      </c>
      <c r="CN82" s="1">
        <v>4.7597999359999997E-2</v>
      </c>
      <c r="CO82" s="1">
        <v>5.5000000000000003E-4</v>
      </c>
      <c r="CP82" s="1">
        <f t="shared" si="46"/>
        <v>1199.962857142857</v>
      </c>
      <c r="CQ82" s="1">
        <f t="shared" si="47"/>
        <v>1009.4747997991936</v>
      </c>
      <c r="CR82" s="1">
        <f t="shared" si="48"/>
        <v>0.84125503867909679</v>
      </c>
      <c r="CS82" s="1">
        <f t="shared" si="49"/>
        <v>0.16202222465065685</v>
      </c>
      <c r="CT82" s="1">
        <v>6</v>
      </c>
      <c r="CU82" s="1">
        <v>0.5</v>
      </c>
      <c r="CV82" s="1" t="s">
        <v>387</v>
      </c>
      <c r="CW82" s="1">
        <v>2</v>
      </c>
      <c r="CX82" s="1" t="b">
        <v>1</v>
      </c>
      <c r="CY82" s="1">
        <v>1658330201.5</v>
      </c>
      <c r="CZ82" s="1">
        <v>421.41528571428569</v>
      </c>
      <c r="DA82" s="1">
        <v>436.42285714285708</v>
      </c>
      <c r="DB82" s="1">
        <v>33.869514285714288</v>
      </c>
      <c r="DC82" s="1">
        <v>32.568742857142858</v>
      </c>
      <c r="DD82" s="1">
        <v>423.8297142857142</v>
      </c>
      <c r="DE82" s="1">
        <v>33.537042857142858</v>
      </c>
      <c r="DF82" s="1">
        <v>650.35714285714289</v>
      </c>
      <c r="DG82" s="1">
        <v>101.0895714285714</v>
      </c>
      <c r="DH82" s="1">
        <v>9.9895185714285711E-2</v>
      </c>
      <c r="DI82" s="1">
        <v>33.795757142857148</v>
      </c>
      <c r="DJ82" s="1">
        <v>999.89999999999986</v>
      </c>
      <c r="DK82" s="1">
        <v>33.688685714285711</v>
      </c>
      <c r="DL82" s="1">
        <v>0</v>
      </c>
      <c r="DM82" s="1">
        <v>0</v>
      </c>
      <c r="DN82" s="1">
        <v>9020.6257142857139</v>
      </c>
      <c r="DO82" s="1">
        <v>0</v>
      </c>
      <c r="DP82" s="1">
        <v>1843.61</v>
      </c>
      <c r="DQ82" s="1">
        <v>-15.007442857142861</v>
      </c>
      <c r="DR82" s="1">
        <v>436.1887142857143</v>
      </c>
      <c r="DS82" s="1">
        <v>451.11500000000001</v>
      </c>
      <c r="DT82" s="1">
        <v>1.300791428571429</v>
      </c>
      <c r="DU82" s="1">
        <v>436.42285714285708</v>
      </c>
      <c r="DV82" s="1">
        <v>32.568742857142858</v>
      </c>
      <c r="DW82" s="1">
        <v>3.423857142857142</v>
      </c>
      <c r="DX82" s="1">
        <v>3.29236</v>
      </c>
      <c r="DY82" s="1">
        <v>26.24682857142858</v>
      </c>
      <c r="DZ82" s="1">
        <v>25.5854</v>
      </c>
      <c r="EA82" s="1">
        <v>1199.962857142857</v>
      </c>
      <c r="EB82" s="1">
        <v>0.95799299999999998</v>
      </c>
      <c r="EC82" s="1">
        <v>4.2007399999999993E-2</v>
      </c>
      <c r="ED82" s="1">
        <v>0</v>
      </c>
      <c r="EE82" s="1">
        <v>885.71928571428566</v>
      </c>
      <c r="EF82" s="1">
        <v>5.0001600000000002</v>
      </c>
      <c r="EG82" s="1">
        <v>12697.11428571429</v>
      </c>
      <c r="EH82" s="1">
        <v>9514.8714285714286</v>
      </c>
      <c r="EI82" s="1">
        <v>47.857000000000014</v>
      </c>
      <c r="EJ82" s="1">
        <v>50.5</v>
      </c>
      <c r="EK82" s="1">
        <v>49.080000000000013</v>
      </c>
      <c r="EL82" s="1">
        <v>49</v>
      </c>
      <c r="EM82" s="1">
        <v>49.571000000000012</v>
      </c>
      <c r="EN82" s="1">
        <v>1144.762857142857</v>
      </c>
      <c r="EO82" s="1">
        <v>50.2</v>
      </c>
      <c r="EP82" s="1">
        <v>0</v>
      </c>
      <c r="EQ82" s="1">
        <v>772714.79999995232</v>
      </c>
      <c r="ER82" s="1">
        <v>0</v>
      </c>
      <c r="ES82" s="1">
        <v>885.34332000000006</v>
      </c>
      <c r="ET82" s="1">
        <v>2.981384620951951</v>
      </c>
      <c r="EU82" s="1">
        <v>401.40000076230649</v>
      </c>
      <c r="EV82" s="1">
        <v>12654.388000000001</v>
      </c>
      <c r="EW82" s="1">
        <v>15</v>
      </c>
      <c r="EX82" s="1">
        <v>1658327627.5</v>
      </c>
      <c r="EY82" s="1" t="s">
        <v>388</v>
      </c>
      <c r="EZ82" s="1">
        <v>1658327627.5</v>
      </c>
      <c r="FA82" s="1">
        <v>1658327617.5</v>
      </c>
      <c r="FB82" s="1">
        <v>12</v>
      </c>
      <c r="FC82" s="1">
        <v>-0.68500000000000005</v>
      </c>
      <c r="FD82" s="1">
        <v>-0.255</v>
      </c>
      <c r="FE82" s="1">
        <v>-3.9239999999999999</v>
      </c>
      <c r="FF82" s="1">
        <v>0.28599999999999998</v>
      </c>
      <c r="FG82" s="1">
        <v>1546</v>
      </c>
      <c r="FH82" s="1">
        <v>32</v>
      </c>
      <c r="FI82" s="1">
        <v>0.03</v>
      </c>
      <c r="FJ82" s="1">
        <v>0.04</v>
      </c>
      <c r="FK82" s="1">
        <v>-14.808465</v>
      </c>
      <c r="FL82" s="1">
        <v>-1.146276923076881</v>
      </c>
      <c r="FM82" s="1">
        <v>0.1169210215273542</v>
      </c>
      <c r="FN82" s="1">
        <v>0</v>
      </c>
      <c r="FO82" s="1">
        <v>885.25941176470587</v>
      </c>
      <c r="FP82" s="1">
        <v>2.2180290291171478</v>
      </c>
      <c r="FQ82" s="1">
        <v>0.30120396818405931</v>
      </c>
      <c r="FR82" s="1">
        <v>0</v>
      </c>
      <c r="FS82" s="1">
        <v>1.3421114999999999</v>
      </c>
      <c r="FT82" s="1">
        <v>-0.24459084427767511</v>
      </c>
      <c r="FU82" s="1">
        <v>3.244410574742352E-2</v>
      </c>
      <c r="FV82" s="1">
        <v>0</v>
      </c>
      <c r="FW82" s="1">
        <v>0</v>
      </c>
      <c r="FX82" s="1">
        <v>3</v>
      </c>
      <c r="FY82" s="1" t="s">
        <v>397</v>
      </c>
      <c r="FZ82" s="1">
        <v>3.3694199999999999</v>
      </c>
      <c r="GA82" s="1">
        <v>2.8937499999999998</v>
      </c>
      <c r="GB82" s="1">
        <v>9.9488400000000005E-2</v>
      </c>
      <c r="GC82" s="1">
        <v>0.103322</v>
      </c>
      <c r="GD82" s="1">
        <v>0.14030699999999999</v>
      </c>
      <c r="GE82" s="1">
        <v>0.13905699999999999</v>
      </c>
      <c r="GF82" s="1">
        <v>31080.799999999999</v>
      </c>
      <c r="GG82" s="1">
        <v>26919.9</v>
      </c>
      <c r="GH82" s="1">
        <v>30849.7</v>
      </c>
      <c r="GI82" s="1">
        <v>27983.1</v>
      </c>
      <c r="GJ82" s="1">
        <v>34941.599999999999</v>
      </c>
      <c r="GK82" s="1">
        <v>33991.4</v>
      </c>
      <c r="GL82" s="1">
        <v>40214.199999999997</v>
      </c>
      <c r="GM82" s="1">
        <v>39003.4</v>
      </c>
      <c r="GN82" s="1">
        <v>2.3240699999999999</v>
      </c>
      <c r="GO82" s="1">
        <v>1.53155</v>
      </c>
      <c r="GP82" s="1">
        <v>0</v>
      </c>
      <c r="GQ82" s="1">
        <v>3.7394499999999997E-2</v>
      </c>
      <c r="GR82" s="1">
        <v>999.9</v>
      </c>
      <c r="GS82" s="1">
        <v>33.0914</v>
      </c>
      <c r="GT82" s="1">
        <v>50.6</v>
      </c>
      <c r="GU82" s="1">
        <v>43.5</v>
      </c>
      <c r="GV82" s="1">
        <v>44.634799999999998</v>
      </c>
      <c r="GW82" s="1">
        <v>50.652900000000002</v>
      </c>
      <c r="GX82" s="1">
        <v>41.682699999999997</v>
      </c>
      <c r="GY82" s="1">
        <v>1</v>
      </c>
      <c r="GZ82" s="1">
        <v>0.66225900000000004</v>
      </c>
      <c r="HA82" s="1">
        <v>1.7376499999999999</v>
      </c>
      <c r="HB82" s="1">
        <v>20.1998</v>
      </c>
      <c r="HC82" s="1">
        <v>5.2122000000000002</v>
      </c>
      <c r="HD82" s="1">
        <v>11.974</v>
      </c>
      <c r="HE82" s="1">
        <v>4.9901999999999997</v>
      </c>
      <c r="HF82" s="1">
        <v>3.2925800000000001</v>
      </c>
      <c r="HG82" s="1">
        <v>8419.1</v>
      </c>
      <c r="HH82" s="1">
        <v>9999</v>
      </c>
      <c r="HI82" s="1">
        <v>9999</v>
      </c>
      <c r="HJ82" s="1">
        <v>971.6</v>
      </c>
      <c r="HK82" s="1">
        <v>4.9713500000000002</v>
      </c>
      <c r="HL82" s="1">
        <v>1.8745400000000001</v>
      </c>
      <c r="HM82" s="1">
        <v>1.8708800000000001</v>
      </c>
      <c r="HN82" s="1">
        <v>1.87066</v>
      </c>
      <c r="HO82" s="1">
        <v>1.8750599999999999</v>
      </c>
      <c r="HP82" s="1">
        <v>1.87181</v>
      </c>
      <c r="HQ82" s="1">
        <v>1.8673299999999999</v>
      </c>
      <c r="HR82" s="1">
        <v>1.8782099999999999</v>
      </c>
      <c r="HS82" s="1">
        <v>0</v>
      </c>
      <c r="HT82" s="1">
        <v>0</v>
      </c>
      <c r="HU82" s="1">
        <v>0</v>
      </c>
      <c r="HV82" s="1">
        <v>0</v>
      </c>
      <c r="HW82" s="1" t="s">
        <v>390</v>
      </c>
      <c r="HX82" s="1" t="s">
        <v>391</v>
      </c>
      <c r="HY82" s="1" t="s">
        <v>392</v>
      </c>
      <c r="HZ82" s="1" t="s">
        <v>392</v>
      </c>
      <c r="IA82" s="1" t="s">
        <v>392</v>
      </c>
      <c r="IB82" s="1" t="s">
        <v>392</v>
      </c>
      <c r="IC82" s="1">
        <v>0</v>
      </c>
      <c r="ID82" s="1">
        <v>100</v>
      </c>
      <c r="IE82" s="1">
        <v>100</v>
      </c>
      <c r="IF82" s="1">
        <v>-2.419</v>
      </c>
      <c r="IG82" s="1">
        <v>0.33239999999999997</v>
      </c>
      <c r="IH82" s="1">
        <v>-2.1003025613674828</v>
      </c>
      <c r="II82" s="1">
        <v>1.7196870422270779E-5</v>
      </c>
      <c r="IJ82" s="1">
        <v>-2.1741833173098589E-6</v>
      </c>
      <c r="IK82" s="1">
        <v>9.0595066644434051E-10</v>
      </c>
      <c r="IL82" s="1">
        <v>-0.3055493333670728</v>
      </c>
      <c r="IM82" s="1">
        <v>-1.2435942757381079E-3</v>
      </c>
      <c r="IN82" s="1">
        <v>8.3241555849602686E-4</v>
      </c>
      <c r="IO82" s="1">
        <v>-6.8006265696850886E-6</v>
      </c>
      <c r="IP82" s="1">
        <v>17</v>
      </c>
      <c r="IQ82" s="1">
        <v>2050</v>
      </c>
      <c r="IR82" s="1">
        <v>3</v>
      </c>
      <c r="IS82" s="1">
        <v>34</v>
      </c>
      <c r="IT82" s="1">
        <v>42.9</v>
      </c>
      <c r="IU82" s="1">
        <v>43.1</v>
      </c>
      <c r="IV82" s="1">
        <v>1.1084000000000001</v>
      </c>
      <c r="IW82" s="1">
        <v>2.5976599999999999</v>
      </c>
      <c r="IX82" s="1">
        <v>1.49902</v>
      </c>
      <c r="IY82" s="1">
        <v>2.2814899999999998</v>
      </c>
      <c r="IZ82" s="1">
        <v>1.69678</v>
      </c>
      <c r="JA82" s="1">
        <v>2.4255399999999998</v>
      </c>
      <c r="JB82" s="1">
        <v>47.451599999999999</v>
      </c>
      <c r="JC82" s="1">
        <v>13.0025</v>
      </c>
      <c r="JD82" s="1">
        <v>18</v>
      </c>
      <c r="JE82" s="1">
        <v>708.78700000000003</v>
      </c>
      <c r="JF82" s="1">
        <v>268.83300000000003</v>
      </c>
      <c r="JG82" s="1">
        <v>29.998999999999999</v>
      </c>
      <c r="JH82" s="1">
        <v>35.859499999999997</v>
      </c>
      <c r="JI82" s="1">
        <v>30</v>
      </c>
      <c r="JJ82" s="1">
        <v>35.601100000000002</v>
      </c>
      <c r="JK82" s="1">
        <v>35.598399999999998</v>
      </c>
      <c r="JL82" s="1">
        <v>22.284300000000002</v>
      </c>
      <c r="JM82" s="1">
        <v>29.6693</v>
      </c>
      <c r="JN82" s="1">
        <v>0</v>
      </c>
      <c r="JO82" s="1">
        <v>30</v>
      </c>
      <c r="JP82" s="1">
        <v>451.60899999999998</v>
      </c>
      <c r="JQ82" s="1">
        <v>32.696599999999997</v>
      </c>
      <c r="JR82" s="1">
        <v>98.313100000000006</v>
      </c>
      <c r="JS82" s="1">
        <v>98.229600000000005</v>
      </c>
    </row>
    <row r="83" spans="1:279" ht="15.75" customHeight="1" x14ac:dyDescent="0.2">
      <c r="A83" s="1">
        <v>68</v>
      </c>
      <c r="B83" s="1">
        <v>1658330207.5</v>
      </c>
      <c r="C83" s="1">
        <v>267.5</v>
      </c>
      <c r="D83" s="1" t="s">
        <v>527</v>
      </c>
      <c r="E83" s="1" t="s">
        <v>528</v>
      </c>
      <c r="F83" s="1">
        <v>4</v>
      </c>
      <c r="G83" s="1">
        <v>1658330205.1875</v>
      </c>
      <c r="H83" s="1">
        <f t="shared" si="0"/>
        <v>1.4470590702144221E-3</v>
      </c>
      <c r="I83" s="1">
        <f t="shared" si="1"/>
        <v>1.4470590702144221</v>
      </c>
      <c r="J83" s="1">
        <f t="shared" si="2"/>
        <v>6.5394253522058294</v>
      </c>
      <c r="K83" s="1">
        <f t="shared" si="3"/>
        <v>427.505</v>
      </c>
      <c r="L83" s="1">
        <f t="shared" si="4"/>
        <v>280.71879864726992</v>
      </c>
      <c r="M83" s="1">
        <f t="shared" si="5"/>
        <v>28.405815915591877</v>
      </c>
      <c r="N83" s="1">
        <f t="shared" si="6"/>
        <v>43.259049238999744</v>
      </c>
      <c r="O83" s="1">
        <f t="shared" si="7"/>
        <v>7.7895118639960764E-2</v>
      </c>
      <c r="P83" s="1">
        <f t="shared" si="8"/>
        <v>2.7662813765504408</v>
      </c>
      <c r="Q83" s="1">
        <f t="shared" si="9"/>
        <v>7.669677505847243E-2</v>
      </c>
      <c r="R83" s="1">
        <f t="shared" si="10"/>
        <v>4.8041615104182908E-2</v>
      </c>
      <c r="S83" s="1">
        <f t="shared" si="11"/>
        <v>194.42777661245847</v>
      </c>
      <c r="T83" s="1">
        <f t="shared" si="12"/>
        <v>34.610232690088687</v>
      </c>
      <c r="U83" s="1">
        <f t="shared" si="13"/>
        <v>33.701099999999997</v>
      </c>
      <c r="V83" s="1">
        <f t="shared" si="14"/>
        <v>5.2545708318255864</v>
      </c>
      <c r="W83" s="1">
        <f t="shared" si="15"/>
        <v>64.858813593059793</v>
      </c>
      <c r="X83" s="1">
        <f t="shared" si="16"/>
        <v>3.4273010225139946</v>
      </c>
      <c r="Y83" s="1">
        <f t="shared" si="17"/>
        <v>5.2842487129316416</v>
      </c>
      <c r="Z83" s="1">
        <f t="shared" si="18"/>
        <v>1.8272698093115918</v>
      </c>
      <c r="AA83" s="1">
        <f t="shared" si="19"/>
        <v>-63.815304996456014</v>
      </c>
      <c r="AB83" s="1">
        <f t="shared" si="20"/>
        <v>15.031020569497551</v>
      </c>
      <c r="AC83" s="1">
        <f t="shared" si="21"/>
        <v>1.253612732349928</v>
      </c>
      <c r="AD83" s="1">
        <f t="shared" si="22"/>
        <v>146.89710491784993</v>
      </c>
      <c r="AE83" s="1">
        <f t="shared" si="23"/>
        <v>15.704318607397965</v>
      </c>
      <c r="AF83" s="1">
        <f t="shared" si="24"/>
        <v>1.435270084799154</v>
      </c>
      <c r="AG83" s="1">
        <f t="shared" si="25"/>
        <v>6.5394253522058294</v>
      </c>
      <c r="AH83" s="1">
        <v>458.53582772572179</v>
      </c>
      <c r="AI83" s="1">
        <v>445.56883636363619</v>
      </c>
      <c r="AJ83" s="1">
        <v>1.6959202864202261</v>
      </c>
      <c r="AK83" s="1">
        <v>65.160827057832364</v>
      </c>
      <c r="AL83" s="1">
        <f t="shared" si="26"/>
        <v>1.4470590702144221</v>
      </c>
      <c r="AM83" s="1">
        <v>32.581680833804199</v>
      </c>
      <c r="AN83" s="1">
        <v>33.871555244755271</v>
      </c>
      <c r="AO83" s="1">
        <v>-1.719506283585733E-5</v>
      </c>
      <c r="AP83" s="1">
        <v>89.445393928283238</v>
      </c>
      <c r="AQ83" s="1">
        <v>3</v>
      </c>
      <c r="AR83" s="1">
        <v>0</v>
      </c>
      <c r="AS83" s="1">
        <f t="shared" si="27"/>
        <v>1</v>
      </c>
      <c r="AT83" s="1">
        <f t="shared" si="28"/>
        <v>0</v>
      </c>
      <c r="AU83" s="1">
        <f t="shared" si="29"/>
        <v>47175.624187109606</v>
      </c>
      <c r="AV83" s="1" t="s">
        <v>385</v>
      </c>
      <c r="AW83" s="1" t="s">
        <v>385</v>
      </c>
      <c r="AX83" s="1">
        <v>0</v>
      </c>
      <c r="AY83" s="1">
        <v>0</v>
      </c>
      <c r="AZ83" s="1" t="e">
        <f t="shared" si="30"/>
        <v>#DIV/0!</v>
      </c>
      <c r="BA83" s="1">
        <v>0</v>
      </c>
      <c r="BB83" s="1" t="s">
        <v>385</v>
      </c>
      <c r="BC83" s="1" t="s">
        <v>385</v>
      </c>
      <c r="BD83" s="1">
        <v>0</v>
      </c>
      <c r="BE83" s="1">
        <v>0</v>
      </c>
      <c r="BF83" s="1" t="e">
        <f t="shared" si="31"/>
        <v>#DIV/0!</v>
      </c>
      <c r="BG83" s="1">
        <v>0.5</v>
      </c>
      <c r="BH83" s="1">
        <f t="shared" si="32"/>
        <v>1009.5122997992012</v>
      </c>
      <c r="BI83" s="1">
        <f t="shared" si="33"/>
        <v>6.5394253522058294</v>
      </c>
      <c r="BJ83" s="1" t="e">
        <f t="shared" si="34"/>
        <v>#DIV/0!</v>
      </c>
      <c r="BK83" s="1">
        <f t="shared" si="35"/>
        <v>6.4778065145977568E-3</v>
      </c>
      <c r="BL83" s="1" t="e">
        <f t="shared" si="36"/>
        <v>#DIV/0!</v>
      </c>
      <c r="BM83" s="1" t="e">
        <f t="shared" si="37"/>
        <v>#DIV/0!</v>
      </c>
      <c r="BN83" s="1" t="s">
        <v>385</v>
      </c>
      <c r="BO83" s="1">
        <v>0</v>
      </c>
      <c r="BP83" s="1" t="e">
        <f t="shared" si="38"/>
        <v>#DIV/0!</v>
      </c>
      <c r="BQ83" s="1" t="e">
        <f t="shared" si="39"/>
        <v>#DIV/0!</v>
      </c>
      <c r="BR83" s="1" t="e">
        <f t="shared" si="40"/>
        <v>#DIV/0!</v>
      </c>
      <c r="BS83" s="1" t="e">
        <f t="shared" si="41"/>
        <v>#DIV/0!</v>
      </c>
      <c r="BT83" s="1" t="e">
        <f t="shared" si="42"/>
        <v>#DIV/0!</v>
      </c>
      <c r="BU83" s="1" t="e">
        <f t="shared" si="43"/>
        <v>#DIV/0!</v>
      </c>
      <c r="BV83" s="1" t="e">
        <f t="shared" si="44"/>
        <v>#DIV/0!</v>
      </c>
      <c r="BW83" s="1" t="e">
        <f t="shared" si="45"/>
        <v>#DIV/0!</v>
      </c>
      <c r="BX83" s="1" t="s">
        <v>385</v>
      </c>
      <c r="BY83" s="1" t="s">
        <v>385</v>
      </c>
      <c r="BZ83" s="1" t="s">
        <v>385</v>
      </c>
      <c r="CA83" s="1" t="s">
        <v>385</v>
      </c>
      <c r="CB83" s="1" t="s">
        <v>385</v>
      </c>
      <c r="CC83" s="1" t="s">
        <v>385</v>
      </c>
      <c r="CD83" s="1" t="s">
        <v>385</v>
      </c>
      <c r="CE83" s="1" t="s">
        <v>385</v>
      </c>
      <c r="CF83" s="1">
        <v>253</v>
      </c>
      <c r="CG83" s="1">
        <v>1000</v>
      </c>
      <c r="CH83" s="1" t="s">
        <v>386</v>
      </c>
      <c r="CI83" s="1">
        <v>1110.1500000000001</v>
      </c>
      <c r="CJ83" s="1">
        <v>1175.8634999999999</v>
      </c>
      <c r="CK83" s="1">
        <v>1152.67</v>
      </c>
      <c r="CL83" s="1">
        <v>1.3005735999999999E-4</v>
      </c>
      <c r="CM83" s="1">
        <v>6.5004835999999994E-4</v>
      </c>
      <c r="CN83" s="1">
        <v>4.7597999359999997E-2</v>
      </c>
      <c r="CO83" s="1">
        <v>5.5000000000000003E-4</v>
      </c>
      <c r="CP83" s="1">
        <f t="shared" si="46"/>
        <v>1200.0074999999999</v>
      </c>
      <c r="CQ83" s="1">
        <f t="shared" si="47"/>
        <v>1009.5122997992012</v>
      </c>
      <c r="CR83" s="1">
        <f t="shared" si="48"/>
        <v>0.8412549919889678</v>
      </c>
      <c r="CS83" s="1">
        <f t="shared" si="49"/>
        <v>0.16202213453870787</v>
      </c>
      <c r="CT83" s="1">
        <v>6</v>
      </c>
      <c r="CU83" s="1">
        <v>0.5</v>
      </c>
      <c r="CV83" s="1" t="s">
        <v>387</v>
      </c>
      <c r="CW83" s="1">
        <v>2</v>
      </c>
      <c r="CX83" s="1" t="b">
        <v>1</v>
      </c>
      <c r="CY83" s="1">
        <v>1658330205.1875</v>
      </c>
      <c r="CZ83" s="1">
        <v>427.505</v>
      </c>
      <c r="DA83" s="1">
        <v>442.55925000000002</v>
      </c>
      <c r="DB83" s="1">
        <v>33.870100000000001</v>
      </c>
      <c r="DC83" s="1">
        <v>32.590825000000002</v>
      </c>
      <c r="DD83" s="1">
        <v>429.92762499999998</v>
      </c>
      <c r="DE83" s="1">
        <v>33.537624999999998</v>
      </c>
      <c r="DF83" s="1">
        <v>650.36400000000003</v>
      </c>
      <c r="DG83" s="1">
        <v>101.08975</v>
      </c>
      <c r="DH83" s="1">
        <v>9.9824949999999996E-2</v>
      </c>
      <c r="DI83" s="1">
        <v>33.801887499999999</v>
      </c>
      <c r="DJ83" s="1">
        <v>999.9</v>
      </c>
      <c r="DK83" s="1">
        <v>33.701099999999997</v>
      </c>
      <c r="DL83" s="1">
        <v>0</v>
      </c>
      <c r="DM83" s="1">
        <v>0</v>
      </c>
      <c r="DN83" s="1">
        <v>8998.9837499999994</v>
      </c>
      <c r="DO83" s="1">
        <v>0</v>
      </c>
      <c r="DP83" s="1">
        <v>1844.605</v>
      </c>
      <c r="DQ83" s="1">
        <v>-15.054375</v>
      </c>
      <c r="DR83" s="1">
        <v>442.49212499999999</v>
      </c>
      <c r="DS83" s="1">
        <v>457.46862499999997</v>
      </c>
      <c r="DT83" s="1">
        <v>1.2792625</v>
      </c>
      <c r="DU83" s="1">
        <v>442.55925000000002</v>
      </c>
      <c r="DV83" s="1">
        <v>32.590825000000002</v>
      </c>
      <c r="DW83" s="1">
        <v>3.4239225000000002</v>
      </c>
      <c r="DX83" s="1">
        <v>3.2946024999999999</v>
      </c>
      <c r="DY83" s="1">
        <v>26.247137500000001</v>
      </c>
      <c r="DZ83" s="1">
        <v>25.5968625</v>
      </c>
      <c r="EA83" s="1">
        <v>1200.0074999999999</v>
      </c>
      <c r="EB83" s="1">
        <v>0.95799425000000005</v>
      </c>
      <c r="EC83" s="1">
        <v>4.2006062500000003E-2</v>
      </c>
      <c r="ED83" s="1">
        <v>0</v>
      </c>
      <c r="EE83" s="1">
        <v>885.78762500000005</v>
      </c>
      <c r="EF83" s="1">
        <v>5.0001600000000002</v>
      </c>
      <c r="EG83" s="1">
        <v>12665.625</v>
      </c>
      <c r="EH83" s="1">
        <v>9515.2075000000004</v>
      </c>
      <c r="EI83" s="1">
        <v>47.859250000000003</v>
      </c>
      <c r="EJ83" s="1">
        <v>50.5</v>
      </c>
      <c r="EK83" s="1">
        <v>49.069999999999993</v>
      </c>
      <c r="EL83" s="1">
        <v>49</v>
      </c>
      <c r="EM83" s="1">
        <v>49.562249999999999</v>
      </c>
      <c r="EN83" s="1">
        <v>1144.8074999999999</v>
      </c>
      <c r="EO83" s="1">
        <v>50.2</v>
      </c>
      <c r="EP83" s="1">
        <v>0</v>
      </c>
      <c r="EQ83" s="1">
        <v>772719</v>
      </c>
      <c r="ER83" s="1">
        <v>0</v>
      </c>
      <c r="ES83" s="1">
        <v>885.52784615384621</v>
      </c>
      <c r="ET83" s="1">
        <v>1.9478290691280751</v>
      </c>
      <c r="EU83" s="1">
        <v>222.08547033219659</v>
      </c>
      <c r="EV83" s="1">
        <v>12664.58461538462</v>
      </c>
      <c r="EW83" s="1">
        <v>15</v>
      </c>
      <c r="EX83" s="1">
        <v>1658327627.5</v>
      </c>
      <c r="EY83" s="1" t="s">
        <v>388</v>
      </c>
      <c r="EZ83" s="1">
        <v>1658327627.5</v>
      </c>
      <c r="FA83" s="1">
        <v>1658327617.5</v>
      </c>
      <c r="FB83" s="1">
        <v>12</v>
      </c>
      <c r="FC83" s="1">
        <v>-0.68500000000000005</v>
      </c>
      <c r="FD83" s="1">
        <v>-0.255</v>
      </c>
      <c r="FE83" s="1">
        <v>-3.9239999999999999</v>
      </c>
      <c r="FF83" s="1">
        <v>0.28599999999999998</v>
      </c>
      <c r="FG83" s="1">
        <v>1546</v>
      </c>
      <c r="FH83" s="1">
        <v>32</v>
      </c>
      <c r="FI83" s="1">
        <v>0.03</v>
      </c>
      <c r="FJ83" s="1">
        <v>0.04</v>
      </c>
      <c r="FK83" s="1">
        <v>-14.888265000000001</v>
      </c>
      <c r="FL83" s="1">
        <v>-1.145187242026235</v>
      </c>
      <c r="FM83" s="1">
        <v>0.1168734113261011</v>
      </c>
      <c r="FN83" s="1">
        <v>0</v>
      </c>
      <c r="FO83" s="1">
        <v>885.36214705882355</v>
      </c>
      <c r="FP83" s="1">
        <v>2.651321623234884</v>
      </c>
      <c r="FQ83" s="1">
        <v>0.33043590927501748</v>
      </c>
      <c r="FR83" s="1">
        <v>0</v>
      </c>
      <c r="FS83" s="1">
        <v>1.32811725</v>
      </c>
      <c r="FT83" s="1">
        <v>-0.37504829268293061</v>
      </c>
      <c r="FU83" s="1">
        <v>3.6831076076290527E-2</v>
      </c>
      <c r="FV83" s="1">
        <v>0</v>
      </c>
      <c r="FW83" s="1">
        <v>0</v>
      </c>
      <c r="FX83" s="1">
        <v>3</v>
      </c>
      <c r="FY83" s="1" t="s">
        <v>397</v>
      </c>
      <c r="FZ83" s="1">
        <v>3.3690600000000002</v>
      </c>
      <c r="GA83" s="1">
        <v>2.8934500000000001</v>
      </c>
      <c r="GB83" s="1">
        <v>0.100657</v>
      </c>
      <c r="GC83" s="1">
        <v>0.104495</v>
      </c>
      <c r="GD83" s="1">
        <v>0.140323</v>
      </c>
      <c r="GE83" s="1">
        <v>0.139207</v>
      </c>
      <c r="GF83" s="1">
        <v>31039.5</v>
      </c>
      <c r="GG83" s="1">
        <v>26884.400000000001</v>
      </c>
      <c r="GH83" s="1">
        <v>30848.799999999999</v>
      </c>
      <c r="GI83" s="1">
        <v>27982.799999999999</v>
      </c>
      <c r="GJ83" s="1">
        <v>34940</v>
      </c>
      <c r="GK83" s="1">
        <v>33985.199999999997</v>
      </c>
      <c r="GL83" s="1">
        <v>40213.1</v>
      </c>
      <c r="GM83" s="1">
        <v>39003.1</v>
      </c>
      <c r="GN83" s="1">
        <v>2.3223199999999999</v>
      </c>
      <c r="GO83" s="1">
        <v>1.5317499999999999</v>
      </c>
      <c r="GP83" s="1">
        <v>0</v>
      </c>
      <c r="GQ83" s="1">
        <v>3.7394499999999997E-2</v>
      </c>
      <c r="GR83" s="1">
        <v>999.9</v>
      </c>
      <c r="GS83" s="1">
        <v>33.0914</v>
      </c>
      <c r="GT83" s="1">
        <v>50.6</v>
      </c>
      <c r="GU83" s="1">
        <v>43.5</v>
      </c>
      <c r="GV83" s="1">
        <v>44.638199999999998</v>
      </c>
      <c r="GW83" s="1">
        <v>50.712899999999998</v>
      </c>
      <c r="GX83" s="1">
        <v>41.931100000000001</v>
      </c>
      <c r="GY83" s="1">
        <v>1</v>
      </c>
      <c r="GZ83" s="1">
        <v>0.66228699999999996</v>
      </c>
      <c r="HA83" s="1">
        <v>1.7358199999999999</v>
      </c>
      <c r="HB83" s="1">
        <v>20.200099999999999</v>
      </c>
      <c r="HC83" s="1">
        <v>5.2115999999999998</v>
      </c>
      <c r="HD83" s="1">
        <v>11.974</v>
      </c>
      <c r="HE83" s="1">
        <v>4.9897</v>
      </c>
      <c r="HF83" s="1">
        <v>3.2924799999999999</v>
      </c>
      <c r="HG83" s="1">
        <v>8419.4</v>
      </c>
      <c r="HH83" s="1">
        <v>9999</v>
      </c>
      <c r="HI83" s="1">
        <v>9999</v>
      </c>
      <c r="HJ83" s="1">
        <v>971.6</v>
      </c>
      <c r="HK83" s="1">
        <v>4.9713599999999998</v>
      </c>
      <c r="HL83" s="1">
        <v>1.8745400000000001</v>
      </c>
      <c r="HM83" s="1">
        <v>1.8708800000000001</v>
      </c>
      <c r="HN83" s="1">
        <v>1.8706700000000001</v>
      </c>
      <c r="HO83" s="1">
        <v>1.8750899999999999</v>
      </c>
      <c r="HP83" s="1">
        <v>1.8717999999999999</v>
      </c>
      <c r="HQ83" s="1">
        <v>1.8673200000000001</v>
      </c>
      <c r="HR83" s="1">
        <v>1.87822</v>
      </c>
      <c r="HS83" s="1">
        <v>0</v>
      </c>
      <c r="HT83" s="1">
        <v>0</v>
      </c>
      <c r="HU83" s="1">
        <v>0</v>
      </c>
      <c r="HV83" s="1">
        <v>0</v>
      </c>
      <c r="HW83" s="1" t="s">
        <v>390</v>
      </c>
      <c r="HX83" s="1" t="s">
        <v>391</v>
      </c>
      <c r="HY83" s="1" t="s">
        <v>392</v>
      </c>
      <c r="HZ83" s="1" t="s">
        <v>392</v>
      </c>
      <c r="IA83" s="1" t="s">
        <v>392</v>
      </c>
      <c r="IB83" s="1" t="s">
        <v>392</v>
      </c>
      <c r="IC83" s="1">
        <v>0</v>
      </c>
      <c r="ID83" s="1">
        <v>100</v>
      </c>
      <c r="IE83" s="1">
        <v>100</v>
      </c>
      <c r="IF83" s="1">
        <v>-2.4279999999999999</v>
      </c>
      <c r="IG83" s="1">
        <v>0.33260000000000001</v>
      </c>
      <c r="IH83" s="1">
        <v>-2.1003025613674828</v>
      </c>
      <c r="II83" s="1">
        <v>1.7196870422270779E-5</v>
      </c>
      <c r="IJ83" s="1">
        <v>-2.1741833173098589E-6</v>
      </c>
      <c r="IK83" s="1">
        <v>9.0595066644434051E-10</v>
      </c>
      <c r="IL83" s="1">
        <v>-0.3055493333670728</v>
      </c>
      <c r="IM83" s="1">
        <v>-1.2435942757381079E-3</v>
      </c>
      <c r="IN83" s="1">
        <v>8.3241555849602686E-4</v>
      </c>
      <c r="IO83" s="1">
        <v>-6.8006265696850886E-6</v>
      </c>
      <c r="IP83" s="1">
        <v>17</v>
      </c>
      <c r="IQ83" s="1">
        <v>2050</v>
      </c>
      <c r="IR83" s="1">
        <v>3</v>
      </c>
      <c r="IS83" s="1">
        <v>34</v>
      </c>
      <c r="IT83" s="1">
        <v>43</v>
      </c>
      <c r="IU83" s="1">
        <v>43.2</v>
      </c>
      <c r="IV83" s="1">
        <v>1.1242700000000001</v>
      </c>
      <c r="IW83" s="1">
        <v>2.6000999999999999</v>
      </c>
      <c r="IX83" s="1">
        <v>1.49902</v>
      </c>
      <c r="IY83" s="1">
        <v>2.2814899999999998</v>
      </c>
      <c r="IZ83" s="1">
        <v>1.69678</v>
      </c>
      <c r="JA83" s="1">
        <v>2.3901400000000002</v>
      </c>
      <c r="JB83" s="1">
        <v>47.4816</v>
      </c>
      <c r="JC83" s="1">
        <v>13.0025</v>
      </c>
      <c r="JD83" s="1">
        <v>18</v>
      </c>
      <c r="JE83" s="1">
        <v>707.33600000000001</v>
      </c>
      <c r="JF83" s="1">
        <v>268.92599999999999</v>
      </c>
      <c r="JG83" s="1">
        <v>29.999300000000002</v>
      </c>
      <c r="JH83" s="1">
        <v>35.859499999999997</v>
      </c>
      <c r="JI83" s="1">
        <v>30</v>
      </c>
      <c r="JJ83" s="1">
        <v>35.601100000000002</v>
      </c>
      <c r="JK83" s="1">
        <v>35.598399999999998</v>
      </c>
      <c r="JL83" s="1">
        <v>22.552199999999999</v>
      </c>
      <c r="JM83" s="1">
        <v>29.6693</v>
      </c>
      <c r="JN83" s="1">
        <v>0</v>
      </c>
      <c r="JO83" s="1">
        <v>30</v>
      </c>
      <c r="JP83" s="1">
        <v>458.29500000000002</v>
      </c>
      <c r="JQ83" s="1">
        <v>32.705800000000004</v>
      </c>
      <c r="JR83" s="1">
        <v>98.310299999999998</v>
      </c>
      <c r="JS83" s="1">
        <v>98.228700000000003</v>
      </c>
    </row>
    <row r="84" spans="1:279" ht="15.75" customHeight="1" x14ac:dyDescent="0.2">
      <c r="A84" s="1">
        <v>69</v>
      </c>
      <c r="B84" s="1">
        <v>1658330211.5</v>
      </c>
      <c r="C84" s="1">
        <v>271.5</v>
      </c>
      <c r="D84" s="1" t="s">
        <v>529</v>
      </c>
      <c r="E84" s="1" t="s">
        <v>530</v>
      </c>
      <c r="F84" s="1">
        <v>4</v>
      </c>
      <c r="G84" s="1">
        <v>1658330209.5</v>
      </c>
      <c r="H84" s="1">
        <f t="shared" si="0"/>
        <v>1.4140262499131541E-3</v>
      </c>
      <c r="I84" s="1">
        <f t="shared" si="1"/>
        <v>1.414026249913154</v>
      </c>
      <c r="J84" s="1">
        <f t="shared" si="2"/>
        <v>6.5253130208525665</v>
      </c>
      <c r="K84" s="1">
        <f t="shared" si="3"/>
        <v>434.58328571428581</v>
      </c>
      <c r="L84" s="1">
        <f t="shared" si="4"/>
        <v>285.13145110408641</v>
      </c>
      <c r="M84" s="1">
        <f t="shared" si="5"/>
        <v>28.852763951680185</v>
      </c>
      <c r="N84" s="1">
        <f t="shared" si="6"/>
        <v>43.975958848126425</v>
      </c>
      <c r="O84" s="1">
        <f t="shared" si="7"/>
        <v>7.6291577961115353E-2</v>
      </c>
      <c r="P84" s="1">
        <f t="shared" si="8"/>
        <v>2.7707951749026232</v>
      </c>
      <c r="Q84" s="1">
        <f t="shared" si="9"/>
        <v>7.514351470440736E-2</v>
      </c>
      <c r="R84" s="1">
        <f t="shared" si="10"/>
        <v>4.7066406406815538E-2</v>
      </c>
      <c r="S84" s="1">
        <f t="shared" si="11"/>
        <v>194.41951161244168</v>
      </c>
      <c r="T84" s="1">
        <f t="shared" si="12"/>
        <v>34.61879439571635</v>
      </c>
      <c r="U84" s="1">
        <f t="shared" si="13"/>
        <v>33.689071428571431</v>
      </c>
      <c r="V84" s="1">
        <f t="shared" si="14"/>
        <v>5.2510386013487134</v>
      </c>
      <c r="W84" s="1">
        <f t="shared" si="15"/>
        <v>64.878923281711167</v>
      </c>
      <c r="X84" s="1">
        <f t="shared" si="16"/>
        <v>3.428522009933423</v>
      </c>
      <c r="Y84" s="1">
        <f t="shared" si="17"/>
        <v>5.2844927697804369</v>
      </c>
      <c r="Z84" s="1">
        <f t="shared" si="18"/>
        <v>1.8225165914152903</v>
      </c>
      <c r="AA84" s="1">
        <f t="shared" si="19"/>
        <v>-62.358557621170092</v>
      </c>
      <c r="AB84" s="1">
        <f t="shared" si="20"/>
        <v>16.975868797552522</v>
      </c>
      <c r="AC84" s="1">
        <f t="shared" si="21"/>
        <v>1.4134325208801357</v>
      </c>
      <c r="AD84" s="1">
        <f t="shared" si="22"/>
        <v>150.45025530970423</v>
      </c>
      <c r="AE84" s="1">
        <f t="shared" si="23"/>
        <v>15.82852883530167</v>
      </c>
      <c r="AF84" s="1">
        <f t="shared" si="24"/>
        <v>1.4016598576671608</v>
      </c>
      <c r="AG84" s="1">
        <f t="shared" si="25"/>
        <v>6.5253130208525665</v>
      </c>
      <c r="AH84" s="1">
        <v>465.46526740765148</v>
      </c>
      <c r="AI84" s="1">
        <v>452.40755151515151</v>
      </c>
      <c r="AJ84" s="1">
        <v>1.721903872543519</v>
      </c>
      <c r="AK84" s="1">
        <v>65.160827057832364</v>
      </c>
      <c r="AL84" s="1">
        <f t="shared" si="26"/>
        <v>1.414026249913154</v>
      </c>
      <c r="AM84" s="1">
        <v>32.629668175346922</v>
      </c>
      <c r="AN84" s="1">
        <v>33.887734265734302</v>
      </c>
      <c r="AO84" s="1">
        <v>4.2586354352945952E-4</v>
      </c>
      <c r="AP84" s="1">
        <v>89.445393928283238</v>
      </c>
      <c r="AQ84" s="1">
        <v>1</v>
      </c>
      <c r="AR84" s="1">
        <v>0</v>
      </c>
      <c r="AS84" s="1">
        <f t="shared" si="27"/>
        <v>1</v>
      </c>
      <c r="AT84" s="1">
        <f t="shared" si="28"/>
        <v>0</v>
      </c>
      <c r="AU84" s="1">
        <f t="shared" si="29"/>
        <v>47299.362267230434</v>
      </c>
      <c r="AV84" s="1" t="s">
        <v>385</v>
      </c>
      <c r="AW84" s="1" t="s">
        <v>385</v>
      </c>
      <c r="AX84" s="1">
        <v>0</v>
      </c>
      <c r="AY84" s="1">
        <v>0</v>
      </c>
      <c r="AZ84" s="1" t="e">
        <f t="shared" si="30"/>
        <v>#DIV/0!</v>
      </c>
      <c r="BA84" s="1">
        <v>0</v>
      </c>
      <c r="BB84" s="1" t="s">
        <v>385</v>
      </c>
      <c r="BC84" s="1" t="s">
        <v>385</v>
      </c>
      <c r="BD84" s="1">
        <v>0</v>
      </c>
      <c r="BE84" s="1">
        <v>0</v>
      </c>
      <c r="BF84" s="1" t="e">
        <f t="shared" si="31"/>
        <v>#DIV/0!</v>
      </c>
      <c r="BG84" s="1">
        <v>0.5</v>
      </c>
      <c r="BH84" s="1">
        <f t="shared" si="32"/>
        <v>1009.4687997991922</v>
      </c>
      <c r="BI84" s="1">
        <f t="shared" si="33"/>
        <v>6.5253130208525665</v>
      </c>
      <c r="BJ84" s="1" t="e">
        <f t="shared" si="34"/>
        <v>#DIV/0!</v>
      </c>
      <c r="BK84" s="1">
        <f t="shared" si="35"/>
        <v>6.4641056981162856E-3</v>
      </c>
      <c r="BL84" s="1" t="e">
        <f t="shared" si="36"/>
        <v>#DIV/0!</v>
      </c>
      <c r="BM84" s="1" t="e">
        <f t="shared" si="37"/>
        <v>#DIV/0!</v>
      </c>
      <c r="BN84" s="1" t="s">
        <v>385</v>
      </c>
      <c r="BO84" s="1">
        <v>0</v>
      </c>
      <c r="BP84" s="1" t="e">
        <f t="shared" si="38"/>
        <v>#DIV/0!</v>
      </c>
      <c r="BQ84" s="1" t="e">
        <f t="shared" si="39"/>
        <v>#DIV/0!</v>
      </c>
      <c r="BR84" s="1" t="e">
        <f t="shared" si="40"/>
        <v>#DIV/0!</v>
      </c>
      <c r="BS84" s="1" t="e">
        <f t="shared" si="41"/>
        <v>#DIV/0!</v>
      </c>
      <c r="BT84" s="1" t="e">
        <f t="shared" si="42"/>
        <v>#DIV/0!</v>
      </c>
      <c r="BU84" s="1" t="e">
        <f t="shared" si="43"/>
        <v>#DIV/0!</v>
      </c>
      <c r="BV84" s="1" t="e">
        <f t="shared" si="44"/>
        <v>#DIV/0!</v>
      </c>
      <c r="BW84" s="1" t="e">
        <f t="shared" si="45"/>
        <v>#DIV/0!</v>
      </c>
      <c r="BX84" s="1" t="s">
        <v>385</v>
      </c>
      <c r="BY84" s="1" t="s">
        <v>385</v>
      </c>
      <c r="BZ84" s="1" t="s">
        <v>385</v>
      </c>
      <c r="CA84" s="1" t="s">
        <v>385</v>
      </c>
      <c r="CB84" s="1" t="s">
        <v>385</v>
      </c>
      <c r="CC84" s="1" t="s">
        <v>385</v>
      </c>
      <c r="CD84" s="1" t="s">
        <v>385</v>
      </c>
      <c r="CE84" s="1" t="s">
        <v>385</v>
      </c>
      <c r="CF84" s="1">
        <v>253</v>
      </c>
      <c r="CG84" s="1">
        <v>1000</v>
      </c>
      <c r="CH84" s="1" t="s">
        <v>386</v>
      </c>
      <c r="CI84" s="1">
        <v>1110.1500000000001</v>
      </c>
      <c r="CJ84" s="1">
        <v>1175.8634999999999</v>
      </c>
      <c r="CK84" s="1">
        <v>1152.67</v>
      </c>
      <c r="CL84" s="1">
        <v>1.3005735999999999E-4</v>
      </c>
      <c r="CM84" s="1">
        <v>6.5004835999999994E-4</v>
      </c>
      <c r="CN84" s="1">
        <v>4.7597999359999997E-2</v>
      </c>
      <c r="CO84" s="1">
        <v>5.5000000000000003E-4</v>
      </c>
      <c r="CP84" s="1">
        <f t="shared" si="46"/>
        <v>1199.9557142857141</v>
      </c>
      <c r="CQ84" s="1">
        <f t="shared" si="47"/>
        <v>1009.4687997991922</v>
      </c>
      <c r="CR84" s="1">
        <f t="shared" si="48"/>
        <v>0.8412550461498397</v>
      </c>
      <c r="CS84" s="1">
        <f t="shared" si="49"/>
        <v>0.16202223906919089</v>
      </c>
      <c r="CT84" s="1">
        <v>6</v>
      </c>
      <c r="CU84" s="1">
        <v>0.5</v>
      </c>
      <c r="CV84" s="1" t="s">
        <v>387</v>
      </c>
      <c r="CW84" s="1">
        <v>2</v>
      </c>
      <c r="CX84" s="1" t="b">
        <v>1</v>
      </c>
      <c r="CY84" s="1">
        <v>1658330209.5</v>
      </c>
      <c r="CZ84" s="1">
        <v>434.58328571428581</v>
      </c>
      <c r="DA84" s="1">
        <v>449.7488571428571</v>
      </c>
      <c r="DB84" s="1">
        <v>33.881657142857136</v>
      </c>
      <c r="DC84" s="1">
        <v>32.632285714285707</v>
      </c>
      <c r="DD84" s="1">
        <v>437.01542857142852</v>
      </c>
      <c r="DE84" s="1">
        <v>33.548814285714279</v>
      </c>
      <c r="DF84" s="1">
        <v>650.32828571428581</v>
      </c>
      <c r="DG84" s="1">
        <v>101.0911428571429</v>
      </c>
      <c r="DH84" s="1">
        <v>9.9952828571428592E-2</v>
      </c>
      <c r="DI84" s="1">
        <v>33.802714285714288</v>
      </c>
      <c r="DJ84" s="1">
        <v>999.89999999999986</v>
      </c>
      <c r="DK84" s="1">
        <v>33.689071428571431</v>
      </c>
      <c r="DL84" s="1">
        <v>0</v>
      </c>
      <c r="DM84" s="1">
        <v>0</v>
      </c>
      <c r="DN84" s="1">
        <v>9022.8571428571431</v>
      </c>
      <c r="DO84" s="1">
        <v>0</v>
      </c>
      <c r="DP84" s="1">
        <v>1845.301428571428</v>
      </c>
      <c r="DQ84" s="1">
        <v>-15.16578571428572</v>
      </c>
      <c r="DR84" s="1">
        <v>449.82400000000001</v>
      </c>
      <c r="DS84" s="1">
        <v>464.92028571428568</v>
      </c>
      <c r="DT84" s="1">
        <v>1.24936</v>
      </c>
      <c r="DU84" s="1">
        <v>449.7488571428571</v>
      </c>
      <c r="DV84" s="1">
        <v>32.632285714285707</v>
      </c>
      <c r="DW84" s="1">
        <v>3.4251371428571429</v>
      </c>
      <c r="DX84" s="1">
        <v>3.298835714285715</v>
      </c>
      <c r="DY84" s="1">
        <v>26.253157142857141</v>
      </c>
      <c r="DZ84" s="1">
        <v>25.61852857142857</v>
      </c>
      <c r="EA84" s="1">
        <v>1199.9557142857141</v>
      </c>
      <c r="EB84" s="1">
        <v>0.95799299999999998</v>
      </c>
      <c r="EC84" s="1">
        <v>4.2007399999999993E-2</v>
      </c>
      <c r="ED84" s="1">
        <v>0</v>
      </c>
      <c r="EE84" s="1">
        <v>886.31400000000019</v>
      </c>
      <c r="EF84" s="1">
        <v>5.0001600000000002</v>
      </c>
      <c r="EG84" s="1">
        <v>12605.82857142857</v>
      </c>
      <c r="EH84" s="1">
        <v>9514.81</v>
      </c>
      <c r="EI84" s="1">
        <v>47.875</v>
      </c>
      <c r="EJ84" s="1">
        <v>50.482000000000014</v>
      </c>
      <c r="EK84" s="1">
        <v>49.080000000000013</v>
      </c>
      <c r="EL84" s="1">
        <v>48.999714285714283</v>
      </c>
      <c r="EM84" s="1">
        <v>49.58</v>
      </c>
      <c r="EN84" s="1">
        <v>1144.755714285714</v>
      </c>
      <c r="EO84" s="1">
        <v>50.2</v>
      </c>
      <c r="EP84" s="1">
        <v>0</v>
      </c>
      <c r="EQ84" s="1">
        <v>772723.20000004768</v>
      </c>
      <c r="ER84" s="1">
        <v>0</v>
      </c>
      <c r="ES84" s="1">
        <v>885.81496000000004</v>
      </c>
      <c r="ET84" s="1">
        <v>4.5591538554350288</v>
      </c>
      <c r="EU84" s="1">
        <v>-311.48461463672339</v>
      </c>
      <c r="EV84" s="1">
        <v>12656.88</v>
      </c>
      <c r="EW84" s="1">
        <v>15</v>
      </c>
      <c r="EX84" s="1">
        <v>1658327627.5</v>
      </c>
      <c r="EY84" s="1" t="s">
        <v>388</v>
      </c>
      <c r="EZ84" s="1">
        <v>1658327627.5</v>
      </c>
      <c r="FA84" s="1">
        <v>1658327617.5</v>
      </c>
      <c r="FB84" s="1">
        <v>12</v>
      </c>
      <c r="FC84" s="1">
        <v>-0.68500000000000005</v>
      </c>
      <c r="FD84" s="1">
        <v>-0.255</v>
      </c>
      <c r="FE84" s="1">
        <v>-3.9239999999999999</v>
      </c>
      <c r="FF84" s="1">
        <v>0.28599999999999998</v>
      </c>
      <c r="FG84" s="1">
        <v>1546</v>
      </c>
      <c r="FH84" s="1">
        <v>32</v>
      </c>
      <c r="FI84" s="1">
        <v>0.03</v>
      </c>
      <c r="FJ84" s="1">
        <v>0.04</v>
      </c>
      <c r="FK84" s="1">
        <v>-14.969165</v>
      </c>
      <c r="FL84" s="1">
        <v>-1.2410769230769001</v>
      </c>
      <c r="FM84" s="1">
        <v>0.12614948186576119</v>
      </c>
      <c r="FN84" s="1">
        <v>0</v>
      </c>
      <c r="FO84" s="1">
        <v>885.59408823529418</v>
      </c>
      <c r="FP84" s="1">
        <v>3.3246600495165031</v>
      </c>
      <c r="FQ84" s="1">
        <v>0.39596207242963177</v>
      </c>
      <c r="FR84" s="1">
        <v>0</v>
      </c>
      <c r="FS84" s="1">
        <v>1.3010554999999999</v>
      </c>
      <c r="FT84" s="1">
        <v>-0.3455441651031913</v>
      </c>
      <c r="FU84" s="1">
        <v>3.3776557991453217E-2</v>
      </c>
      <c r="FV84" s="1">
        <v>0</v>
      </c>
      <c r="FW84" s="1">
        <v>0</v>
      </c>
      <c r="FX84" s="1">
        <v>3</v>
      </c>
      <c r="FY84" s="1" t="s">
        <v>397</v>
      </c>
      <c r="FZ84" s="1">
        <v>3.3693</v>
      </c>
      <c r="GA84" s="1">
        <v>2.8941499999999998</v>
      </c>
      <c r="GB84" s="1">
        <v>0.101824</v>
      </c>
      <c r="GC84" s="1">
        <v>0.10567799999999999</v>
      </c>
      <c r="GD84" s="1">
        <v>0.14036299999999999</v>
      </c>
      <c r="GE84" s="1">
        <v>0.13924800000000001</v>
      </c>
      <c r="GF84" s="1">
        <v>30999</v>
      </c>
      <c r="GG84" s="1">
        <v>26848.400000000001</v>
      </c>
      <c r="GH84" s="1">
        <v>30848.7</v>
      </c>
      <c r="GI84" s="1">
        <v>27982.400000000001</v>
      </c>
      <c r="GJ84" s="1">
        <v>34938.1</v>
      </c>
      <c r="GK84" s="1">
        <v>33982.9</v>
      </c>
      <c r="GL84" s="1">
        <v>40212.699999999997</v>
      </c>
      <c r="GM84" s="1">
        <v>39002.300000000003</v>
      </c>
      <c r="GN84" s="1">
        <v>2.3243499999999999</v>
      </c>
      <c r="GO84" s="1">
        <v>1.53145</v>
      </c>
      <c r="GP84" s="1">
        <v>0</v>
      </c>
      <c r="GQ84" s="1">
        <v>3.6746300000000003E-2</v>
      </c>
      <c r="GR84" s="1">
        <v>999.9</v>
      </c>
      <c r="GS84" s="1">
        <v>33.0914</v>
      </c>
      <c r="GT84" s="1">
        <v>50.6</v>
      </c>
      <c r="GU84" s="1">
        <v>43.5</v>
      </c>
      <c r="GV84" s="1">
        <v>44.63</v>
      </c>
      <c r="GW84" s="1">
        <v>50.622900000000001</v>
      </c>
      <c r="GX84" s="1">
        <v>41.859000000000002</v>
      </c>
      <c r="GY84" s="1">
        <v>1</v>
      </c>
      <c r="GZ84" s="1">
        <v>0.66223299999999996</v>
      </c>
      <c r="HA84" s="1">
        <v>1.73685</v>
      </c>
      <c r="HB84" s="1">
        <v>20.200099999999999</v>
      </c>
      <c r="HC84" s="1">
        <v>5.2112999999999996</v>
      </c>
      <c r="HD84" s="1">
        <v>11.974</v>
      </c>
      <c r="HE84" s="1">
        <v>4.9896500000000001</v>
      </c>
      <c r="HF84" s="1">
        <v>3.2924799999999999</v>
      </c>
      <c r="HG84" s="1">
        <v>8419.4</v>
      </c>
      <c r="HH84" s="1">
        <v>9999</v>
      </c>
      <c r="HI84" s="1">
        <v>9999</v>
      </c>
      <c r="HJ84" s="1">
        <v>971.6</v>
      </c>
      <c r="HK84" s="1">
        <v>4.9713700000000003</v>
      </c>
      <c r="HL84" s="1">
        <v>1.8745400000000001</v>
      </c>
      <c r="HM84" s="1">
        <v>1.8708800000000001</v>
      </c>
      <c r="HN84" s="1">
        <v>1.87069</v>
      </c>
      <c r="HO84" s="1">
        <v>1.87507</v>
      </c>
      <c r="HP84" s="1">
        <v>1.87182</v>
      </c>
      <c r="HQ84" s="1">
        <v>1.8673299999999999</v>
      </c>
      <c r="HR84" s="1">
        <v>1.8782300000000001</v>
      </c>
      <c r="HS84" s="1">
        <v>0</v>
      </c>
      <c r="HT84" s="1">
        <v>0</v>
      </c>
      <c r="HU84" s="1">
        <v>0</v>
      </c>
      <c r="HV84" s="1">
        <v>0</v>
      </c>
      <c r="HW84" s="1" t="s">
        <v>390</v>
      </c>
      <c r="HX84" s="1" t="s">
        <v>391</v>
      </c>
      <c r="HY84" s="1" t="s">
        <v>392</v>
      </c>
      <c r="HZ84" s="1" t="s">
        <v>392</v>
      </c>
      <c r="IA84" s="1" t="s">
        <v>392</v>
      </c>
      <c r="IB84" s="1" t="s">
        <v>392</v>
      </c>
      <c r="IC84" s="1">
        <v>0</v>
      </c>
      <c r="ID84" s="1">
        <v>100</v>
      </c>
      <c r="IE84" s="1">
        <v>100</v>
      </c>
      <c r="IF84" s="1">
        <v>-2.4369999999999998</v>
      </c>
      <c r="IG84" s="1">
        <v>0.33310000000000001</v>
      </c>
      <c r="IH84" s="1">
        <v>-2.1003025613674828</v>
      </c>
      <c r="II84" s="1">
        <v>1.7196870422270779E-5</v>
      </c>
      <c r="IJ84" s="1">
        <v>-2.1741833173098589E-6</v>
      </c>
      <c r="IK84" s="1">
        <v>9.0595066644434051E-10</v>
      </c>
      <c r="IL84" s="1">
        <v>-0.3055493333670728</v>
      </c>
      <c r="IM84" s="1">
        <v>-1.2435942757381079E-3</v>
      </c>
      <c r="IN84" s="1">
        <v>8.3241555849602686E-4</v>
      </c>
      <c r="IO84" s="1">
        <v>-6.8006265696850886E-6</v>
      </c>
      <c r="IP84" s="1">
        <v>17</v>
      </c>
      <c r="IQ84" s="1">
        <v>2050</v>
      </c>
      <c r="IR84" s="1">
        <v>3</v>
      </c>
      <c r="IS84" s="1">
        <v>34</v>
      </c>
      <c r="IT84" s="1">
        <v>43.1</v>
      </c>
      <c r="IU84" s="1">
        <v>43.2</v>
      </c>
      <c r="IV84" s="1">
        <v>1.1389199999999999</v>
      </c>
      <c r="IW84" s="1">
        <v>2.6110799999999998</v>
      </c>
      <c r="IX84" s="1">
        <v>1.49902</v>
      </c>
      <c r="IY84" s="1">
        <v>2.2802699999999998</v>
      </c>
      <c r="IZ84" s="1">
        <v>1.69678</v>
      </c>
      <c r="JA84" s="1">
        <v>2.3120099999999999</v>
      </c>
      <c r="JB84" s="1">
        <v>47.4816</v>
      </c>
      <c r="JC84" s="1">
        <v>12.9938</v>
      </c>
      <c r="JD84" s="1">
        <v>18</v>
      </c>
      <c r="JE84" s="1">
        <v>709.01599999999996</v>
      </c>
      <c r="JF84" s="1">
        <v>268.786</v>
      </c>
      <c r="JG84" s="1">
        <v>29.9999</v>
      </c>
      <c r="JH84" s="1">
        <v>35.859499999999997</v>
      </c>
      <c r="JI84" s="1">
        <v>30</v>
      </c>
      <c r="JJ84" s="1">
        <v>35.601100000000002</v>
      </c>
      <c r="JK84" s="1">
        <v>35.598399999999998</v>
      </c>
      <c r="JL84" s="1">
        <v>22.8203</v>
      </c>
      <c r="JM84" s="1">
        <v>29.6693</v>
      </c>
      <c r="JN84" s="1">
        <v>0</v>
      </c>
      <c r="JO84" s="1">
        <v>30</v>
      </c>
      <c r="JP84" s="1">
        <v>464.97399999999999</v>
      </c>
      <c r="JQ84" s="1">
        <v>32.712800000000001</v>
      </c>
      <c r="JR84" s="1">
        <v>98.309700000000007</v>
      </c>
      <c r="JS84" s="1">
        <v>98.226900000000001</v>
      </c>
    </row>
    <row r="85" spans="1:279" ht="15.75" customHeight="1" x14ac:dyDescent="0.2">
      <c r="A85" s="1">
        <v>70</v>
      </c>
      <c r="B85" s="1">
        <v>1658330215.5</v>
      </c>
      <c r="C85" s="1">
        <v>275.5</v>
      </c>
      <c r="D85" s="1" t="s">
        <v>531</v>
      </c>
      <c r="E85" s="1" t="s">
        <v>532</v>
      </c>
      <c r="F85" s="1">
        <v>4</v>
      </c>
      <c r="G85" s="1">
        <v>1658330213.1875</v>
      </c>
      <c r="H85" s="1">
        <f t="shared" si="0"/>
        <v>1.4184412251392897E-3</v>
      </c>
      <c r="I85" s="1">
        <f t="shared" si="1"/>
        <v>1.4184412251392897</v>
      </c>
      <c r="J85" s="1">
        <f t="shared" si="2"/>
        <v>6.7195918075112209</v>
      </c>
      <c r="K85" s="1">
        <f t="shared" si="3"/>
        <v>440.68124999999998</v>
      </c>
      <c r="L85" s="1">
        <f t="shared" si="4"/>
        <v>287.51639780241118</v>
      </c>
      <c r="M85" s="1">
        <f t="shared" si="5"/>
        <v>29.093396613703103</v>
      </c>
      <c r="N85" s="1">
        <f t="shared" si="6"/>
        <v>44.591941483919534</v>
      </c>
      <c r="O85" s="1">
        <f t="shared" si="7"/>
        <v>7.6583449481180871E-2</v>
      </c>
      <c r="P85" s="1">
        <f t="shared" si="8"/>
        <v>2.7679345836284379</v>
      </c>
      <c r="Q85" s="1">
        <f t="shared" si="9"/>
        <v>7.5425480829679967E-2</v>
      </c>
      <c r="R85" s="1">
        <f t="shared" si="10"/>
        <v>4.7243505840508598E-2</v>
      </c>
      <c r="S85" s="1">
        <f t="shared" si="11"/>
        <v>194.42538261245363</v>
      </c>
      <c r="T85" s="1">
        <f t="shared" si="12"/>
        <v>34.61401828510585</v>
      </c>
      <c r="U85" s="1">
        <f t="shared" si="13"/>
        <v>33.689262499999998</v>
      </c>
      <c r="V85" s="1">
        <f t="shared" si="14"/>
        <v>5.2510946939707219</v>
      </c>
      <c r="W85" s="1">
        <f t="shared" si="15"/>
        <v>64.918653428765367</v>
      </c>
      <c r="X85" s="1">
        <f t="shared" si="16"/>
        <v>3.4297804928223576</v>
      </c>
      <c r="Y85" s="1">
        <f t="shared" si="17"/>
        <v>5.2831972194029317</v>
      </c>
      <c r="Z85" s="1">
        <f t="shared" si="18"/>
        <v>1.8213142011483643</v>
      </c>
      <c r="AA85" s="1">
        <f t="shared" si="19"/>
        <v>-62.553258028642674</v>
      </c>
      <c r="AB85" s="1">
        <f t="shared" si="20"/>
        <v>16.2748394862904</v>
      </c>
      <c r="AC85" s="1">
        <f t="shared" si="21"/>
        <v>1.3564364987277131</v>
      </c>
      <c r="AD85" s="1">
        <f t="shared" si="22"/>
        <v>149.50340056882905</v>
      </c>
      <c r="AE85" s="1">
        <f t="shared" si="23"/>
        <v>15.876557892952427</v>
      </c>
      <c r="AF85" s="1">
        <f t="shared" si="24"/>
        <v>1.4098758545379215</v>
      </c>
      <c r="AG85" s="1">
        <f t="shared" si="25"/>
        <v>6.7195918075112209</v>
      </c>
      <c r="AH85" s="1">
        <v>472.35464249340657</v>
      </c>
      <c r="AI85" s="1">
        <v>459.21894545454529</v>
      </c>
      <c r="AJ85" s="1">
        <v>1.6949849463032229</v>
      </c>
      <c r="AK85" s="1">
        <v>65.160827057832364</v>
      </c>
      <c r="AL85" s="1">
        <f t="shared" si="26"/>
        <v>1.4184412251392897</v>
      </c>
      <c r="AM85" s="1">
        <v>32.638131309651108</v>
      </c>
      <c r="AN85" s="1">
        <v>33.900178321678339</v>
      </c>
      <c r="AO85" s="1">
        <v>4.0712227160531208E-4</v>
      </c>
      <c r="AP85" s="1">
        <v>89.445393928283238</v>
      </c>
      <c r="AQ85" s="1">
        <v>1</v>
      </c>
      <c r="AR85" s="1">
        <v>0</v>
      </c>
      <c r="AS85" s="1">
        <f t="shared" si="27"/>
        <v>1</v>
      </c>
      <c r="AT85" s="1">
        <f t="shared" si="28"/>
        <v>0</v>
      </c>
      <c r="AU85" s="1">
        <f t="shared" si="29"/>
        <v>47221.513226741867</v>
      </c>
      <c r="AV85" s="1" t="s">
        <v>385</v>
      </c>
      <c r="AW85" s="1" t="s">
        <v>385</v>
      </c>
      <c r="AX85" s="1">
        <v>0</v>
      </c>
      <c r="AY85" s="1">
        <v>0</v>
      </c>
      <c r="AZ85" s="1" t="e">
        <f t="shared" si="30"/>
        <v>#DIV/0!</v>
      </c>
      <c r="BA85" s="1">
        <v>0</v>
      </c>
      <c r="BB85" s="1" t="s">
        <v>385</v>
      </c>
      <c r="BC85" s="1" t="s">
        <v>385</v>
      </c>
      <c r="BD85" s="1">
        <v>0</v>
      </c>
      <c r="BE85" s="1">
        <v>0</v>
      </c>
      <c r="BF85" s="1" t="e">
        <f t="shared" si="31"/>
        <v>#DIV/0!</v>
      </c>
      <c r="BG85" s="1">
        <v>0.5</v>
      </c>
      <c r="BH85" s="1">
        <f t="shared" si="32"/>
        <v>1009.4996997991988</v>
      </c>
      <c r="BI85" s="1">
        <f t="shared" si="33"/>
        <v>6.7195918075112209</v>
      </c>
      <c r="BJ85" s="1" t="e">
        <f t="shared" si="34"/>
        <v>#DIV/0!</v>
      </c>
      <c r="BK85" s="1">
        <f t="shared" si="35"/>
        <v>6.6563584009463553E-3</v>
      </c>
      <c r="BL85" s="1" t="e">
        <f t="shared" si="36"/>
        <v>#DIV/0!</v>
      </c>
      <c r="BM85" s="1" t="e">
        <f t="shared" si="37"/>
        <v>#DIV/0!</v>
      </c>
      <c r="BN85" s="1" t="s">
        <v>385</v>
      </c>
      <c r="BO85" s="1">
        <v>0</v>
      </c>
      <c r="BP85" s="1" t="e">
        <f t="shared" si="38"/>
        <v>#DIV/0!</v>
      </c>
      <c r="BQ85" s="1" t="e">
        <f t="shared" si="39"/>
        <v>#DIV/0!</v>
      </c>
      <c r="BR85" s="1" t="e">
        <f t="shared" si="40"/>
        <v>#DIV/0!</v>
      </c>
      <c r="BS85" s="1" t="e">
        <f t="shared" si="41"/>
        <v>#DIV/0!</v>
      </c>
      <c r="BT85" s="1" t="e">
        <f t="shared" si="42"/>
        <v>#DIV/0!</v>
      </c>
      <c r="BU85" s="1" t="e">
        <f t="shared" si="43"/>
        <v>#DIV/0!</v>
      </c>
      <c r="BV85" s="1" t="e">
        <f t="shared" si="44"/>
        <v>#DIV/0!</v>
      </c>
      <c r="BW85" s="1" t="e">
        <f t="shared" si="45"/>
        <v>#DIV/0!</v>
      </c>
      <c r="BX85" s="1" t="s">
        <v>385</v>
      </c>
      <c r="BY85" s="1" t="s">
        <v>385</v>
      </c>
      <c r="BZ85" s="1" t="s">
        <v>385</v>
      </c>
      <c r="CA85" s="1" t="s">
        <v>385</v>
      </c>
      <c r="CB85" s="1" t="s">
        <v>385</v>
      </c>
      <c r="CC85" s="1" t="s">
        <v>385</v>
      </c>
      <c r="CD85" s="1" t="s">
        <v>385</v>
      </c>
      <c r="CE85" s="1" t="s">
        <v>385</v>
      </c>
      <c r="CF85" s="1">
        <v>253</v>
      </c>
      <c r="CG85" s="1">
        <v>1000</v>
      </c>
      <c r="CH85" s="1" t="s">
        <v>386</v>
      </c>
      <c r="CI85" s="1">
        <v>1110.1500000000001</v>
      </c>
      <c r="CJ85" s="1">
        <v>1175.8634999999999</v>
      </c>
      <c r="CK85" s="1">
        <v>1152.67</v>
      </c>
      <c r="CL85" s="1">
        <v>1.3005735999999999E-4</v>
      </c>
      <c r="CM85" s="1">
        <v>6.5004835999999994E-4</v>
      </c>
      <c r="CN85" s="1">
        <v>4.7597999359999997E-2</v>
      </c>
      <c r="CO85" s="1">
        <v>5.5000000000000003E-4</v>
      </c>
      <c r="CP85" s="1">
        <f t="shared" si="46"/>
        <v>1199.9925000000001</v>
      </c>
      <c r="CQ85" s="1">
        <f t="shared" si="47"/>
        <v>1009.4996997991988</v>
      </c>
      <c r="CR85" s="1">
        <f t="shared" si="48"/>
        <v>0.84125500767646355</v>
      </c>
      <c r="CS85" s="1">
        <f t="shared" si="49"/>
        <v>0.16202216481557477</v>
      </c>
      <c r="CT85" s="1">
        <v>6</v>
      </c>
      <c r="CU85" s="1">
        <v>0.5</v>
      </c>
      <c r="CV85" s="1" t="s">
        <v>387</v>
      </c>
      <c r="CW85" s="1">
        <v>2</v>
      </c>
      <c r="CX85" s="1" t="b">
        <v>1</v>
      </c>
      <c r="CY85" s="1">
        <v>1658330213.1875</v>
      </c>
      <c r="CZ85" s="1">
        <v>440.68124999999998</v>
      </c>
      <c r="DA85" s="1">
        <v>455.90187500000002</v>
      </c>
      <c r="DB85" s="1">
        <v>33.894912499999997</v>
      </c>
      <c r="DC85" s="1">
        <v>32.638275</v>
      </c>
      <c r="DD85" s="1">
        <v>443.12225000000001</v>
      </c>
      <c r="DE85" s="1">
        <v>33.56165</v>
      </c>
      <c r="DF85" s="1">
        <v>650.34899999999993</v>
      </c>
      <c r="DG85" s="1">
        <v>101.088375</v>
      </c>
      <c r="DH85" s="1">
        <v>0.10027662499999999</v>
      </c>
      <c r="DI85" s="1">
        <v>33.798324999999998</v>
      </c>
      <c r="DJ85" s="1">
        <v>999.9</v>
      </c>
      <c r="DK85" s="1">
        <v>33.689262499999998</v>
      </c>
      <c r="DL85" s="1">
        <v>0</v>
      </c>
      <c r="DM85" s="1">
        <v>0</v>
      </c>
      <c r="DN85" s="1">
        <v>9007.8912500000006</v>
      </c>
      <c r="DO85" s="1">
        <v>0</v>
      </c>
      <c r="DP85" s="1">
        <v>1843.68875</v>
      </c>
      <c r="DQ85" s="1">
        <v>-15.220475</v>
      </c>
      <c r="DR85" s="1">
        <v>456.14249999999998</v>
      </c>
      <c r="DS85" s="1">
        <v>471.28375</v>
      </c>
      <c r="DT85" s="1">
        <v>1.2566237499999999</v>
      </c>
      <c r="DU85" s="1">
        <v>455.90187500000002</v>
      </c>
      <c r="DV85" s="1">
        <v>32.638275</v>
      </c>
      <c r="DW85" s="1">
        <v>3.42638</v>
      </c>
      <c r="DX85" s="1">
        <v>3.2993475000000001</v>
      </c>
      <c r="DY85" s="1">
        <v>26.259274999999999</v>
      </c>
      <c r="DZ85" s="1">
        <v>25.621112499999999</v>
      </c>
      <c r="EA85" s="1">
        <v>1199.9925000000001</v>
      </c>
      <c r="EB85" s="1">
        <v>0.95799425000000005</v>
      </c>
      <c r="EC85" s="1">
        <v>4.2006062500000003E-2</v>
      </c>
      <c r="ED85" s="1">
        <v>0</v>
      </c>
      <c r="EE85" s="1">
        <v>886.38037499999996</v>
      </c>
      <c r="EF85" s="1">
        <v>5.0001600000000002</v>
      </c>
      <c r="EG85" s="1">
        <v>12622.7</v>
      </c>
      <c r="EH85" s="1">
        <v>9515.1</v>
      </c>
      <c r="EI85" s="1">
        <v>47.859250000000003</v>
      </c>
      <c r="EJ85" s="1">
        <v>50.5</v>
      </c>
      <c r="EK85" s="1">
        <v>49.061999999999998</v>
      </c>
      <c r="EL85" s="1">
        <v>48.968499999999999</v>
      </c>
      <c r="EM85" s="1">
        <v>49.561999999999998</v>
      </c>
      <c r="EN85" s="1">
        <v>1144.7925</v>
      </c>
      <c r="EO85" s="1">
        <v>50.2</v>
      </c>
      <c r="EP85" s="1">
        <v>0</v>
      </c>
      <c r="EQ85" s="1">
        <v>772726.79999995232</v>
      </c>
      <c r="ER85" s="1">
        <v>0</v>
      </c>
      <c r="ES85" s="1">
        <v>886.03476000000012</v>
      </c>
      <c r="ET85" s="1">
        <v>4.0158461741050022</v>
      </c>
      <c r="EU85" s="1">
        <v>-543.0846166307532</v>
      </c>
      <c r="EV85" s="1">
        <v>12653.72</v>
      </c>
      <c r="EW85" s="1">
        <v>15</v>
      </c>
      <c r="EX85" s="1">
        <v>1658327627.5</v>
      </c>
      <c r="EY85" s="1" t="s">
        <v>388</v>
      </c>
      <c r="EZ85" s="1">
        <v>1658327627.5</v>
      </c>
      <c r="FA85" s="1">
        <v>1658327617.5</v>
      </c>
      <c r="FB85" s="1">
        <v>12</v>
      </c>
      <c r="FC85" s="1">
        <v>-0.68500000000000005</v>
      </c>
      <c r="FD85" s="1">
        <v>-0.255</v>
      </c>
      <c r="FE85" s="1">
        <v>-3.9239999999999999</v>
      </c>
      <c r="FF85" s="1">
        <v>0.28599999999999998</v>
      </c>
      <c r="FG85" s="1">
        <v>1546</v>
      </c>
      <c r="FH85" s="1">
        <v>32</v>
      </c>
      <c r="FI85" s="1">
        <v>0.03</v>
      </c>
      <c r="FJ85" s="1">
        <v>0.04</v>
      </c>
      <c r="FK85" s="1">
        <v>-15.046815</v>
      </c>
      <c r="FL85" s="1">
        <v>-1.327503939962436</v>
      </c>
      <c r="FM85" s="1">
        <v>0.13338772722780751</v>
      </c>
      <c r="FN85" s="1">
        <v>0</v>
      </c>
      <c r="FO85" s="1">
        <v>885.84314705882355</v>
      </c>
      <c r="FP85" s="1">
        <v>3.626233771753486</v>
      </c>
      <c r="FQ85" s="1">
        <v>0.42367455131566689</v>
      </c>
      <c r="FR85" s="1">
        <v>0</v>
      </c>
      <c r="FS85" s="1">
        <v>1.2825625</v>
      </c>
      <c r="FT85" s="1">
        <v>-0.26848502814259151</v>
      </c>
      <c r="FU85" s="1">
        <v>2.7463996955104712E-2</v>
      </c>
      <c r="FV85" s="1">
        <v>0</v>
      </c>
      <c r="FW85" s="1">
        <v>0</v>
      </c>
      <c r="FX85" s="1">
        <v>3</v>
      </c>
      <c r="FY85" s="1" t="s">
        <v>397</v>
      </c>
      <c r="FZ85" s="1">
        <v>3.3692899999999999</v>
      </c>
      <c r="GA85" s="1">
        <v>2.8939499999999998</v>
      </c>
      <c r="GB85" s="1">
        <v>0.102976</v>
      </c>
      <c r="GC85" s="1">
        <v>0.106836</v>
      </c>
      <c r="GD85" s="1">
        <v>0.14039299999999999</v>
      </c>
      <c r="GE85" s="1">
        <v>0.13925499999999999</v>
      </c>
      <c r="GF85" s="1">
        <v>30959.599999999999</v>
      </c>
      <c r="GG85" s="1">
        <v>26813.4</v>
      </c>
      <c r="GH85" s="1">
        <v>30849.1</v>
      </c>
      <c r="GI85" s="1">
        <v>27982.2</v>
      </c>
      <c r="GJ85" s="1">
        <v>34937.5</v>
      </c>
      <c r="GK85" s="1">
        <v>33982.6</v>
      </c>
      <c r="GL85" s="1">
        <v>40213.4</v>
      </c>
      <c r="GM85" s="1">
        <v>39002.1</v>
      </c>
      <c r="GN85" s="1">
        <v>2.32477</v>
      </c>
      <c r="GO85" s="1">
        <v>1.53152</v>
      </c>
      <c r="GP85" s="1">
        <v>0</v>
      </c>
      <c r="GQ85" s="1">
        <v>3.7528600000000002E-2</v>
      </c>
      <c r="GR85" s="1">
        <v>999.9</v>
      </c>
      <c r="GS85" s="1">
        <v>33.088900000000002</v>
      </c>
      <c r="GT85" s="1">
        <v>50.6</v>
      </c>
      <c r="GU85" s="1">
        <v>43.5</v>
      </c>
      <c r="GV85" s="1">
        <v>44.632899999999999</v>
      </c>
      <c r="GW85" s="1">
        <v>50.7729</v>
      </c>
      <c r="GX85" s="1">
        <v>41.410299999999999</v>
      </c>
      <c r="GY85" s="1">
        <v>1</v>
      </c>
      <c r="GZ85" s="1">
        <v>0.66213200000000005</v>
      </c>
      <c r="HA85" s="1">
        <v>1.7402500000000001</v>
      </c>
      <c r="HB85" s="1">
        <v>20.2</v>
      </c>
      <c r="HC85" s="1">
        <v>5.2123499999999998</v>
      </c>
      <c r="HD85" s="1">
        <v>11.974</v>
      </c>
      <c r="HE85" s="1">
        <v>4.99</v>
      </c>
      <c r="HF85" s="1">
        <v>3.2926500000000001</v>
      </c>
      <c r="HG85" s="1">
        <v>8419.6</v>
      </c>
      <c r="HH85" s="1">
        <v>9999</v>
      </c>
      <c r="HI85" s="1">
        <v>9999</v>
      </c>
      <c r="HJ85" s="1">
        <v>971.6</v>
      </c>
      <c r="HK85" s="1">
        <v>4.9713700000000003</v>
      </c>
      <c r="HL85" s="1">
        <v>1.8745400000000001</v>
      </c>
      <c r="HM85" s="1">
        <v>1.8708800000000001</v>
      </c>
      <c r="HN85" s="1">
        <v>1.8706799999999999</v>
      </c>
      <c r="HO85" s="1">
        <v>1.8750800000000001</v>
      </c>
      <c r="HP85" s="1">
        <v>1.8718300000000001</v>
      </c>
      <c r="HQ85" s="1">
        <v>1.86734</v>
      </c>
      <c r="HR85" s="1">
        <v>1.87822</v>
      </c>
      <c r="HS85" s="1">
        <v>0</v>
      </c>
      <c r="HT85" s="1">
        <v>0</v>
      </c>
      <c r="HU85" s="1">
        <v>0</v>
      </c>
      <c r="HV85" s="1">
        <v>0</v>
      </c>
      <c r="HW85" s="1" t="s">
        <v>390</v>
      </c>
      <c r="HX85" s="1" t="s">
        <v>391</v>
      </c>
      <c r="HY85" s="1" t="s">
        <v>392</v>
      </c>
      <c r="HZ85" s="1" t="s">
        <v>392</v>
      </c>
      <c r="IA85" s="1" t="s">
        <v>392</v>
      </c>
      <c r="IB85" s="1" t="s">
        <v>392</v>
      </c>
      <c r="IC85" s="1">
        <v>0</v>
      </c>
      <c r="ID85" s="1">
        <v>100</v>
      </c>
      <c r="IE85" s="1">
        <v>100</v>
      </c>
      <c r="IF85" s="1">
        <v>-2.4460000000000002</v>
      </c>
      <c r="IG85" s="1">
        <v>0.33339999999999997</v>
      </c>
      <c r="IH85" s="1">
        <v>-2.1003025613674828</v>
      </c>
      <c r="II85" s="1">
        <v>1.7196870422270779E-5</v>
      </c>
      <c r="IJ85" s="1">
        <v>-2.1741833173098589E-6</v>
      </c>
      <c r="IK85" s="1">
        <v>9.0595066644434051E-10</v>
      </c>
      <c r="IL85" s="1">
        <v>-0.3055493333670728</v>
      </c>
      <c r="IM85" s="1">
        <v>-1.2435942757381079E-3</v>
      </c>
      <c r="IN85" s="1">
        <v>8.3241555849602686E-4</v>
      </c>
      <c r="IO85" s="1">
        <v>-6.8006265696850886E-6</v>
      </c>
      <c r="IP85" s="1">
        <v>17</v>
      </c>
      <c r="IQ85" s="1">
        <v>2050</v>
      </c>
      <c r="IR85" s="1">
        <v>3</v>
      </c>
      <c r="IS85" s="1">
        <v>34</v>
      </c>
      <c r="IT85" s="1">
        <v>43.1</v>
      </c>
      <c r="IU85" s="1">
        <v>43.3</v>
      </c>
      <c r="IV85" s="1">
        <v>1.1486799999999999</v>
      </c>
      <c r="IW85" s="1">
        <v>2.6025399999999999</v>
      </c>
      <c r="IX85" s="1">
        <v>1.49902</v>
      </c>
      <c r="IY85" s="1">
        <v>2.2802699999999998</v>
      </c>
      <c r="IZ85" s="1">
        <v>1.69678</v>
      </c>
      <c r="JA85" s="1">
        <v>2.2839399999999999</v>
      </c>
      <c r="JB85" s="1">
        <v>47.4816</v>
      </c>
      <c r="JC85" s="1">
        <v>12.9938</v>
      </c>
      <c r="JD85" s="1">
        <v>18</v>
      </c>
      <c r="JE85" s="1">
        <v>709.346</v>
      </c>
      <c r="JF85" s="1">
        <v>268.81599999999997</v>
      </c>
      <c r="JG85" s="1">
        <v>30.000599999999999</v>
      </c>
      <c r="JH85" s="1">
        <v>35.859499999999997</v>
      </c>
      <c r="JI85" s="1">
        <v>29.9999</v>
      </c>
      <c r="JJ85" s="1">
        <v>35.5989</v>
      </c>
      <c r="JK85" s="1">
        <v>35.597200000000001</v>
      </c>
      <c r="JL85" s="1">
        <v>23.0901</v>
      </c>
      <c r="JM85" s="1">
        <v>29.6693</v>
      </c>
      <c r="JN85" s="1">
        <v>0</v>
      </c>
      <c r="JO85" s="1">
        <v>30</v>
      </c>
      <c r="JP85" s="1">
        <v>471.66300000000001</v>
      </c>
      <c r="JQ85" s="1">
        <v>32.720500000000001</v>
      </c>
      <c r="JR85" s="1">
        <v>98.311099999999996</v>
      </c>
      <c r="JS85" s="1">
        <v>98.226399999999998</v>
      </c>
    </row>
    <row r="86" spans="1:279" ht="15.75" customHeight="1" x14ac:dyDescent="0.2">
      <c r="A86" s="1">
        <v>71</v>
      </c>
      <c r="B86" s="1">
        <v>1658330219.5</v>
      </c>
      <c r="C86" s="1">
        <v>279.5</v>
      </c>
      <c r="D86" s="1" t="s">
        <v>533</v>
      </c>
      <c r="E86" s="1" t="s">
        <v>534</v>
      </c>
      <c r="F86" s="1">
        <v>4</v>
      </c>
      <c r="G86" s="1">
        <v>1658330217.5</v>
      </c>
      <c r="H86" s="1">
        <f t="shared" si="0"/>
        <v>1.4250163777190677E-3</v>
      </c>
      <c r="I86" s="1">
        <f t="shared" si="1"/>
        <v>1.4250163777190676</v>
      </c>
      <c r="J86" s="1">
        <f t="shared" si="2"/>
        <v>6.7677277327576304</v>
      </c>
      <c r="K86" s="1">
        <f t="shared" si="3"/>
        <v>447.76485714285712</v>
      </c>
      <c r="L86" s="1">
        <f t="shared" si="4"/>
        <v>293.90956321087123</v>
      </c>
      <c r="M86" s="1">
        <f t="shared" si="5"/>
        <v>29.74039031327694</v>
      </c>
      <c r="N86" s="1">
        <f t="shared" si="6"/>
        <v>45.308840837012603</v>
      </c>
      <c r="O86" s="1">
        <f t="shared" si="7"/>
        <v>7.6875386835926734E-2</v>
      </c>
      <c r="P86" s="1">
        <f t="shared" si="8"/>
        <v>2.7727722479929824</v>
      </c>
      <c r="Q86" s="1">
        <f t="shared" si="9"/>
        <v>7.5710647841428655E-2</v>
      </c>
      <c r="R86" s="1">
        <f t="shared" si="10"/>
        <v>4.7422332012525339E-2</v>
      </c>
      <c r="S86" s="1">
        <f t="shared" si="11"/>
        <v>194.42566761245422</v>
      </c>
      <c r="T86" s="1">
        <f t="shared" si="12"/>
        <v>34.613374797978594</v>
      </c>
      <c r="U86" s="1">
        <f t="shared" si="13"/>
        <v>33.698242857142858</v>
      </c>
      <c r="V86" s="1">
        <f t="shared" si="14"/>
        <v>5.2537316351299967</v>
      </c>
      <c r="W86" s="1">
        <f t="shared" si="15"/>
        <v>64.930859766776095</v>
      </c>
      <c r="X86" s="1">
        <f t="shared" si="16"/>
        <v>3.4308969545550401</v>
      </c>
      <c r="Y86" s="1">
        <f t="shared" si="17"/>
        <v>5.2839234947425817</v>
      </c>
      <c r="Z86" s="1">
        <f t="shared" si="18"/>
        <v>1.8228346805749567</v>
      </c>
      <c r="AA86" s="1">
        <f t="shared" si="19"/>
        <v>-62.843222257410886</v>
      </c>
      <c r="AB86" s="1">
        <f t="shared" si="20"/>
        <v>15.328690516855428</v>
      </c>
      <c r="AC86" s="1">
        <f t="shared" si="21"/>
        <v>1.2754214846778775</v>
      </c>
      <c r="AD86" s="1">
        <f t="shared" si="22"/>
        <v>148.18655735657666</v>
      </c>
      <c r="AE86" s="1">
        <f t="shared" si="23"/>
        <v>16.0276127349678</v>
      </c>
      <c r="AF86" s="1">
        <f t="shared" si="24"/>
        <v>1.4172831597643092</v>
      </c>
      <c r="AG86" s="1">
        <f t="shared" si="25"/>
        <v>6.7677277327576304</v>
      </c>
      <c r="AH86" s="1">
        <v>479.30969266900013</v>
      </c>
      <c r="AI86" s="1">
        <v>466.0516787878787</v>
      </c>
      <c r="AJ86" s="1">
        <v>1.714413323321764</v>
      </c>
      <c r="AK86" s="1">
        <v>65.160827057832364</v>
      </c>
      <c r="AL86" s="1">
        <f t="shared" si="26"/>
        <v>1.4250163777190676</v>
      </c>
      <c r="AM86" s="1">
        <v>32.640976470609459</v>
      </c>
      <c r="AN86" s="1">
        <v>33.91006783216784</v>
      </c>
      <c r="AO86" s="1">
        <v>1.748436238865317E-4</v>
      </c>
      <c r="AP86" s="1">
        <v>89.445393928283238</v>
      </c>
      <c r="AQ86" s="1">
        <v>1</v>
      </c>
      <c r="AR86" s="1">
        <v>0</v>
      </c>
      <c r="AS86" s="1">
        <f t="shared" si="27"/>
        <v>1</v>
      </c>
      <c r="AT86" s="1">
        <f t="shared" si="28"/>
        <v>0</v>
      </c>
      <c r="AU86" s="1">
        <f t="shared" si="29"/>
        <v>47353.92633550163</v>
      </c>
      <c r="AV86" s="1" t="s">
        <v>385</v>
      </c>
      <c r="AW86" s="1" t="s">
        <v>385</v>
      </c>
      <c r="AX86" s="1">
        <v>0</v>
      </c>
      <c r="AY86" s="1">
        <v>0</v>
      </c>
      <c r="AZ86" s="1" t="e">
        <f t="shared" si="30"/>
        <v>#DIV/0!</v>
      </c>
      <c r="BA86" s="1">
        <v>0</v>
      </c>
      <c r="BB86" s="1" t="s">
        <v>385</v>
      </c>
      <c r="BC86" s="1" t="s">
        <v>385</v>
      </c>
      <c r="BD86" s="1">
        <v>0</v>
      </c>
      <c r="BE86" s="1">
        <v>0</v>
      </c>
      <c r="BF86" s="1" t="e">
        <f t="shared" si="31"/>
        <v>#DIV/0!</v>
      </c>
      <c r="BG86" s="1">
        <v>0.5</v>
      </c>
      <c r="BH86" s="1">
        <f t="shared" si="32"/>
        <v>1009.5011997991992</v>
      </c>
      <c r="BI86" s="1">
        <f t="shared" si="33"/>
        <v>6.7677277327576304</v>
      </c>
      <c r="BJ86" s="1" t="e">
        <f t="shared" si="34"/>
        <v>#DIV/0!</v>
      </c>
      <c r="BK86" s="1">
        <f t="shared" si="35"/>
        <v>6.7040313910511498E-3</v>
      </c>
      <c r="BL86" s="1" t="e">
        <f t="shared" si="36"/>
        <v>#DIV/0!</v>
      </c>
      <c r="BM86" s="1" t="e">
        <f t="shared" si="37"/>
        <v>#DIV/0!</v>
      </c>
      <c r="BN86" s="1" t="s">
        <v>385</v>
      </c>
      <c r="BO86" s="1">
        <v>0</v>
      </c>
      <c r="BP86" s="1" t="e">
        <f t="shared" si="38"/>
        <v>#DIV/0!</v>
      </c>
      <c r="BQ86" s="1" t="e">
        <f t="shared" si="39"/>
        <v>#DIV/0!</v>
      </c>
      <c r="BR86" s="1" t="e">
        <f t="shared" si="40"/>
        <v>#DIV/0!</v>
      </c>
      <c r="BS86" s="1" t="e">
        <f t="shared" si="41"/>
        <v>#DIV/0!</v>
      </c>
      <c r="BT86" s="1" t="e">
        <f t="shared" si="42"/>
        <v>#DIV/0!</v>
      </c>
      <c r="BU86" s="1" t="e">
        <f t="shared" si="43"/>
        <v>#DIV/0!</v>
      </c>
      <c r="BV86" s="1" t="e">
        <f t="shared" si="44"/>
        <v>#DIV/0!</v>
      </c>
      <c r="BW86" s="1" t="e">
        <f t="shared" si="45"/>
        <v>#DIV/0!</v>
      </c>
      <c r="BX86" s="1" t="s">
        <v>385</v>
      </c>
      <c r="BY86" s="1" t="s">
        <v>385</v>
      </c>
      <c r="BZ86" s="1" t="s">
        <v>385</v>
      </c>
      <c r="CA86" s="1" t="s">
        <v>385</v>
      </c>
      <c r="CB86" s="1" t="s">
        <v>385</v>
      </c>
      <c r="CC86" s="1" t="s">
        <v>385</v>
      </c>
      <c r="CD86" s="1" t="s">
        <v>385</v>
      </c>
      <c r="CE86" s="1" t="s">
        <v>385</v>
      </c>
      <c r="CF86" s="1">
        <v>253</v>
      </c>
      <c r="CG86" s="1">
        <v>1000</v>
      </c>
      <c r="CH86" s="1" t="s">
        <v>386</v>
      </c>
      <c r="CI86" s="1">
        <v>1110.1500000000001</v>
      </c>
      <c r="CJ86" s="1">
        <v>1175.8634999999999</v>
      </c>
      <c r="CK86" s="1">
        <v>1152.67</v>
      </c>
      <c r="CL86" s="1">
        <v>1.3005735999999999E-4</v>
      </c>
      <c r="CM86" s="1">
        <v>6.5004835999999994E-4</v>
      </c>
      <c r="CN86" s="1">
        <v>4.7597999359999997E-2</v>
      </c>
      <c r="CO86" s="1">
        <v>5.5000000000000003E-4</v>
      </c>
      <c r="CP86" s="1">
        <f t="shared" si="46"/>
        <v>1199.994285714286</v>
      </c>
      <c r="CQ86" s="1">
        <f t="shared" si="47"/>
        <v>1009.5011997991992</v>
      </c>
      <c r="CR86" s="1">
        <f t="shared" si="48"/>
        <v>0.8412550058088839</v>
      </c>
      <c r="CS86" s="1">
        <f t="shared" si="49"/>
        <v>0.16202216121114615</v>
      </c>
      <c r="CT86" s="1">
        <v>6</v>
      </c>
      <c r="CU86" s="1">
        <v>0.5</v>
      </c>
      <c r="CV86" s="1" t="s">
        <v>387</v>
      </c>
      <c r="CW86" s="1">
        <v>2</v>
      </c>
      <c r="CX86" s="1" t="b">
        <v>1</v>
      </c>
      <c r="CY86" s="1">
        <v>1658330217.5</v>
      </c>
      <c r="CZ86" s="1">
        <v>447.76485714285712</v>
      </c>
      <c r="DA86" s="1">
        <v>463.13628571428569</v>
      </c>
      <c r="DB86" s="1">
        <v>33.905857142857137</v>
      </c>
      <c r="DC86" s="1">
        <v>32.642699999999998</v>
      </c>
      <c r="DD86" s="1">
        <v>450.21557142857142</v>
      </c>
      <c r="DE86" s="1">
        <v>33.572271428571433</v>
      </c>
      <c r="DF86" s="1">
        <v>650.38414285714282</v>
      </c>
      <c r="DG86" s="1">
        <v>101.089</v>
      </c>
      <c r="DH86" s="1">
        <v>9.9916714285714289E-2</v>
      </c>
      <c r="DI86" s="1">
        <v>33.800785714285723</v>
      </c>
      <c r="DJ86" s="1">
        <v>999.89999999999986</v>
      </c>
      <c r="DK86" s="1">
        <v>33.698242857142858</v>
      </c>
      <c r="DL86" s="1">
        <v>0</v>
      </c>
      <c r="DM86" s="1">
        <v>0</v>
      </c>
      <c r="DN86" s="1">
        <v>9033.5714285714294</v>
      </c>
      <c r="DO86" s="1">
        <v>0</v>
      </c>
      <c r="DP86" s="1">
        <v>1843.754285714286</v>
      </c>
      <c r="DQ86" s="1">
        <v>-15.37121428571429</v>
      </c>
      <c r="DR86" s="1">
        <v>463.47971428571429</v>
      </c>
      <c r="DS86" s="1">
        <v>478.7644285714286</v>
      </c>
      <c r="DT86" s="1">
        <v>1.2631671428571429</v>
      </c>
      <c r="DU86" s="1">
        <v>463.13628571428569</v>
      </c>
      <c r="DV86" s="1">
        <v>32.642699999999998</v>
      </c>
      <c r="DW86" s="1">
        <v>3.427505714285715</v>
      </c>
      <c r="DX86" s="1">
        <v>3.299814285714286</v>
      </c>
      <c r="DY86" s="1">
        <v>26.264857142857139</v>
      </c>
      <c r="DZ86" s="1">
        <v>25.62351428571429</v>
      </c>
      <c r="EA86" s="1">
        <v>1199.994285714286</v>
      </c>
      <c r="EB86" s="1">
        <v>0.95799442857142858</v>
      </c>
      <c r="EC86" s="1">
        <v>4.2005871428571442E-2</v>
      </c>
      <c r="ED86" s="1">
        <v>0</v>
      </c>
      <c r="EE86" s="1">
        <v>886.86071428571438</v>
      </c>
      <c r="EF86" s="1">
        <v>5.0001600000000002</v>
      </c>
      <c r="EG86" s="1">
        <v>12621.571428571429</v>
      </c>
      <c r="EH86" s="1">
        <v>9515.1157142857137</v>
      </c>
      <c r="EI86" s="1">
        <v>47.838999999999999</v>
      </c>
      <c r="EJ86" s="1">
        <v>50.5</v>
      </c>
      <c r="EK86" s="1">
        <v>49.061999999999998</v>
      </c>
      <c r="EL86" s="1">
        <v>48.999714285714283</v>
      </c>
      <c r="EM86" s="1">
        <v>49.561999999999998</v>
      </c>
      <c r="EN86" s="1">
        <v>1144.7942857142859</v>
      </c>
      <c r="EO86" s="1">
        <v>50.2</v>
      </c>
      <c r="EP86" s="1">
        <v>0</v>
      </c>
      <c r="EQ86" s="1">
        <v>772731</v>
      </c>
      <c r="ER86" s="1">
        <v>0</v>
      </c>
      <c r="ES86" s="1">
        <v>886.33473076923087</v>
      </c>
      <c r="ET86" s="1">
        <v>5.3145641108426576</v>
      </c>
      <c r="EU86" s="1">
        <v>-111.37094055685181</v>
      </c>
      <c r="EV86" s="1">
        <v>12627.030769230771</v>
      </c>
      <c r="EW86" s="1">
        <v>15</v>
      </c>
      <c r="EX86" s="1">
        <v>1658327627.5</v>
      </c>
      <c r="EY86" s="1" t="s">
        <v>388</v>
      </c>
      <c r="EZ86" s="1">
        <v>1658327627.5</v>
      </c>
      <c r="FA86" s="1">
        <v>1658327617.5</v>
      </c>
      <c r="FB86" s="1">
        <v>12</v>
      </c>
      <c r="FC86" s="1">
        <v>-0.68500000000000005</v>
      </c>
      <c r="FD86" s="1">
        <v>-0.255</v>
      </c>
      <c r="FE86" s="1">
        <v>-3.9239999999999999</v>
      </c>
      <c r="FF86" s="1">
        <v>0.28599999999999998</v>
      </c>
      <c r="FG86" s="1">
        <v>1546</v>
      </c>
      <c r="FH86" s="1">
        <v>32</v>
      </c>
      <c r="FI86" s="1">
        <v>0.03</v>
      </c>
      <c r="FJ86" s="1">
        <v>0.04</v>
      </c>
      <c r="FK86" s="1">
        <v>-15.14226</v>
      </c>
      <c r="FL86" s="1">
        <v>-1.3652015009380729</v>
      </c>
      <c r="FM86" s="1">
        <v>0.13603948287170159</v>
      </c>
      <c r="FN86" s="1">
        <v>0</v>
      </c>
      <c r="FO86" s="1">
        <v>886.07967647058831</v>
      </c>
      <c r="FP86" s="1">
        <v>4.7293659361947826</v>
      </c>
      <c r="FQ86" s="1">
        <v>0.51867839523318005</v>
      </c>
      <c r="FR86" s="1">
        <v>0</v>
      </c>
      <c r="FS86" s="1">
        <v>1.2711127499999999</v>
      </c>
      <c r="FT86" s="1">
        <v>-0.16247741088180109</v>
      </c>
      <c r="FU86" s="1">
        <v>2.0475299752079339E-2</v>
      </c>
      <c r="FV86" s="1">
        <v>0</v>
      </c>
      <c r="FW86" s="1">
        <v>0</v>
      </c>
      <c r="FX86" s="1">
        <v>3</v>
      </c>
      <c r="FY86" s="1" t="s">
        <v>397</v>
      </c>
      <c r="FZ86" s="1">
        <v>3.3690000000000002</v>
      </c>
      <c r="GA86" s="1">
        <v>2.8937900000000001</v>
      </c>
      <c r="GB86" s="1">
        <v>0.104126</v>
      </c>
      <c r="GC86" s="1">
        <v>0.108016</v>
      </c>
      <c r="GD86" s="1">
        <v>0.140428</v>
      </c>
      <c r="GE86" s="1">
        <v>0.13927899999999999</v>
      </c>
      <c r="GF86" s="1">
        <v>30919.9</v>
      </c>
      <c r="GG86" s="1">
        <v>26778.400000000001</v>
      </c>
      <c r="GH86" s="1">
        <v>30849.1</v>
      </c>
      <c r="GI86" s="1">
        <v>27982.6</v>
      </c>
      <c r="GJ86" s="1">
        <v>34936.300000000003</v>
      </c>
      <c r="GK86" s="1">
        <v>33982.5</v>
      </c>
      <c r="GL86" s="1">
        <v>40213.599999999999</v>
      </c>
      <c r="GM86" s="1">
        <v>39003.1</v>
      </c>
      <c r="GN86" s="1">
        <v>2.3248500000000001</v>
      </c>
      <c r="GO86" s="1">
        <v>1.5313000000000001</v>
      </c>
      <c r="GP86" s="1">
        <v>0</v>
      </c>
      <c r="GQ86" s="1">
        <v>3.7737199999999999E-2</v>
      </c>
      <c r="GR86" s="1">
        <v>999.9</v>
      </c>
      <c r="GS86" s="1">
        <v>33.0884</v>
      </c>
      <c r="GT86" s="1">
        <v>50.5</v>
      </c>
      <c r="GU86" s="1">
        <v>43.5</v>
      </c>
      <c r="GV86" s="1">
        <v>44.548099999999998</v>
      </c>
      <c r="GW86" s="1">
        <v>50.562899999999999</v>
      </c>
      <c r="GX86" s="1">
        <v>42.439900000000002</v>
      </c>
      <c r="GY86" s="1">
        <v>1</v>
      </c>
      <c r="GZ86" s="1">
        <v>0.661829</v>
      </c>
      <c r="HA86" s="1">
        <v>1.74491</v>
      </c>
      <c r="HB86" s="1">
        <v>20.2</v>
      </c>
      <c r="HC86" s="1">
        <v>5.2123499999999998</v>
      </c>
      <c r="HD86" s="1">
        <v>11.974</v>
      </c>
      <c r="HE86" s="1">
        <v>4.9901499999999999</v>
      </c>
      <c r="HF86" s="1">
        <v>3.2926500000000001</v>
      </c>
      <c r="HG86" s="1">
        <v>8419.6</v>
      </c>
      <c r="HH86" s="1">
        <v>9999</v>
      </c>
      <c r="HI86" s="1">
        <v>9999</v>
      </c>
      <c r="HJ86" s="1">
        <v>971.6</v>
      </c>
      <c r="HK86" s="1">
        <v>4.9713799999999999</v>
      </c>
      <c r="HL86" s="1">
        <v>1.8745499999999999</v>
      </c>
      <c r="HM86" s="1">
        <v>1.8708899999999999</v>
      </c>
      <c r="HN86" s="1">
        <v>1.8707100000000001</v>
      </c>
      <c r="HO86" s="1">
        <v>1.87507</v>
      </c>
      <c r="HP86" s="1">
        <v>1.8718300000000001</v>
      </c>
      <c r="HQ86" s="1">
        <v>1.86734</v>
      </c>
      <c r="HR86" s="1">
        <v>1.87822</v>
      </c>
      <c r="HS86" s="1">
        <v>0</v>
      </c>
      <c r="HT86" s="1">
        <v>0</v>
      </c>
      <c r="HU86" s="1">
        <v>0</v>
      </c>
      <c r="HV86" s="1">
        <v>0</v>
      </c>
      <c r="HW86" s="1" t="s">
        <v>390</v>
      </c>
      <c r="HX86" s="1" t="s">
        <v>391</v>
      </c>
      <c r="HY86" s="1" t="s">
        <v>392</v>
      </c>
      <c r="HZ86" s="1" t="s">
        <v>392</v>
      </c>
      <c r="IA86" s="1" t="s">
        <v>392</v>
      </c>
      <c r="IB86" s="1" t="s">
        <v>392</v>
      </c>
      <c r="IC86" s="1">
        <v>0</v>
      </c>
      <c r="ID86" s="1">
        <v>100</v>
      </c>
      <c r="IE86" s="1">
        <v>100</v>
      </c>
      <c r="IF86" s="1">
        <v>-2.4550000000000001</v>
      </c>
      <c r="IG86" s="1">
        <v>0.33379999999999999</v>
      </c>
      <c r="IH86" s="1">
        <v>-2.1003025613674828</v>
      </c>
      <c r="II86" s="1">
        <v>1.7196870422270779E-5</v>
      </c>
      <c r="IJ86" s="1">
        <v>-2.1741833173098589E-6</v>
      </c>
      <c r="IK86" s="1">
        <v>9.0595066644434051E-10</v>
      </c>
      <c r="IL86" s="1">
        <v>-0.3055493333670728</v>
      </c>
      <c r="IM86" s="1">
        <v>-1.2435942757381079E-3</v>
      </c>
      <c r="IN86" s="1">
        <v>8.3241555849602686E-4</v>
      </c>
      <c r="IO86" s="1">
        <v>-6.8006265696850886E-6</v>
      </c>
      <c r="IP86" s="1">
        <v>17</v>
      </c>
      <c r="IQ86" s="1">
        <v>2050</v>
      </c>
      <c r="IR86" s="1">
        <v>3</v>
      </c>
      <c r="IS86" s="1">
        <v>34</v>
      </c>
      <c r="IT86" s="1">
        <v>43.2</v>
      </c>
      <c r="IU86" s="1">
        <v>43.4</v>
      </c>
      <c r="IV86" s="1">
        <v>1.16455</v>
      </c>
      <c r="IW86" s="1">
        <v>2.6074199999999998</v>
      </c>
      <c r="IX86" s="1">
        <v>1.49902</v>
      </c>
      <c r="IY86" s="1">
        <v>2.2814899999999998</v>
      </c>
      <c r="IZ86" s="1">
        <v>1.69678</v>
      </c>
      <c r="JA86" s="1">
        <v>2.2912599999999999</v>
      </c>
      <c r="JB86" s="1">
        <v>47.4816</v>
      </c>
      <c r="JC86" s="1">
        <v>12.984999999999999</v>
      </c>
      <c r="JD86" s="1">
        <v>18</v>
      </c>
      <c r="JE86" s="1">
        <v>709.39400000000001</v>
      </c>
      <c r="JF86" s="1">
        <v>268.702</v>
      </c>
      <c r="JG86" s="1">
        <v>30.001000000000001</v>
      </c>
      <c r="JH86" s="1">
        <v>35.856400000000001</v>
      </c>
      <c r="JI86" s="1">
        <v>30.0001</v>
      </c>
      <c r="JJ86" s="1">
        <v>35.597799999999999</v>
      </c>
      <c r="JK86" s="1">
        <v>35.595100000000002</v>
      </c>
      <c r="JL86" s="1">
        <v>23.3552</v>
      </c>
      <c r="JM86" s="1">
        <v>29.6693</v>
      </c>
      <c r="JN86" s="1">
        <v>0</v>
      </c>
      <c r="JO86" s="1">
        <v>30</v>
      </c>
      <c r="JP86" s="1">
        <v>478.34300000000002</v>
      </c>
      <c r="JQ86" s="1">
        <v>32.719200000000001</v>
      </c>
      <c r="JR86" s="1">
        <v>98.311499999999995</v>
      </c>
      <c r="JS86" s="1">
        <v>98.228499999999997</v>
      </c>
    </row>
    <row r="87" spans="1:279" ht="15.75" customHeight="1" x14ac:dyDescent="0.2">
      <c r="A87" s="1">
        <v>72</v>
      </c>
      <c r="B87" s="1">
        <v>1658330223.5</v>
      </c>
      <c r="C87" s="1">
        <v>283.5</v>
      </c>
      <c r="D87" s="1" t="s">
        <v>535</v>
      </c>
      <c r="E87" s="1" t="s">
        <v>536</v>
      </c>
      <c r="F87" s="1">
        <v>4</v>
      </c>
      <c r="G87" s="1">
        <v>1658330221.1875</v>
      </c>
      <c r="H87" s="1">
        <f t="shared" si="0"/>
        <v>1.4266841606096943E-3</v>
      </c>
      <c r="I87" s="1">
        <f t="shared" si="1"/>
        <v>1.4266841606096943</v>
      </c>
      <c r="J87" s="1">
        <f t="shared" si="2"/>
        <v>6.848830834625053</v>
      </c>
      <c r="K87" s="1">
        <f t="shared" si="3"/>
        <v>453.851</v>
      </c>
      <c r="L87" s="1">
        <f t="shared" si="4"/>
        <v>298.32375090123259</v>
      </c>
      <c r="M87" s="1">
        <f t="shared" si="5"/>
        <v>30.187402906971293</v>
      </c>
      <c r="N87" s="1">
        <f t="shared" si="6"/>
        <v>45.9252170011356</v>
      </c>
      <c r="O87" s="1">
        <f t="shared" si="7"/>
        <v>7.6982453481061072E-2</v>
      </c>
      <c r="P87" s="1">
        <f t="shared" si="8"/>
        <v>2.76659449748482</v>
      </c>
      <c r="Q87" s="1">
        <f t="shared" si="9"/>
        <v>7.5811929196877806E-2</v>
      </c>
      <c r="R87" s="1">
        <f t="shared" si="10"/>
        <v>4.7486140075014338E-2</v>
      </c>
      <c r="S87" s="1">
        <f t="shared" si="11"/>
        <v>194.4295721124621</v>
      </c>
      <c r="T87" s="1">
        <f t="shared" si="12"/>
        <v>34.623389992102872</v>
      </c>
      <c r="U87" s="1">
        <f t="shared" si="13"/>
        <v>33.700312500000003</v>
      </c>
      <c r="V87" s="1">
        <f t="shared" si="14"/>
        <v>5.254339516598499</v>
      </c>
      <c r="W87" s="1">
        <f t="shared" si="15"/>
        <v>64.916153443808241</v>
      </c>
      <c r="X87" s="1">
        <f t="shared" si="16"/>
        <v>3.4318019648045848</v>
      </c>
      <c r="Y87" s="1">
        <f t="shared" si="17"/>
        <v>5.2865146542842689</v>
      </c>
      <c r="Z87" s="1">
        <f t="shared" si="18"/>
        <v>1.8225375517939142</v>
      </c>
      <c r="AA87" s="1">
        <f t="shared" si="19"/>
        <v>-62.916771482887519</v>
      </c>
      <c r="AB87" s="1">
        <f t="shared" si="20"/>
        <v>16.294926198412259</v>
      </c>
      <c r="AC87" s="1">
        <f t="shared" si="21"/>
        <v>1.358916575598647</v>
      </c>
      <c r="AD87" s="1">
        <f t="shared" si="22"/>
        <v>149.16664340358548</v>
      </c>
      <c r="AE87" s="1">
        <f t="shared" si="23"/>
        <v>16.097494528203644</v>
      </c>
      <c r="AF87" s="1">
        <f t="shared" si="24"/>
        <v>1.4220265032936323</v>
      </c>
      <c r="AG87" s="1">
        <f t="shared" si="25"/>
        <v>6.848830834625053</v>
      </c>
      <c r="AH87" s="1">
        <v>486.19948178866872</v>
      </c>
      <c r="AI87" s="1">
        <v>472.88216363636349</v>
      </c>
      <c r="AJ87" s="1">
        <v>1.7100202836009311</v>
      </c>
      <c r="AK87" s="1">
        <v>65.160827057832364</v>
      </c>
      <c r="AL87" s="1">
        <f t="shared" si="26"/>
        <v>1.4266841606096943</v>
      </c>
      <c r="AM87" s="1">
        <v>32.647020257491242</v>
      </c>
      <c r="AN87" s="1">
        <v>33.917472027972053</v>
      </c>
      <c r="AO87" s="1">
        <v>1.8727430127936281E-4</v>
      </c>
      <c r="AP87" s="1">
        <v>89.445393928283238</v>
      </c>
      <c r="AQ87" s="1">
        <v>1</v>
      </c>
      <c r="AR87" s="1">
        <v>0</v>
      </c>
      <c r="AS87" s="1">
        <f t="shared" si="27"/>
        <v>1</v>
      </c>
      <c r="AT87" s="1">
        <f t="shared" si="28"/>
        <v>0</v>
      </c>
      <c r="AU87" s="1">
        <f t="shared" si="29"/>
        <v>47183.034043001571</v>
      </c>
      <c r="AV87" s="1" t="s">
        <v>385</v>
      </c>
      <c r="AW87" s="1" t="s">
        <v>385</v>
      </c>
      <c r="AX87" s="1">
        <v>0</v>
      </c>
      <c r="AY87" s="1">
        <v>0</v>
      </c>
      <c r="AZ87" s="1" t="e">
        <f t="shared" si="30"/>
        <v>#DIV/0!</v>
      </c>
      <c r="BA87" s="1">
        <v>0</v>
      </c>
      <c r="BB87" s="1" t="s">
        <v>385</v>
      </c>
      <c r="BC87" s="1" t="s">
        <v>385</v>
      </c>
      <c r="BD87" s="1">
        <v>0</v>
      </c>
      <c r="BE87" s="1">
        <v>0</v>
      </c>
      <c r="BF87" s="1" t="e">
        <f t="shared" si="31"/>
        <v>#DIV/0!</v>
      </c>
      <c r="BG87" s="1">
        <v>0.5</v>
      </c>
      <c r="BH87" s="1">
        <f t="shared" si="32"/>
        <v>1009.521749799203</v>
      </c>
      <c r="BI87" s="1">
        <f t="shared" si="33"/>
        <v>6.848830834625053</v>
      </c>
      <c r="BJ87" s="1" t="e">
        <f t="shared" si="34"/>
        <v>#DIV/0!</v>
      </c>
      <c r="BK87" s="1">
        <f t="shared" si="35"/>
        <v>6.7842330648025233E-3</v>
      </c>
      <c r="BL87" s="1" t="e">
        <f t="shared" si="36"/>
        <v>#DIV/0!</v>
      </c>
      <c r="BM87" s="1" t="e">
        <f t="shared" si="37"/>
        <v>#DIV/0!</v>
      </c>
      <c r="BN87" s="1" t="s">
        <v>385</v>
      </c>
      <c r="BO87" s="1">
        <v>0</v>
      </c>
      <c r="BP87" s="1" t="e">
        <f t="shared" si="38"/>
        <v>#DIV/0!</v>
      </c>
      <c r="BQ87" s="1" t="e">
        <f t="shared" si="39"/>
        <v>#DIV/0!</v>
      </c>
      <c r="BR87" s="1" t="e">
        <f t="shared" si="40"/>
        <v>#DIV/0!</v>
      </c>
      <c r="BS87" s="1" t="e">
        <f t="shared" si="41"/>
        <v>#DIV/0!</v>
      </c>
      <c r="BT87" s="1" t="e">
        <f t="shared" si="42"/>
        <v>#DIV/0!</v>
      </c>
      <c r="BU87" s="1" t="e">
        <f t="shared" si="43"/>
        <v>#DIV/0!</v>
      </c>
      <c r="BV87" s="1" t="e">
        <f t="shared" si="44"/>
        <v>#DIV/0!</v>
      </c>
      <c r="BW87" s="1" t="e">
        <f t="shared" si="45"/>
        <v>#DIV/0!</v>
      </c>
      <c r="BX87" s="1" t="s">
        <v>385</v>
      </c>
      <c r="BY87" s="1" t="s">
        <v>385</v>
      </c>
      <c r="BZ87" s="1" t="s">
        <v>385</v>
      </c>
      <c r="CA87" s="1" t="s">
        <v>385</v>
      </c>
      <c r="CB87" s="1" t="s">
        <v>385</v>
      </c>
      <c r="CC87" s="1" t="s">
        <v>385</v>
      </c>
      <c r="CD87" s="1" t="s">
        <v>385</v>
      </c>
      <c r="CE87" s="1" t="s">
        <v>385</v>
      </c>
      <c r="CF87" s="1">
        <v>253</v>
      </c>
      <c r="CG87" s="1">
        <v>1000</v>
      </c>
      <c r="CH87" s="1" t="s">
        <v>386</v>
      </c>
      <c r="CI87" s="1">
        <v>1110.1500000000001</v>
      </c>
      <c r="CJ87" s="1">
        <v>1175.8634999999999</v>
      </c>
      <c r="CK87" s="1">
        <v>1152.67</v>
      </c>
      <c r="CL87" s="1">
        <v>1.3005735999999999E-4</v>
      </c>
      <c r="CM87" s="1">
        <v>6.5004835999999994E-4</v>
      </c>
      <c r="CN87" s="1">
        <v>4.7597999359999997E-2</v>
      </c>
      <c r="CO87" s="1">
        <v>5.5000000000000003E-4</v>
      </c>
      <c r="CP87" s="1">
        <f t="shared" si="46"/>
        <v>1200.01875</v>
      </c>
      <c r="CQ87" s="1">
        <f t="shared" si="47"/>
        <v>1009.521749799203</v>
      </c>
      <c r="CR87" s="1">
        <f t="shared" si="48"/>
        <v>0.84125498022360323</v>
      </c>
      <c r="CS87" s="1">
        <f t="shared" si="49"/>
        <v>0.16202211183155438</v>
      </c>
      <c r="CT87" s="1">
        <v>6</v>
      </c>
      <c r="CU87" s="1">
        <v>0.5</v>
      </c>
      <c r="CV87" s="1" t="s">
        <v>387</v>
      </c>
      <c r="CW87" s="1">
        <v>2</v>
      </c>
      <c r="CX87" s="1" t="b">
        <v>1</v>
      </c>
      <c r="CY87" s="1">
        <v>1658330221.1875</v>
      </c>
      <c r="CZ87" s="1">
        <v>453.851</v>
      </c>
      <c r="DA87" s="1">
        <v>469.29624999999999</v>
      </c>
      <c r="DB87" s="1">
        <v>33.914412499999997</v>
      </c>
      <c r="DC87" s="1">
        <v>32.647087499999998</v>
      </c>
      <c r="DD87" s="1">
        <v>456.31025</v>
      </c>
      <c r="DE87" s="1">
        <v>33.580550000000002</v>
      </c>
      <c r="DF87" s="1">
        <v>650.40899999999999</v>
      </c>
      <c r="DG87" s="1">
        <v>101.09</v>
      </c>
      <c r="DH87" s="1">
        <v>0.1000756</v>
      </c>
      <c r="DI87" s="1">
        <v>33.809562499999998</v>
      </c>
      <c r="DJ87" s="1">
        <v>999.9</v>
      </c>
      <c r="DK87" s="1">
        <v>33.700312500000003</v>
      </c>
      <c r="DL87" s="1">
        <v>0</v>
      </c>
      <c r="DM87" s="1">
        <v>0</v>
      </c>
      <c r="DN87" s="1">
        <v>9000.625</v>
      </c>
      <c r="DO87" s="1">
        <v>0</v>
      </c>
      <c r="DP87" s="1">
        <v>1844.33</v>
      </c>
      <c r="DQ87" s="1">
        <v>-15.4453125</v>
      </c>
      <c r="DR87" s="1">
        <v>469.78337499999998</v>
      </c>
      <c r="DS87" s="1">
        <v>485.13462500000003</v>
      </c>
      <c r="DT87" s="1">
        <v>1.2673025</v>
      </c>
      <c r="DU87" s="1">
        <v>469.29624999999999</v>
      </c>
      <c r="DV87" s="1">
        <v>32.647087499999998</v>
      </c>
      <c r="DW87" s="1">
        <v>3.42840875</v>
      </c>
      <c r="DX87" s="1">
        <v>3.3002975000000001</v>
      </c>
      <c r="DY87" s="1">
        <v>26.269324999999998</v>
      </c>
      <c r="DZ87" s="1">
        <v>25.625987500000001</v>
      </c>
      <c r="EA87" s="1">
        <v>1200.01875</v>
      </c>
      <c r="EB87" s="1">
        <v>0.9579955</v>
      </c>
      <c r="EC87" s="1">
        <v>4.2004725E-2</v>
      </c>
      <c r="ED87" s="1">
        <v>0</v>
      </c>
      <c r="EE87" s="1">
        <v>887.31400000000008</v>
      </c>
      <c r="EF87" s="1">
        <v>5.0001600000000002</v>
      </c>
      <c r="EG87" s="1">
        <v>12624.4125</v>
      </c>
      <c r="EH87" s="1">
        <v>9515.3174999999992</v>
      </c>
      <c r="EI87" s="1">
        <v>47.875</v>
      </c>
      <c r="EJ87" s="1">
        <v>50.484250000000003</v>
      </c>
      <c r="EK87" s="1">
        <v>49.061999999999998</v>
      </c>
      <c r="EL87" s="1">
        <v>48.952749999999988</v>
      </c>
      <c r="EM87" s="1">
        <v>49.569875000000003</v>
      </c>
      <c r="EN87" s="1">
        <v>1144.8187499999999</v>
      </c>
      <c r="EO87" s="1">
        <v>50.2</v>
      </c>
      <c r="EP87" s="1">
        <v>0</v>
      </c>
      <c r="EQ87" s="1">
        <v>772735.20000004768</v>
      </c>
      <c r="ER87" s="1">
        <v>0</v>
      </c>
      <c r="ES87" s="1">
        <v>886.79147999999998</v>
      </c>
      <c r="ET87" s="1">
        <v>5.4495384538023899</v>
      </c>
      <c r="EU87" s="1">
        <v>85.938461413269607</v>
      </c>
      <c r="EV87" s="1">
        <v>12619.824000000001</v>
      </c>
      <c r="EW87" s="1">
        <v>15</v>
      </c>
      <c r="EX87" s="1">
        <v>1658327627.5</v>
      </c>
      <c r="EY87" s="1" t="s">
        <v>388</v>
      </c>
      <c r="EZ87" s="1">
        <v>1658327627.5</v>
      </c>
      <c r="FA87" s="1">
        <v>1658327617.5</v>
      </c>
      <c r="FB87" s="1">
        <v>12</v>
      </c>
      <c r="FC87" s="1">
        <v>-0.68500000000000005</v>
      </c>
      <c r="FD87" s="1">
        <v>-0.255</v>
      </c>
      <c r="FE87" s="1">
        <v>-3.9239999999999999</v>
      </c>
      <c r="FF87" s="1">
        <v>0.28599999999999998</v>
      </c>
      <c r="FG87" s="1">
        <v>1546</v>
      </c>
      <c r="FH87" s="1">
        <v>32</v>
      </c>
      <c r="FI87" s="1">
        <v>0.03</v>
      </c>
      <c r="FJ87" s="1">
        <v>0.04</v>
      </c>
      <c r="FK87" s="1">
        <v>-15.236599999999999</v>
      </c>
      <c r="FL87" s="1">
        <v>-1.4411504690431189</v>
      </c>
      <c r="FM87" s="1">
        <v>0.1418191171880574</v>
      </c>
      <c r="FN87" s="1">
        <v>0</v>
      </c>
      <c r="FO87" s="1">
        <v>886.43635294117655</v>
      </c>
      <c r="FP87" s="1">
        <v>5.3067074135655314</v>
      </c>
      <c r="FQ87" s="1">
        <v>0.56809878399245572</v>
      </c>
      <c r="FR87" s="1">
        <v>0</v>
      </c>
      <c r="FS87" s="1">
        <v>1.2639210000000001</v>
      </c>
      <c r="FT87" s="1">
        <v>-3.7147317073171371E-2</v>
      </c>
      <c r="FU87" s="1">
        <v>1.309829966064298E-2</v>
      </c>
      <c r="FV87" s="1">
        <v>1</v>
      </c>
      <c r="FW87" s="1">
        <v>1</v>
      </c>
      <c r="FX87" s="1">
        <v>3</v>
      </c>
      <c r="FY87" s="1" t="s">
        <v>410</v>
      </c>
      <c r="FZ87" s="1">
        <v>3.3694299999999999</v>
      </c>
      <c r="GA87" s="1">
        <v>2.8937400000000002</v>
      </c>
      <c r="GB87" s="1">
        <v>0.105271</v>
      </c>
      <c r="GC87" s="1">
        <v>0.109168</v>
      </c>
      <c r="GD87" s="1">
        <v>0.14044599999999999</v>
      </c>
      <c r="GE87" s="1">
        <v>0.13928399999999999</v>
      </c>
      <c r="GF87" s="1">
        <v>30880.1</v>
      </c>
      <c r="GG87" s="1">
        <v>26743.3</v>
      </c>
      <c r="GH87" s="1">
        <v>30848.799999999999</v>
      </c>
      <c r="GI87" s="1">
        <v>27982.2</v>
      </c>
      <c r="GJ87" s="1">
        <v>34935.4</v>
      </c>
      <c r="GK87" s="1">
        <v>33981.599999999999</v>
      </c>
      <c r="GL87" s="1">
        <v>40213.4</v>
      </c>
      <c r="GM87" s="1">
        <v>39002.199999999997</v>
      </c>
      <c r="GN87" s="1">
        <v>2.3250000000000002</v>
      </c>
      <c r="GO87" s="1">
        <v>1.53135</v>
      </c>
      <c r="GP87" s="1">
        <v>0</v>
      </c>
      <c r="GQ87" s="1">
        <v>3.80203E-2</v>
      </c>
      <c r="GR87" s="1">
        <v>999.9</v>
      </c>
      <c r="GS87" s="1">
        <v>33.088700000000003</v>
      </c>
      <c r="GT87" s="1">
        <v>50.5</v>
      </c>
      <c r="GU87" s="1">
        <v>43.6</v>
      </c>
      <c r="GV87" s="1">
        <v>44.781700000000001</v>
      </c>
      <c r="GW87" s="1">
        <v>50.5929</v>
      </c>
      <c r="GX87" s="1">
        <v>41.386200000000002</v>
      </c>
      <c r="GY87" s="1">
        <v>1</v>
      </c>
      <c r="GZ87" s="1">
        <v>0.66210100000000005</v>
      </c>
      <c r="HA87" s="1">
        <v>1.7498</v>
      </c>
      <c r="HB87" s="1">
        <v>20.2</v>
      </c>
      <c r="HC87" s="1">
        <v>5.2123499999999998</v>
      </c>
      <c r="HD87" s="1">
        <v>11.974</v>
      </c>
      <c r="HE87" s="1">
        <v>4.9904000000000002</v>
      </c>
      <c r="HF87" s="1">
        <v>3.2926500000000001</v>
      </c>
      <c r="HG87" s="1">
        <v>8419.6</v>
      </c>
      <c r="HH87" s="1">
        <v>9999</v>
      </c>
      <c r="HI87" s="1">
        <v>9999</v>
      </c>
      <c r="HJ87" s="1">
        <v>971.6</v>
      </c>
      <c r="HK87" s="1">
        <v>4.9713700000000003</v>
      </c>
      <c r="HL87" s="1">
        <v>1.8745400000000001</v>
      </c>
      <c r="HM87" s="1">
        <v>1.8708899999999999</v>
      </c>
      <c r="HN87" s="1">
        <v>1.87069</v>
      </c>
      <c r="HO87" s="1">
        <v>1.8750899999999999</v>
      </c>
      <c r="HP87" s="1">
        <v>1.87182</v>
      </c>
      <c r="HQ87" s="1">
        <v>1.8673500000000001</v>
      </c>
      <c r="HR87" s="1">
        <v>1.87822</v>
      </c>
      <c r="HS87" s="1">
        <v>0</v>
      </c>
      <c r="HT87" s="1">
        <v>0</v>
      </c>
      <c r="HU87" s="1">
        <v>0</v>
      </c>
      <c r="HV87" s="1">
        <v>0</v>
      </c>
      <c r="HW87" s="1" t="s">
        <v>390</v>
      </c>
      <c r="HX87" s="1" t="s">
        <v>391</v>
      </c>
      <c r="HY87" s="1" t="s">
        <v>392</v>
      </c>
      <c r="HZ87" s="1" t="s">
        <v>392</v>
      </c>
      <c r="IA87" s="1" t="s">
        <v>392</v>
      </c>
      <c r="IB87" s="1" t="s">
        <v>392</v>
      </c>
      <c r="IC87" s="1">
        <v>0</v>
      </c>
      <c r="ID87" s="1">
        <v>100</v>
      </c>
      <c r="IE87" s="1">
        <v>100</v>
      </c>
      <c r="IF87" s="1">
        <v>-2.464</v>
      </c>
      <c r="IG87" s="1">
        <v>0.33389999999999997</v>
      </c>
      <c r="IH87" s="1">
        <v>-2.1003025613674828</v>
      </c>
      <c r="II87" s="1">
        <v>1.7196870422270779E-5</v>
      </c>
      <c r="IJ87" s="1">
        <v>-2.1741833173098589E-6</v>
      </c>
      <c r="IK87" s="1">
        <v>9.0595066644434051E-10</v>
      </c>
      <c r="IL87" s="1">
        <v>-0.3055493333670728</v>
      </c>
      <c r="IM87" s="1">
        <v>-1.2435942757381079E-3</v>
      </c>
      <c r="IN87" s="1">
        <v>8.3241555849602686E-4</v>
      </c>
      <c r="IO87" s="1">
        <v>-6.8006265696850886E-6</v>
      </c>
      <c r="IP87" s="1">
        <v>17</v>
      </c>
      <c r="IQ87" s="1">
        <v>2050</v>
      </c>
      <c r="IR87" s="1">
        <v>3</v>
      </c>
      <c r="IS87" s="1">
        <v>34</v>
      </c>
      <c r="IT87" s="1">
        <v>43.3</v>
      </c>
      <c r="IU87" s="1">
        <v>43.4</v>
      </c>
      <c r="IV87" s="1">
        <v>1.17798</v>
      </c>
      <c r="IW87" s="1">
        <v>2.5988799999999999</v>
      </c>
      <c r="IX87" s="1">
        <v>1.49902</v>
      </c>
      <c r="IY87" s="1">
        <v>2.2802699999999998</v>
      </c>
      <c r="IZ87" s="1">
        <v>1.69678</v>
      </c>
      <c r="JA87" s="1">
        <v>2.4072300000000002</v>
      </c>
      <c r="JB87" s="1">
        <v>47.511699999999998</v>
      </c>
      <c r="JC87" s="1">
        <v>13.0025</v>
      </c>
      <c r="JD87" s="1">
        <v>18</v>
      </c>
      <c r="JE87" s="1">
        <v>709.51900000000001</v>
      </c>
      <c r="JF87" s="1">
        <v>268.726</v>
      </c>
      <c r="JG87" s="1">
        <v>30.001200000000001</v>
      </c>
      <c r="JH87" s="1">
        <v>35.856200000000001</v>
      </c>
      <c r="JI87" s="1">
        <v>30.0001</v>
      </c>
      <c r="JJ87" s="1">
        <v>35.597799999999999</v>
      </c>
      <c r="JK87" s="1">
        <v>35.595100000000002</v>
      </c>
      <c r="JL87" s="1">
        <v>23.621400000000001</v>
      </c>
      <c r="JM87" s="1">
        <v>29.6693</v>
      </c>
      <c r="JN87" s="1">
        <v>0</v>
      </c>
      <c r="JO87" s="1">
        <v>30</v>
      </c>
      <c r="JP87" s="1">
        <v>485.02199999999999</v>
      </c>
      <c r="JQ87" s="1">
        <v>32.715800000000002</v>
      </c>
      <c r="JR87" s="1">
        <v>98.3108</v>
      </c>
      <c r="JS87" s="1">
        <v>98.226600000000005</v>
      </c>
    </row>
    <row r="88" spans="1:279" ht="15.75" customHeight="1" x14ac:dyDescent="0.2">
      <c r="A88" s="1">
        <v>73</v>
      </c>
      <c r="B88" s="1">
        <v>1658330227.5</v>
      </c>
      <c r="C88" s="1">
        <v>287.5</v>
      </c>
      <c r="D88" s="1" t="s">
        <v>537</v>
      </c>
      <c r="E88" s="1" t="s">
        <v>538</v>
      </c>
      <c r="F88" s="1">
        <v>4</v>
      </c>
      <c r="G88" s="1">
        <v>1658330225.5</v>
      </c>
      <c r="H88" s="1">
        <f t="shared" si="0"/>
        <v>1.428269657047201E-3</v>
      </c>
      <c r="I88" s="1">
        <f t="shared" si="1"/>
        <v>1.4282696570472009</v>
      </c>
      <c r="J88" s="1">
        <f t="shared" si="2"/>
        <v>6.9561327154474046</v>
      </c>
      <c r="K88" s="1">
        <f t="shared" si="3"/>
        <v>461.00957142857141</v>
      </c>
      <c r="L88" s="1">
        <f t="shared" si="4"/>
        <v>302.90042982516957</v>
      </c>
      <c r="M88" s="1">
        <f t="shared" si="5"/>
        <v>30.650717381126622</v>
      </c>
      <c r="N88" s="1">
        <f t="shared" si="6"/>
        <v>46.649897763457354</v>
      </c>
      <c r="O88" s="1">
        <f t="shared" si="7"/>
        <v>7.6917316424861867E-2</v>
      </c>
      <c r="P88" s="1">
        <f t="shared" si="8"/>
        <v>2.7650264682370653</v>
      </c>
      <c r="Q88" s="1">
        <f t="shared" si="9"/>
        <v>7.5748104098617278E-2</v>
      </c>
      <c r="R88" s="1">
        <f t="shared" si="10"/>
        <v>4.7446133582947789E-2</v>
      </c>
      <c r="S88" s="1">
        <f t="shared" si="11"/>
        <v>194.42293161244865</v>
      </c>
      <c r="T88" s="1">
        <f t="shared" si="12"/>
        <v>34.633401824289649</v>
      </c>
      <c r="U88" s="1">
        <f t="shared" si="13"/>
        <v>33.714957142857138</v>
      </c>
      <c r="V88" s="1">
        <f t="shared" si="14"/>
        <v>5.258642589951303</v>
      </c>
      <c r="W88" s="1">
        <f t="shared" si="15"/>
        <v>64.894330220896336</v>
      </c>
      <c r="X88" s="1">
        <f t="shared" si="16"/>
        <v>3.432577685441994</v>
      </c>
      <c r="Y88" s="1">
        <f t="shared" si="17"/>
        <v>5.2894878084999251</v>
      </c>
      <c r="Z88" s="1">
        <f t="shared" si="18"/>
        <v>1.8260649045093089</v>
      </c>
      <c r="AA88" s="1">
        <f t="shared" si="19"/>
        <v>-62.98669187578156</v>
      </c>
      <c r="AB88" s="1">
        <f t="shared" si="20"/>
        <v>15.603171709480838</v>
      </c>
      <c r="AC88" s="1">
        <f t="shared" si="21"/>
        <v>1.3021229000575494</v>
      </c>
      <c r="AD88" s="1">
        <f t="shared" si="22"/>
        <v>148.34153434620549</v>
      </c>
      <c r="AE88" s="1">
        <f t="shared" si="23"/>
        <v>16.188569497123364</v>
      </c>
      <c r="AF88" s="1">
        <f t="shared" si="24"/>
        <v>1.4236687759663167</v>
      </c>
      <c r="AG88" s="1">
        <f t="shared" si="25"/>
        <v>6.9561327154474046</v>
      </c>
      <c r="AH88" s="1">
        <v>493.18115048447362</v>
      </c>
      <c r="AI88" s="1">
        <v>479.76101818181809</v>
      </c>
      <c r="AJ88" s="1">
        <v>1.7096639357193999</v>
      </c>
      <c r="AK88" s="1">
        <v>65.160827057832364</v>
      </c>
      <c r="AL88" s="1">
        <f t="shared" si="26"/>
        <v>1.4282696570472009</v>
      </c>
      <c r="AM88" s="1">
        <v>32.65164689329594</v>
      </c>
      <c r="AN88" s="1">
        <v>33.924062937062949</v>
      </c>
      <c r="AO88" s="1">
        <v>1.199363797603628E-4</v>
      </c>
      <c r="AP88" s="1">
        <v>89.445393928283238</v>
      </c>
      <c r="AQ88" s="1">
        <v>1</v>
      </c>
      <c r="AR88" s="1">
        <v>0</v>
      </c>
      <c r="AS88" s="1">
        <f t="shared" si="27"/>
        <v>1</v>
      </c>
      <c r="AT88" s="1">
        <f t="shared" si="28"/>
        <v>0</v>
      </c>
      <c r="AU88" s="1">
        <f t="shared" si="29"/>
        <v>47138.48995004774</v>
      </c>
      <c r="AV88" s="1" t="s">
        <v>385</v>
      </c>
      <c r="AW88" s="1" t="s">
        <v>385</v>
      </c>
      <c r="AX88" s="1">
        <v>0</v>
      </c>
      <c r="AY88" s="1">
        <v>0</v>
      </c>
      <c r="AZ88" s="1" t="e">
        <f t="shared" si="30"/>
        <v>#DIV/0!</v>
      </c>
      <c r="BA88" s="1">
        <v>0</v>
      </c>
      <c r="BB88" s="1" t="s">
        <v>385</v>
      </c>
      <c r="BC88" s="1" t="s">
        <v>385</v>
      </c>
      <c r="BD88" s="1">
        <v>0</v>
      </c>
      <c r="BE88" s="1">
        <v>0</v>
      </c>
      <c r="BF88" s="1" t="e">
        <f t="shared" si="31"/>
        <v>#DIV/0!</v>
      </c>
      <c r="BG88" s="1">
        <v>0.5</v>
      </c>
      <c r="BH88" s="1">
        <f t="shared" si="32"/>
        <v>1009.4867997991962</v>
      </c>
      <c r="BI88" s="1">
        <f t="shared" si="33"/>
        <v>6.9561327154474046</v>
      </c>
      <c r="BJ88" s="1" t="e">
        <f t="shared" si="34"/>
        <v>#DIV/0!</v>
      </c>
      <c r="BK88" s="1">
        <f t="shared" si="35"/>
        <v>6.8907614411908066E-3</v>
      </c>
      <c r="BL88" s="1" t="e">
        <f t="shared" si="36"/>
        <v>#DIV/0!</v>
      </c>
      <c r="BM88" s="1" t="e">
        <f t="shared" si="37"/>
        <v>#DIV/0!</v>
      </c>
      <c r="BN88" s="1" t="s">
        <v>385</v>
      </c>
      <c r="BO88" s="1">
        <v>0</v>
      </c>
      <c r="BP88" s="1" t="e">
        <f t="shared" si="38"/>
        <v>#DIV/0!</v>
      </c>
      <c r="BQ88" s="1" t="e">
        <f t="shared" si="39"/>
        <v>#DIV/0!</v>
      </c>
      <c r="BR88" s="1" t="e">
        <f t="shared" si="40"/>
        <v>#DIV/0!</v>
      </c>
      <c r="BS88" s="1" t="e">
        <f t="shared" si="41"/>
        <v>#DIV/0!</v>
      </c>
      <c r="BT88" s="1" t="e">
        <f t="shared" si="42"/>
        <v>#DIV/0!</v>
      </c>
      <c r="BU88" s="1" t="e">
        <f t="shared" si="43"/>
        <v>#DIV/0!</v>
      </c>
      <c r="BV88" s="1" t="e">
        <f t="shared" si="44"/>
        <v>#DIV/0!</v>
      </c>
      <c r="BW88" s="1" t="e">
        <f t="shared" si="45"/>
        <v>#DIV/0!</v>
      </c>
      <c r="BX88" s="1" t="s">
        <v>385</v>
      </c>
      <c r="BY88" s="1" t="s">
        <v>385</v>
      </c>
      <c r="BZ88" s="1" t="s">
        <v>385</v>
      </c>
      <c r="CA88" s="1" t="s">
        <v>385</v>
      </c>
      <c r="CB88" s="1" t="s">
        <v>385</v>
      </c>
      <c r="CC88" s="1" t="s">
        <v>385</v>
      </c>
      <c r="CD88" s="1" t="s">
        <v>385</v>
      </c>
      <c r="CE88" s="1" t="s">
        <v>385</v>
      </c>
      <c r="CF88" s="1">
        <v>253</v>
      </c>
      <c r="CG88" s="1">
        <v>1000</v>
      </c>
      <c r="CH88" s="1" t="s">
        <v>386</v>
      </c>
      <c r="CI88" s="1">
        <v>1110.1500000000001</v>
      </c>
      <c r="CJ88" s="1">
        <v>1175.8634999999999</v>
      </c>
      <c r="CK88" s="1">
        <v>1152.67</v>
      </c>
      <c r="CL88" s="1">
        <v>1.3005735999999999E-4</v>
      </c>
      <c r="CM88" s="1">
        <v>6.5004835999999994E-4</v>
      </c>
      <c r="CN88" s="1">
        <v>4.7597999359999997E-2</v>
      </c>
      <c r="CO88" s="1">
        <v>5.5000000000000003E-4</v>
      </c>
      <c r="CP88" s="1">
        <f t="shared" si="46"/>
        <v>1199.977142857143</v>
      </c>
      <c r="CQ88" s="1">
        <f t="shared" si="47"/>
        <v>1009.4867997991962</v>
      </c>
      <c r="CR88" s="1">
        <f t="shared" si="48"/>
        <v>0.84125502373787742</v>
      </c>
      <c r="CS88" s="1">
        <f t="shared" si="49"/>
        <v>0.16202219581410365</v>
      </c>
      <c r="CT88" s="1">
        <v>6</v>
      </c>
      <c r="CU88" s="1">
        <v>0.5</v>
      </c>
      <c r="CV88" s="1" t="s">
        <v>387</v>
      </c>
      <c r="CW88" s="1">
        <v>2</v>
      </c>
      <c r="CX88" s="1" t="b">
        <v>1</v>
      </c>
      <c r="CY88" s="1">
        <v>1658330225.5</v>
      </c>
      <c r="CZ88" s="1">
        <v>461.00957142857141</v>
      </c>
      <c r="DA88" s="1">
        <v>476.55128571428571</v>
      </c>
      <c r="DB88" s="1">
        <v>33.921857142857142</v>
      </c>
      <c r="DC88" s="1">
        <v>32.652885714285723</v>
      </c>
      <c r="DD88" s="1">
        <v>463.47842857142848</v>
      </c>
      <c r="DE88" s="1">
        <v>33.587757142857143</v>
      </c>
      <c r="DF88" s="1">
        <v>650.31028571428567</v>
      </c>
      <c r="DG88" s="1">
        <v>101.0907142857143</v>
      </c>
      <c r="DH88" s="1">
        <v>0.1000215571428571</v>
      </c>
      <c r="DI88" s="1">
        <v>33.819628571428566</v>
      </c>
      <c r="DJ88" s="1">
        <v>999.89999999999986</v>
      </c>
      <c r="DK88" s="1">
        <v>33.714957142857138</v>
      </c>
      <c r="DL88" s="1">
        <v>0</v>
      </c>
      <c r="DM88" s="1">
        <v>0</v>
      </c>
      <c r="DN88" s="1">
        <v>8992.232857142857</v>
      </c>
      <c r="DO88" s="1">
        <v>0</v>
      </c>
      <c r="DP88" s="1">
        <v>1844.1114285714291</v>
      </c>
      <c r="DQ88" s="1">
        <v>-15.542057142857139</v>
      </c>
      <c r="DR88" s="1">
        <v>477.19671428571422</v>
      </c>
      <c r="DS88" s="1">
        <v>492.63742857142859</v>
      </c>
      <c r="DT88" s="1">
        <v>1.2689814285714289</v>
      </c>
      <c r="DU88" s="1">
        <v>476.55128571428571</v>
      </c>
      <c r="DV88" s="1">
        <v>32.652885714285723</v>
      </c>
      <c r="DW88" s="1">
        <v>3.429172857142857</v>
      </c>
      <c r="DX88" s="1">
        <v>3.300891428571429</v>
      </c>
      <c r="DY88" s="1">
        <v>26.273099999999999</v>
      </c>
      <c r="DZ88" s="1">
        <v>25.62901428571428</v>
      </c>
      <c r="EA88" s="1">
        <v>1199.977142857143</v>
      </c>
      <c r="EB88" s="1">
        <v>0.95799442857142858</v>
      </c>
      <c r="EC88" s="1">
        <v>4.2005871428571442E-2</v>
      </c>
      <c r="ED88" s="1">
        <v>0</v>
      </c>
      <c r="EE88" s="1">
        <v>887.62171428571423</v>
      </c>
      <c r="EF88" s="1">
        <v>5.0001600000000002</v>
      </c>
      <c r="EG88" s="1">
        <v>12629.028571428569</v>
      </c>
      <c r="EH88" s="1">
        <v>9514.982857142857</v>
      </c>
      <c r="EI88" s="1">
        <v>47.875</v>
      </c>
      <c r="EJ88" s="1">
        <v>50.5</v>
      </c>
      <c r="EK88" s="1">
        <v>49.061999999999998</v>
      </c>
      <c r="EL88" s="1">
        <v>49</v>
      </c>
      <c r="EM88" s="1">
        <v>49.588999999999999</v>
      </c>
      <c r="EN88" s="1">
        <v>1144.777142857143</v>
      </c>
      <c r="EO88" s="1">
        <v>50.2</v>
      </c>
      <c r="EP88" s="1">
        <v>0</v>
      </c>
      <c r="EQ88" s="1">
        <v>772738.79999995232</v>
      </c>
      <c r="ER88" s="1">
        <v>0</v>
      </c>
      <c r="ES88" s="1">
        <v>887.09123999999997</v>
      </c>
      <c r="ET88" s="1">
        <v>6.9386153958799373</v>
      </c>
      <c r="EU88" s="1">
        <v>20.684615425194458</v>
      </c>
      <c r="EV88" s="1">
        <v>12625.512000000001</v>
      </c>
      <c r="EW88" s="1">
        <v>15</v>
      </c>
      <c r="EX88" s="1">
        <v>1658327627.5</v>
      </c>
      <c r="EY88" s="1" t="s">
        <v>388</v>
      </c>
      <c r="EZ88" s="1">
        <v>1658327627.5</v>
      </c>
      <c r="FA88" s="1">
        <v>1658327617.5</v>
      </c>
      <c r="FB88" s="1">
        <v>12</v>
      </c>
      <c r="FC88" s="1">
        <v>-0.68500000000000005</v>
      </c>
      <c r="FD88" s="1">
        <v>-0.255</v>
      </c>
      <c r="FE88" s="1">
        <v>-3.9239999999999999</v>
      </c>
      <c r="FF88" s="1">
        <v>0.28599999999999998</v>
      </c>
      <c r="FG88" s="1">
        <v>1546</v>
      </c>
      <c r="FH88" s="1">
        <v>32</v>
      </c>
      <c r="FI88" s="1">
        <v>0.03</v>
      </c>
      <c r="FJ88" s="1">
        <v>0.04</v>
      </c>
      <c r="FK88" s="1">
        <v>-15.3317025</v>
      </c>
      <c r="FL88" s="1">
        <v>-1.490261538461495</v>
      </c>
      <c r="FM88" s="1">
        <v>0.145359629002519</v>
      </c>
      <c r="FN88" s="1">
        <v>0</v>
      </c>
      <c r="FO88" s="1">
        <v>886.81664705882361</v>
      </c>
      <c r="FP88" s="1">
        <v>5.7051489700719573</v>
      </c>
      <c r="FQ88" s="1">
        <v>0.59530525448777549</v>
      </c>
      <c r="FR88" s="1">
        <v>0</v>
      </c>
      <c r="FS88" s="1">
        <v>1.26087875</v>
      </c>
      <c r="FT88" s="1">
        <v>7.1363414634144792E-2</v>
      </c>
      <c r="FU88" s="1">
        <v>7.2418837975695514E-3</v>
      </c>
      <c r="FV88" s="1">
        <v>1</v>
      </c>
      <c r="FW88" s="1">
        <v>1</v>
      </c>
      <c r="FX88" s="1">
        <v>3</v>
      </c>
      <c r="FY88" s="1" t="s">
        <v>410</v>
      </c>
      <c r="FZ88" s="1">
        <v>3.3690199999999999</v>
      </c>
      <c r="GA88" s="1">
        <v>2.8936999999999999</v>
      </c>
      <c r="GB88" s="1">
        <v>0.10641100000000001</v>
      </c>
      <c r="GC88" s="1">
        <v>0.11032500000000001</v>
      </c>
      <c r="GD88" s="1">
        <v>0.14046500000000001</v>
      </c>
      <c r="GE88" s="1">
        <v>0.13930500000000001</v>
      </c>
      <c r="GF88" s="1">
        <v>30840.9</v>
      </c>
      <c r="GG88" s="1">
        <v>26708.9</v>
      </c>
      <c r="GH88" s="1">
        <v>30849.1</v>
      </c>
      <c r="GI88" s="1">
        <v>27982.6</v>
      </c>
      <c r="GJ88" s="1">
        <v>34934.9</v>
      </c>
      <c r="GK88" s="1">
        <v>33981</v>
      </c>
      <c r="GL88" s="1">
        <v>40213.699999999997</v>
      </c>
      <c r="GM88" s="1">
        <v>39002.6</v>
      </c>
      <c r="GN88" s="1">
        <v>2.3250000000000002</v>
      </c>
      <c r="GO88" s="1">
        <v>1.5311699999999999</v>
      </c>
      <c r="GP88" s="1">
        <v>0</v>
      </c>
      <c r="GQ88" s="1">
        <v>3.8996299999999998E-2</v>
      </c>
      <c r="GR88" s="1">
        <v>999.9</v>
      </c>
      <c r="GS88" s="1">
        <v>33.092399999999998</v>
      </c>
      <c r="GT88" s="1">
        <v>50.5</v>
      </c>
      <c r="GU88" s="1">
        <v>43.6</v>
      </c>
      <c r="GV88" s="1">
        <v>44.775799999999997</v>
      </c>
      <c r="GW88" s="1">
        <v>50.292900000000003</v>
      </c>
      <c r="GX88" s="1">
        <v>42.5</v>
      </c>
      <c r="GY88" s="1">
        <v>1</v>
      </c>
      <c r="GZ88" s="1">
        <v>0.66214399999999995</v>
      </c>
      <c r="HA88" s="1">
        <v>1.7561899999999999</v>
      </c>
      <c r="HB88" s="1">
        <v>20.1998</v>
      </c>
      <c r="HC88" s="1">
        <v>5.2138499999999999</v>
      </c>
      <c r="HD88" s="1">
        <v>11.974</v>
      </c>
      <c r="HE88" s="1">
        <v>4.9903500000000003</v>
      </c>
      <c r="HF88" s="1">
        <v>3.2926500000000001</v>
      </c>
      <c r="HG88" s="1">
        <v>8419.7999999999993</v>
      </c>
      <c r="HH88" s="1">
        <v>9999</v>
      </c>
      <c r="HI88" s="1">
        <v>9999</v>
      </c>
      <c r="HJ88" s="1">
        <v>971.6</v>
      </c>
      <c r="HK88" s="1">
        <v>4.9713500000000002</v>
      </c>
      <c r="HL88" s="1">
        <v>1.8745400000000001</v>
      </c>
      <c r="HM88" s="1">
        <v>1.8708800000000001</v>
      </c>
      <c r="HN88" s="1">
        <v>1.8706799999999999</v>
      </c>
      <c r="HO88" s="1">
        <v>1.8750899999999999</v>
      </c>
      <c r="HP88" s="1">
        <v>1.8718399999999999</v>
      </c>
      <c r="HQ88" s="1">
        <v>1.86734</v>
      </c>
      <c r="HR88" s="1">
        <v>1.8782000000000001</v>
      </c>
      <c r="HS88" s="1">
        <v>0</v>
      </c>
      <c r="HT88" s="1">
        <v>0</v>
      </c>
      <c r="HU88" s="1">
        <v>0</v>
      </c>
      <c r="HV88" s="1">
        <v>0</v>
      </c>
      <c r="HW88" s="1" t="s">
        <v>390</v>
      </c>
      <c r="HX88" s="1" t="s">
        <v>391</v>
      </c>
      <c r="HY88" s="1" t="s">
        <v>392</v>
      </c>
      <c r="HZ88" s="1" t="s">
        <v>392</v>
      </c>
      <c r="IA88" s="1" t="s">
        <v>392</v>
      </c>
      <c r="IB88" s="1" t="s">
        <v>392</v>
      </c>
      <c r="IC88" s="1">
        <v>0</v>
      </c>
      <c r="ID88" s="1">
        <v>100</v>
      </c>
      <c r="IE88" s="1">
        <v>100</v>
      </c>
      <c r="IF88" s="1">
        <v>-2.4740000000000002</v>
      </c>
      <c r="IG88" s="1">
        <v>0.33410000000000001</v>
      </c>
      <c r="IH88" s="1">
        <v>-2.1003025613674828</v>
      </c>
      <c r="II88" s="1">
        <v>1.7196870422270779E-5</v>
      </c>
      <c r="IJ88" s="1">
        <v>-2.1741833173098589E-6</v>
      </c>
      <c r="IK88" s="1">
        <v>9.0595066644434051E-10</v>
      </c>
      <c r="IL88" s="1">
        <v>-0.3055493333670728</v>
      </c>
      <c r="IM88" s="1">
        <v>-1.2435942757381079E-3</v>
      </c>
      <c r="IN88" s="1">
        <v>8.3241555849602686E-4</v>
      </c>
      <c r="IO88" s="1">
        <v>-6.8006265696850886E-6</v>
      </c>
      <c r="IP88" s="1">
        <v>17</v>
      </c>
      <c r="IQ88" s="1">
        <v>2050</v>
      </c>
      <c r="IR88" s="1">
        <v>3</v>
      </c>
      <c r="IS88" s="1">
        <v>34</v>
      </c>
      <c r="IT88" s="1">
        <v>43.3</v>
      </c>
      <c r="IU88" s="1">
        <v>43.5</v>
      </c>
      <c r="IV88" s="1">
        <v>1.18896</v>
      </c>
      <c r="IW88" s="1">
        <v>2.6061999999999999</v>
      </c>
      <c r="IX88" s="1">
        <v>1.49902</v>
      </c>
      <c r="IY88" s="1">
        <v>2.2814899999999998</v>
      </c>
      <c r="IZ88" s="1">
        <v>1.69678</v>
      </c>
      <c r="JA88" s="1">
        <v>2.34741</v>
      </c>
      <c r="JB88" s="1">
        <v>47.511699999999998</v>
      </c>
      <c r="JC88" s="1">
        <v>12.9938</v>
      </c>
      <c r="JD88" s="1">
        <v>18</v>
      </c>
      <c r="JE88" s="1">
        <v>709.51900000000001</v>
      </c>
      <c r="JF88" s="1">
        <v>268.64400000000001</v>
      </c>
      <c r="JG88" s="1">
        <v>30.0016</v>
      </c>
      <c r="JH88" s="1">
        <v>35.856200000000001</v>
      </c>
      <c r="JI88" s="1">
        <v>30.0001</v>
      </c>
      <c r="JJ88" s="1">
        <v>35.597799999999999</v>
      </c>
      <c r="JK88" s="1">
        <v>35.595100000000002</v>
      </c>
      <c r="JL88" s="1">
        <v>23.886600000000001</v>
      </c>
      <c r="JM88" s="1">
        <v>29.6693</v>
      </c>
      <c r="JN88" s="1">
        <v>0</v>
      </c>
      <c r="JO88" s="1">
        <v>30</v>
      </c>
      <c r="JP88" s="1">
        <v>491.702</v>
      </c>
      <c r="JQ88" s="1">
        <v>32.714799999999997</v>
      </c>
      <c r="JR88" s="1">
        <v>98.311599999999999</v>
      </c>
      <c r="JS88" s="1">
        <v>98.227599999999995</v>
      </c>
    </row>
    <row r="89" spans="1:279" ht="15.75" customHeight="1" x14ac:dyDescent="0.2">
      <c r="A89" s="1">
        <v>74</v>
      </c>
      <c r="B89" s="1">
        <v>1658330231.5</v>
      </c>
      <c r="C89" s="1">
        <v>291.5</v>
      </c>
      <c r="D89" s="1" t="s">
        <v>539</v>
      </c>
      <c r="E89" s="1" t="s">
        <v>540</v>
      </c>
      <c r="F89" s="1">
        <v>4</v>
      </c>
      <c r="G89" s="1">
        <v>1658330229.1875</v>
      </c>
      <c r="H89" s="1">
        <f t="shared" si="0"/>
        <v>1.4325731603084388E-3</v>
      </c>
      <c r="I89" s="1">
        <f t="shared" si="1"/>
        <v>1.4325731603084388</v>
      </c>
      <c r="J89" s="1">
        <f t="shared" si="2"/>
        <v>6.9021769280184833</v>
      </c>
      <c r="K89" s="1">
        <f t="shared" si="3"/>
        <v>467.12900000000002</v>
      </c>
      <c r="L89" s="1">
        <f t="shared" si="4"/>
        <v>310.16934473184421</v>
      </c>
      <c r="M89" s="1">
        <f t="shared" si="5"/>
        <v>31.386801615425856</v>
      </c>
      <c r="N89" s="1">
        <f t="shared" si="6"/>
        <v>47.269936571223603</v>
      </c>
      <c r="O89" s="1">
        <f t="shared" si="7"/>
        <v>7.704179504505991E-2</v>
      </c>
      <c r="P89" s="1">
        <f t="shared" si="8"/>
        <v>2.7628087692162993</v>
      </c>
      <c r="Q89" s="1">
        <f t="shared" si="9"/>
        <v>7.5867900326204413E-2</v>
      </c>
      <c r="R89" s="1">
        <f t="shared" si="10"/>
        <v>4.752141745203789E-2</v>
      </c>
      <c r="S89" s="1">
        <f t="shared" si="11"/>
        <v>194.42258961244795</v>
      </c>
      <c r="T89" s="1">
        <f t="shared" si="12"/>
        <v>34.641967463671591</v>
      </c>
      <c r="U89" s="1">
        <f t="shared" si="13"/>
        <v>33.725887499999999</v>
      </c>
      <c r="V89" s="1">
        <f t="shared" si="14"/>
        <v>5.2618562823139072</v>
      </c>
      <c r="W89" s="1">
        <f t="shared" si="15"/>
        <v>64.872657969559583</v>
      </c>
      <c r="X89" s="1">
        <f t="shared" si="16"/>
        <v>3.4331847033356109</v>
      </c>
      <c r="Y89" s="1">
        <f t="shared" si="17"/>
        <v>5.2921905942971774</v>
      </c>
      <c r="Z89" s="1">
        <f t="shared" si="18"/>
        <v>1.8286715789782964</v>
      </c>
      <c r="AA89" s="1">
        <f t="shared" si="19"/>
        <v>-63.176476369602149</v>
      </c>
      <c r="AB89" s="1">
        <f t="shared" si="20"/>
        <v>15.324943564230908</v>
      </c>
      <c r="AC89" s="1">
        <f t="shared" si="21"/>
        <v>1.2800563055445633</v>
      </c>
      <c r="AD89" s="1">
        <f t="shared" si="22"/>
        <v>147.85111311262131</v>
      </c>
      <c r="AE89" s="1">
        <f t="shared" si="23"/>
        <v>16.292732411585131</v>
      </c>
      <c r="AF89" s="1">
        <f t="shared" si="24"/>
        <v>1.4240460922112606</v>
      </c>
      <c r="AG89" s="1">
        <f t="shared" si="25"/>
        <v>6.9021769280184833</v>
      </c>
      <c r="AH89" s="1">
        <v>500.16539025924328</v>
      </c>
      <c r="AI89" s="1">
        <v>486.68099999999993</v>
      </c>
      <c r="AJ89" s="1">
        <v>1.7391376564509311</v>
      </c>
      <c r="AK89" s="1">
        <v>65.160827057832364</v>
      </c>
      <c r="AL89" s="1">
        <f t="shared" si="26"/>
        <v>1.4325731603084388</v>
      </c>
      <c r="AM89" s="1">
        <v>32.654162682692792</v>
      </c>
      <c r="AN89" s="1">
        <v>33.930552447552458</v>
      </c>
      <c r="AO89" s="1">
        <v>7.2178092657362061E-5</v>
      </c>
      <c r="AP89" s="1">
        <v>89.445393928283238</v>
      </c>
      <c r="AQ89" s="1">
        <v>1</v>
      </c>
      <c r="AR89" s="1">
        <v>0</v>
      </c>
      <c r="AS89" s="1">
        <f t="shared" si="27"/>
        <v>1</v>
      </c>
      <c r="AT89" s="1">
        <f t="shared" si="28"/>
        <v>0</v>
      </c>
      <c r="AU89" s="1">
        <f t="shared" si="29"/>
        <v>47076.301863924251</v>
      </c>
      <c r="AV89" s="1" t="s">
        <v>385</v>
      </c>
      <c r="AW89" s="1" t="s">
        <v>385</v>
      </c>
      <c r="AX89" s="1">
        <v>0</v>
      </c>
      <c r="AY89" s="1">
        <v>0</v>
      </c>
      <c r="AZ89" s="1" t="e">
        <f t="shared" si="30"/>
        <v>#DIV/0!</v>
      </c>
      <c r="BA89" s="1">
        <v>0</v>
      </c>
      <c r="BB89" s="1" t="s">
        <v>385</v>
      </c>
      <c r="BC89" s="1" t="s">
        <v>385</v>
      </c>
      <c r="BD89" s="1">
        <v>0</v>
      </c>
      <c r="BE89" s="1">
        <v>0</v>
      </c>
      <c r="BF89" s="1" t="e">
        <f t="shared" si="31"/>
        <v>#DIV/0!</v>
      </c>
      <c r="BG89" s="1">
        <v>0.5</v>
      </c>
      <c r="BH89" s="1">
        <f t="shared" si="32"/>
        <v>1009.4849997991957</v>
      </c>
      <c r="BI89" s="1">
        <f t="shared" si="33"/>
        <v>6.9021769280184833</v>
      </c>
      <c r="BJ89" s="1" t="e">
        <f t="shared" si="34"/>
        <v>#DIV/0!</v>
      </c>
      <c r="BK89" s="1">
        <f t="shared" si="35"/>
        <v>6.8373249026894376E-3</v>
      </c>
      <c r="BL89" s="1" t="e">
        <f t="shared" si="36"/>
        <v>#DIV/0!</v>
      </c>
      <c r="BM89" s="1" t="e">
        <f t="shared" si="37"/>
        <v>#DIV/0!</v>
      </c>
      <c r="BN89" s="1" t="s">
        <v>385</v>
      </c>
      <c r="BO89" s="1">
        <v>0</v>
      </c>
      <c r="BP89" s="1" t="e">
        <f t="shared" si="38"/>
        <v>#DIV/0!</v>
      </c>
      <c r="BQ89" s="1" t="e">
        <f t="shared" si="39"/>
        <v>#DIV/0!</v>
      </c>
      <c r="BR89" s="1" t="e">
        <f t="shared" si="40"/>
        <v>#DIV/0!</v>
      </c>
      <c r="BS89" s="1" t="e">
        <f t="shared" si="41"/>
        <v>#DIV/0!</v>
      </c>
      <c r="BT89" s="1" t="e">
        <f t="shared" si="42"/>
        <v>#DIV/0!</v>
      </c>
      <c r="BU89" s="1" t="e">
        <f t="shared" si="43"/>
        <v>#DIV/0!</v>
      </c>
      <c r="BV89" s="1" t="e">
        <f t="shared" si="44"/>
        <v>#DIV/0!</v>
      </c>
      <c r="BW89" s="1" t="e">
        <f t="shared" si="45"/>
        <v>#DIV/0!</v>
      </c>
      <c r="BX89" s="1" t="s">
        <v>385</v>
      </c>
      <c r="BY89" s="1" t="s">
        <v>385</v>
      </c>
      <c r="BZ89" s="1" t="s">
        <v>385</v>
      </c>
      <c r="CA89" s="1" t="s">
        <v>385</v>
      </c>
      <c r="CB89" s="1" t="s">
        <v>385</v>
      </c>
      <c r="CC89" s="1" t="s">
        <v>385</v>
      </c>
      <c r="CD89" s="1" t="s">
        <v>385</v>
      </c>
      <c r="CE89" s="1" t="s">
        <v>385</v>
      </c>
      <c r="CF89" s="1">
        <v>253</v>
      </c>
      <c r="CG89" s="1">
        <v>1000</v>
      </c>
      <c r="CH89" s="1" t="s">
        <v>386</v>
      </c>
      <c r="CI89" s="1">
        <v>1110.1500000000001</v>
      </c>
      <c r="CJ89" s="1">
        <v>1175.8634999999999</v>
      </c>
      <c r="CK89" s="1">
        <v>1152.67</v>
      </c>
      <c r="CL89" s="1">
        <v>1.3005735999999999E-4</v>
      </c>
      <c r="CM89" s="1">
        <v>6.5004835999999994E-4</v>
      </c>
      <c r="CN89" s="1">
        <v>4.7597999359999997E-2</v>
      </c>
      <c r="CO89" s="1">
        <v>5.5000000000000003E-4</v>
      </c>
      <c r="CP89" s="1">
        <f t="shared" si="46"/>
        <v>1199.9749999999999</v>
      </c>
      <c r="CQ89" s="1">
        <f t="shared" si="47"/>
        <v>1009.4849997991957</v>
      </c>
      <c r="CR89" s="1">
        <f t="shared" si="48"/>
        <v>0.84125502597903778</v>
      </c>
      <c r="CS89" s="1">
        <f t="shared" si="49"/>
        <v>0.16202220013954288</v>
      </c>
      <c r="CT89" s="1">
        <v>6</v>
      </c>
      <c r="CU89" s="1">
        <v>0.5</v>
      </c>
      <c r="CV89" s="1" t="s">
        <v>387</v>
      </c>
      <c r="CW89" s="1">
        <v>2</v>
      </c>
      <c r="CX89" s="1" t="b">
        <v>1</v>
      </c>
      <c r="CY89" s="1">
        <v>1658330229.1875</v>
      </c>
      <c r="CZ89" s="1">
        <v>467.12900000000002</v>
      </c>
      <c r="DA89" s="1">
        <v>482.77362499999998</v>
      </c>
      <c r="DB89" s="1">
        <v>33.927275000000002</v>
      </c>
      <c r="DC89" s="1">
        <v>32.658087499999993</v>
      </c>
      <c r="DD89" s="1">
        <v>469.60674999999998</v>
      </c>
      <c r="DE89" s="1">
        <v>33.593037500000001</v>
      </c>
      <c r="DF89" s="1">
        <v>650.36824999999999</v>
      </c>
      <c r="DG89" s="1">
        <v>101.092375</v>
      </c>
      <c r="DH89" s="1">
        <v>0.1000934</v>
      </c>
      <c r="DI89" s="1">
        <v>33.828775</v>
      </c>
      <c r="DJ89" s="1">
        <v>999.9</v>
      </c>
      <c r="DK89" s="1">
        <v>33.725887499999999</v>
      </c>
      <c r="DL89" s="1">
        <v>0</v>
      </c>
      <c r="DM89" s="1">
        <v>0</v>
      </c>
      <c r="DN89" s="1">
        <v>8980.3137499999993</v>
      </c>
      <c r="DO89" s="1">
        <v>0</v>
      </c>
      <c r="DP89" s="1">
        <v>1844.1724999999999</v>
      </c>
      <c r="DQ89" s="1">
        <v>-15.644712500000001</v>
      </c>
      <c r="DR89" s="1">
        <v>483.53374999999988</v>
      </c>
      <c r="DS89" s="1">
        <v>499.07212500000003</v>
      </c>
      <c r="DT89" s="1">
        <v>1.2692099999999999</v>
      </c>
      <c r="DU89" s="1">
        <v>482.77362499999998</v>
      </c>
      <c r="DV89" s="1">
        <v>32.658087499999993</v>
      </c>
      <c r="DW89" s="1">
        <v>3.4297900000000001</v>
      </c>
      <c r="DX89" s="1">
        <v>3.3014825000000001</v>
      </c>
      <c r="DY89" s="1">
        <v>26.276137500000001</v>
      </c>
      <c r="DZ89" s="1">
        <v>25.632000000000001</v>
      </c>
      <c r="EA89" s="1">
        <v>1199.9749999999999</v>
      </c>
      <c r="EB89" s="1">
        <v>0.95799425000000005</v>
      </c>
      <c r="EC89" s="1">
        <v>4.2006062500000003E-2</v>
      </c>
      <c r="ED89" s="1">
        <v>0</v>
      </c>
      <c r="EE89" s="1">
        <v>888.01487500000007</v>
      </c>
      <c r="EF89" s="1">
        <v>5.0001600000000002</v>
      </c>
      <c r="EG89" s="1">
        <v>12632.325000000001</v>
      </c>
      <c r="EH89" s="1">
        <v>9514.9474999999984</v>
      </c>
      <c r="EI89" s="1">
        <v>47.882750000000001</v>
      </c>
      <c r="EJ89" s="1">
        <v>50.5</v>
      </c>
      <c r="EK89" s="1">
        <v>49.061999999999998</v>
      </c>
      <c r="EL89" s="1">
        <v>49.007375000000003</v>
      </c>
      <c r="EM89" s="1">
        <v>49.569875000000003</v>
      </c>
      <c r="EN89" s="1">
        <v>1144.7750000000001</v>
      </c>
      <c r="EO89" s="1">
        <v>50.2</v>
      </c>
      <c r="EP89" s="1">
        <v>0</v>
      </c>
      <c r="EQ89" s="1">
        <v>772743</v>
      </c>
      <c r="ER89" s="1">
        <v>0</v>
      </c>
      <c r="ES89" s="1">
        <v>887.51634615384626</v>
      </c>
      <c r="ET89" s="1">
        <v>5.5704273518856882</v>
      </c>
      <c r="EU89" s="1">
        <v>53.333333481594451</v>
      </c>
      <c r="EV89" s="1">
        <v>12627.26153846154</v>
      </c>
      <c r="EW89" s="1">
        <v>15</v>
      </c>
      <c r="EX89" s="1">
        <v>1658327627.5</v>
      </c>
      <c r="EY89" s="1" t="s">
        <v>388</v>
      </c>
      <c r="EZ89" s="1">
        <v>1658327627.5</v>
      </c>
      <c r="FA89" s="1">
        <v>1658327617.5</v>
      </c>
      <c r="FB89" s="1">
        <v>12</v>
      </c>
      <c r="FC89" s="1">
        <v>-0.68500000000000005</v>
      </c>
      <c r="FD89" s="1">
        <v>-0.255</v>
      </c>
      <c r="FE89" s="1">
        <v>-3.9239999999999999</v>
      </c>
      <c r="FF89" s="1">
        <v>0.28599999999999998</v>
      </c>
      <c r="FG89" s="1">
        <v>1546</v>
      </c>
      <c r="FH89" s="1">
        <v>32</v>
      </c>
      <c r="FI89" s="1">
        <v>0.03</v>
      </c>
      <c r="FJ89" s="1">
        <v>0.04</v>
      </c>
      <c r="FK89" s="1">
        <v>-15.4316475</v>
      </c>
      <c r="FL89" s="1">
        <v>-1.5585894934333759</v>
      </c>
      <c r="FM89" s="1">
        <v>0.15227696146741959</v>
      </c>
      <c r="FN89" s="1">
        <v>0</v>
      </c>
      <c r="FO89" s="1">
        <v>887.15597058823528</v>
      </c>
      <c r="FP89" s="1">
        <v>5.9644461451982549</v>
      </c>
      <c r="FQ89" s="1">
        <v>0.61420448239472125</v>
      </c>
      <c r="FR89" s="1">
        <v>0</v>
      </c>
      <c r="FS89" s="1">
        <v>1.2648410000000001</v>
      </c>
      <c r="FT89" s="1">
        <v>5.4451632270167333E-2</v>
      </c>
      <c r="FU89" s="1">
        <v>5.6233685634146467E-3</v>
      </c>
      <c r="FV89" s="1">
        <v>1</v>
      </c>
      <c r="FW89" s="1">
        <v>1</v>
      </c>
      <c r="FX89" s="1">
        <v>3</v>
      </c>
      <c r="FY89" s="1" t="s">
        <v>410</v>
      </c>
      <c r="FZ89" s="1">
        <v>3.3695400000000002</v>
      </c>
      <c r="GA89" s="1">
        <v>2.89364</v>
      </c>
      <c r="GB89" s="1">
        <v>0.10755199999999999</v>
      </c>
      <c r="GC89" s="1">
        <v>0.11146200000000001</v>
      </c>
      <c r="GD89" s="1">
        <v>0.140485</v>
      </c>
      <c r="GE89" s="1">
        <v>0.13938600000000001</v>
      </c>
      <c r="GF89" s="1">
        <v>30801.8</v>
      </c>
      <c r="GG89" s="1">
        <v>26674.3</v>
      </c>
      <c r="GH89" s="1">
        <v>30849.4</v>
      </c>
      <c r="GI89" s="1">
        <v>27982.2</v>
      </c>
      <c r="GJ89" s="1">
        <v>34934.199999999997</v>
      </c>
      <c r="GK89" s="1">
        <v>33977.4</v>
      </c>
      <c r="GL89" s="1">
        <v>40213.800000000003</v>
      </c>
      <c r="GM89" s="1">
        <v>39002.1</v>
      </c>
      <c r="GN89" s="1">
        <v>2.3251499999999998</v>
      </c>
      <c r="GO89" s="1">
        <v>1.5317000000000001</v>
      </c>
      <c r="GP89" s="1">
        <v>0</v>
      </c>
      <c r="GQ89" s="1">
        <v>3.9212400000000001E-2</v>
      </c>
      <c r="GR89" s="1">
        <v>999.9</v>
      </c>
      <c r="GS89" s="1">
        <v>33.097099999999998</v>
      </c>
      <c r="GT89" s="1">
        <v>50.5</v>
      </c>
      <c r="GU89" s="1">
        <v>43.6</v>
      </c>
      <c r="GV89" s="1">
        <v>44.776200000000003</v>
      </c>
      <c r="GW89" s="1">
        <v>50.742899999999999</v>
      </c>
      <c r="GX89" s="1">
        <v>41.2821</v>
      </c>
      <c r="GY89" s="1">
        <v>1</v>
      </c>
      <c r="GZ89" s="1">
        <v>0.66206799999999999</v>
      </c>
      <c r="HA89" s="1">
        <v>1.7675799999999999</v>
      </c>
      <c r="HB89" s="1">
        <v>20.1996</v>
      </c>
      <c r="HC89" s="1">
        <v>5.2130999999999998</v>
      </c>
      <c r="HD89" s="1">
        <v>11.974</v>
      </c>
      <c r="HE89" s="1">
        <v>4.9898499999999997</v>
      </c>
      <c r="HF89" s="1">
        <v>3.2925499999999999</v>
      </c>
      <c r="HG89" s="1">
        <v>8419.7999999999993</v>
      </c>
      <c r="HH89" s="1">
        <v>9999</v>
      </c>
      <c r="HI89" s="1">
        <v>9999</v>
      </c>
      <c r="HJ89" s="1">
        <v>971.6</v>
      </c>
      <c r="HK89" s="1">
        <v>4.9713599999999998</v>
      </c>
      <c r="HL89" s="1">
        <v>1.8745499999999999</v>
      </c>
      <c r="HM89" s="1">
        <v>1.8708800000000001</v>
      </c>
      <c r="HN89" s="1">
        <v>1.8706700000000001</v>
      </c>
      <c r="HO89" s="1">
        <v>1.8750800000000001</v>
      </c>
      <c r="HP89" s="1">
        <v>1.8718399999999999</v>
      </c>
      <c r="HQ89" s="1">
        <v>1.86734</v>
      </c>
      <c r="HR89" s="1">
        <v>1.8782300000000001</v>
      </c>
      <c r="HS89" s="1">
        <v>0</v>
      </c>
      <c r="HT89" s="1">
        <v>0</v>
      </c>
      <c r="HU89" s="1">
        <v>0</v>
      </c>
      <c r="HV89" s="1">
        <v>0</v>
      </c>
      <c r="HW89" s="1" t="s">
        <v>390</v>
      </c>
      <c r="HX89" s="1" t="s">
        <v>391</v>
      </c>
      <c r="HY89" s="1" t="s">
        <v>392</v>
      </c>
      <c r="HZ89" s="1" t="s">
        <v>392</v>
      </c>
      <c r="IA89" s="1" t="s">
        <v>392</v>
      </c>
      <c r="IB89" s="1" t="s">
        <v>392</v>
      </c>
      <c r="IC89" s="1">
        <v>0</v>
      </c>
      <c r="ID89" s="1">
        <v>100</v>
      </c>
      <c r="IE89" s="1">
        <v>100</v>
      </c>
      <c r="IF89" s="1">
        <v>-2.4830000000000001</v>
      </c>
      <c r="IG89" s="1">
        <v>0.33439999999999998</v>
      </c>
      <c r="IH89" s="1">
        <v>-2.1003025613674828</v>
      </c>
      <c r="II89" s="1">
        <v>1.7196870422270779E-5</v>
      </c>
      <c r="IJ89" s="1">
        <v>-2.1741833173098589E-6</v>
      </c>
      <c r="IK89" s="1">
        <v>9.0595066644434051E-10</v>
      </c>
      <c r="IL89" s="1">
        <v>-0.3055493333670728</v>
      </c>
      <c r="IM89" s="1">
        <v>-1.2435942757381079E-3</v>
      </c>
      <c r="IN89" s="1">
        <v>8.3241555849602686E-4</v>
      </c>
      <c r="IO89" s="1">
        <v>-6.8006265696850886E-6</v>
      </c>
      <c r="IP89" s="1">
        <v>17</v>
      </c>
      <c r="IQ89" s="1">
        <v>2050</v>
      </c>
      <c r="IR89" s="1">
        <v>3</v>
      </c>
      <c r="IS89" s="1">
        <v>34</v>
      </c>
      <c r="IT89" s="1">
        <v>43.4</v>
      </c>
      <c r="IU89" s="1">
        <v>43.6</v>
      </c>
      <c r="IV89" s="1">
        <v>1.2048300000000001</v>
      </c>
      <c r="IW89" s="1">
        <v>2.5952099999999998</v>
      </c>
      <c r="IX89" s="1">
        <v>1.49902</v>
      </c>
      <c r="IY89" s="1">
        <v>2.2802699999999998</v>
      </c>
      <c r="IZ89" s="1">
        <v>1.69678</v>
      </c>
      <c r="JA89" s="1">
        <v>2.4060100000000002</v>
      </c>
      <c r="JB89" s="1">
        <v>47.511699999999998</v>
      </c>
      <c r="JC89" s="1">
        <v>13.0025</v>
      </c>
      <c r="JD89" s="1">
        <v>18</v>
      </c>
      <c r="JE89" s="1">
        <v>709.64400000000001</v>
      </c>
      <c r="JF89" s="1">
        <v>268.89400000000001</v>
      </c>
      <c r="JG89" s="1">
        <v>30.002500000000001</v>
      </c>
      <c r="JH89" s="1">
        <v>35.856200000000001</v>
      </c>
      <c r="JI89" s="1">
        <v>30.0001</v>
      </c>
      <c r="JJ89" s="1">
        <v>35.597799999999999</v>
      </c>
      <c r="JK89" s="1">
        <v>35.596200000000003</v>
      </c>
      <c r="JL89" s="1">
        <v>24.150300000000001</v>
      </c>
      <c r="JM89" s="1">
        <v>29.397600000000001</v>
      </c>
      <c r="JN89" s="1">
        <v>0</v>
      </c>
      <c r="JO89" s="1">
        <v>30</v>
      </c>
      <c r="JP89" s="1">
        <v>498.38200000000001</v>
      </c>
      <c r="JQ89" s="1">
        <v>32.712600000000002</v>
      </c>
      <c r="JR89" s="1">
        <v>98.312200000000004</v>
      </c>
      <c r="JS89" s="1">
        <v>98.226299999999995</v>
      </c>
    </row>
    <row r="90" spans="1:279" ht="15.75" customHeight="1" x14ac:dyDescent="0.2">
      <c r="A90" s="1">
        <v>75</v>
      </c>
      <c r="B90" s="1">
        <v>1658330235.5</v>
      </c>
      <c r="C90" s="1">
        <v>295.5</v>
      </c>
      <c r="D90" s="1" t="s">
        <v>541</v>
      </c>
      <c r="E90" s="1" t="s">
        <v>542</v>
      </c>
      <c r="F90" s="1">
        <v>4</v>
      </c>
      <c r="G90" s="1">
        <v>1658330233.5</v>
      </c>
      <c r="H90" s="1">
        <f t="shared" si="0"/>
        <v>1.3888426283096883E-3</v>
      </c>
      <c r="I90" s="1">
        <f t="shared" si="1"/>
        <v>1.3888426283096882</v>
      </c>
      <c r="J90" s="1">
        <f t="shared" si="2"/>
        <v>7.1608246530848341</v>
      </c>
      <c r="K90" s="1">
        <f t="shared" si="3"/>
        <v>474.27314285714289</v>
      </c>
      <c r="L90" s="1">
        <f t="shared" si="4"/>
        <v>306.95398406192743</v>
      </c>
      <c r="M90" s="1">
        <f t="shared" si="5"/>
        <v>31.061213745916582</v>
      </c>
      <c r="N90" s="1">
        <f t="shared" si="6"/>
        <v>47.992533829635164</v>
      </c>
      <c r="O90" s="1">
        <f t="shared" si="7"/>
        <v>7.4606739932103247E-2</v>
      </c>
      <c r="P90" s="1">
        <f t="shared" si="8"/>
        <v>2.7689270517600693</v>
      </c>
      <c r="Q90" s="1">
        <f t="shared" si="9"/>
        <v>7.3507702049494389E-2</v>
      </c>
      <c r="R90" s="1">
        <f t="shared" si="10"/>
        <v>4.6039709240001669E-2</v>
      </c>
      <c r="S90" s="1">
        <f t="shared" si="11"/>
        <v>194.42848632673446</v>
      </c>
      <c r="T90" s="1">
        <f t="shared" si="12"/>
        <v>34.660475594028533</v>
      </c>
      <c r="U90" s="1">
        <f t="shared" si="13"/>
        <v>33.735328571428568</v>
      </c>
      <c r="V90" s="1">
        <f t="shared" si="14"/>
        <v>5.2646334766176226</v>
      </c>
      <c r="W90" s="1">
        <f t="shared" si="15"/>
        <v>64.875629525070423</v>
      </c>
      <c r="X90" s="1">
        <f t="shared" si="16"/>
        <v>3.4349166921715995</v>
      </c>
      <c r="Y90" s="1">
        <f t="shared" si="17"/>
        <v>5.2946178978413094</v>
      </c>
      <c r="Z90" s="1">
        <f t="shared" si="18"/>
        <v>1.8297167844460231</v>
      </c>
      <c r="AA90" s="1">
        <f t="shared" si="19"/>
        <v>-61.247959908457254</v>
      </c>
      <c r="AB90" s="1">
        <f t="shared" si="20"/>
        <v>15.175215147805323</v>
      </c>
      <c r="AC90" s="1">
        <f t="shared" si="21"/>
        <v>1.2648582003447906</v>
      </c>
      <c r="AD90" s="1">
        <f t="shared" si="22"/>
        <v>149.62059976642732</v>
      </c>
      <c r="AE90" s="1">
        <f t="shared" si="23"/>
        <v>16.34852823490991</v>
      </c>
      <c r="AF90" s="1">
        <f t="shared" si="24"/>
        <v>1.3386195693803733</v>
      </c>
      <c r="AG90" s="1">
        <f t="shared" si="25"/>
        <v>7.1608246530848341</v>
      </c>
      <c r="AH90" s="1">
        <v>507.0709560824929</v>
      </c>
      <c r="AI90" s="1">
        <v>493.49007878787847</v>
      </c>
      <c r="AJ90" s="1">
        <v>1.7011423335374269</v>
      </c>
      <c r="AK90" s="1">
        <v>65.160827057832364</v>
      </c>
      <c r="AL90" s="1">
        <f t="shared" si="26"/>
        <v>1.3888426283096882</v>
      </c>
      <c r="AM90" s="1">
        <v>32.721926924654838</v>
      </c>
      <c r="AN90" s="1">
        <v>33.959193006993033</v>
      </c>
      <c r="AO90" s="1">
        <v>9.5338194856562879E-5</v>
      </c>
      <c r="AP90" s="1">
        <v>89.445393928283238</v>
      </c>
      <c r="AQ90" s="1">
        <v>1</v>
      </c>
      <c r="AR90" s="1">
        <v>0</v>
      </c>
      <c r="AS90" s="1">
        <f t="shared" si="27"/>
        <v>1</v>
      </c>
      <c r="AT90" s="1">
        <f t="shared" si="28"/>
        <v>0</v>
      </c>
      <c r="AU90" s="1">
        <f t="shared" si="29"/>
        <v>47242.817510483095</v>
      </c>
      <c r="AV90" s="1" t="s">
        <v>385</v>
      </c>
      <c r="AW90" s="1" t="s">
        <v>385</v>
      </c>
      <c r="AX90" s="1">
        <v>0</v>
      </c>
      <c r="AY90" s="1">
        <v>0</v>
      </c>
      <c r="AZ90" s="1" t="e">
        <f t="shared" si="30"/>
        <v>#DIV/0!</v>
      </c>
      <c r="BA90" s="1">
        <v>0</v>
      </c>
      <c r="BB90" s="1" t="s">
        <v>385</v>
      </c>
      <c r="BC90" s="1" t="s">
        <v>385</v>
      </c>
      <c r="BD90" s="1">
        <v>0</v>
      </c>
      <c r="BE90" s="1">
        <v>0</v>
      </c>
      <c r="BF90" s="1" t="e">
        <f t="shared" si="31"/>
        <v>#DIV/0!</v>
      </c>
      <c r="BG90" s="1">
        <v>0.5</v>
      </c>
      <c r="BH90" s="1">
        <f t="shared" si="32"/>
        <v>1009.5156426563394</v>
      </c>
      <c r="BI90" s="1">
        <f t="shared" si="33"/>
        <v>7.1608246530848341</v>
      </c>
      <c r="BJ90" s="1" t="e">
        <f t="shared" si="34"/>
        <v>#DIV/0!</v>
      </c>
      <c r="BK90" s="1">
        <f t="shared" si="35"/>
        <v>7.0933270872777657E-3</v>
      </c>
      <c r="BL90" s="1" t="e">
        <f t="shared" si="36"/>
        <v>#DIV/0!</v>
      </c>
      <c r="BM90" s="1" t="e">
        <f t="shared" si="37"/>
        <v>#DIV/0!</v>
      </c>
      <c r="BN90" s="1" t="s">
        <v>385</v>
      </c>
      <c r="BO90" s="1">
        <v>0</v>
      </c>
      <c r="BP90" s="1" t="e">
        <f t="shared" si="38"/>
        <v>#DIV/0!</v>
      </c>
      <c r="BQ90" s="1" t="e">
        <f t="shared" si="39"/>
        <v>#DIV/0!</v>
      </c>
      <c r="BR90" s="1" t="e">
        <f t="shared" si="40"/>
        <v>#DIV/0!</v>
      </c>
      <c r="BS90" s="1" t="e">
        <f t="shared" si="41"/>
        <v>#DIV/0!</v>
      </c>
      <c r="BT90" s="1" t="e">
        <f t="shared" si="42"/>
        <v>#DIV/0!</v>
      </c>
      <c r="BU90" s="1" t="e">
        <f t="shared" si="43"/>
        <v>#DIV/0!</v>
      </c>
      <c r="BV90" s="1" t="e">
        <f t="shared" si="44"/>
        <v>#DIV/0!</v>
      </c>
      <c r="BW90" s="1" t="e">
        <f t="shared" si="45"/>
        <v>#DIV/0!</v>
      </c>
      <c r="BX90" s="1" t="s">
        <v>385</v>
      </c>
      <c r="BY90" s="1" t="s">
        <v>385</v>
      </c>
      <c r="BZ90" s="1" t="s">
        <v>385</v>
      </c>
      <c r="CA90" s="1" t="s">
        <v>385</v>
      </c>
      <c r="CB90" s="1" t="s">
        <v>385</v>
      </c>
      <c r="CC90" s="1" t="s">
        <v>385</v>
      </c>
      <c r="CD90" s="1" t="s">
        <v>385</v>
      </c>
      <c r="CE90" s="1" t="s">
        <v>385</v>
      </c>
      <c r="CF90" s="1">
        <v>253</v>
      </c>
      <c r="CG90" s="1">
        <v>1000</v>
      </c>
      <c r="CH90" s="1" t="s">
        <v>386</v>
      </c>
      <c r="CI90" s="1">
        <v>1110.1500000000001</v>
      </c>
      <c r="CJ90" s="1">
        <v>1175.8634999999999</v>
      </c>
      <c r="CK90" s="1">
        <v>1152.67</v>
      </c>
      <c r="CL90" s="1">
        <v>1.3005735999999999E-4</v>
      </c>
      <c r="CM90" s="1">
        <v>6.5004835999999994E-4</v>
      </c>
      <c r="CN90" s="1">
        <v>4.7597999359999997E-2</v>
      </c>
      <c r="CO90" s="1">
        <v>5.5000000000000003E-4</v>
      </c>
      <c r="CP90" s="1">
        <f t="shared" si="46"/>
        <v>1200.011428571429</v>
      </c>
      <c r="CQ90" s="1">
        <f t="shared" si="47"/>
        <v>1009.5156426563394</v>
      </c>
      <c r="CR90" s="1">
        <f t="shared" si="48"/>
        <v>0.84125502359434357</v>
      </c>
      <c r="CS90" s="1">
        <f t="shared" si="49"/>
        <v>0.16202219553708308</v>
      </c>
      <c r="CT90" s="1">
        <v>6</v>
      </c>
      <c r="CU90" s="1">
        <v>0.5</v>
      </c>
      <c r="CV90" s="1" t="s">
        <v>387</v>
      </c>
      <c r="CW90" s="1">
        <v>2</v>
      </c>
      <c r="CX90" s="1" t="b">
        <v>1</v>
      </c>
      <c r="CY90" s="1">
        <v>1658330233.5</v>
      </c>
      <c r="CZ90" s="1">
        <v>474.27314285714289</v>
      </c>
      <c r="DA90" s="1">
        <v>489.9414285714285</v>
      </c>
      <c r="DB90" s="1">
        <v>33.944628571428566</v>
      </c>
      <c r="DC90" s="1">
        <v>32.751585714285717</v>
      </c>
      <c r="DD90" s="1">
        <v>476.76142857142861</v>
      </c>
      <c r="DE90" s="1">
        <v>33.609828571428572</v>
      </c>
      <c r="DF90" s="1">
        <v>650.36085714285707</v>
      </c>
      <c r="DG90" s="1">
        <v>101.09185714285719</v>
      </c>
      <c r="DH90" s="1">
        <v>9.9902399999999988E-2</v>
      </c>
      <c r="DI90" s="1">
        <v>33.836985714285717</v>
      </c>
      <c r="DJ90" s="1">
        <v>999.89999999999986</v>
      </c>
      <c r="DK90" s="1">
        <v>33.735328571428568</v>
      </c>
      <c r="DL90" s="1">
        <v>0</v>
      </c>
      <c r="DM90" s="1">
        <v>0</v>
      </c>
      <c r="DN90" s="1">
        <v>9012.8571428571431</v>
      </c>
      <c r="DO90" s="1">
        <v>0</v>
      </c>
      <c r="DP90" s="1">
        <v>1842.24</v>
      </c>
      <c r="DQ90" s="1">
        <v>-15.66802857142857</v>
      </c>
      <c r="DR90" s="1">
        <v>490.9382857142856</v>
      </c>
      <c r="DS90" s="1">
        <v>506.53128571428567</v>
      </c>
      <c r="DT90" s="1">
        <v>1.193017142857143</v>
      </c>
      <c r="DU90" s="1">
        <v>489.9414285714285</v>
      </c>
      <c r="DV90" s="1">
        <v>32.751585714285717</v>
      </c>
      <c r="DW90" s="1">
        <v>3.4315214285714291</v>
      </c>
      <c r="DX90" s="1">
        <v>3.3109157142857142</v>
      </c>
      <c r="DY90" s="1">
        <v>26.284671428571428</v>
      </c>
      <c r="DZ90" s="1">
        <v>25.680114285714289</v>
      </c>
      <c r="EA90" s="1">
        <v>1200.011428571429</v>
      </c>
      <c r="EB90" s="1">
        <v>0.95799442857142858</v>
      </c>
      <c r="EC90" s="1">
        <v>4.2005871428571442E-2</v>
      </c>
      <c r="ED90" s="1">
        <v>0</v>
      </c>
      <c r="EE90" s="1">
        <v>888.51371428571417</v>
      </c>
      <c r="EF90" s="1">
        <v>5.0001600000000002</v>
      </c>
      <c r="EG90" s="1">
        <v>12632.928571428571</v>
      </c>
      <c r="EH90" s="1">
        <v>9515.2514285714296</v>
      </c>
      <c r="EI90" s="1">
        <v>47.875</v>
      </c>
      <c r="EJ90" s="1">
        <v>50.491</v>
      </c>
      <c r="EK90" s="1">
        <v>49.061999999999998</v>
      </c>
      <c r="EL90" s="1">
        <v>49.008571428571429</v>
      </c>
      <c r="EM90" s="1">
        <v>49.58</v>
      </c>
      <c r="EN90" s="1">
        <v>1144.81</v>
      </c>
      <c r="EO90" s="1">
        <v>50.201428571428558</v>
      </c>
      <c r="EP90" s="1">
        <v>0</v>
      </c>
      <c r="EQ90" s="1">
        <v>772747.20000004768</v>
      </c>
      <c r="ER90" s="1">
        <v>0</v>
      </c>
      <c r="ES90" s="1">
        <v>887.98640000000012</v>
      </c>
      <c r="ET90" s="1">
        <v>6.2411538331254279</v>
      </c>
      <c r="EU90" s="1">
        <v>43.515384657804681</v>
      </c>
      <c r="EV90" s="1">
        <v>12630.736000000001</v>
      </c>
      <c r="EW90" s="1">
        <v>15</v>
      </c>
      <c r="EX90" s="1">
        <v>1658327627.5</v>
      </c>
      <c r="EY90" s="1" t="s">
        <v>388</v>
      </c>
      <c r="EZ90" s="1">
        <v>1658327627.5</v>
      </c>
      <c r="FA90" s="1">
        <v>1658327617.5</v>
      </c>
      <c r="FB90" s="1">
        <v>12</v>
      </c>
      <c r="FC90" s="1">
        <v>-0.68500000000000005</v>
      </c>
      <c r="FD90" s="1">
        <v>-0.255</v>
      </c>
      <c r="FE90" s="1">
        <v>-3.9239999999999999</v>
      </c>
      <c r="FF90" s="1">
        <v>0.28599999999999998</v>
      </c>
      <c r="FG90" s="1">
        <v>1546</v>
      </c>
      <c r="FH90" s="1">
        <v>32</v>
      </c>
      <c r="FI90" s="1">
        <v>0.03</v>
      </c>
      <c r="FJ90" s="1">
        <v>0.04</v>
      </c>
      <c r="FK90" s="1">
        <v>-15.519137499999999</v>
      </c>
      <c r="FL90" s="1">
        <v>-1.2639681050656639</v>
      </c>
      <c r="FM90" s="1">
        <v>0.12673268261877049</v>
      </c>
      <c r="FN90" s="1">
        <v>0</v>
      </c>
      <c r="FO90" s="1">
        <v>887.56432352941181</v>
      </c>
      <c r="FP90" s="1">
        <v>6.4300229172322192</v>
      </c>
      <c r="FQ90" s="1">
        <v>0.66521092279013638</v>
      </c>
      <c r="FR90" s="1">
        <v>0</v>
      </c>
      <c r="FS90" s="1">
        <v>1.2562657500000001</v>
      </c>
      <c r="FT90" s="1">
        <v>-0.15049969981238381</v>
      </c>
      <c r="FU90" s="1">
        <v>2.6360985839636201E-2</v>
      </c>
      <c r="FV90" s="1">
        <v>0</v>
      </c>
      <c r="FW90" s="1">
        <v>0</v>
      </c>
      <c r="FX90" s="1">
        <v>3</v>
      </c>
      <c r="FY90" s="1" t="s">
        <v>397</v>
      </c>
      <c r="FZ90" s="1">
        <v>3.3689300000000002</v>
      </c>
      <c r="GA90" s="1">
        <v>2.89384</v>
      </c>
      <c r="GB90" s="1">
        <v>0.108667</v>
      </c>
      <c r="GC90" s="1">
        <v>0.11258700000000001</v>
      </c>
      <c r="GD90" s="1">
        <v>0.14057900000000001</v>
      </c>
      <c r="GE90" s="1">
        <v>0.13974500000000001</v>
      </c>
      <c r="GF90" s="1">
        <v>30763.200000000001</v>
      </c>
      <c r="GG90" s="1">
        <v>26639.8</v>
      </c>
      <c r="GH90" s="1">
        <v>30849.4</v>
      </c>
      <c r="GI90" s="1">
        <v>27981.5</v>
      </c>
      <c r="GJ90" s="1">
        <v>34930.6</v>
      </c>
      <c r="GK90" s="1">
        <v>33962.5</v>
      </c>
      <c r="GL90" s="1">
        <v>40213.9</v>
      </c>
      <c r="GM90" s="1">
        <v>39001.300000000003</v>
      </c>
      <c r="GN90" s="1">
        <v>2.3250700000000002</v>
      </c>
      <c r="GO90" s="1">
        <v>1.53138</v>
      </c>
      <c r="GP90" s="1">
        <v>0</v>
      </c>
      <c r="GQ90" s="1">
        <v>3.9152800000000001E-2</v>
      </c>
      <c r="GR90" s="1">
        <v>999.9</v>
      </c>
      <c r="GS90" s="1">
        <v>33.104100000000003</v>
      </c>
      <c r="GT90" s="1">
        <v>50.4</v>
      </c>
      <c r="GU90" s="1">
        <v>43.6</v>
      </c>
      <c r="GV90" s="1">
        <v>44.694299999999998</v>
      </c>
      <c r="GW90" s="1">
        <v>50.712899999999998</v>
      </c>
      <c r="GX90" s="1">
        <v>42.399799999999999</v>
      </c>
      <c r="GY90" s="1">
        <v>1</v>
      </c>
      <c r="GZ90" s="1">
        <v>0.66220299999999999</v>
      </c>
      <c r="HA90" s="1">
        <v>1.7777799999999999</v>
      </c>
      <c r="HB90" s="1">
        <v>20.1995</v>
      </c>
      <c r="HC90" s="1">
        <v>5.2127999999999997</v>
      </c>
      <c r="HD90" s="1">
        <v>11.974</v>
      </c>
      <c r="HE90" s="1">
        <v>4.9898999999999996</v>
      </c>
      <c r="HF90" s="1">
        <v>3.2925</v>
      </c>
      <c r="HG90" s="1">
        <v>8419.7999999999993</v>
      </c>
      <c r="HH90" s="1">
        <v>9999</v>
      </c>
      <c r="HI90" s="1">
        <v>9999</v>
      </c>
      <c r="HJ90" s="1">
        <v>971.6</v>
      </c>
      <c r="HK90" s="1">
        <v>4.9713500000000002</v>
      </c>
      <c r="HL90" s="1">
        <v>1.8745400000000001</v>
      </c>
      <c r="HM90" s="1">
        <v>1.8708899999999999</v>
      </c>
      <c r="HN90" s="1">
        <v>1.8706799999999999</v>
      </c>
      <c r="HO90" s="1">
        <v>1.8751</v>
      </c>
      <c r="HP90" s="1">
        <v>1.8718399999999999</v>
      </c>
      <c r="HQ90" s="1">
        <v>1.8673599999999999</v>
      </c>
      <c r="HR90" s="1">
        <v>1.8782099999999999</v>
      </c>
      <c r="HS90" s="1">
        <v>0</v>
      </c>
      <c r="HT90" s="1">
        <v>0</v>
      </c>
      <c r="HU90" s="1">
        <v>0</v>
      </c>
      <c r="HV90" s="1">
        <v>0</v>
      </c>
      <c r="HW90" s="1" t="s">
        <v>390</v>
      </c>
      <c r="HX90" s="1" t="s">
        <v>391</v>
      </c>
      <c r="HY90" s="1" t="s">
        <v>392</v>
      </c>
      <c r="HZ90" s="1" t="s">
        <v>392</v>
      </c>
      <c r="IA90" s="1" t="s">
        <v>392</v>
      </c>
      <c r="IB90" s="1" t="s">
        <v>392</v>
      </c>
      <c r="IC90" s="1">
        <v>0</v>
      </c>
      <c r="ID90" s="1">
        <v>100</v>
      </c>
      <c r="IE90" s="1">
        <v>100</v>
      </c>
      <c r="IF90" s="1">
        <v>-2.4929999999999999</v>
      </c>
      <c r="IG90" s="1">
        <v>0.33550000000000002</v>
      </c>
      <c r="IH90" s="1">
        <v>-2.1003025613674828</v>
      </c>
      <c r="II90" s="1">
        <v>1.7196870422270779E-5</v>
      </c>
      <c r="IJ90" s="1">
        <v>-2.1741833173098589E-6</v>
      </c>
      <c r="IK90" s="1">
        <v>9.0595066644434051E-10</v>
      </c>
      <c r="IL90" s="1">
        <v>-0.3055493333670728</v>
      </c>
      <c r="IM90" s="1">
        <v>-1.2435942757381079E-3</v>
      </c>
      <c r="IN90" s="1">
        <v>8.3241555849602686E-4</v>
      </c>
      <c r="IO90" s="1">
        <v>-6.8006265696850886E-6</v>
      </c>
      <c r="IP90" s="1">
        <v>17</v>
      </c>
      <c r="IQ90" s="1">
        <v>2050</v>
      </c>
      <c r="IR90" s="1">
        <v>3</v>
      </c>
      <c r="IS90" s="1">
        <v>34</v>
      </c>
      <c r="IT90" s="1">
        <v>43.5</v>
      </c>
      <c r="IU90" s="1">
        <v>43.6</v>
      </c>
      <c r="IV90" s="1">
        <v>1.2182599999999999</v>
      </c>
      <c r="IW90" s="1">
        <v>2.6074199999999998</v>
      </c>
      <c r="IX90" s="1">
        <v>1.49902</v>
      </c>
      <c r="IY90" s="1">
        <v>2.2802699999999998</v>
      </c>
      <c r="IZ90" s="1">
        <v>1.69678</v>
      </c>
      <c r="JA90" s="1">
        <v>2.2778299999999998</v>
      </c>
      <c r="JB90" s="1">
        <v>47.511699999999998</v>
      </c>
      <c r="JC90" s="1">
        <v>12.9763</v>
      </c>
      <c r="JD90" s="1">
        <v>18</v>
      </c>
      <c r="JE90" s="1">
        <v>709.60400000000004</v>
      </c>
      <c r="JF90" s="1">
        <v>268.75099999999998</v>
      </c>
      <c r="JG90" s="1">
        <v>30.002700000000001</v>
      </c>
      <c r="JH90" s="1">
        <v>35.856200000000001</v>
      </c>
      <c r="JI90" s="1">
        <v>30.0001</v>
      </c>
      <c r="JJ90" s="1">
        <v>35.599899999999998</v>
      </c>
      <c r="JK90" s="1">
        <v>35.598399999999998</v>
      </c>
      <c r="JL90" s="1">
        <v>24.416899999999998</v>
      </c>
      <c r="JM90" s="1">
        <v>29.397600000000001</v>
      </c>
      <c r="JN90" s="1">
        <v>0</v>
      </c>
      <c r="JO90" s="1">
        <v>30</v>
      </c>
      <c r="JP90" s="1">
        <v>505.06200000000001</v>
      </c>
      <c r="JQ90" s="1">
        <v>32.712600000000002</v>
      </c>
      <c r="JR90" s="1">
        <v>98.312299999999993</v>
      </c>
      <c r="JS90" s="1">
        <v>98.224199999999996</v>
      </c>
    </row>
    <row r="91" spans="1:279" ht="15.75" customHeight="1" x14ac:dyDescent="0.2">
      <c r="A91" s="1">
        <v>76</v>
      </c>
      <c r="B91" s="1">
        <v>1658330239.5</v>
      </c>
      <c r="C91" s="1">
        <v>299.5</v>
      </c>
      <c r="D91" s="1" t="s">
        <v>543</v>
      </c>
      <c r="E91" s="1" t="s">
        <v>544</v>
      </c>
      <c r="F91" s="1">
        <v>4</v>
      </c>
      <c r="G91" s="1">
        <v>1658330237.1875</v>
      </c>
      <c r="H91" s="1">
        <f t="shared" si="0"/>
        <v>1.4094700369223574E-3</v>
      </c>
      <c r="I91" s="1">
        <f t="shared" si="1"/>
        <v>1.4094700369223574</v>
      </c>
      <c r="J91" s="1">
        <f t="shared" si="2"/>
        <v>7.0249214731182397</v>
      </c>
      <c r="K91" s="1">
        <f t="shared" si="3"/>
        <v>480.37162499999999</v>
      </c>
      <c r="L91" s="1">
        <f t="shared" si="4"/>
        <v>318.27924434420424</v>
      </c>
      <c r="M91" s="1">
        <f t="shared" si="5"/>
        <v>32.207118116889099</v>
      </c>
      <c r="N91" s="1">
        <f t="shared" si="6"/>
        <v>48.609470901110264</v>
      </c>
      <c r="O91" s="1">
        <f t="shared" si="7"/>
        <v>7.5875607871516065E-2</v>
      </c>
      <c r="P91" s="1">
        <f t="shared" si="8"/>
        <v>2.7627308015564922</v>
      </c>
      <c r="Q91" s="1">
        <f t="shared" si="9"/>
        <v>7.4736667971972676E-2</v>
      </c>
      <c r="R91" s="1">
        <f t="shared" si="10"/>
        <v>4.6811322516030068E-2</v>
      </c>
      <c r="S91" s="1">
        <f t="shared" si="11"/>
        <v>194.42764948744838</v>
      </c>
      <c r="T91" s="1">
        <f t="shared" si="12"/>
        <v>34.653692059614848</v>
      </c>
      <c r="U91" s="1">
        <f t="shared" si="13"/>
        <v>33.737737499999987</v>
      </c>
      <c r="V91" s="1">
        <f t="shared" si="14"/>
        <v>5.2653422933803933</v>
      </c>
      <c r="W91" s="1">
        <f t="shared" si="15"/>
        <v>64.963789320582734</v>
      </c>
      <c r="X91" s="1">
        <f t="shared" si="16"/>
        <v>3.4390373454570931</v>
      </c>
      <c r="Y91" s="1">
        <f t="shared" si="17"/>
        <v>5.2937757809757091</v>
      </c>
      <c r="Z91" s="1">
        <f t="shared" si="18"/>
        <v>1.8263049479233002</v>
      </c>
      <c r="AA91" s="1">
        <f t="shared" si="19"/>
        <v>-62.157628628275965</v>
      </c>
      <c r="AB91" s="1">
        <f t="shared" si="20"/>
        <v>14.358234662648174</v>
      </c>
      <c r="AC91" s="1">
        <f t="shared" si="21"/>
        <v>1.1994441793035118</v>
      </c>
      <c r="AD91" s="1">
        <f t="shared" si="22"/>
        <v>147.82769970112409</v>
      </c>
      <c r="AE91" s="1">
        <f t="shared" si="23"/>
        <v>16.415338149676693</v>
      </c>
      <c r="AF91" s="1">
        <f t="shared" si="24"/>
        <v>1.3089897752130502</v>
      </c>
      <c r="AG91" s="1">
        <f t="shared" si="25"/>
        <v>7.0249214731182397</v>
      </c>
      <c r="AH91" s="1">
        <v>514.00917768155182</v>
      </c>
      <c r="AI91" s="1">
        <v>500.41720000000009</v>
      </c>
      <c r="AJ91" s="1">
        <v>1.736659429978604</v>
      </c>
      <c r="AK91" s="1">
        <v>65.160827057832364</v>
      </c>
      <c r="AL91" s="1">
        <f t="shared" si="26"/>
        <v>1.4094700369223574</v>
      </c>
      <c r="AM91" s="1">
        <v>32.817733618709639</v>
      </c>
      <c r="AN91" s="1">
        <v>34.005238461538482</v>
      </c>
      <c r="AO91" s="1">
        <v>1.258254675176813E-2</v>
      </c>
      <c r="AP91" s="1">
        <v>89.445393928283238</v>
      </c>
      <c r="AQ91" s="1">
        <v>1</v>
      </c>
      <c r="AR91" s="1">
        <v>0</v>
      </c>
      <c r="AS91" s="1">
        <f t="shared" si="27"/>
        <v>1</v>
      </c>
      <c r="AT91" s="1">
        <f t="shared" si="28"/>
        <v>0</v>
      </c>
      <c r="AU91" s="1">
        <f t="shared" si="29"/>
        <v>47073.334604382988</v>
      </c>
      <c r="AV91" s="1" t="s">
        <v>385</v>
      </c>
      <c r="AW91" s="1" t="s">
        <v>385</v>
      </c>
      <c r="AX91" s="1">
        <v>0</v>
      </c>
      <c r="AY91" s="1">
        <v>0</v>
      </c>
      <c r="AZ91" s="1" t="e">
        <f t="shared" si="30"/>
        <v>#DIV/0!</v>
      </c>
      <c r="BA91" s="1">
        <v>0</v>
      </c>
      <c r="BB91" s="1" t="s">
        <v>385</v>
      </c>
      <c r="BC91" s="1" t="s">
        <v>385</v>
      </c>
      <c r="BD91" s="1">
        <v>0</v>
      </c>
      <c r="BE91" s="1">
        <v>0</v>
      </c>
      <c r="BF91" s="1" t="e">
        <f t="shared" si="31"/>
        <v>#DIV/0!</v>
      </c>
      <c r="BG91" s="1">
        <v>0.5</v>
      </c>
      <c r="BH91" s="1">
        <f t="shared" si="32"/>
        <v>1009.5112872991958</v>
      </c>
      <c r="BI91" s="1">
        <f t="shared" si="33"/>
        <v>7.0249214731182397</v>
      </c>
      <c r="BJ91" s="1" t="e">
        <f t="shared" si="34"/>
        <v>#DIV/0!</v>
      </c>
      <c r="BK91" s="1">
        <f t="shared" si="35"/>
        <v>6.9587349458096895E-3</v>
      </c>
      <c r="BL91" s="1" t="e">
        <f t="shared" si="36"/>
        <v>#DIV/0!</v>
      </c>
      <c r="BM91" s="1" t="e">
        <f t="shared" si="37"/>
        <v>#DIV/0!</v>
      </c>
      <c r="BN91" s="1" t="s">
        <v>385</v>
      </c>
      <c r="BO91" s="1">
        <v>0</v>
      </c>
      <c r="BP91" s="1" t="e">
        <f t="shared" si="38"/>
        <v>#DIV/0!</v>
      </c>
      <c r="BQ91" s="1" t="e">
        <f t="shared" si="39"/>
        <v>#DIV/0!</v>
      </c>
      <c r="BR91" s="1" t="e">
        <f t="shared" si="40"/>
        <v>#DIV/0!</v>
      </c>
      <c r="BS91" s="1" t="e">
        <f t="shared" si="41"/>
        <v>#DIV/0!</v>
      </c>
      <c r="BT91" s="1" t="e">
        <f t="shared" si="42"/>
        <v>#DIV/0!</v>
      </c>
      <c r="BU91" s="1" t="e">
        <f t="shared" si="43"/>
        <v>#DIV/0!</v>
      </c>
      <c r="BV91" s="1" t="e">
        <f t="shared" si="44"/>
        <v>#DIV/0!</v>
      </c>
      <c r="BW91" s="1" t="e">
        <f t="shared" si="45"/>
        <v>#DIV/0!</v>
      </c>
      <c r="BX91" s="1" t="s">
        <v>385</v>
      </c>
      <c r="BY91" s="1" t="s">
        <v>385</v>
      </c>
      <c r="BZ91" s="1" t="s">
        <v>385</v>
      </c>
      <c r="CA91" s="1" t="s">
        <v>385</v>
      </c>
      <c r="CB91" s="1" t="s">
        <v>385</v>
      </c>
      <c r="CC91" s="1" t="s">
        <v>385</v>
      </c>
      <c r="CD91" s="1" t="s">
        <v>385</v>
      </c>
      <c r="CE91" s="1" t="s">
        <v>385</v>
      </c>
      <c r="CF91" s="1">
        <v>253</v>
      </c>
      <c r="CG91" s="1">
        <v>1000</v>
      </c>
      <c r="CH91" s="1" t="s">
        <v>386</v>
      </c>
      <c r="CI91" s="1">
        <v>1110.1500000000001</v>
      </c>
      <c r="CJ91" s="1">
        <v>1175.8634999999999</v>
      </c>
      <c r="CK91" s="1">
        <v>1152.67</v>
      </c>
      <c r="CL91" s="1">
        <v>1.3005735999999999E-4</v>
      </c>
      <c r="CM91" s="1">
        <v>6.5004835999999994E-4</v>
      </c>
      <c r="CN91" s="1">
        <v>4.7597999359999997E-2</v>
      </c>
      <c r="CO91" s="1">
        <v>5.5000000000000003E-4</v>
      </c>
      <c r="CP91" s="1">
        <f t="shared" si="46"/>
        <v>1200.0062499999999</v>
      </c>
      <c r="CQ91" s="1">
        <f t="shared" si="47"/>
        <v>1009.5112872991958</v>
      </c>
      <c r="CR91" s="1">
        <f t="shared" si="48"/>
        <v>0.84125502454607703</v>
      </c>
      <c r="CS91" s="1">
        <f t="shared" si="49"/>
        <v>0.16202219737392901</v>
      </c>
      <c r="CT91" s="1">
        <v>6</v>
      </c>
      <c r="CU91" s="1">
        <v>0.5</v>
      </c>
      <c r="CV91" s="1" t="s">
        <v>387</v>
      </c>
      <c r="CW91" s="1">
        <v>2</v>
      </c>
      <c r="CX91" s="1" t="b">
        <v>1</v>
      </c>
      <c r="CY91" s="1">
        <v>1658330237.1875</v>
      </c>
      <c r="CZ91" s="1">
        <v>480.37162499999999</v>
      </c>
      <c r="DA91" s="1">
        <v>496.095125</v>
      </c>
      <c r="DB91" s="1">
        <v>33.985475000000001</v>
      </c>
      <c r="DC91" s="1">
        <v>32.818950000000001</v>
      </c>
      <c r="DD91" s="1">
        <v>482.86837500000001</v>
      </c>
      <c r="DE91" s="1">
        <v>33.649425000000001</v>
      </c>
      <c r="DF91" s="1">
        <v>650.39487499999996</v>
      </c>
      <c r="DG91" s="1">
        <v>101.09125</v>
      </c>
      <c r="DH91" s="1">
        <v>0.100136775</v>
      </c>
      <c r="DI91" s="1">
        <v>33.834137499999997</v>
      </c>
      <c r="DJ91" s="1">
        <v>999.9</v>
      </c>
      <c r="DK91" s="1">
        <v>33.737737499999987</v>
      </c>
      <c r="DL91" s="1">
        <v>0</v>
      </c>
      <c r="DM91" s="1">
        <v>0</v>
      </c>
      <c r="DN91" s="1">
        <v>8980</v>
      </c>
      <c r="DO91" s="1">
        <v>0</v>
      </c>
      <c r="DP91" s="1">
        <v>1842.41</v>
      </c>
      <c r="DQ91" s="1">
        <v>-15.723475000000001</v>
      </c>
      <c r="DR91" s="1">
        <v>497.27187500000002</v>
      </c>
      <c r="DS91" s="1">
        <v>512.929125</v>
      </c>
      <c r="DT91" s="1">
        <v>1.166485</v>
      </c>
      <c r="DU91" s="1">
        <v>496.095125</v>
      </c>
      <c r="DV91" s="1">
        <v>32.818950000000001</v>
      </c>
      <c r="DW91" s="1">
        <v>3.4356300000000002</v>
      </c>
      <c r="DX91" s="1">
        <v>3.31770875</v>
      </c>
      <c r="DY91" s="1">
        <v>26.304962499999998</v>
      </c>
      <c r="DZ91" s="1">
        <v>25.714662499999999</v>
      </c>
      <c r="EA91" s="1">
        <v>1200.0062499999999</v>
      </c>
      <c r="EB91" s="1">
        <v>0.95799425000000005</v>
      </c>
      <c r="EC91" s="1">
        <v>4.2006062500000003E-2</v>
      </c>
      <c r="ED91" s="1">
        <v>0</v>
      </c>
      <c r="EE91" s="1">
        <v>889.11775</v>
      </c>
      <c r="EF91" s="1">
        <v>5.0001600000000002</v>
      </c>
      <c r="EG91" s="1">
        <v>12641.5875</v>
      </c>
      <c r="EH91" s="1">
        <v>9515.2099999999991</v>
      </c>
      <c r="EI91" s="1">
        <v>47.859250000000003</v>
      </c>
      <c r="EJ91" s="1">
        <v>50.492125000000001</v>
      </c>
      <c r="EK91" s="1">
        <v>49.061999999999998</v>
      </c>
      <c r="EL91" s="1">
        <v>49.015249999999988</v>
      </c>
      <c r="EM91" s="1">
        <v>49.561999999999998</v>
      </c>
      <c r="EN91" s="1">
        <v>1144.8050000000001</v>
      </c>
      <c r="EO91" s="1">
        <v>50.201250000000002</v>
      </c>
      <c r="EP91" s="1">
        <v>0</v>
      </c>
      <c r="EQ91" s="1">
        <v>772750.79999995232</v>
      </c>
      <c r="ER91" s="1">
        <v>0</v>
      </c>
      <c r="ES91" s="1">
        <v>888.41624000000002</v>
      </c>
      <c r="ET91" s="1">
        <v>7.9948461549968721</v>
      </c>
      <c r="EU91" s="1">
        <v>64.015384734008748</v>
      </c>
      <c r="EV91" s="1">
        <v>12634.976000000001</v>
      </c>
      <c r="EW91" s="1">
        <v>15</v>
      </c>
      <c r="EX91" s="1">
        <v>1658327627.5</v>
      </c>
      <c r="EY91" s="1" t="s">
        <v>388</v>
      </c>
      <c r="EZ91" s="1">
        <v>1658327627.5</v>
      </c>
      <c r="FA91" s="1">
        <v>1658327617.5</v>
      </c>
      <c r="FB91" s="1">
        <v>12</v>
      </c>
      <c r="FC91" s="1">
        <v>-0.68500000000000005</v>
      </c>
      <c r="FD91" s="1">
        <v>-0.255</v>
      </c>
      <c r="FE91" s="1">
        <v>-3.9239999999999999</v>
      </c>
      <c r="FF91" s="1">
        <v>0.28599999999999998</v>
      </c>
      <c r="FG91" s="1">
        <v>1546</v>
      </c>
      <c r="FH91" s="1">
        <v>32</v>
      </c>
      <c r="FI91" s="1">
        <v>0.03</v>
      </c>
      <c r="FJ91" s="1">
        <v>0.04</v>
      </c>
      <c r="FK91" s="1">
        <v>-15.595045000000001</v>
      </c>
      <c r="FL91" s="1">
        <v>-1.0131174484052039</v>
      </c>
      <c r="FM91" s="1">
        <v>0.1028589105279656</v>
      </c>
      <c r="FN91" s="1">
        <v>0</v>
      </c>
      <c r="FO91" s="1">
        <v>888.04811764705869</v>
      </c>
      <c r="FP91" s="1">
        <v>6.9324369714006933</v>
      </c>
      <c r="FQ91" s="1">
        <v>0.71243479638514395</v>
      </c>
      <c r="FR91" s="1">
        <v>0</v>
      </c>
      <c r="FS91" s="1">
        <v>1.2365982499999999</v>
      </c>
      <c r="FT91" s="1">
        <v>-0.38748416510319289</v>
      </c>
      <c r="FU91" s="1">
        <v>4.47659411767194E-2</v>
      </c>
      <c r="FV91" s="1">
        <v>0</v>
      </c>
      <c r="FW91" s="1">
        <v>0</v>
      </c>
      <c r="FX91" s="1">
        <v>3</v>
      </c>
      <c r="FY91" s="1" t="s">
        <v>397</v>
      </c>
      <c r="FZ91" s="1">
        <v>3.3694700000000002</v>
      </c>
      <c r="GA91" s="1">
        <v>2.8935900000000001</v>
      </c>
      <c r="GB91" s="1">
        <v>0.109789</v>
      </c>
      <c r="GC91" s="1">
        <v>0.113719</v>
      </c>
      <c r="GD91" s="1">
        <v>0.14069799999999999</v>
      </c>
      <c r="GE91" s="1">
        <v>0.13980500000000001</v>
      </c>
      <c r="GF91" s="1">
        <v>30724.2</v>
      </c>
      <c r="GG91" s="1">
        <v>26605.7</v>
      </c>
      <c r="GH91" s="1">
        <v>30849.1</v>
      </c>
      <c r="GI91" s="1">
        <v>27981.4</v>
      </c>
      <c r="GJ91" s="1">
        <v>34925.699999999997</v>
      </c>
      <c r="GK91" s="1">
        <v>33960.1</v>
      </c>
      <c r="GL91" s="1">
        <v>40213.9</v>
      </c>
      <c r="GM91" s="1">
        <v>39001.1</v>
      </c>
      <c r="GN91" s="1">
        <v>2.32498</v>
      </c>
      <c r="GO91" s="1">
        <v>1.53115</v>
      </c>
      <c r="GP91" s="1">
        <v>0</v>
      </c>
      <c r="GQ91" s="1">
        <v>3.8839899999999997E-2</v>
      </c>
      <c r="GR91" s="1">
        <v>999.9</v>
      </c>
      <c r="GS91" s="1">
        <v>33.111899999999999</v>
      </c>
      <c r="GT91" s="1">
        <v>50.4</v>
      </c>
      <c r="GU91" s="1">
        <v>43.6</v>
      </c>
      <c r="GV91" s="1">
        <v>44.694299999999998</v>
      </c>
      <c r="GW91" s="1">
        <v>50.652900000000002</v>
      </c>
      <c r="GX91" s="1">
        <v>41.382199999999997</v>
      </c>
      <c r="GY91" s="1">
        <v>1</v>
      </c>
      <c r="GZ91" s="1">
        <v>0.66236300000000004</v>
      </c>
      <c r="HA91" s="1">
        <v>1.7841199999999999</v>
      </c>
      <c r="HB91" s="1">
        <v>20.199100000000001</v>
      </c>
      <c r="HC91" s="1">
        <v>5.2132500000000004</v>
      </c>
      <c r="HD91" s="1">
        <v>11.974</v>
      </c>
      <c r="HE91" s="1">
        <v>4.99</v>
      </c>
      <c r="HF91" s="1">
        <v>3.2925300000000002</v>
      </c>
      <c r="HG91" s="1">
        <v>8420</v>
      </c>
      <c r="HH91" s="1">
        <v>9999</v>
      </c>
      <c r="HI91" s="1">
        <v>9999</v>
      </c>
      <c r="HJ91" s="1">
        <v>971.6</v>
      </c>
      <c r="HK91" s="1">
        <v>4.9713799999999999</v>
      </c>
      <c r="HL91" s="1">
        <v>1.8745499999999999</v>
      </c>
      <c r="HM91" s="1">
        <v>1.8708899999999999</v>
      </c>
      <c r="HN91" s="1">
        <v>1.8707100000000001</v>
      </c>
      <c r="HO91" s="1">
        <v>1.87514</v>
      </c>
      <c r="HP91" s="1">
        <v>1.87185</v>
      </c>
      <c r="HQ91" s="1">
        <v>1.86737</v>
      </c>
      <c r="HR91" s="1">
        <v>1.87822</v>
      </c>
      <c r="HS91" s="1">
        <v>0</v>
      </c>
      <c r="HT91" s="1">
        <v>0</v>
      </c>
      <c r="HU91" s="1">
        <v>0</v>
      </c>
      <c r="HV91" s="1">
        <v>0</v>
      </c>
      <c r="HW91" s="1" t="s">
        <v>390</v>
      </c>
      <c r="HX91" s="1" t="s">
        <v>391</v>
      </c>
      <c r="HY91" s="1" t="s">
        <v>392</v>
      </c>
      <c r="HZ91" s="1" t="s">
        <v>392</v>
      </c>
      <c r="IA91" s="1" t="s">
        <v>392</v>
      </c>
      <c r="IB91" s="1" t="s">
        <v>392</v>
      </c>
      <c r="IC91" s="1">
        <v>0</v>
      </c>
      <c r="ID91" s="1">
        <v>100</v>
      </c>
      <c r="IE91" s="1">
        <v>100</v>
      </c>
      <c r="IF91" s="1">
        <v>-2.5030000000000001</v>
      </c>
      <c r="IG91" s="1">
        <v>0.33679999999999999</v>
      </c>
      <c r="IH91" s="1">
        <v>-2.1003025613674828</v>
      </c>
      <c r="II91" s="1">
        <v>1.7196870422270779E-5</v>
      </c>
      <c r="IJ91" s="1">
        <v>-2.1741833173098589E-6</v>
      </c>
      <c r="IK91" s="1">
        <v>9.0595066644434051E-10</v>
      </c>
      <c r="IL91" s="1">
        <v>-0.3055493333670728</v>
      </c>
      <c r="IM91" s="1">
        <v>-1.2435942757381079E-3</v>
      </c>
      <c r="IN91" s="1">
        <v>8.3241555849602686E-4</v>
      </c>
      <c r="IO91" s="1">
        <v>-6.8006265696850886E-6</v>
      </c>
      <c r="IP91" s="1">
        <v>17</v>
      </c>
      <c r="IQ91" s="1">
        <v>2050</v>
      </c>
      <c r="IR91" s="1">
        <v>3</v>
      </c>
      <c r="IS91" s="1">
        <v>34</v>
      </c>
      <c r="IT91" s="1">
        <v>43.5</v>
      </c>
      <c r="IU91" s="1">
        <v>43.7</v>
      </c>
      <c r="IV91" s="1">
        <v>1.23047</v>
      </c>
      <c r="IW91" s="1">
        <v>2.5964399999999999</v>
      </c>
      <c r="IX91" s="1">
        <v>1.49902</v>
      </c>
      <c r="IY91" s="1">
        <v>2.2814899999999998</v>
      </c>
      <c r="IZ91" s="1">
        <v>1.69678</v>
      </c>
      <c r="JA91" s="1">
        <v>2.3754900000000001</v>
      </c>
      <c r="JB91" s="1">
        <v>47.511699999999998</v>
      </c>
      <c r="JC91" s="1">
        <v>12.9938</v>
      </c>
      <c r="JD91" s="1">
        <v>18</v>
      </c>
      <c r="JE91" s="1">
        <v>709.53499999999997</v>
      </c>
      <c r="JF91" s="1">
        <v>268.64600000000002</v>
      </c>
      <c r="JG91" s="1">
        <v>30.002199999999998</v>
      </c>
      <c r="JH91" s="1">
        <v>35.859400000000001</v>
      </c>
      <c r="JI91" s="1">
        <v>30.0001</v>
      </c>
      <c r="JJ91" s="1">
        <v>35.601100000000002</v>
      </c>
      <c r="JK91" s="1">
        <v>35.598399999999998</v>
      </c>
      <c r="JL91" s="1">
        <v>24.6798</v>
      </c>
      <c r="JM91" s="1">
        <v>29.674299999999999</v>
      </c>
      <c r="JN91" s="1">
        <v>0</v>
      </c>
      <c r="JO91" s="1">
        <v>30</v>
      </c>
      <c r="JP91" s="1">
        <v>511.74</v>
      </c>
      <c r="JQ91" s="1">
        <v>32.683399999999999</v>
      </c>
      <c r="JR91" s="1">
        <v>98.311899999999994</v>
      </c>
      <c r="JS91" s="1">
        <v>98.223799999999997</v>
      </c>
    </row>
    <row r="92" spans="1:279" ht="15.75" customHeight="1" x14ac:dyDescent="0.2">
      <c r="A92" s="1">
        <v>77</v>
      </c>
      <c r="B92" s="1">
        <v>1658330243.5</v>
      </c>
      <c r="C92" s="1">
        <v>303.5</v>
      </c>
      <c r="D92" s="1" t="s">
        <v>545</v>
      </c>
      <c r="E92" s="1" t="s">
        <v>546</v>
      </c>
      <c r="F92" s="1">
        <v>4</v>
      </c>
      <c r="G92" s="1">
        <v>1658330241.5</v>
      </c>
      <c r="H92" s="1">
        <f t="shared" si="0"/>
        <v>1.4134725955351121E-3</v>
      </c>
      <c r="I92" s="1">
        <f t="shared" si="1"/>
        <v>1.4134725955351122</v>
      </c>
      <c r="J92" s="1">
        <f t="shared" si="2"/>
        <v>7.1500407852231342</v>
      </c>
      <c r="K92" s="1">
        <f t="shared" si="3"/>
        <v>487.57614285714283</v>
      </c>
      <c r="L92" s="1">
        <f t="shared" si="4"/>
        <v>323.42292519973347</v>
      </c>
      <c r="M92" s="1">
        <f t="shared" si="5"/>
        <v>32.727575439197423</v>
      </c>
      <c r="N92" s="1">
        <f t="shared" si="6"/>
        <v>49.338447445726068</v>
      </c>
      <c r="O92" s="1">
        <f t="shared" si="7"/>
        <v>7.6261841671533617E-2</v>
      </c>
      <c r="P92" s="1">
        <f t="shared" si="8"/>
        <v>2.7728492130473543</v>
      </c>
      <c r="Q92" s="1">
        <f t="shared" si="9"/>
        <v>7.511550196760701E-2</v>
      </c>
      <c r="R92" s="1">
        <f t="shared" si="10"/>
        <v>4.704874734891306E-2</v>
      </c>
      <c r="S92" s="1">
        <f t="shared" si="11"/>
        <v>194.42270361244832</v>
      </c>
      <c r="T92" s="1">
        <f t="shared" si="12"/>
        <v>34.644233832261079</v>
      </c>
      <c r="U92" s="1">
        <f t="shared" si="13"/>
        <v>33.73751428571429</v>
      </c>
      <c r="V92" s="1">
        <f t="shared" si="14"/>
        <v>5.2652766100579589</v>
      </c>
      <c r="W92" s="1">
        <f t="shared" si="15"/>
        <v>65.060084070246376</v>
      </c>
      <c r="X92" s="1">
        <f t="shared" si="16"/>
        <v>3.443061756883306</v>
      </c>
      <c r="Y92" s="1">
        <f t="shared" si="17"/>
        <v>5.2921262031659513</v>
      </c>
      <c r="Z92" s="1">
        <f t="shared" si="18"/>
        <v>1.8222148531746529</v>
      </c>
      <c r="AA92" s="1">
        <f t="shared" si="19"/>
        <v>-62.334141463098447</v>
      </c>
      <c r="AB92" s="1">
        <f t="shared" si="20"/>
        <v>13.609982764134806</v>
      </c>
      <c r="AC92" s="1">
        <f t="shared" si="21"/>
        <v>1.1327564950508227</v>
      </c>
      <c r="AD92" s="1">
        <f t="shared" si="22"/>
        <v>146.8313014085355</v>
      </c>
      <c r="AE92" s="1">
        <f t="shared" si="23"/>
        <v>16.403978850453193</v>
      </c>
      <c r="AF92" s="1">
        <f t="shared" si="24"/>
        <v>1.3492642768997609</v>
      </c>
      <c r="AG92" s="1">
        <f t="shared" si="25"/>
        <v>7.1500407852231342</v>
      </c>
      <c r="AH92" s="1">
        <v>520.93428425281229</v>
      </c>
      <c r="AI92" s="1">
        <v>507.31787878787912</v>
      </c>
      <c r="AJ92" s="1">
        <v>1.712194985860233</v>
      </c>
      <c r="AK92" s="1">
        <v>65.160827057832364</v>
      </c>
      <c r="AL92" s="1">
        <f t="shared" si="26"/>
        <v>1.4134725955351122</v>
      </c>
      <c r="AM92" s="1">
        <v>32.829951832797597</v>
      </c>
      <c r="AN92" s="1">
        <v>34.033896503496507</v>
      </c>
      <c r="AO92" s="1">
        <v>1.024460256396938E-2</v>
      </c>
      <c r="AP92" s="1">
        <v>89.445393928283238</v>
      </c>
      <c r="AQ92" s="1">
        <v>0</v>
      </c>
      <c r="AR92" s="1">
        <v>0</v>
      </c>
      <c r="AS92" s="1">
        <f t="shared" si="27"/>
        <v>1</v>
      </c>
      <c r="AT92" s="1">
        <f t="shared" si="28"/>
        <v>0</v>
      </c>
      <c r="AU92" s="1">
        <f t="shared" si="29"/>
        <v>47351.773034549267</v>
      </c>
      <c r="AV92" s="1" t="s">
        <v>385</v>
      </c>
      <c r="AW92" s="1" t="s">
        <v>385</v>
      </c>
      <c r="AX92" s="1">
        <v>0</v>
      </c>
      <c r="AY92" s="1">
        <v>0</v>
      </c>
      <c r="AZ92" s="1" t="e">
        <f t="shared" si="30"/>
        <v>#DIV/0!</v>
      </c>
      <c r="BA92" s="1">
        <v>0</v>
      </c>
      <c r="BB92" s="1" t="s">
        <v>385</v>
      </c>
      <c r="BC92" s="1" t="s">
        <v>385</v>
      </c>
      <c r="BD92" s="1">
        <v>0</v>
      </c>
      <c r="BE92" s="1">
        <v>0</v>
      </c>
      <c r="BF92" s="1" t="e">
        <f t="shared" si="31"/>
        <v>#DIV/0!</v>
      </c>
      <c r="BG92" s="1">
        <v>0.5</v>
      </c>
      <c r="BH92" s="1">
        <f t="shared" si="32"/>
        <v>1009.4855997991965</v>
      </c>
      <c r="BI92" s="1">
        <f t="shared" si="33"/>
        <v>7.1500407852231342</v>
      </c>
      <c r="BJ92" s="1" t="e">
        <f t="shared" si="34"/>
        <v>#DIV/0!</v>
      </c>
      <c r="BK92" s="1">
        <f t="shared" si="35"/>
        <v>7.0828556510814976E-3</v>
      </c>
      <c r="BL92" s="1" t="e">
        <f t="shared" si="36"/>
        <v>#DIV/0!</v>
      </c>
      <c r="BM92" s="1" t="e">
        <f t="shared" si="37"/>
        <v>#DIV/0!</v>
      </c>
      <c r="BN92" s="1" t="s">
        <v>385</v>
      </c>
      <c r="BO92" s="1">
        <v>0</v>
      </c>
      <c r="BP92" s="1" t="e">
        <f t="shared" si="38"/>
        <v>#DIV/0!</v>
      </c>
      <c r="BQ92" s="1" t="e">
        <f t="shared" si="39"/>
        <v>#DIV/0!</v>
      </c>
      <c r="BR92" s="1" t="e">
        <f t="shared" si="40"/>
        <v>#DIV/0!</v>
      </c>
      <c r="BS92" s="1" t="e">
        <f t="shared" si="41"/>
        <v>#DIV/0!</v>
      </c>
      <c r="BT92" s="1" t="e">
        <f t="shared" si="42"/>
        <v>#DIV/0!</v>
      </c>
      <c r="BU92" s="1" t="e">
        <f t="shared" si="43"/>
        <v>#DIV/0!</v>
      </c>
      <c r="BV92" s="1" t="e">
        <f t="shared" si="44"/>
        <v>#DIV/0!</v>
      </c>
      <c r="BW92" s="1" t="e">
        <f t="shared" si="45"/>
        <v>#DIV/0!</v>
      </c>
      <c r="BX92" s="1" t="s">
        <v>385</v>
      </c>
      <c r="BY92" s="1" t="s">
        <v>385</v>
      </c>
      <c r="BZ92" s="1" t="s">
        <v>385</v>
      </c>
      <c r="CA92" s="1" t="s">
        <v>385</v>
      </c>
      <c r="CB92" s="1" t="s">
        <v>385</v>
      </c>
      <c r="CC92" s="1" t="s">
        <v>385</v>
      </c>
      <c r="CD92" s="1" t="s">
        <v>385</v>
      </c>
      <c r="CE92" s="1" t="s">
        <v>385</v>
      </c>
      <c r="CF92" s="1">
        <v>253</v>
      </c>
      <c r="CG92" s="1">
        <v>1000</v>
      </c>
      <c r="CH92" s="1" t="s">
        <v>386</v>
      </c>
      <c r="CI92" s="1">
        <v>1110.1500000000001</v>
      </c>
      <c r="CJ92" s="1">
        <v>1175.8634999999999</v>
      </c>
      <c r="CK92" s="1">
        <v>1152.67</v>
      </c>
      <c r="CL92" s="1">
        <v>1.3005735999999999E-4</v>
      </c>
      <c r="CM92" s="1">
        <v>6.5004835999999994E-4</v>
      </c>
      <c r="CN92" s="1">
        <v>4.7597999359999997E-2</v>
      </c>
      <c r="CO92" s="1">
        <v>5.5000000000000003E-4</v>
      </c>
      <c r="CP92" s="1">
        <f t="shared" si="46"/>
        <v>1199.975714285715</v>
      </c>
      <c r="CQ92" s="1">
        <f t="shared" si="47"/>
        <v>1009.4855997991965</v>
      </c>
      <c r="CR92" s="1">
        <f t="shared" si="48"/>
        <v>0.84125502523198348</v>
      </c>
      <c r="CS92" s="1">
        <f t="shared" si="49"/>
        <v>0.1620221986977281</v>
      </c>
      <c r="CT92" s="1">
        <v>6</v>
      </c>
      <c r="CU92" s="1">
        <v>0.5</v>
      </c>
      <c r="CV92" s="1" t="s">
        <v>387</v>
      </c>
      <c r="CW92" s="1">
        <v>2</v>
      </c>
      <c r="CX92" s="1" t="b">
        <v>1</v>
      </c>
      <c r="CY92" s="1">
        <v>1658330241.5</v>
      </c>
      <c r="CZ92" s="1">
        <v>487.57614285714283</v>
      </c>
      <c r="DA92" s="1">
        <v>503.31828571428571</v>
      </c>
      <c r="DB92" s="1">
        <v>34.025285714285722</v>
      </c>
      <c r="DC92" s="1">
        <v>32.822742857142849</v>
      </c>
      <c r="DD92" s="1">
        <v>490.08371428571428</v>
      </c>
      <c r="DE92" s="1">
        <v>33.688028571428568</v>
      </c>
      <c r="DF92" s="1">
        <v>650.29957142857143</v>
      </c>
      <c r="DG92" s="1">
        <v>101.0915714285714</v>
      </c>
      <c r="DH92" s="1">
        <v>9.9695142857142857E-2</v>
      </c>
      <c r="DI92" s="1">
        <v>33.828557142857143</v>
      </c>
      <c r="DJ92" s="1">
        <v>999.89999999999986</v>
      </c>
      <c r="DK92" s="1">
        <v>33.73751428571429</v>
      </c>
      <c r="DL92" s="1">
        <v>0</v>
      </c>
      <c r="DM92" s="1">
        <v>0</v>
      </c>
      <c r="DN92" s="1">
        <v>9033.7514285714278</v>
      </c>
      <c r="DO92" s="1">
        <v>0</v>
      </c>
      <c r="DP92" s="1">
        <v>1844.1671428571431</v>
      </c>
      <c r="DQ92" s="1">
        <v>-15.74205714285714</v>
      </c>
      <c r="DR92" s="1">
        <v>504.75042857142859</v>
      </c>
      <c r="DS92" s="1">
        <v>520.39928571428572</v>
      </c>
      <c r="DT92" s="1">
        <v>1.202547142857143</v>
      </c>
      <c r="DU92" s="1">
        <v>503.31828571428571</v>
      </c>
      <c r="DV92" s="1">
        <v>32.822742857142849</v>
      </c>
      <c r="DW92" s="1">
        <v>3.43967</v>
      </c>
      <c r="DX92" s="1">
        <v>3.3181028571428568</v>
      </c>
      <c r="DY92" s="1">
        <v>26.324857142857141</v>
      </c>
      <c r="DZ92" s="1">
        <v>25.716699999999999</v>
      </c>
      <c r="EA92" s="1">
        <v>1199.975714285715</v>
      </c>
      <c r="EB92" s="1">
        <v>0.95799442857142858</v>
      </c>
      <c r="EC92" s="1">
        <v>4.2005871428571442E-2</v>
      </c>
      <c r="ED92" s="1">
        <v>0</v>
      </c>
      <c r="EE92" s="1">
        <v>889.4307142857142</v>
      </c>
      <c r="EF92" s="1">
        <v>5.0001600000000002</v>
      </c>
      <c r="EG92" s="1">
        <v>12649.62857142857</v>
      </c>
      <c r="EH92" s="1">
        <v>9514.9685714285715</v>
      </c>
      <c r="EI92" s="1">
        <v>47.883857142857153</v>
      </c>
      <c r="EJ92" s="1">
        <v>50.5</v>
      </c>
      <c r="EK92" s="1">
        <v>49.08</v>
      </c>
      <c r="EL92" s="1">
        <v>49.017714285714291</v>
      </c>
      <c r="EM92" s="1">
        <v>49.588999999999999</v>
      </c>
      <c r="EN92" s="1">
        <v>1144.775714285714</v>
      </c>
      <c r="EO92" s="1">
        <v>50.2</v>
      </c>
      <c r="EP92" s="1">
        <v>0</v>
      </c>
      <c r="EQ92" s="1">
        <v>772755</v>
      </c>
      <c r="ER92" s="1">
        <v>0</v>
      </c>
      <c r="ES92" s="1">
        <v>888.86507692307691</v>
      </c>
      <c r="ET92" s="1">
        <v>7.7823589726161124</v>
      </c>
      <c r="EU92" s="1">
        <v>98.088888932427878</v>
      </c>
      <c r="EV92" s="1">
        <v>12640.29615384615</v>
      </c>
      <c r="EW92" s="1">
        <v>15</v>
      </c>
      <c r="EX92" s="1">
        <v>1658327627.5</v>
      </c>
      <c r="EY92" s="1" t="s">
        <v>388</v>
      </c>
      <c r="EZ92" s="1">
        <v>1658327627.5</v>
      </c>
      <c r="FA92" s="1">
        <v>1658327617.5</v>
      </c>
      <c r="FB92" s="1">
        <v>12</v>
      </c>
      <c r="FC92" s="1">
        <v>-0.68500000000000005</v>
      </c>
      <c r="FD92" s="1">
        <v>-0.255</v>
      </c>
      <c r="FE92" s="1">
        <v>-3.9239999999999999</v>
      </c>
      <c r="FF92" s="1">
        <v>0.28599999999999998</v>
      </c>
      <c r="FG92" s="1">
        <v>1546</v>
      </c>
      <c r="FH92" s="1">
        <v>32</v>
      </c>
      <c r="FI92" s="1">
        <v>0.03</v>
      </c>
      <c r="FJ92" s="1">
        <v>0.04</v>
      </c>
      <c r="FK92" s="1">
        <v>-15.6560375</v>
      </c>
      <c r="FL92" s="1">
        <v>-0.76259999999993799</v>
      </c>
      <c r="FM92" s="1">
        <v>7.9981728186817813E-2</v>
      </c>
      <c r="FN92" s="1">
        <v>0</v>
      </c>
      <c r="FO92" s="1">
        <v>888.44749999999999</v>
      </c>
      <c r="FP92" s="1">
        <v>7.0582276561573858</v>
      </c>
      <c r="FQ92" s="1">
        <v>0.72613433573231279</v>
      </c>
      <c r="FR92" s="1">
        <v>0</v>
      </c>
      <c r="FS92" s="1">
        <v>1.2220182500000001</v>
      </c>
      <c r="FT92" s="1">
        <v>-0.37625257035647558</v>
      </c>
      <c r="FU92" s="1">
        <v>4.4823755581583087E-2</v>
      </c>
      <c r="FV92" s="1">
        <v>0</v>
      </c>
      <c r="FW92" s="1">
        <v>0</v>
      </c>
      <c r="FX92" s="1">
        <v>3</v>
      </c>
      <c r="FY92" s="1" t="s">
        <v>397</v>
      </c>
      <c r="FZ92" s="1">
        <v>3.3689200000000001</v>
      </c>
      <c r="GA92" s="1">
        <v>2.89377</v>
      </c>
      <c r="GB92" s="1">
        <v>0.110904</v>
      </c>
      <c r="GC92" s="1">
        <v>0.11483599999999999</v>
      </c>
      <c r="GD92" s="1">
        <v>0.14077100000000001</v>
      </c>
      <c r="GE92" s="1">
        <v>0.13972899999999999</v>
      </c>
      <c r="GF92" s="1">
        <v>30685.599999999999</v>
      </c>
      <c r="GG92" s="1">
        <v>26572</v>
      </c>
      <c r="GH92" s="1">
        <v>30849.200000000001</v>
      </c>
      <c r="GI92" s="1">
        <v>27981.3</v>
      </c>
      <c r="GJ92" s="1">
        <v>34922.9</v>
      </c>
      <c r="GK92" s="1">
        <v>33963</v>
      </c>
      <c r="GL92" s="1">
        <v>40213.9</v>
      </c>
      <c r="GM92" s="1">
        <v>39001</v>
      </c>
      <c r="GN92" s="1">
        <v>2.3252999999999999</v>
      </c>
      <c r="GO92" s="1">
        <v>1.5310999999999999</v>
      </c>
      <c r="GP92" s="1">
        <v>0</v>
      </c>
      <c r="GQ92" s="1">
        <v>3.8035199999999998E-2</v>
      </c>
      <c r="GR92" s="1">
        <v>999.9</v>
      </c>
      <c r="GS92" s="1">
        <v>33.119599999999998</v>
      </c>
      <c r="GT92" s="1">
        <v>50.4</v>
      </c>
      <c r="GU92" s="1">
        <v>43.6</v>
      </c>
      <c r="GV92" s="1">
        <v>44.695599999999999</v>
      </c>
      <c r="GW92" s="1">
        <v>50.472900000000003</v>
      </c>
      <c r="GX92" s="1">
        <v>42.427900000000001</v>
      </c>
      <c r="GY92" s="1">
        <v>1</v>
      </c>
      <c r="GZ92" s="1">
        <v>0.66235299999999997</v>
      </c>
      <c r="HA92" s="1">
        <v>1.7876799999999999</v>
      </c>
      <c r="HB92" s="1">
        <v>20.199100000000001</v>
      </c>
      <c r="HC92" s="1">
        <v>5.2129500000000002</v>
      </c>
      <c r="HD92" s="1">
        <v>11.974</v>
      </c>
      <c r="HE92" s="1">
        <v>4.9901499999999999</v>
      </c>
      <c r="HF92" s="1">
        <v>3.2925</v>
      </c>
      <c r="HG92" s="1">
        <v>8420</v>
      </c>
      <c r="HH92" s="1">
        <v>9999</v>
      </c>
      <c r="HI92" s="1">
        <v>9999</v>
      </c>
      <c r="HJ92" s="1">
        <v>971.6</v>
      </c>
      <c r="HK92" s="1">
        <v>4.9713799999999999</v>
      </c>
      <c r="HL92" s="1">
        <v>1.8745400000000001</v>
      </c>
      <c r="HM92" s="1">
        <v>1.8708899999999999</v>
      </c>
      <c r="HN92" s="1">
        <v>1.87073</v>
      </c>
      <c r="HO92" s="1">
        <v>1.8751</v>
      </c>
      <c r="HP92" s="1">
        <v>1.8718300000000001</v>
      </c>
      <c r="HQ92" s="1">
        <v>1.86737</v>
      </c>
      <c r="HR92" s="1">
        <v>1.8782000000000001</v>
      </c>
      <c r="HS92" s="1">
        <v>0</v>
      </c>
      <c r="HT92" s="1">
        <v>0</v>
      </c>
      <c r="HU92" s="1">
        <v>0</v>
      </c>
      <c r="HV92" s="1">
        <v>0</v>
      </c>
      <c r="HW92" s="1" t="s">
        <v>390</v>
      </c>
      <c r="HX92" s="1" t="s">
        <v>391</v>
      </c>
      <c r="HY92" s="1" t="s">
        <v>392</v>
      </c>
      <c r="HZ92" s="1" t="s">
        <v>392</v>
      </c>
      <c r="IA92" s="1" t="s">
        <v>392</v>
      </c>
      <c r="IB92" s="1" t="s">
        <v>392</v>
      </c>
      <c r="IC92" s="1">
        <v>0</v>
      </c>
      <c r="ID92" s="1">
        <v>100</v>
      </c>
      <c r="IE92" s="1">
        <v>100</v>
      </c>
      <c r="IF92" s="1">
        <v>-2.5129999999999999</v>
      </c>
      <c r="IG92" s="1">
        <v>0.33750000000000002</v>
      </c>
      <c r="IH92" s="1">
        <v>-2.1003025613674828</v>
      </c>
      <c r="II92" s="1">
        <v>1.7196870422270779E-5</v>
      </c>
      <c r="IJ92" s="1">
        <v>-2.1741833173098589E-6</v>
      </c>
      <c r="IK92" s="1">
        <v>9.0595066644434051E-10</v>
      </c>
      <c r="IL92" s="1">
        <v>-0.3055493333670728</v>
      </c>
      <c r="IM92" s="1">
        <v>-1.2435942757381079E-3</v>
      </c>
      <c r="IN92" s="1">
        <v>8.3241555849602686E-4</v>
      </c>
      <c r="IO92" s="1">
        <v>-6.8006265696850886E-6</v>
      </c>
      <c r="IP92" s="1">
        <v>17</v>
      </c>
      <c r="IQ92" s="1">
        <v>2050</v>
      </c>
      <c r="IR92" s="1">
        <v>3</v>
      </c>
      <c r="IS92" s="1">
        <v>34</v>
      </c>
      <c r="IT92" s="1">
        <v>43.6</v>
      </c>
      <c r="IU92" s="1">
        <v>43.8</v>
      </c>
      <c r="IV92" s="1">
        <v>1.2439</v>
      </c>
      <c r="IW92" s="1">
        <v>2.5988799999999999</v>
      </c>
      <c r="IX92" s="1">
        <v>1.49902</v>
      </c>
      <c r="IY92" s="1">
        <v>2.2802699999999998</v>
      </c>
      <c r="IZ92" s="1">
        <v>1.69678</v>
      </c>
      <c r="JA92" s="1">
        <v>2.2961399999999998</v>
      </c>
      <c r="JB92" s="1">
        <v>47.541699999999999</v>
      </c>
      <c r="JC92" s="1">
        <v>12.984999999999999</v>
      </c>
      <c r="JD92" s="1">
        <v>18</v>
      </c>
      <c r="JE92" s="1">
        <v>709.80499999999995</v>
      </c>
      <c r="JF92" s="1">
        <v>268.63</v>
      </c>
      <c r="JG92" s="1">
        <v>30.0016</v>
      </c>
      <c r="JH92" s="1">
        <v>35.859499999999997</v>
      </c>
      <c r="JI92" s="1">
        <v>30.0001</v>
      </c>
      <c r="JJ92" s="1">
        <v>35.601100000000002</v>
      </c>
      <c r="JK92" s="1">
        <v>35.600299999999997</v>
      </c>
      <c r="JL92" s="1">
        <v>24.9436</v>
      </c>
      <c r="JM92" s="1">
        <v>29.674299999999999</v>
      </c>
      <c r="JN92" s="1">
        <v>0</v>
      </c>
      <c r="JO92" s="1">
        <v>30</v>
      </c>
      <c r="JP92" s="1">
        <v>518.41899999999998</v>
      </c>
      <c r="JQ92" s="1">
        <v>32.661999999999999</v>
      </c>
      <c r="JR92" s="1">
        <v>98.311999999999998</v>
      </c>
      <c r="JS92" s="1">
        <v>98.223399999999998</v>
      </c>
    </row>
    <row r="93" spans="1:279" ht="15.75" customHeight="1" x14ac:dyDescent="0.2">
      <c r="A93" s="1">
        <v>78</v>
      </c>
      <c r="B93" s="1">
        <v>1658330247.5</v>
      </c>
      <c r="C93" s="1">
        <v>307.5</v>
      </c>
      <c r="D93" s="1" t="s">
        <v>547</v>
      </c>
      <c r="E93" s="1" t="s">
        <v>548</v>
      </c>
      <c r="F93" s="1">
        <v>4</v>
      </c>
      <c r="G93" s="1">
        <v>1658330245.1875</v>
      </c>
      <c r="H93" s="1">
        <f t="shared" si="0"/>
        <v>1.4112618365867734E-3</v>
      </c>
      <c r="I93" s="1">
        <f t="shared" si="1"/>
        <v>1.4112618365867735</v>
      </c>
      <c r="J93" s="1">
        <f t="shared" si="2"/>
        <v>7.2458944050075873</v>
      </c>
      <c r="K93" s="1">
        <f t="shared" si="3"/>
        <v>493.68287500000002</v>
      </c>
      <c r="L93" s="1">
        <f t="shared" si="4"/>
        <v>327.20753447898721</v>
      </c>
      <c r="M93" s="1">
        <f t="shared" si="5"/>
        <v>33.110954032103841</v>
      </c>
      <c r="N93" s="1">
        <f t="shared" si="6"/>
        <v>49.957012776585707</v>
      </c>
      <c r="O93" s="1">
        <f t="shared" si="7"/>
        <v>7.6193018333973045E-2</v>
      </c>
      <c r="P93" s="1">
        <f t="shared" si="8"/>
        <v>2.7635592514164893</v>
      </c>
      <c r="Q93" s="1">
        <f t="shared" si="9"/>
        <v>7.5044945877996469E-2</v>
      </c>
      <c r="R93" s="1">
        <f t="shared" si="10"/>
        <v>4.7004799833875538E-2</v>
      </c>
      <c r="S93" s="1">
        <f t="shared" si="11"/>
        <v>194.41972423745199</v>
      </c>
      <c r="T93" s="1">
        <f t="shared" si="12"/>
        <v>34.65392614367655</v>
      </c>
      <c r="U93" s="1">
        <f t="shared" si="13"/>
        <v>33.736987499999998</v>
      </c>
      <c r="V93" s="1">
        <f t="shared" si="14"/>
        <v>5.2651216002424457</v>
      </c>
      <c r="W93" s="1">
        <f t="shared" si="15"/>
        <v>65.054475426051553</v>
      </c>
      <c r="X93" s="1">
        <f t="shared" si="16"/>
        <v>3.4440303991330619</v>
      </c>
      <c r="Y93" s="1">
        <f t="shared" si="17"/>
        <v>5.2940714325610783</v>
      </c>
      <c r="Z93" s="1">
        <f t="shared" si="18"/>
        <v>1.8210912011093838</v>
      </c>
      <c r="AA93" s="1">
        <f t="shared" si="19"/>
        <v>-62.236646993476704</v>
      </c>
      <c r="AB93" s="1">
        <f t="shared" si="20"/>
        <v>14.623270974466791</v>
      </c>
      <c r="AC93" s="1">
        <f t="shared" si="21"/>
        <v>1.221219815424571</v>
      </c>
      <c r="AD93" s="1">
        <f t="shared" si="22"/>
        <v>148.02756803386666</v>
      </c>
      <c r="AE93" s="1">
        <f t="shared" si="23"/>
        <v>16.485060161401034</v>
      </c>
      <c r="AF93" s="1">
        <f t="shared" si="24"/>
        <v>1.4054271628299793</v>
      </c>
      <c r="AG93" s="1">
        <f t="shared" si="25"/>
        <v>7.2458944050075873</v>
      </c>
      <c r="AH93" s="1">
        <v>527.8943458496982</v>
      </c>
      <c r="AI93" s="1">
        <v>514.18406060606037</v>
      </c>
      <c r="AJ93" s="1">
        <v>1.7133172734254141</v>
      </c>
      <c r="AK93" s="1">
        <v>65.160827057832364</v>
      </c>
      <c r="AL93" s="1">
        <f t="shared" si="26"/>
        <v>1.4112618365867735</v>
      </c>
      <c r="AM93" s="1">
        <v>32.78490676737291</v>
      </c>
      <c r="AN93" s="1">
        <v>34.032290209790219</v>
      </c>
      <c r="AO93" s="1">
        <v>1.882827401400366E-3</v>
      </c>
      <c r="AP93" s="1">
        <v>89.445393928283238</v>
      </c>
      <c r="AQ93" s="1">
        <v>1</v>
      </c>
      <c r="AR93" s="1">
        <v>0</v>
      </c>
      <c r="AS93" s="1">
        <f t="shared" si="27"/>
        <v>1</v>
      </c>
      <c r="AT93" s="1">
        <f t="shared" si="28"/>
        <v>0</v>
      </c>
      <c r="AU93" s="1">
        <f t="shared" si="29"/>
        <v>47095.895657548164</v>
      </c>
      <c r="AV93" s="1" t="s">
        <v>385</v>
      </c>
      <c r="AW93" s="1" t="s">
        <v>385</v>
      </c>
      <c r="AX93" s="1">
        <v>0</v>
      </c>
      <c r="AY93" s="1">
        <v>0</v>
      </c>
      <c r="AZ93" s="1" t="e">
        <f t="shared" si="30"/>
        <v>#DIV/0!</v>
      </c>
      <c r="BA93" s="1">
        <v>0</v>
      </c>
      <c r="BB93" s="1" t="s">
        <v>385</v>
      </c>
      <c r="BC93" s="1" t="s">
        <v>385</v>
      </c>
      <c r="BD93" s="1">
        <v>0</v>
      </c>
      <c r="BE93" s="1">
        <v>0</v>
      </c>
      <c r="BF93" s="1" t="e">
        <f t="shared" si="31"/>
        <v>#DIV/0!</v>
      </c>
      <c r="BG93" s="1">
        <v>0.5</v>
      </c>
      <c r="BH93" s="1">
        <f t="shared" si="32"/>
        <v>1009.4702622991979</v>
      </c>
      <c r="BI93" s="1">
        <f t="shared" si="33"/>
        <v>7.2458944050075873</v>
      </c>
      <c r="BJ93" s="1" t="e">
        <f t="shared" si="34"/>
        <v>#DIV/0!</v>
      </c>
      <c r="BK93" s="1">
        <f t="shared" si="35"/>
        <v>7.1779176421741583E-3</v>
      </c>
      <c r="BL93" s="1" t="e">
        <f t="shared" si="36"/>
        <v>#DIV/0!</v>
      </c>
      <c r="BM93" s="1" t="e">
        <f t="shared" si="37"/>
        <v>#DIV/0!</v>
      </c>
      <c r="BN93" s="1" t="s">
        <v>385</v>
      </c>
      <c r="BO93" s="1">
        <v>0</v>
      </c>
      <c r="BP93" s="1" t="e">
        <f t="shared" si="38"/>
        <v>#DIV/0!</v>
      </c>
      <c r="BQ93" s="1" t="e">
        <f t="shared" si="39"/>
        <v>#DIV/0!</v>
      </c>
      <c r="BR93" s="1" t="e">
        <f t="shared" si="40"/>
        <v>#DIV/0!</v>
      </c>
      <c r="BS93" s="1" t="e">
        <f t="shared" si="41"/>
        <v>#DIV/0!</v>
      </c>
      <c r="BT93" s="1" t="e">
        <f t="shared" si="42"/>
        <v>#DIV/0!</v>
      </c>
      <c r="BU93" s="1" t="e">
        <f t="shared" si="43"/>
        <v>#DIV/0!</v>
      </c>
      <c r="BV93" s="1" t="e">
        <f t="shared" si="44"/>
        <v>#DIV/0!</v>
      </c>
      <c r="BW93" s="1" t="e">
        <f t="shared" si="45"/>
        <v>#DIV/0!</v>
      </c>
      <c r="BX93" s="1" t="s">
        <v>385</v>
      </c>
      <c r="BY93" s="1" t="s">
        <v>385</v>
      </c>
      <c r="BZ93" s="1" t="s">
        <v>385</v>
      </c>
      <c r="CA93" s="1" t="s">
        <v>385</v>
      </c>
      <c r="CB93" s="1" t="s">
        <v>385</v>
      </c>
      <c r="CC93" s="1" t="s">
        <v>385</v>
      </c>
      <c r="CD93" s="1" t="s">
        <v>385</v>
      </c>
      <c r="CE93" s="1" t="s">
        <v>385</v>
      </c>
      <c r="CF93" s="1">
        <v>253</v>
      </c>
      <c r="CG93" s="1">
        <v>1000</v>
      </c>
      <c r="CH93" s="1" t="s">
        <v>386</v>
      </c>
      <c r="CI93" s="1">
        <v>1110.1500000000001</v>
      </c>
      <c r="CJ93" s="1">
        <v>1175.8634999999999</v>
      </c>
      <c r="CK93" s="1">
        <v>1152.67</v>
      </c>
      <c r="CL93" s="1">
        <v>1.3005735999999999E-4</v>
      </c>
      <c r="CM93" s="1">
        <v>6.5004835999999994E-4</v>
      </c>
      <c r="CN93" s="1">
        <v>4.7597999359999997E-2</v>
      </c>
      <c r="CO93" s="1">
        <v>5.5000000000000003E-4</v>
      </c>
      <c r="CP93" s="1">
        <f t="shared" si="46"/>
        <v>1199.9575</v>
      </c>
      <c r="CQ93" s="1">
        <f t="shared" si="47"/>
        <v>1009.4702622991979</v>
      </c>
      <c r="CR93" s="1">
        <f t="shared" si="48"/>
        <v>0.84125501303104311</v>
      </c>
      <c r="CS93" s="1">
        <f t="shared" si="49"/>
        <v>0.16202217514991321</v>
      </c>
      <c r="CT93" s="1">
        <v>6</v>
      </c>
      <c r="CU93" s="1">
        <v>0.5</v>
      </c>
      <c r="CV93" s="1" t="s">
        <v>387</v>
      </c>
      <c r="CW93" s="1">
        <v>2</v>
      </c>
      <c r="CX93" s="1" t="b">
        <v>1</v>
      </c>
      <c r="CY93" s="1">
        <v>1658330245.1875</v>
      </c>
      <c r="CZ93" s="1">
        <v>493.68287500000002</v>
      </c>
      <c r="DA93" s="1">
        <v>509.53112499999997</v>
      </c>
      <c r="DB93" s="1">
        <v>34.034437500000003</v>
      </c>
      <c r="DC93" s="1">
        <v>32.781999999999996</v>
      </c>
      <c r="DD93" s="1">
        <v>496.19937499999997</v>
      </c>
      <c r="DE93" s="1">
        <v>33.696887500000003</v>
      </c>
      <c r="DF93" s="1">
        <v>650.37699999999995</v>
      </c>
      <c r="DG93" s="1">
        <v>101.092375</v>
      </c>
      <c r="DH93" s="1">
        <v>0.10014211250000001</v>
      </c>
      <c r="DI93" s="1">
        <v>33.835137500000002</v>
      </c>
      <c r="DJ93" s="1">
        <v>999.9</v>
      </c>
      <c r="DK93" s="1">
        <v>33.736987499999998</v>
      </c>
      <c r="DL93" s="1">
        <v>0</v>
      </c>
      <c r="DM93" s="1">
        <v>0</v>
      </c>
      <c r="DN93" s="1">
        <v>8984.2962499999994</v>
      </c>
      <c r="DO93" s="1">
        <v>0</v>
      </c>
      <c r="DP93" s="1">
        <v>1845.2762499999999</v>
      </c>
      <c r="DQ93" s="1">
        <v>-15.8480375</v>
      </c>
      <c r="DR93" s="1">
        <v>511.07724999999999</v>
      </c>
      <c r="DS93" s="1">
        <v>526.80050000000006</v>
      </c>
      <c r="DT93" s="1">
        <v>1.2524249999999999</v>
      </c>
      <c r="DU93" s="1">
        <v>509.53112499999997</v>
      </c>
      <c r="DV93" s="1">
        <v>32.781999999999996</v>
      </c>
      <c r="DW93" s="1">
        <v>3.44062125</v>
      </c>
      <c r="DX93" s="1">
        <v>3.31401375</v>
      </c>
      <c r="DY93" s="1">
        <v>26.329562500000002</v>
      </c>
      <c r="DZ93" s="1">
        <v>25.695900000000002</v>
      </c>
      <c r="EA93" s="1">
        <v>1199.9575</v>
      </c>
      <c r="EB93" s="1">
        <v>0.95799425000000005</v>
      </c>
      <c r="EC93" s="1">
        <v>4.2006062500000003E-2</v>
      </c>
      <c r="ED93" s="1">
        <v>0</v>
      </c>
      <c r="EE93" s="1">
        <v>890.19337500000006</v>
      </c>
      <c r="EF93" s="1">
        <v>5.0001600000000002</v>
      </c>
      <c r="EG93" s="1">
        <v>12656.625</v>
      </c>
      <c r="EH93" s="1">
        <v>9514.8274999999994</v>
      </c>
      <c r="EI93" s="1">
        <v>47.882750000000001</v>
      </c>
      <c r="EJ93" s="1">
        <v>50.5</v>
      </c>
      <c r="EK93" s="1">
        <v>49.046499999999988</v>
      </c>
      <c r="EL93" s="1">
        <v>49.015500000000003</v>
      </c>
      <c r="EM93" s="1">
        <v>49.562249999999999</v>
      </c>
      <c r="EN93" s="1">
        <v>1144.75875</v>
      </c>
      <c r="EO93" s="1">
        <v>50.198749999999997</v>
      </c>
      <c r="EP93" s="1">
        <v>0</v>
      </c>
      <c r="EQ93" s="1">
        <v>772759.20000004768</v>
      </c>
      <c r="ER93" s="1">
        <v>0</v>
      </c>
      <c r="ES93" s="1">
        <v>889.50396000000012</v>
      </c>
      <c r="ET93" s="1">
        <v>7.6446922925987684</v>
      </c>
      <c r="EU93" s="1">
        <v>120.0538458931979</v>
      </c>
      <c r="EV93" s="1">
        <v>12647.628000000001</v>
      </c>
      <c r="EW93" s="1">
        <v>15</v>
      </c>
      <c r="EX93" s="1">
        <v>1658327627.5</v>
      </c>
      <c r="EY93" s="1" t="s">
        <v>388</v>
      </c>
      <c r="EZ93" s="1">
        <v>1658327627.5</v>
      </c>
      <c r="FA93" s="1">
        <v>1658327617.5</v>
      </c>
      <c r="FB93" s="1">
        <v>12</v>
      </c>
      <c r="FC93" s="1">
        <v>-0.68500000000000005</v>
      </c>
      <c r="FD93" s="1">
        <v>-0.255</v>
      </c>
      <c r="FE93" s="1">
        <v>-3.9239999999999999</v>
      </c>
      <c r="FF93" s="1">
        <v>0.28599999999999998</v>
      </c>
      <c r="FG93" s="1">
        <v>1546</v>
      </c>
      <c r="FH93" s="1">
        <v>32</v>
      </c>
      <c r="FI93" s="1">
        <v>0.03</v>
      </c>
      <c r="FJ93" s="1">
        <v>0.04</v>
      </c>
      <c r="FK93" s="1">
        <v>-15.717707499999999</v>
      </c>
      <c r="FL93" s="1">
        <v>-0.72462326454028214</v>
      </c>
      <c r="FM93" s="1">
        <v>7.6203895528706239E-2</v>
      </c>
      <c r="FN93" s="1">
        <v>0</v>
      </c>
      <c r="FO93" s="1">
        <v>888.98864705882352</v>
      </c>
      <c r="FP93" s="1">
        <v>7.9148051902410197</v>
      </c>
      <c r="FQ93" s="1">
        <v>0.81020919166351291</v>
      </c>
      <c r="FR93" s="1">
        <v>0</v>
      </c>
      <c r="FS93" s="1">
        <v>1.2178947499999999</v>
      </c>
      <c r="FT93" s="1">
        <v>-9.0417748592873159E-2</v>
      </c>
      <c r="FU93" s="1">
        <v>4.1508107701237133E-2</v>
      </c>
      <c r="FV93" s="1">
        <v>1</v>
      </c>
      <c r="FW93" s="1">
        <v>1</v>
      </c>
      <c r="FX93" s="1">
        <v>3</v>
      </c>
      <c r="FY93" s="1" t="s">
        <v>410</v>
      </c>
      <c r="FZ93" s="1">
        <v>3.3694799999999998</v>
      </c>
      <c r="GA93" s="1">
        <v>2.8936500000000001</v>
      </c>
      <c r="GB93" s="1">
        <v>0.11200300000000001</v>
      </c>
      <c r="GC93" s="1">
        <v>0.115954</v>
      </c>
      <c r="GD93" s="1">
        <v>0.140762</v>
      </c>
      <c r="GE93" s="1">
        <v>0.139628</v>
      </c>
      <c r="GF93" s="1">
        <v>30647.3</v>
      </c>
      <c r="GG93" s="1">
        <v>26538.9</v>
      </c>
      <c r="GH93" s="1">
        <v>30848.9</v>
      </c>
      <c r="GI93" s="1">
        <v>27981.9</v>
      </c>
      <c r="GJ93" s="1">
        <v>34922.400000000001</v>
      </c>
      <c r="GK93" s="1">
        <v>33967.699999999997</v>
      </c>
      <c r="GL93" s="1">
        <v>40213</v>
      </c>
      <c r="GM93" s="1">
        <v>39001.800000000003</v>
      </c>
      <c r="GN93" s="1">
        <v>2.3251499999999998</v>
      </c>
      <c r="GO93" s="1">
        <v>1.5307999999999999</v>
      </c>
      <c r="GP93" s="1">
        <v>0</v>
      </c>
      <c r="GQ93" s="1">
        <v>3.7767000000000002E-2</v>
      </c>
      <c r="GR93" s="1">
        <v>999.9</v>
      </c>
      <c r="GS93" s="1">
        <v>33.127499999999998</v>
      </c>
      <c r="GT93" s="1">
        <v>50.4</v>
      </c>
      <c r="GU93" s="1">
        <v>43.6</v>
      </c>
      <c r="GV93" s="1">
        <v>44.6922</v>
      </c>
      <c r="GW93" s="1">
        <v>51.132899999999999</v>
      </c>
      <c r="GX93" s="1">
        <v>41.482399999999998</v>
      </c>
      <c r="GY93" s="1">
        <v>1</v>
      </c>
      <c r="GZ93" s="1">
        <v>0.66248499999999999</v>
      </c>
      <c r="HA93" s="1">
        <v>1.7923899999999999</v>
      </c>
      <c r="HB93" s="1">
        <v>20.198899999999998</v>
      </c>
      <c r="HC93" s="1">
        <v>5.2134</v>
      </c>
      <c r="HD93" s="1">
        <v>11.974</v>
      </c>
      <c r="HE93" s="1">
        <v>4.9898999999999996</v>
      </c>
      <c r="HF93" s="1">
        <v>3.2925</v>
      </c>
      <c r="HG93" s="1">
        <v>8420.2000000000007</v>
      </c>
      <c r="HH93" s="1">
        <v>9999</v>
      </c>
      <c r="HI93" s="1">
        <v>9999</v>
      </c>
      <c r="HJ93" s="1">
        <v>971.6</v>
      </c>
      <c r="HK93" s="1">
        <v>4.9713599999999998</v>
      </c>
      <c r="HL93" s="1">
        <v>1.8745400000000001</v>
      </c>
      <c r="HM93" s="1">
        <v>1.8708800000000001</v>
      </c>
      <c r="HN93" s="1">
        <v>1.87069</v>
      </c>
      <c r="HO93" s="1">
        <v>1.8751</v>
      </c>
      <c r="HP93" s="1">
        <v>1.8718399999999999</v>
      </c>
      <c r="HQ93" s="1">
        <v>1.86737</v>
      </c>
      <c r="HR93" s="1">
        <v>1.8782099999999999</v>
      </c>
      <c r="HS93" s="1">
        <v>0</v>
      </c>
      <c r="HT93" s="1">
        <v>0</v>
      </c>
      <c r="HU93" s="1">
        <v>0</v>
      </c>
      <c r="HV93" s="1">
        <v>0</v>
      </c>
      <c r="HW93" s="1" t="s">
        <v>390</v>
      </c>
      <c r="HX93" s="1" t="s">
        <v>391</v>
      </c>
      <c r="HY93" s="1" t="s">
        <v>392</v>
      </c>
      <c r="HZ93" s="1" t="s">
        <v>392</v>
      </c>
      <c r="IA93" s="1" t="s">
        <v>392</v>
      </c>
      <c r="IB93" s="1" t="s">
        <v>392</v>
      </c>
      <c r="IC93" s="1">
        <v>0</v>
      </c>
      <c r="ID93" s="1">
        <v>100</v>
      </c>
      <c r="IE93" s="1">
        <v>100</v>
      </c>
      <c r="IF93" s="1">
        <v>-2.5219999999999998</v>
      </c>
      <c r="IG93" s="1">
        <v>0.33739999999999998</v>
      </c>
      <c r="IH93" s="1">
        <v>-2.1003025613674828</v>
      </c>
      <c r="II93" s="1">
        <v>1.7196870422270779E-5</v>
      </c>
      <c r="IJ93" s="1">
        <v>-2.1741833173098589E-6</v>
      </c>
      <c r="IK93" s="1">
        <v>9.0595066644434051E-10</v>
      </c>
      <c r="IL93" s="1">
        <v>-0.3055493333670728</v>
      </c>
      <c r="IM93" s="1">
        <v>-1.2435942757381079E-3</v>
      </c>
      <c r="IN93" s="1">
        <v>8.3241555849602686E-4</v>
      </c>
      <c r="IO93" s="1">
        <v>-6.8006265696850886E-6</v>
      </c>
      <c r="IP93" s="1">
        <v>17</v>
      </c>
      <c r="IQ93" s="1">
        <v>2050</v>
      </c>
      <c r="IR93" s="1">
        <v>3</v>
      </c>
      <c r="IS93" s="1">
        <v>34</v>
      </c>
      <c r="IT93" s="1">
        <v>43.7</v>
      </c>
      <c r="IU93" s="1">
        <v>43.8</v>
      </c>
      <c r="IV93" s="1">
        <v>1.25732</v>
      </c>
      <c r="IW93" s="1">
        <v>2.6013199999999999</v>
      </c>
      <c r="IX93" s="1">
        <v>1.49902</v>
      </c>
      <c r="IY93" s="1">
        <v>2.2814899999999998</v>
      </c>
      <c r="IZ93" s="1">
        <v>1.69678</v>
      </c>
      <c r="JA93" s="1">
        <v>2.36328</v>
      </c>
      <c r="JB93" s="1">
        <v>47.541699999999999</v>
      </c>
      <c r="JC93" s="1">
        <v>12.9938</v>
      </c>
      <c r="JD93" s="1">
        <v>18</v>
      </c>
      <c r="JE93" s="1">
        <v>709.68</v>
      </c>
      <c r="JF93" s="1">
        <v>268.49700000000001</v>
      </c>
      <c r="JG93" s="1">
        <v>30.0015</v>
      </c>
      <c r="JH93" s="1">
        <v>35.859499999999997</v>
      </c>
      <c r="JI93" s="1">
        <v>30.0002</v>
      </c>
      <c r="JJ93" s="1">
        <v>35.601100000000002</v>
      </c>
      <c r="JK93" s="1">
        <v>35.601599999999998</v>
      </c>
      <c r="JL93" s="1">
        <v>25.203499999999998</v>
      </c>
      <c r="JM93" s="1">
        <v>29.950099999999999</v>
      </c>
      <c r="JN93" s="1">
        <v>0</v>
      </c>
      <c r="JO93" s="1">
        <v>30</v>
      </c>
      <c r="JP93" s="1">
        <v>525.10299999999995</v>
      </c>
      <c r="JQ93" s="1">
        <v>32.648299999999999</v>
      </c>
      <c r="JR93" s="1">
        <v>98.310299999999998</v>
      </c>
      <c r="JS93" s="1">
        <v>98.225499999999997</v>
      </c>
    </row>
    <row r="94" spans="1:279" ht="15.75" customHeight="1" x14ac:dyDescent="0.2">
      <c r="A94" s="1">
        <v>79</v>
      </c>
      <c r="B94" s="1">
        <v>1658330251.5</v>
      </c>
      <c r="C94" s="1">
        <v>311.5</v>
      </c>
      <c r="D94" s="1" t="s">
        <v>549</v>
      </c>
      <c r="E94" s="1" t="s">
        <v>550</v>
      </c>
      <c r="F94" s="1">
        <v>4</v>
      </c>
      <c r="G94" s="1">
        <v>1658330249.5</v>
      </c>
      <c r="H94" s="1">
        <f t="shared" si="0"/>
        <v>1.4110187759750707E-3</v>
      </c>
      <c r="I94" s="1">
        <f t="shared" si="1"/>
        <v>1.4110187759750707</v>
      </c>
      <c r="J94" s="1">
        <f t="shared" si="2"/>
        <v>7.2278252119677973</v>
      </c>
      <c r="K94" s="1">
        <f t="shared" si="3"/>
        <v>500.8275714285715</v>
      </c>
      <c r="L94" s="1">
        <f t="shared" si="4"/>
        <v>334.34310519260822</v>
      </c>
      <c r="M94" s="1">
        <f t="shared" si="5"/>
        <v>33.833131940658973</v>
      </c>
      <c r="N94" s="1">
        <f t="shared" si="6"/>
        <v>50.680169683479043</v>
      </c>
      <c r="O94" s="1">
        <f t="shared" si="7"/>
        <v>7.6108469084057773E-2</v>
      </c>
      <c r="P94" s="1">
        <f t="shared" si="8"/>
        <v>2.7648942130406584</v>
      </c>
      <c r="Q94" s="1">
        <f t="shared" si="9"/>
        <v>7.4963466655528027E-2</v>
      </c>
      <c r="R94" s="1">
        <f t="shared" si="10"/>
        <v>4.6953605592347694E-2</v>
      </c>
      <c r="S94" s="1">
        <f t="shared" si="11"/>
        <v>194.43373032674509</v>
      </c>
      <c r="T94" s="1">
        <f t="shared" si="12"/>
        <v>34.654233691682037</v>
      </c>
      <c r="U94" s="1">
        <f t="shared" si="13"/>
        <v>33.740900000000003</v>
      </c>
      <c r="V94" s="1">
        <f t="shared" si="14"/>
        <v>5.2662729712693581</v>
      </c>
      <c r="W94" s="1">
        <f t="shared" si="15"/>
        <v>65.042873071169964</v>
      </c>
      <c r="X94" s="1">
        <f t="shared" si="16"/>
        <v>3.4435160933352935</v>
      </c>
      <c r="Y94" s="1">
        <f t="shared" si="17"/>
        <v>5.2942250714653944</v>
      </c>
      <c r="Z94" s="1">
        <f t="shared" si="18"/>
        <v>1.8227568779340646</v>
      </c>
      <c r="AA94" s="1">
        <f t="shared" si="19"/>
        <v>-62.225928020500618</v>
      </c>
      <c r="AB94" s="1">
        <f t="shared" si="20"/>
        <v>14.124592274335779</v>
      </c>
      <c r="AC94" s="1">
        <f t="shared" si="21"/>
        <v>1.1790301377967862</v>
      </c>
      <c r="AD94" s="1">
        <f t="shared" si="22"/>
        <v>147.51142471837704</v>
      </c>
      <c r="AE94" s="1">
        <f t="shared" si="23"/>
        <v>16.555841942166307</v>
      </c>
      <c r="AF94" s="1">
        <f t="shared" si="24"/>
        <v>1.4299460592324407</v>
      </c>
      <c r="AG94" s="1">
        <f t="shared" si="25"/>
        <v>7.2278252119677973</v>
      </c>
      <c r="AH94" s="1">
        <v>534.80033899233752</v>
      </c>
      <c r="AI94" s="1">
        <v>521.05900606060584</v>
      </c>
      <c r="AJ94" s="1">
        <v>1.7251237083896569</v>
      </c>
      <c r="AK94" s="1">
        <v>65.160827057832364</v>
      </c>
      <c r="AL94" s="1">
        <f t="shared" si="26"/>
        <v>1.4110187759750707</v>
      </c>
      <c r="AM94" s="1">
        <v>32.76735423675526</v>
      </c>
      <c r="AN94" s="1">
        <v>34.027416083916101</v>
      </c>
      <c r="AO94" s="1">
        <v>-4.5624186473021438E-4</v>
      </c>
      <c r="AP94" s="1">
        <v>89.445393928283238</v>
      </c>
      <c r="AQ94" s="1">
        <v>0</v>
      </c>
      <c r="AR94" s="1">
        <v>0</v>
      </c>
      <c r="AS94" s="1">
        <f t="shared" si="27"/>
        <v>1</v>
      </c>
      <c r="AT94" s="1">
        <f t="shared" si="28"/>
        <v>0</v>
      </c>
      <c r="AU94" s="1">
        <f t="shared" si="29"/>
        <v>47132.416271018592</v>
      </c>
      <c r="AV94" s="1" t="s">
        <v>385</v>
      </c>
      <c r="AW94" s="1" t="s">
        <v>385</v>
      </c>
      <c r="AX94" s="1">
        <v>0</v>
      </c>
      <c r="AY94" s="1">
        <v>0</v>
      </c>
      <c r="AZ94" s="1" t="e">
        <f t="shared" si="30"/>
        <v>#DIV/0!</v>
      </c>
      <c r="BA94" s="1">
        <v>0</v>
      </c>
      <c r="BB94" s="1" t="s">
        <v>385</v>
      </c>
      <c r="BC94" s="1" t="s">
        <v>385</v>
      </c>
      <c r="BD94" s="1">
        <v>0</v>
      </c>
      <c r="BE94" s="1">
        <v>0</v>
      </c>
      <c r="BF94" s="1" t="e">
        <f t="shared" si="31"/>
        <v>#DIV/0!</v>
      </c>
      <c r="BG94" s="1">
        <v>0.5</v>
      </c>
      <c r="BH94" s="1">
        <f t="shared" si="32"/>
        <v>1009.5432426563448</v>
      </c>
      <c r="BI94" s="1">
        <f t="shared" si="33"/>
        <v>7.2278252119677973</v>
      </c>
      <c r="BJ94" s="1" t="e">
        <f t="shared" si="34"/>
        <v>#DIV/0!</v>
      </c>
      <c r="BK94" s="1">
        <f t="shared" si="35"/>
        <v>7.1595003627082836E-3</v>
      </c>
      <c r="BL94" s="1" t="e">
        <f t="shared" si="36"/>
        <v>#DIV/0!</v>
      </c>
      <c r="BM94" s="1" t="e">
        <f t="shared" si="37"/>
        <v>#DIV/0!</v>
      </c>
      <c r="BN94" s="1" t="s">
        <v>385</v>
      </c>
      <c r="BO94" s="1">
        <v>0</v>
      </c>
      <c r="BP94" s="1" t="e">
        <f t="shared" si="38"/>
        <v>#DIV/0!</v>
      </c>
      <c r="BQ94" s="1" t="e">
        <f t="shared" si="39"/>
        <v>#DIV/0!</v>
      </c>
      <c r="BR94" s="1" t="e">
        <f t="shared" si="40"/>
        <v>#DIV/0!</v>
      </c>
      <c r="BS94" s="1" t="e">
        <f t="shared" si="41"/>
        <v>#DIV/0!</v>
      </c>
      <c r="BT94" s="1" t="e">
        <f t="shared" si="42"/>
        <v>#DIV/0!</v>
      </c>
      <c r="BU94" s="1" t="e">
        <f t="shared" si="43"/>
        <v>#DIV/0!</v>
      </c>
      <c r="BV94" s="1" t="e">
        <f t="shared" si="44"/>
        <v>#DIV/0!</v>
      </c>
      <c r="BW94" s="1" t="e">
        <f t="shared" si="45"/>
        <v>#DIV/0!</v>
      </c>
      <c r="BX94" s="1" t="s">
        <v>385</v>
      </c>
      <c r="BY94" s="1" t="s">
        <v>385</v>
      </c>
      <c r="BZ94" s="1" t="s">
        <v>385</v>
      </c>
      <c r="CA94" s="1" t="s">
        <v>385</v>
      </c>
      <c r="CB94" s="1" t="s">
        <v>385</v>
      </c>
      <c r="CC94" s="1" t="s">
        <v>385</v>
      </c>
      <c r="CD94" s="1" t="s">
        <v>385</v>
      </c>
      <c r="CE94" s="1" t="s">
        <v>385</v>
      </c>
      <c r="CF94" s="1">
        <v>253</v>
      </c>
      <c r="CG94" s="1">
        <v>1000</v>
      </c>
      <c r="CH94" s="1" t="s">
        <v>386</v>
      </c>
      <c r="CI94" s="1">
        <v>1110.1500000000001</v>
      </c>
      <c r="CJ94" s="1">
        <v>1175.8634999999999</v>
      </c>
      <c r="CK94" s="1">
        <v>1152.67</v>
      </c>
      <c r="CL94" s="1">
        <v>1.3005735999999999E-4</v>
      </c>
      <c r="CM94" s="1">
        <v>6.5004835999999994E-4</v>
      </c>
      <c r="CN94" s="1">
        <v>4.7597999359999997E-2</v>
      </c>
      <c r="CO94" s="1">
        <v>5.5000000000000003E-4</v>
      </c>
      <c r="CP94" s="1">
        <f t="shared" si="46"/>
        <v>1200.0442857142859</v>
      </c>
      <c r="CQ94" s="1">
        <f t="shared" si="47"/>
        <v>1009.5432426563448</v>
      </c>
      <c r="CR94" s="1">
        <f t="shared" si="48"/>
        <v>0.84125498923187503</v>
      </c>
      <c r="CS94" s="1">
        <f t="shared" si="49"/>
        <v>0.1620221292175188</v>
      </c>
      <c r="CT94" s="1">
        <v>6</v>
      </c>
      <c r="CU94" s="1">
        <v>0.5</v>
      </c>
      <c r="CV94" s="1" t="s">
        <v>387</v>
      </c>
      <c r="CW94" s="1">
        <v>2</v>
      </c>
      <c r="CX94" s="1" t="b">
        <v>1</v>
      </c>
      <c r="CY94" s="1">
        <v>1658330249.5</v>
      </c>
      <c r="CZ94" s="1">
        <v>500.8275714285715</v>
      </c>
      <c r="DA94" s="1">
        <v>516.76357142857137</v>
      </c>
      <c r="DB94" s="1">
        <v>34.029242857142862</v>
      </c>
      <c r="DC94" s="1">
        <v>32.754800000000003</v>
      </c>
      <c r="DD94" s="1">
        <v>503.35471428571429</v>
      </c>
      <c r="DE94" s="1">
        <v>33.691885714285718</v>
      </c>
      <c r="DF94" s="1">
        <v>650.30114285714285</v>
      </c>
      <c r="DG94" s="1">
        <v>101.0928571428571</v>
      </c>
      <c r="DH94" s="1">
        <v>9.9993600000000002E-2</v>
      </c>
      <c r="DI94" s="1">
        <v>33.835657142857137</v>
      </c>
      <c r="DJ94" s="1">
        <v>999.89999999999986</v>
      </c>
      <c r="DK94" s="1">
        <v>33.740900000000003</v>
      </c>
      <c r="DL94" s="1">
        <v>0</v>
      </c>
      <c r="DM94" s="1">
        <v>0</v>
      </c>
      <c r="DN94" s="1">
        <v>8991.34</v>
      </c>
      <c r="DO94" s="1">
        <v>0</v>
      </c>
      <c r="DP94" s="1">
        <v>1845.3014285714289</v>
      </c>
      <c r="DQ94" s="1">
        <v>-15.936</v>
      </c>
      <c r="DR94" s="1">
        <v>518.47071428571428</v>
      </c>
      <c r="DS94" s="1">
        <v>534.26328571428564</v>
      </c>
      <c r="DT94" s="1">
        <v>1.2744657142857141</v>
      </c>
      <c r="DU94" s="1">
        <v>516.76357142857137</v>
      </c>
      <c r="DV94" s="1">
        <v>32.754800000000003</v>
      </c>
      <c r="DW94" s="1">
        <v>3.4401157142857142</v>
      </c>
      <c r="DX94" s="1">
        <v>3.311277142857143</v>
      </c>
      <c r="DY94" s="1">
        <v>26.327071428571429</v>
      </c>
      <c r="DZ94" s="1">
        <v>25.681957142857151</v>
      </c>
      <c r="EA94" s="1">
        <v>1200.0442857142859</v>
      </c>
      <c r="EB94" s="1">
        <v>0.95799442857142858</v>
      </c>
      <c r="EC94" s="1">
        <v>4.2005871428571442E-2</v>
      </c>
      <c r="ED94" s="1">
        <v>0</v>
      </c>
      <c r="EE94" s="1">
        <v>890.71585714285709</v>
      </c>
      <c r="EF94" s="1">
        <v>5.0001600000000002</v>
      </c>
      <c r="EG94" s="1">
        <v>12664.928571428571</v>
      </c>
      <c r="EH94" s="1">
        <v>9515.5057142857131</v>
      </c>
      <c r="EI94" s="1">
        <v>47.892714285714291</v>
      </c>
      <c r="EJ94" s="1">
        <v>50.5</v>
      </c>
      <c r="EK94" s="1">
        <v>49.044285714285721</v>
      </c>
      <c r="EL94" s="1">
        <v>49.044285714285706</v>
      </c>
      <c r="EM94" s="1">
        <v>49.598000000000013</v>
      </c>
      <c r="EN94" s="1">
        <v>1144.8428571428569</v>
      </c>
      <c r="EO94" s="1">
        <v>50.201428571428558</v>
      </c>
      <c r="EP94" s="1">
        <v>0</v>
      </c>
      <c r="EQ94" s="1">
        <v>772762.79999995232</v>
      </c>
      <c r="ER94" s="1">
        <v>0</v>
      </c>
      <c r="ES94" s="1">
        <v>889.98072000000002</v>
      </c>
      <c r="ET94" s="1">
        <v>8.7704615447828171</v>
      </c>
      <c r="EU94" s="1">
        <v>113.4615385742035</v>
      </c>
      <c r="EV94" s="1">
        <v>12654.824000000001</v>
      </c>
      <c r="EW94" s="1">
        <v>15</v>
      </c>
      <c r="EX94" s="1">
        <v>1658327627.5</v>
      </c>
      <c r="EY94" s="1" t="s">
        <v>388</v>
      </c>
      <c r="EZ94" s="1">
        <v>1658327627.5</v>
      </c>
      <c r="FA94" s="1">
        <v>1658327617.5</v>
      </c>
      <c r="FB94" s="1">
        <v>12</v>
      </c>
      <c r="FC94" s="1">
        <v>-0.68500000000000005</v>
      </c>
      <c r="FD94" s="1">
        <v>-0.255</v>
      </c>
      <c r="FE94" s="1">
        <v>-3.9239999999999999</v>
      </c>
      <c r="FF94" s="1">
        <v>0.28599999999999998</v>
      </c>
      <c r="FG94" s="1">
        <v>1546</v>
      </c>
      <c r="FH94" s="1">
        <v>32</v>
      </c>
      <c r="FI94" s="1">
        <v>0.03</v>
      </c>
      <c r="FJ94" s="1">
        <v>0.04</v>
      </c>
      <c r="FK94" s="1">
        <v>-15.775705</v>
      </c>
      <c r="FL94" s="1">
        <v>-1.0167849906191271</v>
      </c>
      <c r="FM94" s="1">
        <v>0.1021257654806073</v>
      </c>
      <c r="FN94" s="1">
        <v>0</v>
      </c>
      <c r="FO94" s="1">
        <v>889.52999999999986</v>
      </c>
      <c r="FP94" s="1">
        <v>8.4664935003227644</v>
      </c>
      <c r="FQ94" s="1">
        <v>0.8723557355871262</v>
      </c>
      <c r="FR94" s="1">
        <v>0</v>
      </c>
      <c r="FS94" s="1">
        <v>1.2176052500000001</v>
      </c>
      <c r="FT94" s="1">
        <v>0.28523943714821648</v>
      </c>
      <c r="FU94" s="1">
        <v>4.1268065619041318E-2</v>
      </c>
      <c r="FV94" s="1">
        <v>0</v>
      </c>
      <c r="FW94" s="1">
        <v>0</v>
      </c>
      <c r="FX94" s="1">
        <v>3</v>
      </c>
      <c r="FY94" s="1" t="s">
        <v>397</v>
      </c>
      <c r="FZ94" s="1">
        <v>3.3690000000000002</v>
      </c>
      <c r="GA94" s="1">
        <v>2.89371</v>
      </c>
      <c r="GB94" s="1">
        <v>0.11310099999999999</v>
      </c>
      <c r="GC94" s="1">
        <v>0.117049</v>
      </c>
      <c r="GD94" s="1">
        <v>0.14074200000000001</v>
      </c>
      <c r="GE94" s="1">
        <v>0.139464</v>
      </c>
      <c r="GF94" s="1">
        <v>30609.200000000001</v>
      </c>
      <c r="GG94" s="1">
        <v>26505.9</v>
      </c>
      <c r="GH94" s="1">
        <v>30848.7</v>
      </c>
      <c r="GI94" s="1">
        <v>27981.8</v>
      </c>
      <c r="GJ94" s="1">
        <v>34923.199999999997</v>
      </c>
      <c r="GK94" s="1">
        <v>33974.1</v>
      </c>
      <c r="GL94" s="1">
        <v>40212.9</v>
      </c>
      <c r="GM94" s="1">
        <v>39001.599999999999</v>
      </c>
      <c r="GN94" s="1">
        <v>2.3252999999999999</v>
      </c>
      <c r="GO94" s="1">
        <v>1.5305500000000001</v>
      </c>
      <c r="GP94" s="1">
        <v>0</v>
      </c>
      <c r="GQ94" s="1">
        <v>3.7670099999999998E-2</v>
      </c>
      <c r="GR94" s="1">
        <v>999.9</v>
      </c>
      <c r="GS94" s="1">
        <v>33.133400000000002</v>
      </c>
      <c r="GT94" s="1">
        <v>50.4</v>
      </c>
      <c r="GU94" s="1">
        <v>43.6</v>
      </c>
      <c r="GV94" s="1">
        <v>44.6922</v>
      </c>
      <c r="GW94" s="1">
        <v>50.862900000000003</v>
      </c>
      <c r="GX94" s="1">
        <v>42.127400000000002</v>
      </c>
      <c r="GY94" s="1">
        <v>1</v>
      </c>
      <c r="GZ94" s="1">
        <v>0.66255600000000003</v>
      </c>
      <c r="HA94" s="1">
        <v>1.79775</v>
      </c>
      <c r="HB94" s="1">
        <v>20.198899999999998</v>
      </c>
      <c r="HC94" s="1">
        <v>5.2134</v>
      </c>
      <c r="HD94" s="1">
        <v>11.974</v>
      </c>
      <c r="HE94" s="1">
        <v>4.98935</v>
      </c>
      <c r="HF94" s="1">
        <v>3.2924799999999999</v>
      </c>
      <c r="HG94" s="1">
        <v>8420.2000000000007</v>
      </c>
      <c r="HH94" s="1">
        <v>9999</v>
      </c>
      <c r="HI94" s="1">
        <v>9999</v>
      </c>
      <c r="HJ94" s="1">
        <v>971.6</v>
      </c>
      <c r="HK94" s="1">
        <v>4.9713500000000002</v>
      </c>
      <c r="HL94" s="1">
        <v>1.8745400000000001</v>
      </c>
      <c r="HM94" s="1">
        <v>1.8708800000000001</v>
      </c>
      <c r="HN94" s="1">
        <v>1.87069</v>
      </c>
      <c r="HO94" s="1">
        <v>1.8750800000000001</v>
      </c>
      <c r="HP94" s="1">
        <v>1.8718300000000001</v>
      </c>
      <c r="HQ94" s="1">
        <v>1.86734</v>
      </c>
      <c r="HR94" s="1">
        <v>1.8782000000000001</v>
      </c>
      <c r="HS94" s="1">
        <v>0</v>
      </c>
      <c r="HT94" s="1">
        <v>0</v>
      </c>
      <c r="HU94" s="1">
        <v>0</v>
      </c>
      <c r="HV94" s="1">
        <v>0</v>
      </c>
      <c r="HW94" s="1" t="s">
        <v>390</v>
      </c>
      <c r="HX94" s="1" t="s">
        <v>391</v>
      </c>
      <c r="HY94" s="1" t="s">
        <v>392</v>
      </c>
      <c r="HZ94" s="1" t="s">
        <v>392</v>
      </c>
      <c r="IA94" s="1" t="s">
        <v>392</v>
      </c>
      <c r="IB94" s="1" t="s">
        <v>392</v>
      </c>
      <c r="IC94" s="1">
        <v>0</v>
      </c>
      <c r="ID94" s="1">
        <v>100</v>
      </c>
      <c r="IE94" s="1">
        <v>100</v>
      </c>
      <c r="IF94" s="1">
        <v>-2.532</v>
      </c>
      <c r="IG94" s="1">
        <v>0.3372</v>
      </c>
      <c r="IH94" s="1">
        <v>-2.1003025613674828</v>
      </c>
      <c r="II94" s="1">
        <v>1.7196870422270779E-5</v>
      </c>
      <c r="IJ94" s="1">
        <v>-2.1741833173098589E-6</v>
      </c>
      <c r="IK94" s="1">
        <v>9.0595066644434051E-10</v>
      </c>
      <c r="IL94" s="1">
        <v>-0.3055493333670728</v>
      </c>
      <c r="IM94" s="1">
        <v>-1.2435942757381079E-3</v>
      </c>
      <c r="IN94" s="1">
        <v>8.3241555849602686E-4</v>
      </c>
      <c r="IO94" s="1">
        <v>-6.8006265696850886E-6</v>
      </c>
      <c r="IP94" s="1">
        <v>17</v>
      </c>
      <c r="IQ94" s="1">
        <v>2050</v>
      </c>
      <c r="IR94" s="1">
        <v>3</v>
      </c>
      <c r="IS94" s="1">
        <v>34</v>
      </c>
      <c r="IT94" s="1">
        <v>43.7</v>
      </c>
      <c r="IU94" s="1">
        <v>43.9</v>
      </c>
      <c r="IV94" s="1">
        <v>1.26709</v>
      </c>
      <c r="IW94" s="1">
        <v>2.6074199999999998</v>
      </c>
      <c r="IX94" s="1">
        <v>1.49902</v>
      </c>
      <c r="IY94" s="1">
        <v>2.2802699999999998</v>
      </c>
      <c r="IZ94" s="1">
        <v>1.69678</v>
      </c>
      <c r="JA94" s="1">
        <v>2.2839399999999999</v>
      </c>
      <c r="JB94" s="1">
        <v>47.541699999999999</v>
      </c>
      <c r="JC94" s="1">
        <v>12.9763</v>
      </c>
      <c r="JD94" s="1">
        <v>18</v>
      </c>
      <c r="JE94" s="1">
        <v>709.82799999999997</v>
      </c>
      <c r="JF94" s="1">
        <v>268.38</v>
      </c>
      <c r="JG94" s="1">
        <v>30.0016</v>
      </c>
      <c r="JH94" s="1">
        <v>35.860999999999997</v>
      </c>
      <c r="JI94" s="1">
        <v>30.000299999999999</v>
      </c>
      <c r="JJ94" s="1">
        <v>35.603200000000001</v>
      </c>
      <c r="JK94" s="1">
        <v>35.601599999999998</v>
      </c>
      <c r="JL94" s="1">
        <v>25.466999999999999</v>
      </c>
      <c r="JM94" s="1">
        <v>29.950099999999999</v>
      </c>
      <c r="JN94" s="1">
        <v>0</v>
      </c>
      <c r="JO94" s="1">
        <v>30</v>
      </c>
      <c r="JP94" s="1">
        <v>531.81799999999998</v>
      </c>
      <c r="JQ94" s="1">
        <v>32.645299999999999</v>
      </c>
      <c r="JR94" s="1">
        <v>98.31</v>
      </c>
      <c r="JS94" s="1">
        <v>98.225099999999998</v>
      </c>
    </row>
    <row r="95" spans="1:279" ht="15.75" customHeight="1" x14ac:dyDescent="0.2">
      <c r="A95" s="1">
        <v>80</v>
      </c>
      <c r="B95" s="1">
        <v>1658330255</v>
      </c>
      <c r="C95" s="1">
        <v>315</v>
      </c>
      <c r="D95" s="1" t="s">
        <v>551</v>
      </c>
      <c r="E95" s="1" t="s">
        <v>552</v>
      </c>
      <c r="F95" s="1">
        <v>4</v>
      </c>
      <c r="G95" s="1">
        <v>1658330252.928571</v>
      </c>
      <c r="H95" s="1">
        <f t="shared" si="0"/>
        <v>1.466398600665064E-3</v>
      </c>
      <c r="I95" s="1">
        <f t="shared" si="1"/>
        <v>1.466398600665064</v>
      </c>
      <c r="J95" s="1">
        <f t="shared" si="2"/>
        <v>7.3429074967238783</v>
      </c>
      <c r="K95" s="1">
        <f t="shared" si="3"/>
        <v>506.49785714285719</v>
      </c>
      <c r="L95" s="1">
        <f t="shared" si="4"/>
        <v>343.11799868887846</v>
      </c>
      <c r="M95" s="1">
        <f t="shared" si="5"/>
        <v>34.721897863477189</v>
      </c>
      <c r="N95" s="1">
        <f t="shared" si="6"/>
        <v>51.255156916821882</v>
      </c>
      <c r="O95" s="1">
        <f t="shared" si="7"/>
        <v>7.9070877744853413E-2</v>
      </c>
      <c r="P95" s="1">
        <f t="shared" si="8"/>
        <v>2.7643267996952123</v>
      </c>
      <c r="Q95" s="1">
        <f t="shared" si="9"/>
        <v>7.7835536146502099E-2</v>
      </c>
      <c r="R95" s="1">
        <f t="shared" si="10"/>
        <v>4.8756592906554486E-2</v>
      </c>
      <c r="S95" s="1">
        <f t="shared" si="11"/>
        <v>194.42465275535406</v>
      </c>
      <c r="T95" s="1">
        <f t="shared" si="12"/>
        <v>34.639365316756709</v>
      </c>
      <c r="U95" s="1">
        <f t="shared" si="13"/>
        <v>33.740900000000003</v>
      </c>
      <c r="V95" s="1">
        <f t="shared" si="14"/>
        <v>5.2662729712693581</v>
      </c>
      <c r="W95" s="1">
        <f t="shared" si="15"/>
        <v>65.010150445835905</v>
      </c>
      <c r="X95" s="1">
        <f t="shared" si="16"/>
        <v>3.4418138889253895</v>
      </c>
      <c r="Y95" s="1">
        <f t="shared" si="17"/>
        <v>5.2942715334784278</v>
      </c>
      <c r="Z95" s="1">
        <f t="shared" si="18"/>
        <v>1.8244590823439686</v>
      </c>
      <c r="AA95" s="1">
        <f t="shared" si="19"/>
        <v>-64.668178289329319</v>
      </c>
      <c r="AB95" s="1">
        <f t="shared" si="20"/>
        <v>14.145112677269298</v>
      </c>
      <c r="AC95" s="1">
        <f t="shared" si="21"/>
        <v>1.180986319136025</v>
      </c>
      <c r="AD95" s="1">
        <f t="shared" si="22"/>
        <v>145.08257346243008</v>
      </c>
      <c r="AE95" s="1">
        <f t="shared" si="23"/>
        <v>16.55620633836001</v>
      </c>
      <c r="AF95" s="1">
        <f t="shared" si="24"/>
        <v>1.5156371592664788</v>
      </c>
      <c r="AG95" s="1">
        <f t="shared" si="25"/>
        <v>7.3429074967238783</v>
      </c>
      <c r="AH95" s="1">
        <v>540.77546497430978</v>
      </c>
      <c r="AI95" s="1">
        <v>527.00883030303055</v>
      </c>
      <c r="AJ95" s="1">
        <v>1.704222152180261</v>
      </c>
      <c r="AK95" s="1">
        <v>65.160827057832364</v>
      </c>
      <c r="AL95" s="1">
        <f t="shared" si="26"/>
        <v>1.466398600665064</v>
      </c>
      <c r="AM95" s="1">
        <v>32.684885043231972</v>
      </c>
      <c r="AN95" s="1">
        <v>33.993809090909103</v>
      </c>
      <c r="AO95" s="1">
        <v>-3.7423309031181349E-4</v>
      </c>
      <c r="AP95" s="1">
        <v>89.445393928283238</v>
      </c>
      <c r="AQ95" s="1">
        <v>0</v>
      </c>
      <c r="AR95" s="1">
        <v>0</v>
      </c>
      <c r="AS95" s="1">
        <f t="shared" si="27"/>
        <v>1</v>
      </c>
      <c r="AT95" s="1">
        <f t="shared" si="28"/>
        <v>0</v>
      </c>
      <c r="AU95" s="1">
        <f t="shared" si="29"/>
        <v>47116.851587911369</v>
      </c>
      <c r="AV95" s="1" t="s">
        <v>385</v>
      </c>
      <c r="AW95" s="1" t="s">
        <v>385</v>
      </c>
      <c r="AX95" s="1">
        <v>0</v>
      </c>
      <c r="AY95" s="1">
        <v>0</v>
      </c>
      <c r="AZ95" s="1" t="e">
        <f t="shared" si="30"/>
        <v>#DIV/0!</v>
      </c>
      <c r="BA95" s="1">
        <v>0</v>
      </c>
      <c r="BB95" s="1" t="s">
        <v>385</v>
      </c>
      <c r="BC95" s="1" t="s">
        <v>385</v>
      </c>
      <c r="BD95" s="1">
        <v>0</v>
      </c>
      <c r="BE95" s="1">
        <v>0</v>
      </c>
      <c r="BF95" s="1" t="e">
        <f t="shared" si="31"/>
        <v>#DIV/0!</v>
      </c>
      <c r="BG95" s="1">
        <v>0.5</v>
      </c>
      <c r="BH95" s="1">
        <f t="shared" si="32"/>
        <v>1009.4974283706497</v>
      </c>
      <c r="BI95" s="1">
        <f t="shared" si="33"/>
        <v>7.3429074967238783</v>
      </c>
      <c r="BJ95" s="1" t="e">
        <f t="shared" si="34"/>
        <v>#DIV/0!</v>
      </c>
      <c r="BK95" s="1">
        <f t="shared" si="35"/>
        <v>7.2738248660776548E-3</v>
      </c>
      <c r="BL95" s="1" t="e">
        <f t="shared" si="36"/>
        <v>#DIV/0!</v>
      </c>
      <c r="BM95" s="1" t="e">
        <f t="shared" si="37"/>
        <v>#DIV/0!</v>
      </c>
      <c r="BN95" s="1" t="s">
        <v>385</v>
      </c>
      <c r="BO95" s="1">
        <v>0</v>
      </c>
      <c r="BP95" s="1" t="e">
        <f t="shared" si="38"/>
        <v>#DIV/0!</v>
      </c>
      <c r="BQ95" s="1" t="e">
        <f t="shared" si="39"/>
        <v>#DIV/0!</v>
      </c>
      <c r="BR95" s="1" t="e">
        <f t="shared" si="40"/>
        <v>#DIV/0!</v>
      </c>
      <c r="BS95" s="1" t="e">
        <f t="shared" si="41"/>
        <v>#DIV/0!</v>
      </c>
      <c r="BT95" s="1" t="e">
        <f t="shared" si="42"/>
        <v>#DIV/0!</v>
      </c>
      <c r="BU95" s="1" t="e">
        <f t="shared" si="43"/>
        <v>#DIV/0!</v>
      </c>
      <c r="BV95" s="1" t="e">
        <f t="shared" si="44"/>
        <v>#DIV/0!</v>
      </c>
      <c r="BW95" s="1" t="e">
        <f t="shared" si="45"/>
        <v>#DIV/0!</v>
      </c>
      <c r="BX95" s="1" t="s">
        <v>385</v>
      </c>
      <c r="BY95" s="1" t="s">
        <v>385</v>
      </c>
      <c r="BZ95" s="1" t="s">
        <v>385</v>
      </c>
      <c r="CA95" s="1" t="s">
        <v>385</v>
      </c>
      <c r="CB95" s="1" t="s">
        <v>385</v>
      </c>
      <c r="CC95" s="1" t="s">
        <v>385</v>
      </c>
      <c r="CD95" s="1" t="s">
        <v>385</v>
      </c>
      <c r="CE95" s="1" t="s">
        <v>385</v>
      </c>
      <c r="CF95" s="1">
        <v>253</v>
      </c>
      <c r="CG95" s="1">
        <v>1000</v>
      </c>
      <c r="CH95" s="1" t="s">
        <v>386</v>
      </c>
      <c r="CI95" s="1">
        <v>1110.1500000000001</v>
      </c>
      <c r="CJ95" s="1">
        <v>1175.8634999999999</v>
      </c>
      <c r="CK95" s="1">
        <v>1152.67</v>
      </c>
      <c r="CL95" s="1">
        <v>1.3005735999999999E-4</v>
      </c>
      <c r="CM95" s="1">
        <v>6.5004835999999994E-4</v>
      </c>
      <c r="CN95" s="1">
        <v>4.7597999359999997E-2</v>
      </c>
      <c r="CO95" s="1">
        <v>5.5000000000000003E-4</v>
      </c>
      <c r="CP95" s="1">
        <f t="shared" si="46"/>
        <v>1199.99</v>
      </c>
      <c r="CQ95" s="1">
        <f t="shared" si="47"/>
        <v>1009.4974283706497</v>
      </c>
      <c r="CR95" s="1">
        <f t="shared" si="48"/>
        <v>0.84125486743277</v>
      </c>
      <c r="CS95" s="1">
        <f t="shared" si="49"/>
        <v>0.16202189414524626</v>
      </c>
      <c r="CT95" s="1">
        <v>6</v>
      </c>
      <c r="CU95" s="1">
        <v>0.5</v>
      </c>
      <c r="CV95" s="1" t="s">
        <v>387</v>
      </c>
      <c r="CW95" s="1">
        <v>2</v>
      </c>
      <c r="CX95" s="1" t="b">
        <v>1</v>
      </c>
      <c r="CY95" s="1">
        <v>1658330252.928571</v>
      </c>
      <c r="CZ95" s="1">
        <v>506.49785714285719</v>
      </c>
      <c r="DA95" s="1">
        <v>522.48057142857135</v>
      </c>
      <c r="DB95" s="1">
        <v>34.011628571428567</v>
      </c>
      <c r="DC95" s="1">
        <v>32.660885714285719</v>
      </c>
      <c r="DD95" s="1">
        <v>509.03328571428568</v>
      </c>
      <c r="DE95" s="1">
        <v>33.674785714285711</v>
      </c>
      <c r="DF95" s="1">
        <v>650.34785714285704</v>
      </c>
      <c r="DG95" s="1">
        <v>101.0951428571429</v>
      </c>
      <c r="DH95" s="1">
        <v>0.1000669428571429</v>
      </c>
      <c r="DI95" s="1">
        <v>33.835814285714292</v>
      </c>
      <c r="DJ95" s="1">
        <v>999.89999999999986</v>
      </c>
      <c r="DK95" s="1">
        <v>33.740900000000003</v>
      </c>
      <c r="DL95" s="1">
        <v>0</v>
      </c>
      <c r="DM95" s="1">
        <v>0</v>
      </c>
      <c r="DN95" s="1">
        <v>8988.1242857142861</v>
      </c>
      <c r="DO95" s="1">
        <v>0</v>
      </c>
      <c r="DP95" s="1">
        <v>1843.6685714285711</v>
      </c>
      <c r="DQ95" s="1">
        <v>-15.98287142857143</v>
      </c>
      <c r="DR95" s="1">
        <v>524.33100000000002</v>
      </c>
      <c r="DS95" s="1">
        <v>540.12142857142851</v>
      </c>
      <c r="DT95" s="1">
        <v>1.350748571428571</v>
      </c>
      <c r="DU95" s="1">
        <v>522.48057142857135</v>
      </c>
      <c r="DV95" s="1">
        <v>32.660885714285719</v>
      </c>
      <c r="DW95" s="1">
        <v>3.438411428571428</v>
      </c>
      <c r="DX95" s="1">
        <v>3.301857142857143</v>
      </c>
      <c r="DY95" s="1">
        <v>26.318671428571431</v>
      </c>
      <c r="DZ95" s="1">
        <v>25.633942857142859</v>
      </c>
      <c r="EA95" s="1">
        <v>1199.99</v>
      </c>
      <c r="EB95" s="1">
        <v>0.95799442857142858</v>
      </c>
      <c r="EC95" s="1">
        <v>4.2005871428571442E-2</v>
      </c>
      <c r="ED95" s="1">
        <v>0</v>
      </c>
      <c r="EE95" s="1">
        <v>891.3737142857143</v>
      </c>
      <c r="EF95" s="1">
        <v>5.0001600000000002</v>
      </c>
      <c r="EG95" s="1">
        <v>12671.085714285709</v>
      </c>
      <c r="EH95" s="1">
        <v>9515.0814285714278</v>
      </c>
      <c r="EI95" s="1">
        <v>47.892714285714291</v>
      </c>
      <c r="EJ95" s="1">
        <v>50.5</v>
      </c>
      <c r="EK95" s="1">
        <v>49.061999999999998</v>
      </c>
      <c r="EL95" s="1">
        <v>49.044285714285721</v>
      </c>
      <c r="EM95" s="1">
        <v>49.597999999999999</v>
      </c>
      <c r="EN95" s="1">
        <v>1144.795714285714</v>
      </c>
      <c r="EO95" s="1">
        <v>50.194285714285719</v>
      </c>
      <c r="EP95" s="1">
        <v>0</v>
      </c>
      <c r="EQ95" s="1">
        <v>772766.40000009537</v>
      </c>
      <c r="ER95" s="1">
        <v>0</v>
      </c>
      <c r="ES95" s="1">
        <v>890.50919999999996</v>
      </c>
      <c r="ET95" s="1">
        <v>9.8059999944902199</v>
      </c>
      <c r="EU95" s="1">
        <v>111.5076923095087</v>
      </c>
      <c r="EV95" s="1">
        <v>12661.384</v>
      </c>
      <c r="EW95" s="1">
        <v>15</v>
      </c>
      <c r="EX95" s="1">
        <v>1658327627.5</v>
      </c>
      <c r="EY95" s="1" t="s">
        <v>388</v>
      </c>
      <c r="EZ95" s="1">
        <v>1658327627.5</v>
      </c>
      <c r="FA95" s="1">
        <v>1658327617.5</v>
      </c>
      <c r="FB95" s="1">
        <v>12</v>
      </c>
      <c r="FC95" s="1">
        <v>-0.68500000000000005</v>
      </c>
      <c r="FD95" s="1">
        <v>-0.255</v>
      </c>
      <c r="FE95" s="1">
        <v>-3.9239999999999999</v>
      </c>
      <c r="FF95" s="1">
        <v>0.28599999999999998</v>
      </c>
      <c r="FG95" s="1">
        <v>1546</v>
      </c>
      <c r="FH95" s="1">
        <v>32</v>
      </c>
      <c r="FI95" s="1">
        <v>0.03</v>
      </c>
      <c r="FJ95" s="1">
        <v>0.04</v>
      </c>
      <c r="FK95" s="1">
        <v>-15.8402575</v>
      </c>
      <c r="FL95" s="1">
        <v>-1.0612626641650871</v>
      </c>
      <c r="FM95" s="1">
        <v>0.1059522743679908</v>
      </c>
      <c r="FN95" s="1">
        <v>0</v>
      </c>
      <c r="FO95" s="1">
        <v>890.0710294117647</v>
      </c>
      <c r="FP95" s="1">
        <v>8.4526661537227241</v>
      </c>
      <c r="FQ95" s="1">
        <v>0.86856042105157671</v>
      </c>
      <c r="FR95" s="1">
        <v>0</v>
      </c>
      <c r="FS95" s="1">
        <v>1.2443167500000001</v>
      </c>
      <c r="FT95" s="1">
        <v>0.65917587242026121</v>
      </c>
      <c r="FU95" s="1">
        <v>6.506035226570403E-2</v>
      </c>
      <c r="FV95" s="1">
        <v>0</v>
      </c>
      <c r="FW95" s="1">
        <v>0</v>
      </c>
      <c r="FX95" s="1">
        <v>3</v>
      </c>
      <c r="FY95" s="1" t="s">
        <v>397</v>
      </c>
      <c r="FZ95" s="1">
        <v>3.3694600000000001</v>
      </c>
      <c r="GA95" s="1">
        <v>2.8936899999999999</v>
      </c>
      <c r="GB95" s="1">
        <v>0.114054</v>
      </c>
      <c r="GC95" s="1">
        <v>0.11801499999999999</v>
      </c>
      <c r="GD95" s="1">
        <v>0.14064399999999999</v>
      </c>
      <c r="GE95" s="1">
        <v>0.139183</v>
      </c>
      <c r="GF95" s="1">
        <v>30576.5</v>
      </c>
      <c r="GG95" s="1">
        <v>26476.7</v>
      </c>
      <c r="GH95" s="1">
        <v>30849</v>
      </c>
      <c r="GI95" s="1">
        <v>27981.599999999999</v>
      </c>
      <c r="GJ95" s="1">
        <v>34927.599999999999</v>
      </c>
      <c r="GK95" s="1">
        <v>33984.9</v>
      </c>
      <c r="GL95" s="1">
        <v>40213.300000000003</v>
      </c>
      <c r="GM95" s="1">
        <v>39001.199999999997</v>
      </c>
      <c r="GN95" s="1">
        <v>2.3254000000000001</v>
      </c>
      <c r="GO95" s="1">
        <v>1.5303</v>
      </c>
      <c r="GP95" s="1">
        <v>0</v>
      </c>
      <c r="GQ95" s="1">
        <v>3.7215699999999997E-2</v>
      </c>
      <c r="GR95" s="1">
        <v>999.9</v>
      </c>
      <c r="GS95" s="1">
        <v>33.138399999999997</v>
      </c>
      <c r="GT95" s="1">
        <v>50.4</v>
      </c>
      <c r="GU95" s="1">
        <v>43.6</v>
      </c>
      <c r="GV95" s="1">
        <v>44.688299999999998</v>
      </c>
      <c r="GW95" s="1">
        <v>50.802900000000001</v>
      </c>
      <c r="GX95" s="1">
        <v>41.274000000000001</v>
      </c>
      <c r="GY95" s="1">
        <v>1</v>
      </c>
      <c r="GZ95" s="1">
        <v>0.662744</v>
      </c>
      <c r="HA95" s="1">
        <v>1.8044100000000001</v>
      </c>
      <c r="HB95" s="1">
        <v>20.198799999999999</v>
      </c>
      <c r="HC95" s="1">
        <v>5.2138499999999999</v>
      </c>
      <c r="HD95" s="1">
        <v>11.974</v>
      </c>
      <c r="HE95" s="1">
        <v>4.9896000000000003</v>
      </c>
      <c r="HF95" s="1">
        <v>3.2925800000000001</v>
      </c>
      <c r="HG95" s="1">
        <v>8420.2000000000007</v>
      </c>
      <c r="HH95" s="1">
        <v>9999</v>
      </c>
      <c r="HI95" s="1">
        <v>9999</v>
      </c>
      <c r="HJ95" s="1">
        <v>971.6</v>
      </c>
      <c r="HK95" s="1">
        <v>4.9713500000000002</v>
      </c>
      <c r="HL95" s="1">
        <v>1.8745400000000001</v>
      </c>
      <c r="HM95" s="1">
        <v>1.8708800000000001</v>
      </c>
      <c r="HN95" s="1">
        <v>1.87069</v>
      </c>
      <c r="HO95" s="1">
        <v>1.8750899999999999</v>
      </c>
      <c r="HP95" s="1">
        <v>1.8718399999999999</v>
      </c>
      <c r="HQ95" s="1">
        <v>1.8673599999999999</v>
      </c>
      <c r="HR95" s="1">
        <v>1.8782000000000001</v>
      </c>
      <c r="HS95" s="1">
        <v>0</v>
      </c>
      <c r="HT95" s="1">
        <v>0</v>
      </c>
      <c r="HU95" s="1">
        <v>0</v>
      </c>
      <c r="HV95" s="1">
        <v>0</v>
      </c>
      <c r="HW95" s="1" t="s">
        <v>390</v>
      </c>
      <c r="HX95" s="1" t="s">
        <v>391</v>
      </c>
      <c r="HY95" s="1" t="s">
        <v>392</v>
      </c>
      <c r="HZ95" s="1" t="s">
        <v>392</v>
      </c>
      <c r="IA95" s="1" t="s">
        <v>392</v>
      </c>
      <c r="IB95" s="1" t="s">
        <v>392</v>
      </c>
      <c r="IC95" s="1">
        <v>0</v>
      </c>
      <c r="ID95" s="1">
        <v>100</v>
      </c>
      <c r="IE95" s="1">
        <v>100</v>
      </c>
      <c r="IF95" s="1">
        <v>-2.54</v>
      </c>
      <c r="IG95" s="1">
        <v>0.33610000000000001</v>
      </c>
      <c r="IH95" s="1">
        <v>-2.1003025613674828</v>
      </c>
      <c r="II95" s="1">
        <v>1.7196870422270779E-5</v>
      </c>
      <c r="IJ95" s="1">
        <v>-2.1741833173098589E-6</v>
      </c>
      <c r="IK95" s="1">
        <v>9.0595066644434051E-10</v>
      </c>
      <c r="IL95" s="1">
        <v>-0.3055493333670728</v>
      </c>
      <c r="IM95" s="1">
        <v>-1.2435942757381079E-3</v>
      </c>
      <c r="IN95" s="1">
        <v>8.3241555849602686E-4</v>
      </c>
      <c r="IO95" s="1">
        <v>-6.8006265696850886E-6</v>
      </c>
      <c r="IP95" s="1">
        <v>17</v>
      </c>
      <c r="IQ95" s="1">
        <v>2050</v>
      </c>
      <c r="IR95" s="1">
        <v>3</v>
      </c>
      <c r="IS95" s="1">
        <v>34</v>
      </c>
      <c r="IT95" s="1">
        <v>43.8</v>
      </c>
      <c r="IU95" s="1">
        <v>44</v>
      </c>
      <c r="IV95" s="1">
        <v>1.2805200000000001</v>
      </c>
      <c r="IW95" s="1">
        <v>2.5964399999999999</v>
      </c>
      <c r="IX95" s="1">
        <v>1.49902</v>
      </c>
      <c r="IY95" s="1">
        <v>2.2814899999999998</v>
      </c>
      <c r="IZ95" s="1">
        <v>1.69678</v>
      </c>
      <c r="JA95" s="1">
        <v>2.3974600000000001</v>
      </c>
      <c r="JB95" s="1">
        <v>47.541699999999999</v>
      </c>
      <c r="JC95" s="1">
        <v>12.9938</v>
      </c>
      <c r="JD95" s="1">
        <v>18</v>
      </c>
      <c r="JE95" s="1">
        <v>709.92499999999995</v>
      </c>
      <c r="JF95" s="1">
        <v>268.26299999999998</v>
      </c>
      <c r="JG95" s="1">
        <v>30.001899999999999</v>
      </c>
      <c r="JH95" s="1">
        <v>35.862900000000003</v>
      </c>
      <c r="JI95" s="1">
        <v>30.000299999999999</v>
      </c>
      <c r="JJ95" s="1">
        <v>35.604300000000002</v>
      </c>
      <c r="JK95" s="1">
        <v>35.601599999999998</v>
      </c>
      <c r="JL95" s="1">
        <v>25.672000000000001</v>
      </c>
      <c r="JM95" s="1">
        <v>29.950099999999999</v>
      </c>
      <c r="JN95" s="1">
        <v>0</v>
      </c>
      <c r="JO95" s="1">
        <v>30</v>
      </c>
      <c r="JP95" s="1">
        <v>538.53</v>
      </c>
      <c r="JQ95" s="1">
        <v>32.663899999999998</v>
      </c>
      <c r="JR95" s="1">
        <v>98.310900000000004</v>
      </c>
      <c r="JS95" s="1">
        <v>98.224299999999999</v>
      </c>
    </row>
    <row r="96" spans="1:279" ht="15.75" customHeight="1" x14ac:dyDescent="0.2">
      <c r="A96" s="1">
        <v>81</v>
      </c>
      <c r="B96" s="1">
        <v>1658330259</v>
      </c>
      <c r="C96" s="1">
        <v>319</v>
      </c>
      <c r="D96" s="1" t="s">
        <v>553</v>
      </c>
      <c r="E96" s="1" t="s">
        <v>554</v>
      </c>
      <c r="F96" s="1">
        <v>4</v>
      </c>
      <c r="G96" s="1">
        <v>1658330257</v>
      </c>
      <c r="H96" s="1">
        <f t="shared" si="0"/>
        <v>1.4263227490694563E-3</v>
      </c>
      <c r="I96" s="1">
        <f t="shared" si="1"/>
        <v>1.4263227490694563</v>
      </c>
      <c r="J96" s="1">
        <f t="shared" si="2"/>
        <v>7.3196816296908711</v>
      </c>
      <c r="K96" s="1">
        <f t="shared" si="3"/>
        <v>513.25985714285719</v>
      </c>
      <c r="L96" s="1">
        <f t="shared" si="4"/>
        <v>345.32972159520261</v>
      </c>
      <c r="M96" s="1">
        <f t="shared" si="5"/>
        <v>34.945682532527343</v>
      </c>
      <c r="N96" s="1">
        <f t="shared" si="6"/>
        <v>51.939392710105494</v>
      </c>
      <c r="O96" s="1">
        <f t="shared" si="7"/>
        <v>7.6567377994418276E-2</v>
      </c>
      <c r="P96" s="1">
        <f t="shared" si="8"/>
        <v>2.7687303830092227</v>
      </c>
      <c r="Q96" s="1">
        <f t="shared" si="9"/>
        <v>7.5410218612694438E-2</v>
      </c>
      <c r="R96" s="1">
        <f t="shared" si="10"/>
        <v>4.7233895976782493E-2</v>
      </c>
      <c r="S96" s="1">
        <f t="shared" si="11"/>
        <v>194.42449078646018</v>
      </c>
      <c r="T96" s="1">
        <f t="shared" si="12"/>
        <v>34.652582654229761</v>
      </c>
      <c r="U96" s="1">
        <f t="shared" si="13"/>
        <v>33.749142857142857</v>
      </c>
      <c r="V96" s="1">
        <f t="shared" si="14"/>
        <v>5.268699397058997</v>
      </c>
      <c r="W96" s="1">
        <f t="shared" si="15"/>
        <v>64.906770907173211</v>
      </c>
      <c r="X96" s="1">
        <f t="shared" si="16"/>
        <v>3.4370069495218489</v>
      </c>
      <c r="Y96" s="1">
        <f t="shared" si="17"/>
        <v>5.2952980120322186</v>
      </c>
      <c r="Z96" s="1">
        <f t="shared" si="18"/>
        <v>1.8316924475371481</v>
      </c>
      <c r="AA96" s="1">
        <f t="shared" si="19"/>
        <v>-62.90083323396302</v>
      </c>
      <c r="AB96" s="1">
        <f t="shared" si="20"/>
        <v>13.455425287136721</v>
      </c>
      <c r="AC96" s="1">
        <f t="shared" si="21"/>
        <v>1.1216812886992693</v>
      </c>
      <c r="AD96" s="1">
        <f t="shared" si="22"/>
        <v>146.10076412833317</v>
      </c>
      <c r="AE96" s="1">
        <f t="shared" si="23"/>
        <v>16.584369981538835</v>
      </c>
      <c r="AF96" s="1">
        <f t="shared" si="24"/>
        <v>1.5269544207324692</v>
      </c>
      <c r="AG96" s="1">
        <f t="shared" si="25"/>
        <v>7.3196816296908711</v>
      </c>
      <c r="AH96" s="1">
        <v>547.65287237460188</v>
      </c>
      <c r="AI96" s="1">
        <v>533.8740909090908</v>
      </c>
      <c r="AJ96" s="1">
        <v>1.7127591563889439</v>
      </c>
      <c r="AK96" s="1">
        <v>65.160827057832364</v>
      </c>
      <c r="AL96" s="1">
        <f t="shared" si="26"/>
        <v>1.4263227490694563</v>
      </c>
      <c r="AM96" s="1">
        <v>32.605903221980931</v>
      </c>
      <c r="AN96" s="1">
        <v>33.947769230769261</v>
      </c>
      <c r="AO96" s="1">
        <v>-1.2950133216465839E-2</v>
      </c>
      <c r="AP96" s="1">
        <v>89.445393928283238</v>
      </c>
      <c r="AQ96" s="1">
        <v>0</v>
      </c>
      <c r="AR96" s="1">
        <v>0</v>
      </c>
      <c r="AS96" s="1">
        <f t="shared" si="27"/>
        <v>1</v>
      </c>
      <c r="AT96" s="1">
        <f t="shared" si="28"/>
        <v>0</v>
      </c>
      <c r="AU96" s="1">
        <f t="shared" si="29"/>
        <v>47237.091058789847</v>
      </c>
      <c r="AV96" s="1" t="s">
        <v>385</v>
      </c>
      <c r="AW96" s="1" t="s">
        <v>385</v>
      </c>
      <c r="AX96" s="1">
        <v>0</v>
      </c>
      <c r="AY96" s="1">
        <v>0</v>
      </c>
      <c r="AZ96" s="1" t="e">
        <f t="shared" si="30"/>
        <v>#DIV/0!</v>
      </c>
      <c r="BA96" s="1">
        <v>0</v>
      </c>
      <c r="BB96" s="1" t="s">
        <v>385</v>
      </c>
      <c r="BC96" s="1" t="s">
        <v>385</v>
      </c>
      <c r="BD96" s="1">
        <v>0</v>
      </c>
      <c r="BE96" s="1">
        <v>0</v>
      </c>
      <c r="BF96" s="1" t="e">
        <f t="shared" si="31"/>
        <v>#DIV/0!</v>
      </c>
      <c r="BG96" s="1">
        <v>0.5</v>
      </c>
      <c r="BH96" s="1">
        <f t="shared" si="32"/>
        <v>1009.4973444489431</v>
      </c>
      <c r="BI96" s="1">
        <f t="shared" si="33"/>
        <v>7.3196816296908711</v>
      </c>
      <c r="BJ96" s="1" t="e">
        <f t="shared" si="34"/>
        <v>#DIV/0!</v>
      </c>
      <c r="BK96" s="1">
        <f t="shared" si="35"/>
        <v>7.2508181125394491E-3</v>
      </c>
      <c r="BL96" s="1" t="e">
        <f t="shared" si="36"/>
        <v>#DIV/0!</v>
      </c>
      <c r="BM96" s="1" t="e">
        <f t="shared" si="37"/>
        <v>#DIV/0!</v>
      </c>
      <c r="BN96" s="1" t="s">
        <v>385</v>
      </c>
      <c r="BO96" s="1">
        <v>0</v>
      </c>
      <c r="BP96" s="1" t="e">
        <f t="shared" si="38"/>
        <v>#DIV/0!</v>
      </c>
      <c r="BQ96" s="1" t="e">
        <f t="shared" si="39"/>
        <v>#DIV/0!</v>
      </c>
      <c r="BR96" s="1" t="e">
        <f t="shared" si="40"/>
        <v>#DIV/0!</v>
      </c>
      <c r="BS96" s="1" t="e">
        <f t="shared" si="41"/>
        <v>#DIV/0!</v>
      </c>
      <c r="BT96" s="1" t="e">
        <f t="shared" si="42"/>
        <v>#DIV/0!</v>
      </c>
      <c r="BU96" s="1" t="e">
        <f t="shared" si="43"/>
        <v>#DIV/0!</v>
      </c>
      <c r="BV96" s="1" t="e">
        <f t="shared" si="44"/>
        <v>#DIV/0!</v>
      </c>
      <c r="BW96" s="1" t="e">
        <f t="shared" si="45"/>
        <v>#DIV/0!</v>
      </c>
      <c r="BX96" s="1" t="s">
        <v>385</v>
      </c>
      <c r="BY96" s="1" t="s">
        <v>385</v>
      </c>
      <c r="BZ96" s="1" t="s">
        <v>385</v>
      </c>
      <c r="CA96" s="1" t="s">
        <v>385</v>
      </c>
      <c r="CB96" s="1" t="s">
        <v>385</v>
      </c>
      <c r="CC96" s="1" t="s">
        <v>385</v>
      </c>
      <c r="CD96" s="1" t="s">
        <v>385</v>
      </c>
      <c r="CE96" s="1" t="s">
        <v>385</v>
      </c>
      <c r="CF96" s="1">
        <v>253</v>
      </c>
      <c r="CG96" s="1">
        <v>1000</v>
      </c>
      <c r="CH96" s="1" t="s">
        <v>386</v>
      </c>
      <c r="CI96" s="1">
        <v>1110.1500000000001</v>
      </c>
      <c r="CJ96" s="1">
        <v>1175.8634999999999</v>
      </c>
      <c r="CK96" s="1">
        <v>1152.67</v>
      </c>
      <c r="CL96" s="1">
        <v>1.3005735999999999E-4</v>
      </c>
      <c r="CM96" s="1">
        <v>6.5004835999999994E-4</v>
      </c>
      <c r="CN96" s="1">
        <v>4.7597999359999997E-2</v>
      </c>
      <c r="CO96" s="1">
        <v>5.5000000000000003E-4</v>
      </c>
      <c r="CP96" s="1">
        <f t="shared" si="46"/>
        <v>1199.99</v>
      </c>
      <c r="CQ96" s="1">
        <f t="shared" si="47"/>
        <v>1009.4973444489431</v>
      </c>
      <c r="CR96" s="1">
        <f t="shared" si="48"/>
        <v>0.84125479749743171</v>
      </c>
      <c r="CS96" s="1">
        <f t="shared" si="49"/>
        <v>0.16202175917004324</v>
      </c>
      <c r="CT96" s="1">
        <v>6</v>
      </c>
      <c r="CU96" s="1">
        <v>0.5</v>
      </c>
      <c r="CV96" s="1" t="s">
        <v>387</v>
      </c>
      <c r="CW96" s="1">
        <v>2</v>
      </c>
      <c r="CX96" s="1" t="b">
        <v>1</v>
      </c>
      <c r="CY96" s="1">
        <v>1658330257</v>
      </c>
      <c r="CZ96" s="1">
        <v>513.25985714285719</v>
      </c>
      <c r="DA96" s="1">
        <v>529.28442857142852</v>
      </c>
      <c r="DB96" s="1">
        <v>33.96415714285714</v>
      </c>
      <c r="DC96" s="1">
        <v>32.603171428571429</v>
      </c>
      <c r="DD96" s="1">
        <v>515.80514285714287</v>
      </c>
      <c r="DE96" s="1">
        <v>33.628771428571433</v>
      </c>
      <c r="DF96" s="1">
        <v>650.30485714285714</v>
      </c>
      <c r="DG96" s="1">
        <v>101.0951428571429</v>
      </c>
      <c r="DH96" s="1">
        <v>9.9976899999999994E-2</v>
      </c>
      <c r="DI96" s="1">
        <v>33.839285714285722</v>
      </c>
      <c r="DJ96" s="1">
        <v>999.89999999999986</v>
      </c>
      <c r="DK96" s="1">
        <v>33.749142857142857</v>
      </c>
      <c r="DL96" s="1">
        <v>0</v>
      </c>
      <c r="DM96" s="1">
        <v>0</v>
      </c>
      <c r="DN96" s="1">
        <v>9011.5185714285708</v>
      </c>
      <c r="DO96" s="1">
        <v>0</v>
      </c>
      <c r="DP96" s="1">
        <v>1843.224285714286</v>
      </c>
      <c r="DQ96" s="1">
        <v>-16.024799999999999</v>
      </c>
      <c r="DR96" s="1">
        <v>531.30500000000006</v>
      </c>
      <c r="DS96" s="1">
        <v>547.1224285714286</v>
      </c>
      <c r="DT96" s="1">
        <v>1.360987142857143</v>
      </c>
      <c r="DU96" s="1">
        <v>529.28442857142852</v>
      </c>
      <c r="DV96" s="1">
        <v>32.603171428571429</v>
      </c>
      <c r="DW96" s="1">
        <v>3.4336099999999998</v>
      </c>
      <c r="DX96" s="1">
        <v>3.2960214285714291</v>
      </c>
      <c r="DY96" s="1">
        <v>26.295000000000002</v>
      </c>
      <c r="DZ96" s="1">
        <v>25.604128571428571</v>
      </c>
      <c r="EA96" s="1">
        <v>1199.99</v>
      </c>
      <c r="EB96" s="1">
        <v>0.95799585714285718</v>
      </c>
      <c r="EC96" s="1">
        <v>4.2004342857142857E-2</v>
      </c>
      <c r="ED96" s="1">
        <v>0</v>
      </c>
      <c r="EE96" s="1">
        <v>891.88600000000008</v>
      </c>
      <c r="EF96" s="1">
        <v>5.0001600000000002</v>
      </c>
      <c r="EG96" s="1">
        <v>12677.971428571431</v>
      </c>
      <c r="EH96" s="1">
        <v>9515.0871428571427</v>
      </c>
      <c r="EI96" s="1">
        <v>47.883857142857153</v>
      </c>
      <c r="EJ96" s="1">
        <v>50.5</v>
      </c>
      <c r="EK96" s="1">
        <v>49.08</v>
      </c>
      <c r="EL96" s="1">
        <v>49.026571428571422</v>
      </c>
      <c r="EM96" s="1">
        <v>49.607000000000014</v>
      </c>
      <c r="EN96" s="1">
        <v>1144.7971428571429</v>
      </c>
      <c r="EO96" s="1">
        <v>50.191428571428567</v>
      </c>
      <c r="EP96" s="1">
        <v>0</v>
      </c>
      <c r="EQ96" s="1">
        <v>772770.60000014305</v>
      </c>
      <c r="ER96" s="1">
        <v>0</v>
      </c>
      <c r="ES96" s="1">
        <v>891.10500000000002</v>
      </c>
      <c r="ET96" s="1">
        <v>8.6103931519121328</v>
      </c>
      <c r="EU96" s="1">
        <v>104.1641025277907</v>
      </c>
      <c r="EV96" s="1">
        <v>12668.192307692299</v>
      </c>
      <c r="EW96" s="1">
        <v>15</v>
      </c>
      <c r="EX96" s="1">
        <v>1658327627.5</v>
      </c>
      <c r="EY96" s="1" t="s">
        <v>388</v>
      </c>
      <c r="EZ96" s="1">
        <v>1658327627.5</v>
      </c>
      <c r="FA96" s="1">
        <v>1658327617.5</v>
      </c>
      <c r="FB96" s="1">
        <v>12</v>
      </c>
      <c r="FC96" s="1">
        <v>-0.68500000000000005</v>
      </c>
      <c r="FD96" s="1">
        <v>-0.255</v>
      </c>
      <c r="FE96" s="1">
        <v>-3.9239999999999999</v>
      </c>
      <c r="FF96" s="1">
        <v>0.28599999999999998</v>
      </c>
      <c r="FG96" s="1">
        <v>1546</v>
      </c>
      <c r="FH96" s="1">
        <v>32</v>
      </c>
      <c r="FI96" s="1">
        <v>0.03</v>
      </c>
      <c r="FJ96" s="1">
        <v>0.04</v>
      </c>
      <c r="FK96" s="1">
        <v>-15.902240000000001</v>
      </c>
      <c r="FL96" s="1">
        <v>-1.047221763602233</v>
      </c>
      <c r="FM96" s="1">
        <v>0.1051390098869112</v>
      </c>
      <c r="FN96" s="1">
        <v>0</v>
      </c>
      <c r="FO96" s="1">
        <v>890.65535294117637</v>
      </c>
      <c r="FP96" s="1">
        <v>8.9511382698781592</v>
      </c>
      <c r="FQ96" s="1">
        <v>0.91174399407215745</v>
      </c>
      <c r="FR96" s="1">
        <v>0</v>
      </c>
      <c r="FS96" s="1">
        <v>1.2840655000000001</v>
      </c>
      <c r="FT96" s="1">
        <v>0.64835729831144073</v>
      </c>
      <c r="FU96" s="1">
        <v>6.4715537776873971E-2</v>
      </c>
      <c r="FV96" s="1">
        <v>0</v>
      </c>
      <c r="FW96" s="1">
        <v>0</v>
      </c>
      <c r="FX96" s="1">
        <v>3</v>
      </c>
      <c r="FY96" s="1" t="s">
        <v>397</v>
      </c>
      <c r="FZ96" s="1">
        <v>3.36897</v>
      </c>
      <c r="GA96" s="1">
        <v>2.89385</v>
      </c>
      <c r="GB96" s="1">
        <v>0.115138</v>
      </c>
      <c r="GC96" s="1">
        <v>0.119112</v>
      </c>
      <c r="GD96" s="1">
        <v>0.14052100000000001</v>
      </c>
      <c r="GE96" s="1">
        <v>0.13914000000000001</v>
      </c>
      <c r="GF96" s="1">
        <v>30538.2</v>
      </c>
      <c r="GG96" s="1">
        <v>26443.1</v>
      </c>
      <c r="GH96" s="1">
        <v>30848.2</v>
      </c>
      <c r="GI96" s="1">
        <v>27980.9</v>
      </c>
      <c r="GJ96" s="1">
        <v>34931.800000000003</v>
      </c>
      <c r="GK96" s="1">
        <v>33985.9</v>
      </c>
      <c r="GL96" s="1">
        <v>40212.400000000001</v>
      </c>
      <c r="GM96" s="1">
        <v>39000.400000000001</v>
      </c>
      <c r="GN96" s="1">
        <v>2.3253499999999998</v>
      </c>
      <c r="GO96" s="1">
        <v>1.5304</v>
      </c>
      <c r="GP96" s="1">
        <v>0</v>
      </c>
      <c r="GQ96" s="1">
        <v>3.7364700000000001E-2</v>
      </c>
      <c r="GR96" s="1">
        <v>999.9</v>
      </c>
      <c r="GS96" s="1">
        <v>33.144399999999997</v>
      </c>
      <c r="GT96" s="1">
        <v>50.4</v>
      </c>
      <c r="GU96" s="1">
        <v>43.7</v>
      </c>
      <c r="GV96" s="1">
        <v>44.924900000000001</v>
      </c>
      <c r="GW96" s="1">
        <v>50.802900000000001</v>
      </c>
      <c r="GX96" s="1">
        <v>42.508000000000003</v>
      </c>
      <c r="GY96" s="1">
        <v>1</v>
      </c>
      <c r="GZ96" s="1">
        <v>0.66306399999999999</v>
      </c>
      <c r="HA96" s="1">
        <v>1.8118000000000001</v>
      </c>
      <c r="HB96" s="1">
        <v>20.198599999999999</v>
      </c>
      <c r="HC96" s="1">
        <v>5.2140000000000004</v>
      </c>
      <c r="HD96" s="1">
        <v>11.974</v>
      </c>
      <c r="HE96" s="1">
        <v>4.9896500000000001</v>
      </c>
      <c r="HF96" s="1">
        <v>3.2925800000000001</v>
      </c>
      <c r="HG96" s="1">
        <v>8420.4</v>
      </c>
      <c r="HH96" s="1">
        <v>9999</v>
      </c>
      <c r="HI96" s="1">
        <v>9999</v>
      </c>
      <c r="HJ96" s="1">
        <v>971.6</v>
      </c>
      <c r="HK96" s="1">
        <v>4.9713500000000002</v>
      </c>
      <c r="HL96" s="1">
        <v>1.8745400000000001</v>
      </c>
      <c r="HM96" s="1">
        <v>1.8708800000000001</v>
      </c>
      <c r="HN96" s="1">
        <v>1.8706799999999999</v>
      </c>
      <c r="HO96" s="1">
        <v>1.8750899999999999</v>
      </c>
      <c r="HP96" s="1">
        <v>1.8718300000000001</v>
      </c>
      <c r="HQ96" s="1">
        <v>1.8673500000000001</v>
      </c>
      <c r="HR96" s="1">
        <v>1.87822</v>
      </c>
      <c r="HS96" s="1">
        <v>0</v>
      </c>
      <c r="HT96" s="1">
        <v>0</v>
      </c>
      <c r="HU96" s="1">
        <v>0</v>
      </c>
      <c r="HV96" s="1">
        <v>0</v>
      </c>
      <c r="HW96" s="1" t="s">
        <v>390</v>
      </c>
      <c r="HX96" s="1" t="s">
        <v>391</v>
      </c>
      <c r="HY96" s="1" t="s">
        <v>392</v>
      </c>
      <c r="HZ96" s="1" t="s">
        <v>392</v>
      </c>
      <c r="IA96" s="1" t="s">
        <v>392</v>
      </c>
      <c r="IB96" s="1" t="s">
        <v>392</v>
      </c>
      <c r="IC96" s="1">
        <v>0</v>
      </c>
      <c r="ID96" s="1">
        <v>100</v>
      </c>
      <c r="IE96" s="1">
        <v>100</v>
      </c>
      <c r="IF96" s="1">
        <v>-2.5510000000000002</v>
      </c>
      <c r="IG96" s="1">
        <v>0.3347</v>
      </c>
      <c r="IH96" s="1">
        <v>-2.1003025613674828</v>
      </c>
      <c r="II96" s="1">
        <v>1.7196870422270779E-5</v>
      </c>
      <c r="IJ96" s="1">
        <v>-2.1741833173098589E-6</v>
      </c>
      <c r="IK96" s="1">
        <v>9.0595066644434051E-10</v>
      </c>
      <c r="IL96" s="1">
        <v>-0.3055493333670728</v>
      </c>
      <c r="IM96" s="1">
        <v>-1.2435942757381079E-3</v>
      </c>
      <c r="IN96" s="1">
        <v>8.3241555849602686E-4</v>
      </c>
      <c r="IO96" s="1">
        <v>-6.8006265696850886E-6</v>
      </c>
      <c r="IP96" s="1">
        <v>17</v>
      </c>
      <c r="IQ96" s="1">
        <v>2050</v>
      </c>
      <c r="IR96" s="1">
        <v>3</v>
      </c>
      <c r="IS96" s="1">
        <v>34</v>
      </c>
      <c r="IT96" s="1">
        <v>43.9</v>
      </c>
      <c r="IU96" s="1">
        <v>44</v>
      </c>
      <c r="IV96" s="1">
        <v>1.2939499999999999</v>
      </c>
      <c r="IW96" s="1">
        <v>2.6061999999999999</v>
      </c>
      <c r="IX96" s="1">
        <v>1.49902</v>
      </c>
      <c r="IY96" s="1">
        <v>2.2814899999999998</v>
      </c>
      <c r="IZ96" s="1">
        <v>1.69678</v>
      </c>
      <c r="JA96" s="1">
        <v>2.2338900000000002</v>
      </c>
      <c r="JB96" s="1">
        <v>47.571800000000003</v>
      </c>
      <c r="JC96" s="1">
        <v>12.9763</v>
      </c>
      <c r="JD96" s="1">
        <v>18</v>
      </c>
      <c r="JE96" s="1">
        <v>709.88400000000001</v>
      </c>
      <c r="JF96" s="1">
        <v>268.31</v>
      </c>
      <c r="JG96" s="1">
        <v>30.001899999999999</v>
      </c>
      <c r="JH96" s="1">
        <v>35.862900000000003</v>
      </c>
      <c r="JI96" s="1">
        <v>30.0002</v>
      </c>
      <c r="JJ96" s="1">
        <v>35.604300000000002</v>
      </c>
      <c r="JK96" s="1">
        <v>35.601599999999998</v>
      </c>
      <c r="JL96" s="1">
        <v>25.933299999999999</v>
      </c>
      <c r="JM96" s="1">
        <v>29.950099999999999</v>
      </c>
      <c r="JN96" s="1">
        <v>0</v>
      </c>
      <c r="JO96" s="1">
        <v>30</v>
      </c>
      <c r="JP96" s="1">
        <v>545.23099999999999</v>
      </c>
      <c r="JQ96" s="1">
        <v>32.663899999999998</v>
      </c>
      <c r="JR96" s="1">
        <v>98.308499999999995</v>
      </c>
      <c r="JS96" s="1">
        <v>98.221999999999994</v>
      </c>
    </row>
    <row r="97" spans="1:279" ht="15.75" customHeight="1" x14ac:dyDescent="0.2">
      <c r="A97" s="1">
        <v>82</v>
      </c>
      <c r="B97" s="1">
        <v>1658330263</v>
      </c>
      <c r="C97" s="1">
        <v>323</v>
      </c>
      <c r="D97" s="1" t="s">
        <v>555</v>
      </c>
      <c r="E97" s="1" t="s">
        <v>556</v>
      </c>
      <c r="F97" s="1">
        <v>4</v>
      </c>
      <c r="G97" s="1">
        <v>1658330260.6875</v>
      </c>
      <c r="H97" s="1">
        <f t="shared" si="0"/>
        <v>1.4236356819236178E-3</v>
      </c>
      <c r="I97" s="1">
        <f t="shared" si="1"/>
        <v>1.4236356819236178</v>
      </c>
      <c r="J97" s="1">
        <f t="shared" si="2"/>
        <v>7.3779655715707122</v>
      </c>
      <c r="K97" s="1">
        <f t="shared" si="3"/>
        <v>519.40387499999997</v>
      </c>
      <c r="L97" s="1">
        <f t="shared" si="4"/>
        <v>349.57569890191178</v>
      </c>
      <c r="M97" s="1">
        <f t="shared" si="5"/>
        <v>35.374954552766376</v>
      </c>
      <c r="N97" s="1">
        <f t="shared" si="6"/>
        <v>52.560542767623311</v>
      </c>
      <c r="O97" s="1">
        <f t="shared" si="7"/>
        <v>7.6324035224008727E-2</v>
      </c>
      <c r="P97" s="1">
        <f t="shared" si="8"/>
        <v>2.7697772918470203</v>
      </c>
      <c r="Q97" s="1">
        <f t="shared" si="9"/>
        <v>7.5174587426106873E-2</v>
      </c>
      <c r="R97" s="1">
        <f t="shared" si="10"/>
        <v>4.7085948394610957E-2</v>
      </c>
      <c r="S97" s="1">
        <f t="shared" si="11"/>
        <v>194.42967858517318</v>
      </c>
      <c r="T97" s="1">
        <f t="shared" si="12"/>
        <v>34.651503718418397</v>
      </c>
      <c r="U97" s="1">
        <f t="shared" si="13"/>
        <v>33.744799999999998</v>
      </c>
      <c r="V97" s="1">
        <f t="shared" si="14"/>
        <v>5.2674208817203123</v>
      </c>
      <c r="W97" s="1">
        <f t="shared" si="15"/>
        <v>64.844765180978058</v>
      </c>
      <c r="X97" s="1">
        <f t="shared" si="16"/>
        <v>3.4334242936430197</v>
      </c>
      <c r="Y97" s="1">
        <f t="shared" si="17"/>
        <v>5.2948364976887916</v>
      </c>
      <c r="Z97" s="1">
        <f t="shared" si="18"/>
        <v>1.8339965880772926</v>
      </c>
      <c r="AA97" s="1">
        <f t="shared" si="19"/>
        <v>-62.78233357283154</v>
      </c>
      <c r="AB97" s="1">
        <f t="shared" si="20"/>
        <v>13.875954384797561</v>
      </c>
      <c r="AC97" s="1">
        <f t="shared" si="21"/>
        <v>1.1562671591529761</v>
      </c>
      <c r="AD97" s="1">
        <f t="shared" si="22"/>
        <v>146.67956655629217</v>
      </c>
      <c r="AE97" s="1">
        <f t="shared" si="23"/>
        <v>16.719662991879524</v>
      </c>
      <c r="AF97" s="1">
        <f t="shared" si="24"/>
        <v>1.4985405395145195</v>
      </c>
      <c r="AG97" s="1">
        <f t="shared" si="25"/>
        <v>7.3779655715707122</v>
      </c>
      <c r="AH97" s="1">
        <v>554.68725269738093</v>
      </c>
      <c r="AI97" s="1">
        <v>540.7816060606059</v>
      </c>
      <c r="AJ97" s="1">
        <v>1.7310317052021</v>
      </c>
      <c r="AK97" s="1">
        <v>65.160827057832364</v>
      </c>
      <c r="AL97" s="1">
        <f t="shared" si="26"/>
        <v>1.4236356819236178</v>
      </c>
      <c r="AM97" s="1">
        <v>32.594168466291372</v>
      </c>
      <c r="AN97" s="1">
        <v>33.914641258741277</v>
      </c>
      <c r="AO97" s="1">
        <v>-9.4747434098606462E-3</v>
      </c>
      <c r="AP97" s="1">
        <v>89.445393928283238</v>
      </c>
      <c r="AQ97" s="1">
        <v>1</v>
      </c>
      <c r="AR97" s="1">
        <v>0</v>
      </c>
      <c r="AS97" s="1">
        <f t="shared" si="27"/>
        <v>1</v>
      </c>
      <c r="AT97" s="1">
        <f t="shared" si="28"/>
        <v>0</v>
      </c>
      <c r="AU97" s="1">
        <f t="shared" si="29"/>
        <v>47266.050273089735</v>
      </c>
      <c r="AV97" s="1" t="s">
        <v>385</v>
      </c>
      <c r="AW97" s="1" t="s">
        <v>385</v>
      </c>
      <c r="AX97" s="1">
        <v>0</v>
      </c>
      <c r="AY97" s="1">
        <v>0</v>
      </c>
      <c r="AZ97" s="1" t="e">
        <f t="shared" si="30"/>
        <v>#DIV/0!</v>
      </c>
      <c r="BA97" s="1">
        <v>0</v>
      </c>
      <c r="BB97" s="1" t="s">
        <v>385</v>
      </c>
      <c r="BC97" s="1" t="s">
        <v>385</v>
      </c>
      <c r="BD97" s="1">
        <v>0</v>
      </c>
      <c r="BE97" s="1">
        <v>0</v>
      </c>
      <c r="BF97" s="1" t="e">
        <f t="shared" si="31"/>
        <v>#DIV/0!</v>
      </c>
      <c r="BG97" s="1">
        <v>0.5</v>
      </c>
      <c r="BH97" s="1">
        <f t="shared" si="32"/>
        <v>1009.5236982306598</v>
      </c>
      <c r="BI97" s="1">
        <f t="shared" si="33"/>
        <v>7.3779655715707122</v>
      </c>
      <c r="BJ97" s="1" t="e">
        <f t="shared" si="34"/>
        <v>#DIV/0!</v>
      </c>
      <c r="BK97" s="1">
        <f t="shared" si="35"/>
        <v>7.3083629284797303E-3</v>
      </c>
      <c r="BL97" s="1" t="e">
        <f t="shared" si="36"/>
        <v>#DIV/0!</v>
      </c>
      <c r="BM97" s="1" t="e">
        <f t="shared" si="37"/>
        <v>#DIV/0!</v>
      </c>
      <c r="BN97" s="1" t="s">
        <v>385</v>
      </c>
      <c r="BO97" s="1">
        <v>0</v>
      </c>
      <c r="BP97" s="1" t="e">
        <f t="shared" si="38"/>
        <v>#DIV/0!</v>
      </c>
      <c r="BQ97" s="1" t="e">
        <f t="shared" si="39"/>
        <v>#DIV/0!</v>
      </c>
      <c r="BR97" s="1" t="e">
        <f t="shared" si="40"/>
        <v>#DIV/0!</v>
      </c>
      <c r="BS97" s="1" t="e">
        <f t="shared" si="41"/>
        <v>#DIV/0!</v>
      </c>
      <c r="BT97" s="1" t="e">
        <f t="shared" si="42"/>
        <v>#DIV/0!</v>
      </c>
      <c r="BU97" s="1" t="e">
        <f t="shared" si="43"/>
        <v>#DIV/0!</v>
      </c>
      <c r="BV97" s="1" t="e">
        <f t="shared" si="44"/>
        <v>#DIV/0!</v>
      </c>
      <c r="BW97" s="1" t="e">
        <f t="shared" si="45"/>
        <v>#DIV/0!</v>
      </c>
      <c r="BX97" s="1" t="s">
        <v>385</v>
      </c>
      <c r="BY97" s="1" t="s">
        <v>385</v>
      </c>
      <c r="BZ97" s="1" t="s">
        <v>385</v>
      </c>
      <c r="CA97" s="1" t="s">
        <v>385</v>
      </c>
      <c r="CB97" s="1" t="s">
        <v>385</v>
      </c>
      <c r="CC97" s="1" t="s">
        <v>385</v>
      </c>
      <c r="CD97" s="1" t="s">
        <v>385</v>
      </c>
      <c r="CE97" s="1" t="s">
        <v>385</v>
      </c>
      <c r="CF97" s="1">
        <v>253</v>
      </c>
      <c r="CG97" s="1">
        <v>1000</v>
      </c>
      <c r="CH97" s="1" t="s">
        <v>386</v>
      </c>
      <c r="CI97" s="1">
        <v>1110.1500000000001</v>
      </c>
      <c r="CJ97" s="1">
        <v>1175.8634999999999</v>
      </c>
      <c r="CK97" s="1">
        <v>1152.67</v>
      </c>
      <c r="CL97" s="1">
        <v>1.3005735999999999E-4</v>
      </c>
      <c r="CM97" s="1">
        <v>6.5004835999999994E-4</v>
      </c>
      <c r="CN97" s="1">
        <v>4.7597999359999997E-2</v>
      </c>
      <c r="CO97" s="1">
        <v>5.5000000000000003E-4</v>
      </c>
      <c r="CP97" s="1">
        <f t="shared" si="46"/>
        <v>1200.02125</v>
      </c>
      <c r="CQ97" s="1">
        <f t="shared" si="47"/>
        <v>1009.5236982306598</v>
      </c>
      <c r="CR97" s="1">
        <f t="shared" si="48"/>
        <v>0.84125485130422462</v>
      </c>
      <c r="CS97" s="1">
        <f t="shared" si="49"/>
        <v>0.16202186301715338</v>
      </c>
      <c r="CT97" s="1">
        <v>6</v>
      </c>
      <c r="CU97" s="1">
        <v>0.5</v>
      </c>
      <c r="CV97" s="1" t="s">
        <v>387</v>
      </c>
      <c r="CW97" s="1">
        <v>2</v>
      </c>
      <c r="CX97" s="1" t="b">
        <v>1</v>
      </c>
      <c r="CY97" s="1">
        <v>1658330260.6875</v>
      </c>
      <c r="CZ97" s="1">
        <v>519.40387499999997</v>
      </c>
      <c r="DA97" s="1">
        <v>535.54700000000003</v>
      </c>
      <c r="DB97" s="1">
        <v>33.929137500000003</v>
      </c>
      <c r="DC97" s="1">
        <v>32.593537499999996</v>
      </c>
      <c r="DD97" s="1">
        <v>521.95875000000001</v>
      </c>
      <c r="DE97" s="1">
        <v>33.594825</v>
      </c>
      <c r="DF97" s="1">
        <v>650.35775000000001</v>
      </c>
      <c r="DG97" s="1">
        <v>101.09399999999999</v>
      </c>
      <c r="DH97" s="1">
        <v>9.997505000000001E-2</v>
      </c>
      <c r="DI97" s="1">
        <v>33.837724999999999</v>
      </c>
      <c r="DJ97" s="1">
        <v>999.9</v>
      </c>
      <c r="DK97" s="1">
        <v>33.744799999999998</v>
      </c>
      <c r="DL97" s="1">
        <v>0</v>
      </c>
      <c r="DM97" s="1">
        <v>0</v>
      </c>
      <c r="DN97" s="1">
        <v>9017.1875</v>
      </c>
      <c r="DO97" s="1">
        <v>0</v>
      </c>
      <c r="DP97" s="1">
        <v>1844.4962499999999</v>
      </c>
      <c r="DQ97" s="1">
        <v>-16.143025000000002</v>
      </c>
      <c r="DR97" s="1">
        <v>537.64574999999991</v>
      </c>
      <c r="DS97" s="1">
        <v>553.59037499999999</v>
      </c>
      <c r="DT97" s="1">
        <v>1.33561</v>
      </c>
      <c r="DU97" s="1">
        <v>535.54700000000003</v>
      </c>
      <c r="DV97" s="1">
        <v>32.593537499999996</v>
      </c>
      <c r="DW97" s="1">
        <v>3.4300312499999999</v>
      </c>
      <c r="DX97" s="1">
        <v>3.29501</v>
      </c>
      <c r="DY97" s="1">
        <v>26.277325000000001</v>
      </c>
      <c r="DZ97" s="1">
        <v>25.598962499999999</v>
      </c>
      <c r="EA97" s="1">
        <v>1200.02125</v>
      </c>
      <c r="EB97" s="1">
        <v>0.95799674999999995</v>
      </c>
      <c r="EC97" s="1">
        <v>4.2003387500000003E-2</v>
      </c>
      <c r="ED97" s="1">
        <v>0</v>
      </c>
      <c r="EE97" s="1">
        <v>892.45449999999994</v>
      </c>
      <c r="EF97" s="1">
        <v>5.0001600000000002</v>
      </c>
      <c r="EG97" s="1">
        <v>12687.0875</v>
      </c>
      <c r="EH97" s="1">
        <v>9515.34</v>
      </c>
      <c r="EI97" s="1">
        <v>47.890500000000003</v>
      </c>
      <c r="EJ97" s="1">
        <v>50.5</v>
      </c>
      <c r="EK97" s="1">
        <v>49.061999999999998</v>
      </c>
      <c r="EL97" s="1">
        <v>49.03875</v>
      </c>
      <c r="EM97" s="1">
        <v>49.593499999999999</v>
      </c>
      <c r="EN97" s="1">
        <v>1144.8275000000001</v>
      </c>
      <c r="EO97" s="1">
        <v>50.195</v>
      </c>
      <c r="EP97" s="1">
        <v>0</v>
      </c>
      <c r="EQ97" s="1">
        <v>772774.79999995232</v>
      </c>
      <c r="ER97" s="1">
        <v>0</v>
      </c>
      <c r="ES97" s="1">
        <v>891.77283999999997</v>
      </c>
      <c r="ET97" s="1">
        <v>9.0411538539642908</v>
      </c>
      <c r="EU97" s="1">
        <v>113.9923078818092</v>
      </c>
      <c r="EV97" s="1">
        <v>12677.056</v>
      </c>
      <c r="EW97" s="1">
        <v>15</v>
      </c>
      <c r="EX97" s="1">
        <v>1658327627.5</v>
      </c>
      <c r="EY97" s="1" t="s">
        <v>388</v>
      </c>
      <c r="EZ97" s="1">
        <v>1658327627.5</v>
      </c>
      <c r="FA97" s="1">
        <v>1658327617.5</v>
      </c>
      <c r="FB97" s="1">
        <v>12</v>
      </c>
      <c r="FC97" s="1">
        <v>-0.68500000000000005</v>
      </c>
      <c r="FD97" s="1">
        <v>-0.255</v>
      </c>
      <c r="FE97" s="1">
        <v>-3.9239999999999999</v>
      </c>
      <c r="FF97" s="1">
        <v>0.28599999999999998</v>
      </c>
      <c r="FG97" s="1">
        <v>1546</v>
      </c>
      <c r="FH97" s="1">
        <v>32</v>
      </c>
      <c r="FI97" s="1">
        <v>0.03</v>
      </c>
      <c r="FJ97" s="1">
        <v>0.04</v>
      </c>
      <c r="FK97" s="1">
        <v>-15.982794999999999</v>
      </c>
      <c r="FL97" s="1">
        <v>-1.078912570356465</v>
      </c>
      <c r="FM97" s="1">
        <v>0.1077710117564088</v>
      </c>
      <c r="FN97" s="1">
        <v>0</v>
      </c>
      <c r="FO97" s="1">
        <v>891.28647058823526</v>
      </c>
      <c r="FP97" s="1">
        <v>8.8891672982502552</v>
      </c>
      <c r="FQ97" s="1">
        <v>0.90191848579420031</v>
      </c>
      <c r="FR97" s="1">
        <v>0</v>
      </c>
      <c r="FS97" s="1">
        <v>1.3123590000000001</v>
      </c>
      <c r="FT97" s="1">
        <v>0.3973609756097537</v>
      </c>
      <c r="FU97" s="1">
        <v>4.754042678605231E-2</v>
      </c>
      <c r="FV97" s="1">
        <v>0</v>
      </c>
      <c r="FW97" s="1">
        <v>0</v>
      </c>
      <c r="FX97" s="1">
        <v>3</v>
      </c>
      <c r="FY97" s="1" t="s">
        <v>397</v>
      </c>
      <c r="FZ97" s="1">
        <v>3.3692500000000001</v>
      </c>
      <c r="GA97" s="1">
        <v>2.89371</v>
      </c>
      <c r="GB97" s="1">
        <v>0.11622399999999999</v>
      </c>
      <c r="GC97" s="1">
        <v>0.1202</v>
      </c>
      <c r="GD97" s="1">
        <v>0.140428</v>
      </c>
      <c r="GE97" s="1">
        <v>0.13911699999999999</v>
      </c>
      <c r="GF97" s="1">
        <v>30500.1</v>
      </c>
      <c r="GG97" s="1">
        <v>26410.2</v>
      </c>
      <c r="GH97" s="1">
        <v>30847.7</v>
      </c>
      <c r="GI97" s="1">
        <v>27980.799999999999</v>
      </c>
      <c r="GJ97" s="1">
        <v>34935.199999999997</v>
      </c>
      <c r="GK97" s="1">
        <v>33986.699999999997</v>
      </c>
      <c r="GL97" s="1">
        <v>40211.9</v>
      </c>
      <c r="GM97" s="1">
        <v>39000.300000000003</v>
      </c>
      <c r="GN97" s="1">
        <v>2.32517</v>
      </c>
      <c r="GO97" s="1">
        <v>1.5301199999999999</v>
      </c>
      <c r="GP97" s="1">
        <v>0</v>
      </c>
      <c r="GQ97" s="1">
        <v>3.6440800000000002E-2</v>
      </c>
      <c r="GR97" s="1">
        <v>999.9</v>
      </c>
      <c r="GS97" s="1">
        <v>33.151499999999999</v>
      </c>
      <c r="GT97" s="1">
        <v>50.3</v>
      </c>
      <c r="GU97" s="1">
        <v>43.7</v>
      </c>
      <c r="GV97" s="1">
        <v>44.834699999999998</v>
      </c>
      <c r="GW97" s="1">
        <v>50.532899999999998</v>
      </c>
      <c r="GX97" s="1">
        <v>41.558500000000002</v>
      </c>
      <c r="GY97" s="1">
        <v>1</v>
      </c>
      <c r="GZ97" s="1">
        <v>0.66310999999999998</v>
      </c>
      <c r="HA97" s="1">
        <v>1.8158000000000001</v>
      </c>
      <c r="HB97" s="1">
        <v>20.198399999999999</v>
      </c>
      <c r="HC97" s="1">
        <v>5.2140000000000004</v>
      </c>
      <c r="HD97" s="1">
        <v>11.974</v>
      </c>
      <c r="HE97" s="1">
        <v>4.9897</v>
      </c>
      <c r="HF97" s="1">
        <v>3.2925</v>
      </c>
      <c r="HG97" s="1">
        <v>8420.4</v>
      </c>
      <c r="HH97" s="1">
        <v>9999</v>
      </c>
      <c r="HI97" s="1">
        <v>9999</v>
      </c>
      <c r="HJ97" s="1">
        <v>971.6</v>
      </c>
      <c r="HK97" s="1">
        <v>4.9713799999999999</v>
      </c>
      <c r="HL97" s="1">
        <v>1.8745400000000001</v>
      </c>
      <c r="HM97" s="1">
        <v>1.8709</v>
      </c>
      <c r="HN97" s="1">
        <v>1.87069</v>
      </c>
      <c r="HO97" s="1">
        <v>1.8751199999999999</v>
      </c>
      <c r="HP97" s="1">
        <v>1.87182</v>
      </c>
      <c r="HQ97" s="1">
        <v>1.8673500000000001</v>
      </c>
      <c r="HR97" s="1">
        <v>1.8782300000000001</v>
      </c>
      <c r="HS97" s="1">
        <v>0</v>
      </c>
      <c r="HT97" s="1">
        <v>0</v>
      </c>
      <c r="HU97" s="1">
        <v>0</v>
      </c>
      <c r="HV97" s="1">
        <v>0</v>
      </c>
      <c r="HW97" s="1" t="s">
        <v>390</v>
      </c>
      <c r="HX97" s="1" t="s">
        <v>391</v>
      </c>
      <c r="HY97" s="1" t="s">
        <v>392</v>
      </c>
      <c r="HZ97" s="1" t="s">
        <v>392</v>
      </c>
      <c r="IA97" s="1" t="s">
        <v>392</v>
      </c>
      <c r="IB97" s="1" t="s">
        <v>392</v>
      </c>
      <c r="IC97" s="1">
        <v>0</v>
      </c>
      <c r="ID97" s="1">
        <v>100</v>
      </c>
      <c r="IE97" s="1">
        <v>100</v>
      </c>
      <c r="IF97" s="1">
        <v>-2.5609999999999999</v>
      </c>
      <c r="IG97" s="1">
        <v>0.3337</v>
      </c>
      <c r="IH97" s="1">
        <v>-2.1003025613674828</v>
      </c>
      <c r="II97" s="1">
        <v>1.7196870422270779E-5</v>
      </c>
      <c r="IJ97" s="1">
        <v>-2.1741833173098589E-6</v>
      </c>
      <c r="IK97" s="1">
        <v>9.0595066644434051E-10</v>
      </c>
      <c r="IL97" s="1">
        <v>-0.3055493333670728</v>
      </c>
      <c r="IM97" s="1">
        <v>-1.2435942757381079E-3</v>
      </c>
      <c r="IN97" s="1">
        <v>8.3241555849602686E-4</v>
      </c>
      <c r="IO97" s="1">
        <v>-6.8006265696850886E-6</v>
      </c>
      <c r="IP97" s="1">
        <v>17</v>
      </c>
      <c r="IQ97" s="1">
        <v>2050</v>
      </c>
      <c r="IR97" s="1">
        <v>3</v>
      </c>
      <c r="IS97" s="1">
        <v>34</v>
      </c>
      <c r="IT97" s="1">
        <v>43.9</v>
      </c>
      <c r="IU97" s="1">
        <v>44.1</v>
      </c>
      <c r="IV97" s="1">
        <v>1.3061499999999999</v>
      </c>
      <c r="IW97" s="1">
        <v>2.5952099999999998</v>
      </c>
      <c r="IX97" s="1">
        <v>1.49902</v>
      </c>
      <c r="IY97" s="1">
        <v>2.2802699999999998</v>
      </c>
      <c r="IZ97" s="1">
        <v>1.69678</v>
      </c>
      <c r="JA97" s="1">
        <v>2.4230999999999998</v>
      </c>
      <c r="JB97" s="1">
        <v>47.571800000000003</v>
      </c>
      <c r="JC97" s="1">
        <v>12.9938</v>
      </c>
      <c r="JD97" s="1">
        <v>18</v>
      </c>
      <c r="JE97" s="1">
        <v>709.74</v>
      </c>
      <c r="JF97" s="1">
        <v>268.19600000000003</v>
      </c>
      <c r="JG97" s="1">
        <v>30.0016</v>
      </c>
      <c r="JH97" s="1">
        <v>35.8658</v>
      </c>
      <c r="JI97" s="1">
        <v>30.000299999999999</v>
      </c>
      <c r="JJ97" s="1">
        <v>35.604599999999998</v>
      </c>
      <c r="JK97" s="1">
        <v>35.604900000000001</v>
      </c>
      <c r="JL97" s="1">
        <v>26.194800000000001</v>
      </c>
      <c r="JM97" s="1">
        <v>29.950099999999999</v>
      </c>
      <c r="JN97" s="1">
        <v>0</v>
      </c>
      <c r="JO97" s="1">
        <v>30</v>
      </c>
      <c r="JP97" s="1">
        <v>551.91800000000001</v>
      </c>
      <c r="JQ97" s="1">
        <v>32.693199999999997</v>
      </c>
      <c r="JR97" s="1">
        <v>98.307199999999995</v>
      </c>
      <c r="JS97" s="1">
        <v>98.221599999999995</v>
      </c>
    </row>
    <row r="98" spans="1:279" ht="15.75" customHeight="1" x14ac:dyDescent="0.2">
      <c r="A98" s="1">
        <v>83</v>
      </c>
      <c r="B98" s="1">
        <v>1658330267</v>
      </c>
      <c r="C98" s="1">
        <v>327</v>
      </c>
      <c r="D98" s="1" t="s">
        <v>557</v>
      </c>
      <c r="E98" s="1" t="s">
        <v>558</v>
      </c>
      <c r="F98" s="1">
        <v>4</v>
      </c>
      <c r="G98" s="1">
        <v>1658330265</v>
      </c>
      <c r="H98" s="1">
        <f t="shared" si="0"/>
        <v>1.4040323565310518E-3</v>
      </c>
      <c r="I98" s="1">
        <f t="shared" si="1"/>
        <v>1.4040323565310517</v>
      </c>
      <c r="J98" s="1">
        <f t="shared" si="2"/>
        <v>7.3378043100393811</v>
      </c>
      <c r="K98" s="1">
        <f t="shared" si="3"/>
        <v>526.63457142857146</v>
      </c>
      <c r="L98" s="1">
        <f t="shared" si="4"/>
        <v>355.1027345456572</v>
      </c>
      <c r="M98" s="1">
        <f t="shared" si="5"/>
        <v>35.934673173877862</v>
      </c>
      <c r="N98" s="1">
        <f t="shared" si="6"/>
        <v>53.292862502352115</v>
      </c>
      <c r="O98" s="1">
        <f t="shared" si="7"/>
        <v>7.5178074904188152E-2</v>
      </c>
      <c r="P98" s="1">
        <f t="shared" si="8"/>
        <v>2.7638733161303408</v>
      </c>
      <c r="Q98" s="1">
        <f t="shared" si="9"/>
        <v>7.4060268009603483E-2</v>
      </c>
      <c r="R98" s="1">
        <f t="shared" si="10"/>
        <v>4.6386713442850697E-2</v>
      </c>
      <c r="S98" s="1">
        <f t="shared" si="11"/>
        <v>194.41918705724569</v>
      </c>
      <c r="T98" s="1">
        <f t="shared" si="12"/>
        <v>34.65296160494583</v>
      </c>
      <c r="U98" s="1">
        <f t="shared" si="13"/>
        <v>33.740185714285708</v>
      </c>
      <c r="V98" s="1">
        <f t="shared" si="14"/>
        <v>5.2660627548348815</v>
      </c>
      <c r="W98" s="1">
        <f t="shared" si="15"/>
        <v>64.800499417868878</v>
      </c>
      <c r="X98" s="1">
        <f t="shared" si="16"/>
        <v>3.4300383967374439</v>
      </c>
      <c r="Y98" s="1">
        <f t="shared" si="17"/>
        <v>5.2932283355081733</v>
      </c>
      <c r="Z98" s="1">
        <f t="shared" si="18"/>
        <v>1.8360243580974376</v>
      </c>
      <c r="AA98" s="1">
        <f t="shared" si="19"/>
        <v>-61.917826923019383</v>
      </c>
      <c r="AB98" s="1">
        <f t="shared" si="20"/>
        <v>13.723446909990372</v>
      </c>
      <c r="AC98" s="1">
        <f t="shared" si="21"/>
        <v>1.1459453404900686</v>
      </c>
      <c r="AD98" s="1">
        <f t="shared" si="22"/>
        <v>147.37075238470675</v>
      </c>
      <c r="AE98" s="1">
        <f t="shared" si="23"/>
        <v>16.680551087695036</v>
      </c>
      <c r="AF98" s="1">
        <f t="shared" si="24"/>
        <v>1.4680408515314693</v>
      </c>
      <c r="AG98" s="1">
        <f t="shared" si="25"/>
        <v>7.3378043100393811</v>
      </c>
      <c r="AH98" s="1">
        <v>561.55198706428951</v>
      </c>
      <c r="AI98" s="1">
        <v>547.70057575757585</v>
      </c>
      <c r="AJ98" s="1">
        <v>1.7268402576517179</v>
      </c>
      <c r="AK98" s="1">
        <v>65.160827057832364</v>
      </c>
      <c r="AL98" s="1">
        <f t="shared" si="26"/>
        <v>1.4040323565310517</v>
      </c>
      <c r="AM98" s="1">
        <v>32.588100640384582</v>
      </c>
      <c r="AN98" s="1">
        <v>33.884960839160868</v>
      </c>
      <c r="AO98" s="1">
        <v>-8.3308055927259622E-3</v>
      </c>
      <c r="AP98" s="1">
        <v>89.445393928283238</v>
      </c>
      <c r="AQ98" s="1">
        <v>0</v>
      </c>
      <c r="AR98" s="1">
        <v>0</v>
      </c>
      <c r="AS98" s="1">
        <f t="shared" si="27"/>
        <v>1</v>
      </c>
      <c r="AT98" s="1">
        <f t="shared" si="28"/>
        <v>0</v>
      </c>
      <c r="AU98" s="1">
        <f t="shared" si="29"/>
        <v>47104.961571599386</v>
      </c>
      <c r="AV98" s="1" t="s">
        <v>385</v>
      </c>
      <c r="AW98" s="1" t="s">
        <v>385</v>
      </c>
      <c r="AX98" s="1">
        <v>0</v>
      </c>
      <c r="AY98" s="1">
        <v>0</v>
      </c>
      <c r="AZ98" s="1" t="e">
        <f t="shared" si="30"/>
        <v>#DIV/0!</v>
      </c>
      <c r="BA98" s="1">
        <v>0</v>
      </c>
      <c r="BB98" s="1" t="s">
        <v>385</v>
      </c>
      <c r="BC98" s="1" t="s">
        <v>385</v>
      </c>
      <c r="BD98" s="1">
        <v>0</v>
      </c>
      <c r="BE98" s="1">
        <v>0</v>
      </c>
      <c r="BF98" s="1" t="e">
        <f t="shared" si="31"/>
        <v>#DIV/0!</v>
      </c>
      <c r="BG98" s="1">
        <v>0.5</v>
      </c>
      <c r="BH98" s="1">
        <f t="shared" si="32"/>
        <v>1009.4675497705938</v>
      </c>
      <c r="BI98" s="1">
        <f t="shared" si="33"/>
        <v>7.3378043100393811</v>
      </c>
      <c r="BJ98" s="1" t="e">
        <f t="shared" si="34"/>
        <v>#DIV/0!</v>
      </c>
      <c r="BK98" s="1">
        <f t="shared" si="35"/>
        <v>7.2689848343385887E-3</v>
      </c>
      <c r="BL98" s="1" t="e">
        <f t="shared" si="36"/>
        <v>#DIV/0!</v>
      </c>
      <c r="BM98" s="1" t="e">
        <f t="shared" si="37"/>
        <v>#DIV/0!</v>
      </c>
      <c r="BN98" s="1" t="s">
        <v>385</v>
      </c>
      <c r="BO98" s="1">
        <v>0</v>
      </c>
      <c r="BP98" s="1" t="e">
        <f t="shared" si="38"/>
        <v>#DIV/0!</v>
      </c>
      <c r="BQ98" s="1" t="e">
        <f t="shared" si="39"/>
        <v>#DIV/0!</v>
      </c>
      <c r="BR98" s="1" t="e">
        <f t="shared" si="40"/>
        <v>#DIV/0!</v>
      </c>
      <c r="BS98" s="1" t="e">
        <f t="shared" si="41"/>
        <v>#DIV/0!</v>
      </c>
      <c r="BT98" s="1" t="e">
        <f t="shared" si="42"/>
        <v>#DIV/0!</v>
      </c>
      <c r="BU98" s="1" t="e">
        <f t="shared" si="43"/>
        <v>#DIV/0!</v>
      </c>
      <c r="BV98" s="1" t="e">
        <f t="shared" si="44"/>
        <v>#DIV/0!</v>
      </c>
      <c r="BW98" s="1" t="e">
        <f t="shared" si="45"/>
        <v>#DIV/0!</v>
      </c>
      <c r="BX98" s="1" t="s">
        <v>385</v>
      </c>
      <c r="BY98" s="1" t="s">
        <v>385</v>
      </c>
      <c r="BZ98" s="1" t="s">
        <v>385</v>
      </c>
      <c r="CA98" s="1" t="s">
        <v>385</v>
      </c>
      <c r="CB98" s="1" t="s">
        <v>385</v>
      </c>
      <c r="CC98" s="1" t="s">
        <v>385</v>
      </c>
      <c r="CD98" s="1" t="s">
        <v>385</v>
      </c>
      <c r="CE98" s="1" t="s">
        <v>385</v>
      </c>
      <c r="CF98" s="1">
        <v>253</v>
      </c>
      <c r="CG98" s="1">
        <v>1000</v>
      </c>
      <c r="CH98" s="1" t="s">
        <v>386</v>
      </c>
      <c r="CI98" s="1">
        <v>1110.1500000000001</v>
      </c>
      <c r="CJ98" s="1">
        <v>1175.8634999999999</v>
      </c>
      <c r="CK98" s="1">
        <v>1152.67</v>
      </c>
      <c r="CL98" s="1">
        <v>1.3005735999999999E-4</v>
      </c>
      <c r="CM98" s="1">
        <v>6.5004835999999994E-4</v>
      </c>
      <c r="CN98" s="1">
        <v>4.7597999359999997E-2</v>
      </c>
      <c r="CO98" s="1">
        <v>5.5000000000000003E-4</v>
      </c>
      <c r="CP98" s="1">
        <f t="shared" si="46"/>
        <v>1199.954285714286</v>
      </c>
      <c r="CQ98" s="1">
        <f t="shared" si="47"/>
        <v>1009.4675497705938</v>
      </c>
      <c r="CR98" s="1">
        <f t="shared" si="48"/>
        <v>0.84125500595191183</v>
      </c>
      <c r="CS98" s="1">
        <f t="shared" si="49"/>
        <v>0.16202216148718993</v>
      </c>
      <c r="CT98" s="1">
        <v>6</v>
      </c>
      <c r="CU98" s="1">
        <v>0.5</v>
      </c>
      <c r="CV98" s="1" t="s">
        <v>387</v>
      </c>
      <c r="CW98" s="1">
        <v>2</v>
      </c>
      <c r="CX98" s="1" t="b">
        <v>1</v>
      </c>
      <c r="CY98" s="1">
        <v>1658330265</v>
      </c>
      <c r="CZ98" s="1">
        <v>526.63457142857146</v>
      </c>
      <c r="DA98" s="1">
        <v>542.73742857142861</v>
      </c>
      <c r="DB98" s="1">
        <v>33.895285714285713</v>
      </c>
      <c r="DC98" s="1">
        <v>32.586771428571431</v>
      </c>
      <c r="DD98" s="1">
        <v>529.20028571428566</v>
      </c>
      <c r="DE98" s="1">
        <v>33.56202857142857</v>
      </c>
      <c r="DF98" s="1">
        <v>650.33200000000011</v>
      </c>
      <c r="DG98" s="1">
        <v>101.0951428571429</v>
      </c>
      <c r="DH98" s="1">
        <v>0.1000034428571429</v>
      </c>
      <c r="DI98" s="1">
        <v>33.83228571428571</v>
      </c>
      <c r="DJ98" s="1">
        <v>999.89999999999986</v>
      </c>
      <c r="DK98" s="1">
        <v>33.740185714285708</v>
      </c>
      <c r="DL98" s="1">
        <v>0</v>
      </c>
      <c r="DM98" s="1">
        <v>0</v>
      </c>
      <c r="DN98" s="1">
        <v>8985.7171428571419</v>
      </c>
      <c r="DO98" s="1">
        <v>0</v>
      </c>
      <c r="DP98" s="1">
        <v>1845.3114285714289</v>
      </c>
      <c r="DQ98" s="1">
        <v>-16.102799999999998</v>
      </c>
      <c r="DR98" s="1">
        <v>545.11099999999999</v>
      </c>
      <c r="DS98" s="1">
        <v>561.01900000000001</v>
      </c>
      <c r="DT98" s="1">
        <v>1.3085257142857141</v>
      </c>
      <c r="DU98" s="1">
        <v>542.73742857142861</v>
      </c>
      <c r="DV98" s="1">
        <v>32.586771428571431</v>
      </c>
      <c r="DW98" s="1">
        <v>3.4266557142857139</v>
      </c>
      <c r="DX98" s="1">
        <v>3.2943714285714281</v>
      </c>
      <c r="DY98" s="1">
        <v>26.260642857142859</v>
      </c>
      <c r="DZ98" s="1">
        <v>25.595685714285711</v>
      </c>
      <c r="EA98" s="1">
        <v>1199.954285714286</v>
      </c>
      <c r="EB98" s="1">
        <v>0.95799442857142858</v>
      </c>
      <c r="EC98" s="1">
        <v>4.2005871428571442E-2</v>
      </c>
      <c r="ED98" s="1">
        <v>0</v>
      </c>
      <c r="EE98" s="1">
        <v>893.25200000000007</v>
      </c>
      <c r="EF98" s="1">
        <v>5.0001600000000002</v>
      </c>
      <c r="EG98" s="1">
        <v>12691.67142857143</v>
      </c>
      <c r="EH98" s="1">
        <v>9514.7914285714305</v>
      </c>
      <c r="EI98" s="1">
        <v>47.910428571428568</v>
      </c>
      <c r="EJ98" s="1">
        <v>50.5</v>
      </c>
      <c r="EK98" s="1">
        <v>49.044285714285721</v>
      </c>
      <c r="EL98" s="1">
        <v>49.044285714285706</v>
      </c>
      <c r="EM98" s="1">
        <v>49.607000000000014</v>
      </c>
      <c r="EN98" s="1">
        <v>1144.761428571429</v>
      </c>
      <c r="EO98" s="1">
        <v>50.198571428571427</v>
      </c>
      <c r="EP98" s="1">
        <v>0</v>
      </c>
      <c r="EQ98" s="1">
        <v>772778.40000009537</v>
      </c>
      <c r="ER98" s="1">
        <v>0</v>
      </c>
      <c r="ES98" s="1">
        <v>892.35212000000001</v>
      </c>
      <c r="ET98" s="1">
        <v>9.8339999980797792</v>
      </c>
      <c r="EU98" s="1">
        <v>111.7153847064758</v>
      </c>
      <c r="EV98" s="1">
        <v>12683.02</v>
      </c>
      <c r="EW98" s="1">
        <v>15</v>
      </c>
      <c r="EX98" s="1">
        <v>1658327627.5</v>
      </c>
      <c r="EY98" s="1" t="s">
        <v>388</v>
      </c>
      <c r="EZ98" s="1">
        <v>1658327627.5</v>
      </c>
      <c r="FA98" s="1">
        <v>1658327617.5</v>
      </c>
      <c r="FB98" s="1">
        <v>12</v>
      </c>
      <c r="FC98" s="1">
        <v>-0.68500000000000005</v>
      </c>
      <c r="FD98" s="1">
        <v>-0.255</v>
      </c>
      <c r="FE98" s="1">
        <v>-3.9239999999999999</v>
      </c>
      <c r="FF98" s="1">
        <v>0.28599999999999998</v>
      </c>
      <c r="FG98" s="1">
        <v>1546</v>
      </c>
      <c r="FH98" s="1">
        <v>32</v>
      </c>
      <c r="FI98" s="1">
        <v>0.03</v>
      </c>
      <c r="FJ98" s="1">
        <v>0.04</v>
      </c>
      <c r="FK98" s="1">
        <v>-16.037224999999999</v>
      </c>
      <c r="FL98" s="1">
        <v>-0.77644052532828289</v>
      </c>
      <c r="FM98" s="1">
        <v>8.4352305095948529E-2</v>
      </c>
      <c r="FN98" s="1">
        <v>0</v>
      </c>
      <c r="FO98" s="1">
        <v>891.84126470588239</v>
      </c>
      <c r="FP98" s="1">
        <v>9.4450572968500275</v>
      </c>
      <c r="FQ98" s="1">
        <v>0.95264061209521544</v>
      </c>
      <c r="FR98" s="1">
        <v>0</v>
      </c>
      <c r="FS98" s="1">
        <v>1.324651</v>
      </c>
      <c r="FT98" s="1">
        <v>0.1068889305816093</v>
      </c>
      <c r="FU98" s="1">
        <v>3.5628885458290731E-2</v>
      </c>
      <c r="FV98" s="1">
        <v>0</v>
      </c>
      <c r="FW98" s="1">
        <v>0</v>
      </c>
      <c r="FX98" s="1">
        <v>3</v>
      </c>
      <c r="FY98" s="1" t="s">
        <v>397</v>
      </c>
      <c r="FZ98" s="1">
        <v>3.3691499999999999</v>
      </c>
      <c r="GA98" s="1">
        <v>2.8936099999999998</v>
      </c>
      <c r="GB98" s="1">
        <v>0.11730400000000001</v>
      </c>
      <c r="GC98" s="1">
        <v>0.121279</v>
      </c>
      <c r="GD98" s="1">
        <v>0.14035</v>
      </c>
      <c r="GE98" s="1">
        <v>0.139102</v>
      </c>
      <c r="GF98" s="1">
        <v>30462.3</v>
      </c>
      <c r="GG98" s="1">
        <v>26377</v>
      </c>
      <c r="GH98" s="1">
        <v>30847.200000000001</v>
      </c>
      <c r="GI98" s="1">
        <v>27980</v>
      </c>
      <c r="GJ98" s="1">
        <v>34937.5</v>
      </c>
      <c r="GK98" s="1">
        <v>33986.199999999997</v>
      </c>
      <c r="GL98" s="1">
        <v>40210.9</v>
      </c>
      <c r="GM98" s="1">
        <v>38999</v>
      </c>
      <c r="GN98" s="1">
        <v>2.32538</v>
      </c>
      <c r="GO98" s="1">
        <v>1.5298</v>
      </c>
      <c r="GP98" s="1">
        <v>0</v>
      </c>
      <c r="GQ98" s="1">
        <v>3.6064499999999999E-2</v>
      </c>
      <c r="GR98" s="1">
        <v>999.9</v>
      </c>
      <c r="GS98" s="1">
        <v>33.155700000000003</v>
      </c>
      <c r="GT98" s="1">
        <v>50.3</v>
      </c>
      <c r="GU98" s="1">
        <v>43.7</v>
      </c>
      <c r="GV98" s="1">
        <v>44.828200000000002</v>
      </c>
      <c r="GW98" s="1">
        <v>50.562899999999999</v>
      </c>
      <c r="GX98" s="1">
        <v>41.694699999999997</v>
      </c>
      <c r="GY98" s="1">
        <v>1</v>
      </c>
      <c r="GZ98" s="1">
        <v>0.66333600000000004</v>
      </c>
      <c r="HA98" s="1">
        <v>1.8184800000000001</v>
      </c>
      <c r="HB98" s="1">
        <v>20.198599999999999</v>
      </c>
      <c r="HC98" s="1">
        <v>5.2141500000000001</v>
      </c>
      <c r="HD98" s="1">
        <v>11.974</v>
      </c>
      <c r="HE98" s="1">
        <v>4.9895500000000004</v>
      </c>
      <c r="HF98" s="1">
        <v>3.2925</v>
      </c>
      <c r="HG98" s="1">
        <v>8420.4</v>
      </c>
      <c r="HH98" s="1">
        <v>9999</v>
      </c>
      <c r="HI98" s="1">
        <v>9999</v>
      </c>
      <c r="HJ98" s="1">
        <v>971.6</v>
      </c>
      <c r="HK98" s="1">
        <v>4.9713799999999999</v>
      </c>
      <c r="HL98" s="1">
        <v>1.8745499999999999</v>
      </c>
      <c r="HM98" s="1">
        <v>1.8708800000000001</v>
      </c>
      <c r="HN98" s="1">
        <v>1.87069</v>
      </c>
      <c r="HO98" s="1">
        <v>1.8751199999999999</v>
      </c>
      <c r="HP98" s="1">
        <v>1.8718300000000001</v>
      </c>
      <c r="HQ98" s="1">
        <v>1.8673500000000001</v>
      </c>
      <c r="HR98" s="1">
        <v>1.8782399999999999</v>
      </c>
      <c r="HS98" s="1">
        <v>0</v>
      </c>
      <c r="HT98" s="1">
        <v>0</v>
      </c>
      <c r="HU98" s="1">
        <v>0</v>
      </c>
      <c r="HV98" s="1">
        <v>0</v>
      </c>
      <c r="HW98" s="1" t="s">
        <v>390</v>
      </c>
      <c r="HX98" s="1" t="s">
        <v>391</v>
      </c>
      <c r="HY98" s="1" t="s">
        <v>392</v>
      </c>
      <c r="HZ98" s="1" t="s">
        <v>392</v>
      </c>
      <c r="IA98" s="1" t="s">
        <v>392</v>
      </c>
      <c r="IB98" s="1" t="s">
        <v>392</v>
      </c>
      <c r="IC98" s="1">
        <v>0</v>
      </c>
      <c r="ID98" s="1">
        <v>100</v>
      </c>
      <c r="IE98" s="1">
        <v>100</v>
      </c>
      <c r="IF98" s="1">
        <v>-2.5710000000000002</v>
      </c>
      <c r="IG98" s="1">
        <v>0.33289999999999997</v>
      </c>
      <c r="IH98" s="1">
        <v>-2.1003025613674828</v>
      </c>
      <c r="II98" s="1">
        <v>1.7196870422270779E-5</v>
      </c>
      <c r="IJ98" s="1">
        <v>-2.1741833173098589E-6</v>
      </c>
      <c r="IK98" s="1">
        <v>9.0595066644434051E-10</v>
      </c>
      <c r="IL98" s="1">
        <v>-0.3055493333670728</v>
      </c>
      <c r="IM98" s="1">
        <v>-1.2435942757381079E-3</v>
      </c>
      <c r="IN98" s="1">
        <v>8.3241555849602686E-4</v>
      </c>
      <c r="IO98" s="1">
        <v>-6.8006265696850886E-6</v>
      </c>
      <c r="IP98" s="1">
        <v>17</v>
      </c>
      <c r="IQ98" s="1">
        <v>2050</v>
      </c>
      <c r="IR98" s="1">
        <v>3</v>
      </c>
      <c r="IS98" s="1">
        <v>34</v>
      </c>
      <c r="IT98" s="1">
        <v>44</v>
      </c>
      <c r="IU98" s="1">
        <v>44.2</v>
      </c>
      <c r="IV98" s="1">
        <v>1.31958</v>
      </c>
      <c r="IW98" s="1">
        <v>2.6049799999999999</v>
      </c>
      <c r="IX98" s="1">
        <v>1.49902</v>
      </c>
      <c r="IY98" s="1">
        <v>2.2802699999999998</v>
      </c>
      <c r="IZ98" s="1">
        <v>1.69678</v>
      </c>
      <c r="JA98" s="1">
        <v>2.2229000000000001</v>
      </c>
      <c r="JB98" s="1">
        <v>47.571800000000003</v>
      </c>
      <c r="JC98" s="1">
        <v>12.967499999999999</v>
      </c>
      <c r="JD98" s="1">
        <v>18</v>
      </c>
      <c r="JE98" s="1">
        <v>709.94200000000001</v>
      </c>
      <c r="JF98" s="1">
        <v>268.04399999999998</v>
      </c>
      <c r="JG98" s="1">
        <v>30.001100000000001</v>
      </c>
      <c r="JH98" s="1">
        <v>35.866199999999999</v>
      </c>
      <c r="JI98" s="1">
        <v>30.000299999999999</v>
      </c>
      <c r="JJ98" s="1">
        <v>35.607599999999998</v>
      </c>
      <c r="JK98" s="1">
        <v>35.604900000000001</v>
      </c>
      <c r="JL98" s="1">
        <v>26.454699999999999</v>
      </c>
      <c r="JM98" s="1">
        <v>29.654199999999999</v>
      </c>
      <c r="JN98" s="1">
        <v>0</v>
      </c>
      <c r="JO98" s="1">
        <v>30</v>
      </c>
      <c r="JP98" s="1">
        <v>558.60500000000002</v>
      </c>
      <c r="JQ98" s="1">
        <v>32.724600000000002</v>
      </c>
      <c r="JR98" s="1">
        <v>98.305199999999999</v>
      </c>
      <c r="JS98" s="1">
        <v>98.218599999999995</v>
      </c>
    </row>
    <row r="99" spans="1:279" ht="15.75" customHeight="1" x14ac:dyDescent="0.2">
      <c r="A99" s="1">
        <v>84</v>
      </c>
      <c r="B99" s="1">
        <v>1658330271</v>
      </c>
      <c r="C99" s="1">
        <v>331</v>
      </c>
      <c r="D99" s="1" t="s">
        <v>559</v>
      </c>
      <c r="E99" s="1" t="s">
        <v>560</v>
      </c>
      <c r="F99" s="1">
        <v>4</v>
      </c>
      <c r="G99" s="1">
        <v>1658330268.6875</v>
      </c>
      <c r="H99" s="1">
        <f t="shared" si="0"/>
        <v>1.3992449549933936E-3</v>
      </c>
      <c r="I99" s="1">
        <f t="shared" si="1"/>
        <v>1.3992449549933936</v>
      </c>
      <c r="J99" s="1">
        <f t="shared" si="2"/>
        <v>7.4476576178344613</v>
      </c>
      <c r="K99" s="1">
        <f t="shared" si="3"/>
        <v>532.79099999999994</v>
      </c>
      <c r="L99" s="1">
        <f t="shared" si="4"/>
        <v>358.00100041393557</v>
      </c>
      <c r="M99" s="1">
        <f t="shared" si="5"/>
        <v>36.228410898884491</v>
      </c>
      <c r="N99" s="1">
        <f t="shared" si="6"/>
        <v>53.916528861398703</v>
      </c>
      <c r="O99" s="1">
        <f t="shared" si="7"/>
        <v>7.4828909732921306E-2</v>
      </c>
      <c r="P99" s="1">
        <f t="shared" si="8"/>
        <v>2.7671591270151494</v>
      </c>
      <c r="Q99" s="1">
        <f t="shared" si="9"/>
        <v>7.3722673731185739E-2</v>
      </c>
      <c r="R99" s="1">
        <f t="shared" si="10"/>
        <v>4.6174699600730326E-2</v>
      </c>
      <c r="S99" s="1">
        <f t="shared" si="11"/>
        <v>194.42564843190129</v>
      </c>
      <c r="T99" s="1">
        <f t="shared" si="12"/>
        <v>34.644403204242593</v>
      </c>
      <c r="U99" s="1">
        <f t="shared" si="13"/>
        <v>33.739849999999997</v>
      </c>
      <c r="V99" s="1">
        <f t="shared" si="14"/>
        <v>5.2659639556318556</v>
      </c>
      <c r="W99" s="1">
        <f t="shared" si="15"/>
        <v>64.790335055404682</v>
      </c>
      <c r="X99" s="1">
        <f t="shared" si="16"/>
        <v>3.4277749133482507</v>
      </c>
      <c r="Y99" s="1">
        <f t="shared" si="17"/>
        <v>5.290565190652325</v>
      </c>
      <c r="Z99" s="1">
        <f t="shared" si="18"/>
        <v>1.8381890422836049</v>
      </c>
      <c r="AA99" s="1">
        <f t="shared" si="19"/>
        <v>-61.706702515208661</v>
      </c>
      <c r="AB99" s="1">
        <f t="shared" si="20"/>
        <v>12.445598687232637</v>
      </c>
      <c r="AC99" s="1">
        <f t="shared" si="21"/>
        <v>1.0379600534207645</v>
      </c>
      <c r="AD99" s="1">
        <f t="shared" si="22"/>
        <v>146.20250465734603</v>
      </c>
      <c r="AE99" s="1">
        <f t="shared" si="23"/>
        <v>16.749543796142451</v>
      </c>
      <c r="AF99" s="1">
        <f t="shared" si="24"/>
        <v>1.4407259852154624</v>
      </c>
      <c r="AG99" s="1">
        <f t="shared" si="25"/>
        <v>7.4476576178344613</v>
      </c>
      <c r="AH99" s="1">
        <v>568.53951435707552</v>
      </c>
      <c r="AI99" s="1">
        <v>554.59538181818152</v>
      </c>
      <c r="AJ99" s="1">
        <v>1.724065074496252</v>
      </c>
      <c r="AK99" s="1">
        <v>65.160827057832364</v>
      </c>
      <c r="AL99" s="1">
        <f t="shared" si="26"/>
        <v>1.3992449549933936</v>
      </c>
      <c r="AM99" s="1">
        <v>32.582078387707163</v>
      </c>
      <c r="AN99" s="1">
        <v>33.862746853146852</v>
      </c>
      <c r="AO99" s="1">
        <v>-6.1589552894072402E-3</v>
      </c>
      <c r="AP99" s="1">
        <v>89.445393928283238</v>
      </c>
      <c r="AQ99" s="1">
        <v>0</v>
      </c>
      <c r="AR99" s="1">
        <v>0</v>
      </c>
      <c r="AS99" s="1">
        <f t="shared" si="27"/>
        <v>1</v>
      </c>
      <c r="AT99" s="1">
        <f t="shared" si="28"/>
        <v>0</v>
      </c>
      <c r="AU99" s="1">
        <f t="shared" si="29"/>
        <v>47196.458766883683</v>
      </c>
      <c r="AV99" s="1" t="s">
        <v>385</v>
      </c>
      <c r="AW99" s="1" t="s">
        <v>385</v>
      </c>
      <c r="AX99" s="1">
        <v>0</v>
      </c>
      <c r="AY99" s="1">
        <v>0</v>
      </c>
      <c r="AZ99" s="1" t="e">
        <f t="shared" si="30"/>
        <v>#DIV/0!</v>
      </c>
      <c r="BA99" s="1">
        <v>0</v>
      </c>
      <c r="BB99" s="1" t="s">
        <v>385</v>
      </c>
      <c r="BC99" s="1" t="s">
        <v>385</v>
      </c>
      <c r="BD99" s="1">
        <v>0</v>
      </c>
      <c r="BE99" s="1">
        <v>0</v>
      </c>
      <c r="BF99" s="1" t="e">
        <f t="shared" si="31"/>
        <v>#DIV/0!</v>
      </c>
      <c r="BG99" s="1">
        <v>0.5</v>
      </c>
      <c r="BH99" s="1">
        <f t="shared" si="32"/>
        <v>1009.5007841616069</v>
      </c>
      <c r="BI99" s="1">
        <f t="shared" si="33"/>
        <v>7.4476576178344613</v>
      </c>
      <c r="BJ99" s="1" t="e">
        <f t="shared" si="34"/>
        <v>#DIV/0!</v>
      </c>
      <c r="BK99" s="1">
        <f t="shared" si="35"/>
        <v>7.3775649654593987E-3</v>
      </c>
      <c r="BL99" s="1" t="e">
        <f t="shared" si="36"/>
        <v>#DIV/0!</v>
      </c>
      <c r="BM99" s="1" t="e">
        <f t="shared" si="37"/>
        <v>#DIV/0!</v>
      </c>
      <c r="BN99" s="1" t="s">
        <v>385</v>
      </c>
      <c r="BO99" s="1">
        <v>0</v>
      </c>
      <c r="BP99" s="1" t="e">
        <f t="shared" si="38"/>
        <v>#DIV/0!</v>
      </c>
      <c r="BQ99" s="1" t="e">
        <f t="shared" si="39"/>
        <v>#DIV/0!</v>
      </c>
      <c r="BR99" s="1" t="e">
        <f t="shared" si="40"/>
        <v>#DIV/0!</v>
      </c>
      <c r="BS99" s="1" t="e">
        <f t="shared" si="41"/>
        <v>#DIV/0!</v>
      </c>
      <c r="BT99" s="1" t="e">
        <f t="shared" si="42"/>
        <v>#DIV/0!</v>
      </c>
      <c r="BU99" s="1" t="e">
        <f t="shared" si="43"/>
        <v>#DIV/0!</v>
      </c>
      <c r="BV99" s="1" t="e">
        <f t="shared" si="44"/>
        <v>#DIV/0!</v>
      </c>
      <c r="BW99" s="1" t="e">
        <f t="shared" si="45"/>
        <v>#DIV/0!</v>
      </c>
      <c r="BX99" s="1" t="s">
        <v>385</v>
      </c>
      <c r="BY99" s="1" t="s">
        <v>385</v>
      </c>
      <c r="BZ99" s="1" t="s">
        <v>385</v>
      </c>
      <c r="CA99" s="1" t="s">
        <v>385</v>
      </c>
      <c r="CB99" s="1" t="s">
        <v>385</v>
      </c>
      <c r="CC99" s="1" t="s">
        <v>385</v>
      </c>
      <c r="CD99" s="1" t="s">
        <v>385</v>
      </c>
      <c r="CE99" s="1" t="s">
        <v>385</v>
      </c>
      <c r="CF99" s="1">
        <v>253</v>
      </c>
      <c r="CG99" s="1">
        <v>1000</v>
      </c>
      <c r="CH99" s="1" t="s">
        <v>386</v>
      </c>
      <c r="CI99" s="1">
        <v>1110.1500000000001</v>
      </c>
      <c r="CJ99" s="1">
        <v>1175.8634999999999</v>
      </c>
      <c r="CK99" s="1">
        <v>1152.67</v>
      </c>
      <c r="CL99" s="1">
        <v>1.3005735999999999E-4</v>
      </c>
      <c r="CM99" s="1">
        <v>6.5004835999999994E-4</v>
      </c>
      <c r="CN99" s="1">
        <v>4.7597999359999997E-2</v>
      </c>
      <c r="CO99" s="1">
        <v>5.5000000000000003E-4</v>
      </c>
      <c r="CP99" s="1">
        <f t="shared" si="46"/>
        <v>1199.9937500000001</v>
      </c>
      <c r="CQ99" s="1">
        <f t="shared" si="47"/>
        <v>1009.5007841616069</v>
      </c>
      <c r="CR99" s="1">
        <f t="shared" si="48"/>
        <v>0.84125503500464638</v>
      </c>
      <c r="CS99" s="1">
        <f t="shared" si="49"/>
        <v>0.16202221755896751</v>
      </c>
      <c r="CT99" s="1">
        <v>6</v>
      </c>
      <c r="CU99" s="1">
        <v>0.5</v>
      </c>
      <c r="CV99" s="1" t="s">
        <v>387</v>
      </c>
      <c r="CW99" s="1">
        <v>2</v>
      </c>
      <c r="CX99" s="1" t="b">
        <v>1</v>
      </c>
      <c r="CY99" s="1">
        <v>1658330268.6875</v>
      </c>
      <c r="CZ99" s="1">
        <v>532.79099999999994</v>
      </c>
      <c r="DA99" s="1">
        <v>548.950875</v>
      </c>
      <c r="DB99" s="1">
        <v>33.872500000000002</v>
      </c>
      <c r="DC99" s="1">
        <v>32.588425000000001</v>
      </c>
      <c r="DD99" s="1">
        <v>535.36612500000001</v>
      </c>
      <c r="DE99" s="1">
        <v>33.539949999999997</v>
      </c>
      <c r="DF99" s="1">
        <v>650.39425000000006</v>
      </c>
      <c r="DG99" s="1">
        <v>101.09650000000001</v>
      </c>
      <c r="DH99" s="1">
        <v>9.9895700000000004E-2</v>
      </c>
      <c r="DI99" s="1">
        <v>33.823275000000002</v>
      </c>
      <c r="DJ99" s="1">
        <v>999.9</v>
      </c>
      <c r="DK99" s="1">
        <v>33.739849999999997</v>
      </c>
      <c r="DL99" s="1">
        <v>0</v>
      </c>
      <c r="DM99" s="1">
        <v>0</v>
      </c>
      <c r="DN99" s="1">
        <v>9003.0462500000012</v>
      </c>
      <c r="DO99" s="1">
        <v>0</v>
      </c>
      <c r="DP99" s="1">
        <v>1844.4825000000001</v>
      </c>
      <c r="DQ99" s="1">
        <v>-16.159925000000001</v>
      </c>
      <c r="DR99" s="1">
        <v>551.47074999999995</v>
      </c>
      <c r="DS99" s="1">
        <v>567.44312500000001</v>
      </c>
      <c r="DT99" s="1">
        <v>1.2840962499999999</v>
      </c>
      <c r="DU99" s="1">
        <v>548.950875</v>
      </c>
      <c r="DV99" s="1">
        <v>32.588425000000001</v>
      </c>
      <c r="DW99" s="1">
        <v>3.4243912500000002</v>
      </c>
      <c r="DX99" s="1">
        <v>3.2945725000000001</v>
      </c>
      <c r="DY99" s="1">
        <v>26.2494625</v>
      </c>
      <c r="DZ99" s="1">
        <v>25.596712499999999</v>
      </c>
      <c r="EA99" s="1">
        <v>1199.9937500000001</v>
      </c>
      <c r="EB99" s="1">
        <v>0.95799425000000005</v>
      </c>
      <c r="EC99" s="1">
        <v>4.2006062500000003E-2</v>
      </c>
      <c r="ED99" s="1">
        <v>0</v>
      </c>
      <c r="EE99" s="1">
        <v>894.08450000000005</v>
      </c>
      <c r="EF99" s="1">
        <v>5.0001600000000002</v>
      </c>
      <c r="EG99" s="1">
        <v>12698.575000000001</v>
      </c>
      <c r="EH99" s="1">
        <v>9515.1075000000001</v>
      </c>
      <c r="EI99" s="1">
        <v>47.882750000000001</v>
      </c>
      <c r="EJ99" s="1">
        <v>50.5</v>
      </c>
      <c r="EK99" s="1">
        <v>49.061999999999998</v>
      </c>
      <c r="EL99" s="1">
        <v>49.038749999999993</v>
      </c>
      <c r="EM99" s="1">
        <v>49.609250000000003</v>
      </c>
      <c r="EN99" s="1">
        <v>1144.7950000000001</v>
      </c>
      <c r="EO99" s="1">
        <v>50.201250000000002</v>
      </c>
      <c r="EP99" s="1">
        <v>0</v>
      </c>
      <c r="EQ99" s="1">
        <v>772782.60000014305</v>
      </c>
      <c r="ER99" s="1">
        <v>0</v>
      </c>
      <c r="ES99" s="1">
        <v>893.03557692307709</v>
      </c>
      <c r="ET99" s="1">
        <v>11.147794868022221</v>
      </c>
      <c r="EU99" s="1">
        <v>105.4393162003133</v>
      </c>
      <c r="EV99" s="1">
        <v>12690.288461538459</v>
      </c>
      <c r="EW99" s="1">
        <v>15</v>
      </c>
      <c r="EX99" s="1">
        <v>1658327627.5</v>
      </c>
      <c r="EY99" s="1" t="s">
        <v>388</v>
      </c>
      <c r="EZ99" s="1">
        <v>1658327627.5</v>
      </c>
      <c r="FA99" s="1">
        <v>1658327617.5</v>
      </c>
      <c r="FB99" s="1">
        <v>12</v>
      </c>
      <c r="FC99" s="1">
        <v>-0.68500000000000005</v>
      </c>
      <c r="FD99" s="1">
        <v>-0.255</v>
      </c>
      <c r="FE99" s="1">
        <v>-3.9239999999999999</v>
      </c>
      <c r="FF99" s="1">
        <v>0.28599999999999998</v>
      </c>
      <c r="FG99" s="1">
        <v>1546</v>
      </c>
      <c r="FH99" s="1">
        <v>32</v>
      </c>
      <c r="FI99" s="1">
        <v>0.03</v>
      </c>
      <c r="FJ99" s="1">
        <v>0.04</v>
      </c>
      <c r="FK99" s="1">
        <v>-16.083839999999999</v>
      </c>
      <c r="FL99" s="1">
        <v>-0.69919699812384528</v>
      </c>
      <c r="FM99" s="1">
        <v>7.7764766443422284E-2</v>
      </c>
      <c r="FN99" s="1">
        <v>0</v>
      </c>
      <c r="FO99" s="1">
        <v>892.57217647058826</v>
      </c>
      <c r="FP99" s="1">
        <v>9.9219862469373172</v>
      </c>
      <c r="FQ99" s="1">
        <v>1.0009985740892591</v>
      </c>
      <c r="FR99" s="1">
        <v>0</v>
      </c>
      <c r="FS99" s="1">
        <v>1.32764375</v>
      </c>
      <c r="FT99" s="1">
        <v>-0.25955493433396171</v>
      </c>
      <c r="FU99" s="1">
        <v>3.154046644292853E-2</v>
      </c>
      <c r="FV99" s="1">
        <v>0</v>
      </c>
      <c r="FW99" s="1">
        <v>0</v>
      </c>
      <c r="FX99" s="1">
        <v>3</v>
      </c>
      <c r="FY99" s="1" t="s">
        <v>397</v>
      </c>
      <c r="FZ99" s="1">
        <v>3.3693900000000001</v>
      </c>
      <c r="GA99" s="1">
        <v>2.89378</v>
      </c>
      <c r="GB99" s="1">
        <v>0.11837499999999999</v>
      </c>
      <c r="GC99" s="1">
        <v>0.122353</v>
      </c>
      <c r="GD99" s="1">
        <v>0.140294</v>
      </c>
      <c r="GE99" s="1">
        <v>0.13918</v>
      </c>
      <c r="GF99" s="1">
        <v>30425.1</v>
      </c>
      <c r="GG99" s="1">
        <v>26345.4</v>
      </c>
      <c r="GH99" s="1">
        <v>30847.1</v>
      </c>
      <c r="GI99" s="1">
        <v>27980.799999999999</v>
      </c>
      <c r="GJ99" s="1">
        <v>34939.599999999999</v>
      </c>
      <c r="GK99" s="1">
        <v>33983.9</v>
      </c>
      <c r="GL99" s="1">
        <v>40210.699999999997</v>
      </c>
      <c r="GM99" s="1">
        <v>38999.9</v>
      </c>
      <c r="GN99" s="1">
        <v>2.3252999999999999</v>
      </c>
      <c r="GO99" s="1">
        <v>1.5301499999999999</v>
      </c>
      <c r="GP99" s="1">
        <v>0</v>
      </c>
      <c r="GQ99" s="1">
        <v>3.5572800000000002E-2</v>
      </c>
      <c r="GR99" s="1">
        <v>999.9</v>
      </c>
      <c r="GS99" s="1">
        <v>33.159399999999998</v>
      </c>
      <c r="GT99" s="1">
        <v>50.3</v>
      </c>
      <c r="GU99" s="1">
        <v>43.7</v>
      </c>
      <c r="GV99" s="1">
        <v>44.832299999999996</v>
      </c>
      <c r="GW99" s="1">
        <v>50.322899999999997</v>
      </c>
      <c r="GX99" s="1">
        <v>41.342100000000002</v>
      </c>
      <c r="GY99" s="1">
        <v>1</v>
      </c>
      <c r="GZ99" s="1">
        <v>0.66356999999999999</v>
      </c>
      <c r="HA99" s="1">
        <v>1.81582</v>
      </c>
      <c r="HB99" s="1">
        <v>20.198499999999999</v>
      </c>
      <c r="HC99" s="1">
        <v>5.2142900000000001</v>
      </c>
      <c r="HD99" s="1">
        <v>11.974</v>
      </c>
      <c r="HE99" s="1">
        <v>4.9896500000000001</v>
      </c>
      <c r="HF99" s="1">
        <v>3.2924799999999999</v>
      </c>
      <c r="HG99" s="1">
        <v>8420.6</v>
      </c>
      <c r="HH99" s="1">
        <v>9999</v>
      </c>
      <c r="HI99" s="1">
        <v>9999</v>
      </c>
      <c r="HJ99" s="1">
        <v>971.6</v>
      </c>
      <c r="HK99" s="1">
        <v>4.9713799999999999</v>
      </c>
      <c r="HL99" s="1">
        <v>1.87456</v>
      </c>
      <c r="HM99" s="1">
        <v>1.8708800000000001</v>
      </c>
      <c r="HN99" s="1">
        <v>1.8707</v>
      </c>
      <c r="HO99" s="1">
        <v>1.8750800000000001</v>
      </c>
      <c r="HP99" s="1">
        <v>1.8718399999999999</v>
      </c>
      <c r="HQ99" s="1">
        <v>1.86734</v>
      </c>
      <c r="HR99" s="1">
        <v>1.87822</v>
      </c>
      <c r="HS99" s="1">
        <v>0</v>
      </c>
      <c r="HT99" s="1">
        <v>0</v>
      </c>
      <c r="HU99" s="1">
        <v>0</v>
      </c>
      <c r="HV99" s="1">
        <v>0</v>
      </c>
      <c r="HW99" s="1" t="s">
        <v>390</v>
      </c>
      <c r="HX99" s="1" t="s">
        <v>391</v>
      </c>
      <c r="HY99" s="1" t="s">
        <v>392</v>
      </c>
      <c r="HZ99" s="1" t="s">
        <v>392</v>
      </c>
      <c r="IA99" s="1" t="s">
        <v>392</v>
      </c>
      <c r="IB99" s="1" t="s">
        <v>392</v>
      </c>
      <c r="IC99" s="1">
        <v>0</v>
      </c>
      <c r="ID99" s="1">
        <v>100</v>
      </c>
      <c r="IE99" s="1">
        <v>100</v>
      </c>
      <c r="IF99" s="1">
        <v>-2.581</v>
      </c>
      <c r="IG99" s="1">
        <v>0.3322</v>
      </c>
      <c r="IH99" s="1">
        <v>-2.1003025613674828</v>
      </c>
      <c r="II99" s="1">
        <v>1.7196870422270779E-5</v>
      </c>
      <c r="IJ99" s="1">
        <v>-2.1741833173098589E-6</v>
      </c>
      <c r="IK99" s="1">
        <v>9.0595066644434051E-10</v>
      </c>
      <c r="IL99" s="1">
        <v>-0.3055493333670728</v>
      </c>
      <c r="IM99" s="1">
        <v>-1.2435942757381079E-3</v>
      </c>
      <c r="IN99" s="1">
        <v>8.3241555849602686E-4</v>
      </c>
      <c r="IO99" s="1">
        <v>-6.8006265696850886E-6</v>
      </c>
      <c r="IP99" s="1">
        <v>17</v>
      </c>
      <c r="IQ99" s="1">
        <v>2050</v>
      </c>
      <c r="IR99" s="1">
        <v>3</v>
      </c>
      <c r="IS99" s="1">
        <v>34</v>
      </c>
      <c r="IT99" s="1">
        <v>44.1</v>
      </c>
      <c r="IU99" s="1">
        <v>44.2</v>
      </c>
      <c r="IV99" s="1">
        <v>1.33301</v>
      </c>
      <c r="IW99" s="1">
        <v>2.5952099999999998</v>
      </c>
      <c r="IX99" s="1">
        <v>1.49902</v>
      </c>
      <c r="IY99" s="1">
        <v>2.2814899999999998</v>
      </c>
      <c r="IZ99" s="1">
        <v>1.69678</v>
      </c>
      <c r="JA99" s="1">
        <v>2.3925800000000002</v>
      </c>
      <c r="JB99" s="1">
        <v>47.571800000000003</v>
      </c>
      <c r="JC99" s="1">
        <v>12.9938</v>
      </c>
      <c r="JD99" s="1">
        <v>18</v>
      </c>
      <c r="JE99" s="1">
        <v>709.87900000000002</v>
      </c>
      <c r="JF99" s="1">
        <v>268.20999999999998</v>
      </c>
      <c r="JG99" s="1">
        <v>30.0001</v>
      </c>
      <c r="JH99" s="1">
        <v>35.868099999999998</v>
      </c>
      <c r="JI99" s="1">
        <v>30.000299999999999</v>
      </c>
      <c r="JJ99" s="1">
        <v>35.607599999999998</v>
      </c>
      <c r="JK99" s="1">
        <v>35.605600000000003</v>
      </c>
      <c r="JL99" s="1">
        <v>26.715499999999999</v>
      </c>
      <c r="JM99" s="1">
        <v>29.654199999999999</v>
      </c>
      <c r="JN99" s="1">
        <v>0</v>
      </c>
      <c r="JO99" s="1">
        <v>30</v>
      </c>
      <c r="JP99" s="1">
        <v>565.28800000000001</v>
      </c>
      <c r="JQ99" s="1">
        <v>32.762999999999998</v>
      </c>
      <c r="JR99" s="1">
        <v>98.304699999999997</v>
      </c>
      <c r="JS99" s="1">
        <v>98.221100000000007</v>
      </c>
    </row>
    <row r="100" spans="1:279" ht="15.75" customHeight="1" x14ac:dyDescent="0.2">
      <c r="A100" s="1">
        <v>85</v>
      </c>
      <c r="B100" s="1">
        <v>1658330275</v>
      </c>
      <c r="C100" s="1">
        <v>335</v>
      </c>
      <c r="D100" s="1" t="s">
        <v>561</v>
      </c>
      <c r="E100" s="1" t="s">
        <v>562</v>
      </c>
      <c r="F100" s="1">
        <v>4</v>
      </c>
      <c r="G100" s="1">
        <v>1658330273</v>
      </c>
      <c r="H100" s="1">
        <f t="shared" si="0"/>
        <v>1.3580137905233657E-3</v>
      </c>
      <c r="I100" s="1">
        <f t="shared" si="1"/>
        <v>1.3580137905233656</v>
      </c>
      <c r="J100" s="1">
        <f t="shared" si="2"/>
        <v>7.5828230223431721</v>
      </c>
      <c r="K100" s="1">
        <f t="shared" si="3"/>
        <v>539.9294285714285</v>
      </c>
      <c r="L100" s="1">
        <f t="shared" si="4"/>
        <v>357.5482388847268</v>
      </c>
      <c r="M100" s="1">
        <f t="shared" si="5"/>
        <v>36.183124794434313</v>
      </c>
      <c r="N100" s="1">
        <f t="shared" si="6"/>
        <v>54.639715063695505</v>
      </c>
      <c r="O100" s="1">
        <f t="shared" si="7"/>
        <v>7.2765867263531306E-2</v>
      </c>
      <c r="P100" s="1">
        <f t="shared" si="8"/>
        <v>2.770893287472501</v>
      </c>
      <c r="Q100" s="1">
        <f t="shared" si="9"/>
        <v>7.1720717081379656E-2</v>
      </c>
      <c r="R100" s="1">
        <f t="shared" si="10"/>
        <v>4.4918100166810145E-2</v>
      </c>
      <c r="S100" s="1">
        <f t="shared" si="11"/>
        <v>194.42201961244689</v>
      </c>
      <c r="T100" s="1">
        <f t="shared" si="12"/>
        <v>34.643669738341544</v>
      </c>
      <c r="U100" s="1">
        <f t="shared" si="13"/>
        <v>33.720514285714287</v>
      </c>
      <c r="V100" s="1">
        <f t="shared" si="14"/>
        <v>5.2602762616490395</v>
      </c>
      <c r="W100" s="1">
        <f t="shared" si="15"/>
        <v>64.803136039427883</v>
      </c>
      <c r="X100" s="1">
        <f t="shared" si="16"/>
        <v>3.4263593634611844</v>
      </c>
      <c r="Y100" s="1">
        <f t="shared" si="17"/>
        <v>5.287335726123656</v>
      </c>
      <c r="Z100" s="1">
        <f t="shared" si="18"/>
        <v>1.8339168981878551</v>
      </c>
      <c r="AA100" s="1">
        <f t="shared" si="19"/>
        <v>-59.888408162080424</v>
      </c>
      <c r="AB100" s="1">
        <f t="shared" si="20"/>
        <v>13.717755946008452</v>
      </c>
      <c r="AC100" s="1">
        <f t="shared" si="21"/>
        <v>1.1423468268587993</v>
      </c>
      <c r="AD100" s="1">
        <f t="shared" si="22"/>
        <v>149.39371422323373</v>
      </c>
      <c r="AE100" s="1">
        <f t="shared" si="23"/>
        <v>16.79534548560143</v>
      </c>
      <c r="AF100" s="1">
        <f t="shared" si="24"/>
        <v>1.3718483890375466</v>
      </c>
      <c r="AG100" s="1">
        <f t="shared" si="25"/>
        <v>7.5828230223431721</v>
      </c>
      <c r="AH100" s="1">
        <v>575.39990601692443</v>
      </c>
      <c r="AI100" s="1">
        <v>561.40569090909116</v>
      </c>
      <c r="AJ100" s="1">
        <v>1.703881515876059</v>
      </c>
      <c r="AK100" s="1">
        <v>65.160827057832364</v>
      </c>
      <c r="AL100" s="1">
        <f t="shared" si="26"/>
        <v>1.3580137905233656</v>
      </c>
      <c r="AM100" s="1">
        <v>32.628731603580292</v>
      </c>
      <c r="AN100" s="1">
        <v>33.859279020979017</v>
      </c>
      <c r="AO100" s="1">
        <v>-3.6935486059651362E-3</v>
      </c>
      <c r="AP100" s="1">
        <v>89.445393928283238</v>
      </c>
      <c r="AQ100" s="1">
        <v>0</v>
      </c>
      <c r="AR100" s="1">
        <v>0</v>
      </c>
      <c r="AS100" s="1">
        <f t="shared" si="27"/>
        <v>1</v>
      </c>
      <c r="AT100" s="1">
        <f t="shared" si="28"/>
        <v>0</v>
      </c>
      <c r="AU100" s="1">
        <f t="shared" si="29"/>
        <v>47300.621805286624</v>
      </c>
      <c r="AV100" s="1" t="s">
        <v>385</v>
      </c>
      <c r="AW100" s="1" t="s">
        <v>385</v>
      </c>
      <c r="AX100" s="1">
        <v>0</v>
      </c>
      <c r="AY100" s="1">
        <v>0</v>
      </c>
      <c r="AZ100" s="1" t="e">
        <f t="shared" si="30"/>
        <v>#DIV/0!</v>
      </c>
      <c r="BA100" s="1">
        <v>0</v>
      </c>
      <c r="BB100" s="1" t="s">
        <v>385</v>
      </c>
      <c r="BC100" s="1" t="s">
        <v>385</v>
      </c>
      <c r="BD100" s="1">
        <v>0</v>
      </c>
      <c r="BE100" s="1">
        <v>0</v>
      </c>
      <c r="BF100" s="1" t="e">
        <f t="shared" si="31"/>
        <v>#DIV/0!</v>
      </c>
      <c r="BG100" s="1">
        <v>0.5</v>
      </c>
      <c r="BH100" s="1">
        <f t="shared" si="32"/>
        <v>1009.4819997991956</v>
      </c>
      <c r="BI100" s="1">
        <f t="shared" si="33"/>
        <v>7.5828230223431721</v>
      </c>
      <c r="BJ100" s="1" t="e">
        <f t="shared" si="34"/>
        <v>#DIV/0!</v>
      </c>
      <c r="BK100" s="1">
        <f t="shared" si="35"/>
        <v>7.5115980511307129E-3</v>
      </c>
      <c r="BL100" s="1" t="e">
        <f t="shared" si="36"/>
        <v>#DIV/0!</v>
      </c>
      <c r="BM100" s="1" t="e">
        <f t="shared" si="37"/>
        <v>#DIV/0!</v>
      </c>
      <c r="BN100" s="1" t="s">
        <v>385</v>
      </c>
      <c r="BO100" s="1">
        <v>0</v>
      </c>
      <c r="BP100" s="1" t="e">
        <f t="shared" si="38"/>
        <v>#DIV/0!</v>
      </c>
      <c r="BQ100" s="1" t="e">
        <f t="shared" si="39"/>
        <v>#DIV/0!</v>
      </c>
      <c r="BR100" s="1" t="e">
        <f t="shared" si="40"/>
        <v>#DIV/0!</v>
      </c>
      <c r="BS100" s="1" t="e">
        <f t="shared" si="41"/>
        <v>#DIV/0!</v>
      </c>
      <c r="BT100" s="1" t="e">
        <f t="shared" si="42"/>
        <v>#DIV/0!</v>
      </c>
      <c r="BU100" s="1" t="e">
        <f t="shared" si="43"/>
        <v>#DIV/0!</v>
      </c>
      <c r="BV100" s="1" t="e">
        <f t="shared" si="44"/>
        <v>#DIV/0!</v>
      </c>
      <c r="BW100" s="1" t="e">
        <f t="shared" si="45"/>
        <v>#DIV/0!</v>
      </c>
      <c r="BX100" s="1" t="s">
        <v>385</v>
      </c>
      <c r="BY100" s="1" t="s">
        <v>385</v>
      </c>
      <c r="BZ100" s="1" t="s">
        <v>385</v>
      </c>
      <c r="CA100" s="1" t="s">
        <v>385</v>
      </c>
      <c r="CB100" s="1" t="s">
        <v>385</v>
      </c>
      <c r="CC100" s="1" t="s">
        <v>385</v>
      </c>
      <c r="CD100" s="1" t="s">
        <v>385</v>
      </c>
      <c r="CE100" s="1" t="s">
        <v>385</v>
      </c>
      <c r="CF100" s="1">
        <v>253</v>
      </c>
      <c r="CG100" s="1">
        <v>1000</v>
      </c>
      <c r="CH100" s="1" t="s">
        <v>386</v>
      </c>
      <c r="CI100" s="1">
        <v>1110.1500000000001</v>
      </c>
      <c r="CJ100" s="1">
        <v>1175.8634999999999</v>
      </c>
      <c r="CK100" s="1">
        <v>1152.67</v>
      </c>
      <c r="CL100" s="1">
        <v>1.3005735999999999E-4</v>
      </c>
      <c r="CM100" s="1">
        <v>6.5004835999999994E-4</v>
      </c>
      <c r="CN100" s="1">
        <v>4.7597999359999997E-2</v>
      </c>
      <c r="CO100" s="1">
        <v>5.5000000000000003E-4</v>
      </c>
      <c r="CP100" s="1">
        <f t="shared" si="46"/>
        <v>1199.971428571429</v>
      </c>
      <c r="CQ100" s="1">
        <f t="shared" si="47"/>
        <v>1009.4819997991956</v>
      </c>
      <c r="CR100" s="1">
        <f t="shared" si="48"/>
        <v>0.84125502971432253</v>
      </c>
      <c r="CS100" s="1">
        <f t="shared" si="49"/>
        <v>0.16202220734864256</v>
      </c>
      <c r="CT100" s="1">
        <v>6</v>
      </c>
      <c r="CU100" s="1">
        <v>0.5</v>
      </c>
      <c r="CV100" s="1" t="s">
        <v>387</v>
      </c>
      <c r="CW100" s="1">
        <v>2</v>
      </c>
      <c r="CX100" s="1" t="b">
        <v>1</v>
      </c>
      <c r="CY100" s="1">
        <v>1658330273</v>
      </c>
      <c r="CZ100" s="1">
        <v>539.9294285714285</v>
      </c>
      <c r="DA100" s="1">
        <v>556.10742857142861</v>
      </c>
      <c r="DB100" s="1">
        <v>33.85801428571429</v>
      </c>
      <c r="DC100" s="1">
        <v>32.635257142857142</v>
      </c>
      <c r="DD100" s="1">
        <v>542.51571428571424</v>
      </c>
      <c r="DE100" s="1">
        <v>33.5259</v>
      </c>
      <c r="DF100" s="1">
        <v>650.36642857142863</v>
      </c>
      <c r="DG100" s="1">
        <v>101.098</v>
      </c>
      <c r="DH100" s="1">
        <v>9.9882857142857148E-2</v>
      </c>
      <c r="DI100" s="1">
        <v>33.812342857142859</v>
      </c>
      <c r="DJ100" s="1">
        <v>999.89999999999986</v>
      </c>
      <c r="DK100" s="1">
        <v>33.720514285714287</v>
      </c>
      <c r="DL100" s="1">
        <v>0</v>
      </c>
      <c r="DM100" s="1">
        <v>0</v>
      </c>
      <c r="DN100" s="1">
        <v>9022.767142857143</v>
      </c>
      <c r="DO100" s="1">
        <v>0</v>
      </c>
      <c r="DP100" s="1">
        <v>1843.492857142857</v>
      </c>
      <c r="DQ100" s="1">
        <v>-16.177971428571428</v>
      </c>
      <c r="DR100" s="1">
        <v>558.85099999999989</v>
      </c>
      <c r="DS100" s="1">
        <v>574.86842857142858</v>
      </c>
      <c r="DT100" s="1">
        <v>1.2227757142857141</v>
      </c>
      <c r="DU100" s="1">
        <v>556.10742857142861</v>
      </c>
      <c r="DV100" s="1">
        <v>32.635257142857142</v>
      </c>
      <c r="DW100" s="1">
        <v>3.4229814285714291</v>
      </c>
      <c r="DX100" s="1">
        <v>3.2993600000000001</v>
      </c>
      <c r="DY100" s="1">
        <v>26.242485714285721</v>
      </c>
      <c r="DZ100" s="1">
        <v>25.621171428571429</v>
      </c>
      <c r="EA100" s="1">
        <v>1199.971428571429</v>
      </c>
      <c r="EB100" s="1">
        <v>0.95799442857142847</v>
      </c>
      <c r="EC100" s="1">
        <v>4.2005871428571442E-2</v>
      </c>
      <c r="ED100" s="1">
        <v>0</v>
      </c>
      <c r="EE100" s="1">
        <v>894.87971428571416</v>
      </c>
      <c r="EF100" s="1">
        <v>5.0001600000000002</v>
      </c>
      <c r="EG100" s="1">
        <v>12708.78571428571</v>
      </c>
      <c r="EH100" s="1">
        <v>9514.9314285714263</v>
      </c>
      <c r="EI100" s="1">
        <v>47.901571428571437</v>
      </c>
      <c r="EJ100" s="1">
        <v>50.5</v>
      </c>
      <c r="EK100" s="1">
        <v>49.061999999999998</v>
      </c>
      <c r="EL100" s="1">
        <v>49.026571428571437</v>
      </c>
      <c r="EM100" s="1">
        <v>49.625</v>
      </c>
      <c r="EN100" s="1">
        <v>1144.771428571428</v>
      </c>
      <c r="EO100" s="1">
        <v>50.2</v>
      </c>
      <c r="EP100" s="1">
        <v>0</v>
      </c>
      <c r="EQ100" s="1">
        <v>772786.79999995232</v>
      </c>
      <c r="ER100" s="1">
        <v>0</v>
      </c>
      <c r="ES100" s="1">
        <v>893.89607999999998</v>
      </c>
      <c r="ET100" s="1">
        <v>12.336000012080319</v>
      </c>
      <c r="EU100" s="1">
        <v>112.07692336754531</v>
      </c>
      <c r="EV100" s="1">
        <v>12699.04</v>
      </c>
      <c r="EW100" s="1">
        <v>15</v>
      </c>
      <c r="EX100" s="1">
        <v>1658327627.5</v>
      </c>
      <c r="EY100" s="1" t="s">
        <v>388</v>
      </c>
      <c r="EZ100" s="1">
        <v>1658327627.5</v>
      </c>
      <c r="FA100" s="1">
        <v>1658327617.5</v>
      </c>
      <c r="FB100" s="1">
        <v>12</v>
      </c>
      <c r="FC100" s="1">
        <v>-0.68500000000000005</v>
      </c>
      <c r="FD100" s="1">
        <v>-0.255</v>
      </c>
      <c r="FE100" s="1">
        <v>-3.9239999999999999</v>
      </c>
      <c r="FF100" s="1">
        <v>0.28599999999999998</v>
      </c>
      <c r="FG100" s="1">
        <v>1546</v>
      </c>
      <c r="FH100" s="1">
        <v>32</v>
      </c>
      <c r="FI100" s="1">
        <v>0.03</v>
      </c>
      <c r="FJ100" s="1">
        <v>0.04</v>
      </c>
      <c r="FK100" s="1">
        <v>-16.124212499999999</v>
      </c>
      <c r="FL100" s="1">
        <v>-0.49294896810501931</v>
      </c>
      <c r="FM100" s="1">
        <v>6.0659641391538288E-2</v>
      </c>
      <c r="FN100" s="1">
        <v>1</v>
      </c>
      <c r="FO100" s="1">
        <v>893.28314705882349</v>
      </c>
      <c r="FP100" s="1">
        <v>11.26504201397354</v>
      </c>
      <c r="FQ100" s="1">
        <v>1.1201441643654351</v>
      </c>
      <c r="FR100" s="1">
        <v>0</v>
      </c>
      <c r="FS100" s="1">
        <v>1.3036447499999999</v>
      </c>
      <c r="FT100" s="1">
        <v>-0.48724424015009699</v>
      </c>
      <c r="FU100" s="1">
        <v>4.7817440227781963E-2</v>
      </c>
      <c r="FV100" s="1">
        <v>0</v>
      </c>
      <c r="FW100" s="1">
        <v>1</v>
      </c>
      <c r="FX100" s="1">
        <v>3</v>
      </c>
      <c r="FY100" s="1" t="s">
        <v>410</v>
      </c>
      <c r="FZ100" s="1">
        <v>3.3690699999999998</v>
      </c>
      <c r="GA100" s="1">
        <v>2.8937499999999998</v>
      </c>
      <c r="GB100" s="1">
        <v>0.11942700000000001</v>
      </c>
      <c r="GC100" s="1">
        <v>0.12341299999999999</v>
      </c>
      <c r="GD100" s="1">
        <v>0.140291</v>
      </c>
      <c r="GE100" s="1">
        <v>0.13927999999999999</v>
      </c>
      <c r="GF100" s="1">
        <v>30388.7</v>
      </c>
      <c r="GG100" s="1">
        <v>26313.200000000001</v>
      </c>
      <c r="GH100" s="1">
        <v>30847</v>
      </c>
      <c r="GI100" s="1">
        <v>27980.400000000001</v>
      </c>
      <c r="GJ100" s="1">
        <v>34939.9</v>
      </c>
      <c r="GK100" s="1">
        <v>33979.699999999997</v>
      </c>
      <c r="GL100" s="1">
        <v>40210.9</v>
      </c>
      <c r="GM100" s="1">
        <v>38999.599999999999</v>
      </c>
      <c r="GN100" s="1">
        <v>2.3252700000000002</v>
      </c>
      <c r="GO100" s="1">
        <v>1.5300499999999999</v>
      </c>
      <c r="GP100" s="1">
        <v>0</v>
      </c>
      <c r="GQ100" s="1">
        <v>3.4034300000000003E-2</v>
      </c>
      <c r="GR100" s="1">
        <v>999.9</v>
      </c>
      <c r="GS100" s="1">
        <v>33.159500000000001</v>
      </c>
      <c r="GT100" s="1">
        <v>50.3</v>
      </c>
      <c r="GU100" s="1">
        <v>43.7</v>
      </c>
      <c r="GV100" s="1">
        <v>44.833399999999997</v>
      </c>
      <c r="GW100" s="1">
        <v>50.5929</v>
      </c>
      <c r="GX100" s="1">
        <v>42.367800000000003</v>
      </c>
      <c r="GY100" s="1">
        <v>1</v>
      </c>
      <c r="GZ100" s="1">
        <v>0.66363799999999995</v>
      </c>
      <c r="HA100" s="1">
        <v>1.8115600000000001</v>
      </c>
      <c r="HB100" s="1">
        <v>20.198899999999998</v>
      </c>
      <c r="HC100" s="1">
        <v>5.2135499999999997</v>
      </c>
      <c r="HD100" s="1">
        <v>11.974</v>
      </c>
      <c r="HE100" s="1">
        <v>4.9892000000000003</v>
      </c>
      <c r="HF100" s="1">
        <v>3.2924500000000001</v>
      </c>
      <c r="HG100" s="1">
        <v>8420.6</v>
      </c>
      <c r="HH100" s="1">
        <v>9999</v>
      </c>
      <c r="HI100" s="1">
        <v>9999</v>
      </c>
      <c r="HJ100" s="1">
        <v>971.6</v>
      </c>
      <c r="HK100" s="1">
        <v>4.9713700000000003</v>
      </c>
      <c r="HL100" s="1">
        <v>1.8745499999999999</v>
      </c>
      <c r="HM100" s="1">
        <v>1.8708800000000001</v>
      </c>
      <c r="HN100" s="1">
        <v>1.8706799999999999</v>
      </c>
      <c r="HO100" s="1">
        <v>1.8751100000000001</v>
      </c>
      <c r="HP100" s="1">
        <v>1.87185</v>
      </c>
      <c r="HQ100" s="1">
        <v>1.8673599999999999</v>
      </c>
      <c r="HR100" s="1">
        <v>1.8782300000000001</v>
      </c>
      <c r="HS100" s="1">
        <v>0</v>
      </c>
      <c r="HT100" s="1">
        <v>0</v>
      </c>
      <c r="HU100" s="1">
        <v>0</v>
      </c>
      <c r="HV100" s="1">
        <v>0</v>
      </c>
      <c r="HW100" s="1" t="s">
        <v>390</v>
      </c>
      <c r="HX100" s="1" t="s">
        <v>391</v>
      </c>
      <c r="HY100" s="1" t="s">
        <v>392</v>
      </c>
      <c r="HZ100" s="1" t="s">
        <v>392</v>
      </c>
      <c r="IA100" s="1" t="s">
        <v>392</v>
      </c>
      <c r="IB100" s="1" t="s">
        <v>392</v>
      </c>
      <c r="IC100" s="1">
        <v>0</v>
      </c>
      <c r="ID100" s="1">
        <v>100</v>
      </c>
      <c r="IE100" s="1">
        <v>100</v>
      </c>
      <c r="IF100" s="1">
        <v>-2.5910000000000002</v>
      </c>
      <c r="IG100" s="1">
        <v>0.3322</v>
      </c>
      <c r="IH100" s="1">
        <v>-2.1003025613674828</v>
      </c>
      <c r="II100" s="1">
        <v>1.7196870422270779E-5</v>
      </c>
      <c r="IJ100" s="1">
        <v>-2.1741833173098589E-6</v>
      </c>
      <c r="IK100" s="1">
        <v>9.0595066644434051E-10</v>
      </c>
      <c r="IL100" s="1">
        <v>-0.3055493333670728</v>
      </c>
      <c r="IM100" s="1">
        <v>-1.2435942757381079E-3</v>
      </c>
      <c r="IN100" s="1">
        <v>8.3241555849602686E-4</v>
      </c>
      <c r="IO100" s="1">
        <v>-6.8006265696850886E-6</v>
      </c>
      <c r="IP100" s="1">
        <v>17</v>
      </c>
      <c r="IQ100" s="1">
        <v>2050</v>
      </c>
      <c r="IR100" s="1">
        <v>3</v>
      </c>
      <c r="IS100" s="1">
        <v>34</v>
      </c>
      <c r="IT100" s="1">
        <v>44.1</v>
      </c>
      <c r="IU100" s="1">
        <v>44.3</v>
      </c>
      <c r="IV100" s="1">
        <v>1.34521</v>
      </c>
      <c r="IW100" s="1">
        <v>2.5976599999999999</v>
      </c>
      <c r="IX100" s="1">
        <v>1.49902</v>
      </c>
      <c r="IY100" s="1">
        <v>2.2814899999999998</v>
      </c>
      <c r="IZ100" s="1">
        <v>1.69678</v>
      </c>
      <c r="JA100" s="1">
        <v>2.3730500000000001</v>
      </c>
      <c r="JB100" s="1">
        <v>47.571800000000003</v>
      </c>
      <c r="JC100" s="1">
        <v>12.984999999999999</v>
      </c>
      <c r="JD100" s="1">
        <v>18</v>
      </c>
      <c r="JE100" s="1">
        <v>709.85799999999995</v>
      </c>
      <c r="JF100" s="1">
        <v>268.17500000000001</v>
      </c>
      <c r="JG100" s="1">
        <v>29.999400000000001</v>
      </c>
      <c r="JH100" s="1">
        <v>35.869500000000002</v>
      </c>
      <c r="JI100" s="1">
        <v>30.0002</v>
      </c>
      <c r="JJ100" s="1">
        <v>35.607599999999998</v>
      </c>
      <c r="JK100" s="1">
        <v>35.608199999999997</v>
      </c>
      <c r="JL100" s="1">
        <v>26.9771</v>
      </c>
      <c r="JM100" s="1">
        <v>29.372699999999998</v>
      </c>
      <c r="JN100" s="1">
        <v>0</v>
      </c>
      <c r="JO100" s="1">
        <v>30</v>
      </c>
      <c r="JP100" s="1">
        <v>571.96699999999998</v>
      </c>
      <c r="JQ100" s="1">
        <v>32.7849</v>
      </c>
      <c r="JR100" s="1">
        <v>98.3048</v>
      </c>
      <c r="JS100" s="1">
        <v>98.220100000000002</v>
      </c>
    </row>
    <row r="101" spans="1:279" ht="15.75" customHeight="1" x14ac:dyDescent="0.2">
      <c r="A101" s="1">
        <v>86</v>
      </c>
      <c r="B101" s="1">
        <v>1658330279</v>
      </c>
      <c r="C101" s="1">
        <v>339</v>
      </c>
      <c r="D101" s="1" t="s">
        <v>563</v>
      </c>
      <c r="E101" s="1" t="s">
        <v>564</v>
      </c>
      <c r="F101" s="1">
        <v>4</v>
      </c>
      <c r="G101" s="1">
        <v>1658330276.6875</v>
      </c>
      <c r="H101" s="1">
        <f t="shared" si="0"/>
        <v>1.3658946165015565E-3</v>
      </c>
      <c r="I101" s="1">
        <f t="shared" si="1"/>
        <v>1.3658946165015564</v>
      </c>
      <c r="J101" s="1">
        <f t="shared" si="2"/>
        <v>7.6656131563982779</v>
      </c>
      <c r="K101" s="1">
        <f t="shared" si="3"/>
        <v>546.03824999999995</v>
      </c>
      <c r="L101" s="1">
        <f t="shared" si="4"/>
        <v>363.37350534170565</v>
      </c>
      <c r="M101" s="1">
        <f t="shared" si="5"/>
        <v>36.772466233322525</v>
      </c>
      <c r="N101" s="1">
        <f t="shared" si="6"/>
        <v>55.257669629340931</v>
      </c>
      <c r="O101" s="1">
        <f t="shared" si="7"/>
        <v>7.3502899323840312E-2</v>
      </c>
      <c r="P101" s="1">
        <f t="shared" si="8"/>
        <v>2.7619768553393866</v>
      </c>
      <c r="Q101" s="1">
        <f t="shared" si="9"/>
        <v>7.2433248746894302E-2</v>
      </c>
      <c r="R101" s="1">
        <f t="shared" si="10"/>
        <v>4.5365587553866459E-2</v>
      </c>
      <c r="S101" s="1">
        <f t="shared" si="11"/>
        <v>194.4209936124447</v>
      </c>
      <c r="T101" s="1">
        <f t="shared" si="12"/>
        <v>34.629227542175649</v>
      </c>
      <c r="U101" s="1">
        <f t="shared" si="13"/>
        <v>33.696725000000001</v>
      </c>
      <c r="V101" s="1">
        <f t="shared" si="14"/>
        <v>5.2532858593004006</v>
      </c>
      <c r="W101" s="1">
        <f t="shared" si="15"/>
        <v>64.865303582337077</v>
      </c>
      <c r="X101" s="1">
        <f t="shared" si="16"/>
        <v>3.4268183398461245</v>
      </c>
      <c r="Y101" s="1">
        <f t="shared" si="17"/>
        <v>5.2829758755330216</v>
      </c>
      <c r="Z101" s="1">
        <f t="shared" si="18"/>
        <v>1.8264675194542761</v>
      </c>
      <c r="AA101" s="1">
        <f t="shared" si="19"/>
        <v>-60.235952587718643</v>
      </c>
      <c r="AB101" s="1">
        <f t="shared" si="20"/>
        <v>15.016937764297181</v>
      </c>
      <c r="AC101" s="1">
        <f t="shared" si="21"/>
        <v>1.254336830871057</v>
      </c>
      <c r="AD101" s="1">
        <f t="shared" si="22"/>
        <v>150.4563156198943</v>
      </c>
      <c r="AE101" s="1">
        <f t="shared" si="23"/>
        <v>16.926708423741669</v>
      </c>
      <c r="AF101" s="1">
        <f t="shared" si="24"/>
        <v>1.3410896376995252</v>
      </c>
      <c r="AG101" s="1">
        <f t="shared" si="25"/>
        <v>7.6656131563982779</v>
      </c>
      <c r="AH101" s="1">
        <v>582.41750493485893</v>
      </c>
      <c r="AI101" s="1">
        <v>568.29046060606061</v>
      </c>
      <c r="AJ101" s="1">
        <v>1.7172809630580921</v>
      </c>
      <c r="AK101" s="1">
        <v>65.160827057832364</v>
      </c>
      <c r="AL101" s="1">
        <f t="shared" si="26"/>
        <v>1.3658946165015564</v>
      </c>
      <c r="AM101" s="1">
        <v>32.651004976091478</v>
      </c>
      <c r="AN101" s="1">
        <v>33.867009790209821</v>
      </c>
      <c r="AO101" s="1">
        <v>2.6596965096425783E-4</v>
      </c>
      <c r="AP101" s="1">
        <v>89.445393928283238</v>
      </c>
      <c r="AQ101" s="1">
        <v>1</v>
      </c>
      <c r="AR101" s="1">
        <v>0</v>
      </c>
      <c r="AS101" s="1">
        <f t="shared" si="27"/>
        <v>1</v>
      </c>
      <c r="AT101" s="1">
        <f t="shared" si="28"/>
        <v>0</v>
      </c>
      <c r="AU101" s="1">
        <f t="shared" si="29"/>
        <v>47058.320869692026</v>
      </c>
      <c r="AV101" s="1" t="s">
        <v>385</v>
      </c>
      <c r="AW101" s="1" t="s">
        <v>385</v>
      </c>
      <c r="AX101" s="1">
        <v>0</v>
      </c>
      <c r="AY101" s="1">
        <v>0</v>
      </c>
      <c r="AZ101" s="1" t="e">
        <f t="shared" si="30"/>
        <v>#DIV/0!</v>
      </c>
      <c r="BA101" s="1">
        <v>0</v>
      </c>
      <c r="BB101" s="1" t="s">
        <v>385</v>
      </c>
      <c r="BC101" s="1" t="s">
        <v>385</v>
      </c>
      <c r="BD101" s="1">
        <v>0</v>
      </c>
      <c r="BE101" s="1">
        <v>0</v>
      </c>
      <c r="BF101" s="1" t="e">
        <f t="shared" si="31"/>
        <v>#DIV/0!</v>
      </c>
      <c r="BG101" s="1">
        <v>0.5</v>
      </c>
      <c r="BH101" s="1">
        <f t="shared" si="32"/>
        <v>1009.476599799194</v>
      </c>
      <c r="BI101" s="1">
        <f t="shared" si="33"/>
        <v>7.6656131563982779</v>
      </c>
      <c r="BJ101" s="1" t="e">
        <f t="shared" si="34"/>
        <v>#DIV/0!</v>
      </c>
      <c r="BK101" s="1">
        <f t="shared" si="35"/>
        <v>7.5936511633089157E-3</v>
      </c>
      <c r="BL101" s="1" t="e">
        <f t="shared" si="36"/>
        <v>#DIV/0!</v>
      </c>
      <c r="BM101" s="1" t="e">
        <f t="shared" si="37"/>
        <v>#DIV/0!</v>
      </c>
      <c r="BN101" s="1" t="s">
        <v>385</v>
      </c>
      <c r="BO101" s="1">
        <v>0</v>
      </c>
      <c r="BP101" s="1" t="e">
        <f t="shared" si="38"/>
        <v>#DIV/0!</v>
      </c>
      <c r="BQ101" s="1" t="e">
        <f t="shared" si="39"/>
        <v>#DIV/0!</v>
      </c>
      <c r="BR101" s="1" t="e">
        <f t="shared" si="40"/>
        <v>#DIV/0!</v>
      </c>
      <c r="BS101" s="1" t="e">
        <f t="shared" si="41"/>
        <v>#DIV/0!</v>
      </c>
      <c r="BT101" s="1" t="e">
        <f t="shared" si="42"/>
        <v>#DIV/0!</v>
      </c>
      <c r="BU101" s="1" t="e">
        <f t="shared" si="43"/>
        <v>#DIV/0!</v>
      </c>
      <c r="BV101" s="1" t="e">
        <f t="shared" si="44"/>
        <v>#DIV/0!</v>
      </c>
      <c r="BW101" s="1" t="e">
        <f t="shared" si="45"/>
        <v>#DIV/0!</v>
      </c>
      <c r="BX101" s="1" t="s">
        <v>385</v>
      </c>
      <c r="BY101" s="1" t="s">
        <v>385</v>
      </c>
      <c r="BZ101" s="1" t="s">
        <v>385</v>
      </c>
      <c r="CA101" s="1" t="s">
        <v>385</v>
      </c>
      <c r="CB101" s="1" t="s">
        <v>385</v>
      </c>
      <c r="CC101" s="1" t="s">
        <v>385</v>
      </c>
      <c r="CD101" s="1" t="s">
        <v>385</v>
      </c>
      <c r="CE101" s="1" t="s">
        <v>385</v>
      </c>
      <c r="CF101" s="1">
        <v>253</v>
      </c>
      <c r="CG101" s="1">
        <v>1000</v>
      </c>
      <c r="CH101" s="1" t="s">
        <v>386</v>
      </c>
      <c r="CI101" s="1">
        <v>1110.1500000000001</v>
      </c>
      <c r="CJ101" s="1">
        <v>1175.8634999999999</v>
      </c>
      <c r="CK101" s="1">
        <v>1152.67</v>
      </c>
      <c r="CL101" s="1">
        <v>1.3005735999999999E-4</v>
      </c>
      <c r="CM101" s="1">
        <v>6.5004835999999994E-4</v>
      </c>
      <c r="CN101" s="1">
        <v>4.7597999359999997E-2</v>
      </c>
      <c r="CO101" s="1">
        <v>5.5000000000000003E-4</v>
      </c>
      <c r="CP101" s="1">
        <f t="shared" si="46"/>
        <v>1199.9649999999999</v>
      </c>
      <c r="CQ101" s="1">
        <f t="shared" si="47"/>
        <v>1009.476599799194</v>
      </c>
      <c r="CR101" s="1">
        <f t="shared" si="48"/>
        <v>0.84125503643789112</v>
      </c>
      <c r="CS101" s="1">
        <f t="shared" si="49"/>
        <v>0.16202222032513008</v>
      </c>
      <c r="CT101" s="1">
        <v>6</v>
      </c>
      <c r="CU101" s="1">
        <v>0.5</v>
      </c>
      <c r="CV101" s="1" t="s">
        <v>387</v>
      </c>
      <c r="CW101" s="1">
        <v>2</v>
      </c>
      <c r="CX101" s="1" t="b">
        <v>1</v>
      </c>
      <c r="CY101" s="1">
        <v>1658330276.6875</v>
      </c>
      <c r="CZ101" s="1">
        <v>546.03824999999995</v>
      </c>
      <c r="DA101" s="1">
        <v>562.32987500000002</v>
      </c>
      <c r="DB101" s="1">
        <v>33.862699999999997</v>
      </c>
      <c r="DC101" s="1">
        <v>32.667349999999999</v>
      </c>
      <c r="DD101" s="1">
        <v>548.63400000000001</v>
      </c>
      <c r="DE101" s="1">
        <v>33.530450000000002</v>
      </c>
      <c r="DF101" s="1">
        <v>650.35850000000005</v>
      </c>
      <c r="DG101" s="1">
        <v>101.09725</v>
      </c>
      <c r="DH101" s="1">
        <v>0.10018375</v>
      </c>
      <c r="DI101" s="1">
        <v>33.797575000000002</v>
      </c>
      <c r="DJ101" s="1">
        <v>999.9</v>
      </c>
      <c r="DK101" s="1">
        <v>33.696725000000001</v>
      </c>
      <c r="DL101" s="1">
        <v>0</v>
      </c>
      <c r="DM101" s="1">
        <v>0</v>
      </c>
      <c r="DN101" s="1">
        <v>8975.4675000000007</v>
      </c>
      <c r="DO101" s="1">
        <v>0</v>
      </c>
      <c r="DP101" s="1">
        <v>1841.8712499999999</v>
      </c>
      <c r="DQ101" s="1">
        <v>-16.291599999999999</v>
      </c>
      <c r="DR101" s="1">
        <v>565.17675000000008</v>
      </c>
      <c r="DS101" s="1">
        <v>581.32037500000001</v>
      </c>
      <c r="DT101" s="1">
        <v>1.19534875</v>
      </c>
      <c r="DU101" s="1">
        <v>562.32987500000002</v>
      </c>
      <c r="DV101" s="1">
        <v>32.667349999999999</v>
      </c>
      <c r="DW101" s="1">
        <v>3.4234300000000002</v>
      </c>
      <c r="DX101" s="1">
        <v>3.3025825000000002</v>
      </c>
      <c r="DY101" s="1">
        <v>26.244700000000002</v>
      </c>
      <c r="DZ101" s="1">
        <v>25.637650000000001</v>
      </c>
      <c r="EA101" s="1">
        <v>1199.9649999999999</v>
      </c>
      <c r="EB101" s="1">
        <v>0.95799425000000005</v>
      </c>
      <c r="EC101" s="1">
        <v>4.2006062500000003E-2</v>
      </c>
      <c r="ED101" s="1">
        <v>0</v>
      </c>
      <c r="EE101" s="1">
        <v>895.626125</v>
      </c>
      <c r="EF101" s="1">
        <v>5.0001600000000002</v>
      </c>
      <c r="EG101" s="1">
        <v>12716.775</v>
      </c>
      <c r="EH101" s="1">
        <v>9514.8812500000022</v>
      </c>
      <c r="EI101" s="1">
        <v>47.913749999999993</v>
      </c>
      <c r="EJ101" s="1">
        <v>50.5</v>
      </c>
      <c r="EK101" s="1">
        <v>49.046499999999988</v>
      </c>
      <c r="EL101" s="1">
        <v>49</v>
      </c>
      <c r="EM101" s="1">
        <v>49.609250000000003</v>
      </c>
      <c r="EN101" s="1">
        <v>1144.7650000000001</v>
      </c>
      <c r="EO101" s="1">
        <v>50.2</v>
      </c>
      <c r="EP101" s="1">
        <v>0</v>
      </c>
      <c r="EQ101" s="1">
        <v>772790.40000009537</v>
      </c>
      <c r="ER101" s="1">
        <v>0</v>
      </c>
      <c r="ES101" s="1">
        <v>894.64899999999989</v>
      </c>
      <c r="ET101" s="1">
        <v>12.880615378193919</v>
      </c>
      <c r="EU101" s="1">
        <v>134.4538462498295</v>
      </c>
      <c r="EV101" s="1">
        <v>12706.212</v>
      </c>
      <c r="EW101" s="1">
        <v>15</v>
      </c>
      <c r="EX101" s="1">
        <v>1658327627.5</v>
      </c>
      <c r="EY101" s="1" t="s">
        <v>388</v>
      </c>
      <c r="EZ101" s="1">
        <v>1658327627.5</v>
      </c>
      <c r="FA101" s="1">
        <v>1658327617.5</v>
      </c>
      <c r="FB101" s="1">
        <v>12</v>
      </c>
      <c r="FC101" s="1">
        <v>-0.68500000000000005</v>
      </c>
      <c r="FD101" s="1">
        <v>-0.255</v>
      </c>
      <c r="FE101" s="1">
        <v>-3.9239999999999999</v>
      </c>
      <c r="FF101" s="1">
        <v>0.28599999999999998</v>
      </c>
      <c r="FG101" s="1">
        <v>1546</v>
      </c>
      <c r="FH101" s="1">
        <v>32</v>
      </c>
      <c r="FI101" s="1">
        <v>0.03</v>
      </c>
      <c r="FJ101" s="1">
        <v>0.04</v>
      </c>
      <c r="FK101" s="1">
        <v>-16.178137499999998</v>
      </c>
      <c r="FL101" s="1">
        <v>-0.54490469043149703</v>
      </c>
      <c r="FM101" s="1">
        <v>6.618922755063697E-2</v>
      </c>
      <c r="FN101" s="1">
        <v>0</v>
      </c>
      <c r="FO101" s="1">
        <v>893.96820588235289</v>
      </c>
      <c r="FP101" s="1">
        <v>12.096791445858649</v>
      </c>
      <c r="FQ101" s="1">
        <v>1.197762270908737</v>
      </c>
      <c r="FR101" s="1">
        <v>0</v>
      </c>
      <c r="FS101" s="1">
        <v>1.2701374999999999</v>
      </c>
      <c r="FT101" s="1">
        <v>-0.54750844277673816</v>
      </c>
      <c r="FU101" s="1">
        <v>5.3582907337601599E-2</v>
      </c>
      <c r="FV101" s="1">
        <v>0</v>
      </c>
      <c r="FW101" s="1">
        <v>0</v>
      </c>
      <c r="FX101" s="1">
        <v>3</v>
      </c>
      <c r="FY101" s="1" t="s">
        <v>397</v>
      </c>
      <c r="FZ101" s="1">
        <v>3.3694899999999999</v>
      </c>
      <c r="GA101" s="1">
        <v>2.8935499999999998</v>
      </c>
      <c r="GB101" s="1">
        <v>0.120477</v>
      </c>
      <c r="GC101" s="1">
        <v>0.124474</v>
      </c>
      <c r="GD101" s="1">
        <v>0.140322</v>
      </c>
      <c r="GE101" s="1">
        <v>0.139511</v>
      </c>
      <c r="GF101" s="1">
        <v>30351.8</v>
      </c>
      <c r="GG101" s="1">
        <v>26281.200000000001</v>
      </c>
      <c r="GH101" s="1">
        <v>30846.400000000001</v>
      </c>
      <c r="GI101" s="1">
        <v>27980.400000000001</v>
      </c>
      <c r="GJ101" s="1">
        <v>34938.199999999997</v>
      </c>
      <c r="GK101" s="1">
        <v>33970.699999999997</v>
      </c>
      <c r="GL101" s="1">
        <v>40210.300000000003</v>
      </c>
      <c r="GM101" s="1">
        <v>38999.800000000003</v>
      </c>
      <c r="GN101" s="1">
        <v>2.3252999999999999</v>
      </c>
      <c r="GO101" s="1">
        <v>1.53013</v>
      </c>
      <c r="GP101" s="1">
        <v>0</v>
      </c>
      <c r="GQ101" s="1">
        <v>3.2260999999999998E-2</v>
      </c>
      <c r="GR101" s="1">
        <v>999.9</v>
      </c>
      <c r="GS101" s="1">
        <v>33.159500000000001</v>
      </c>
      <c r="GT101" s="1">
        <v>50.3</v>
      </c>
      <c r="GU101" s="1">
        <v>43.7</v>
      </c>
      <c r="GV101" s="1">
        <v>44.832000000000001</v>
      </c>
      <c r="GW101" s="1">
        <v>50.532899999999998</v>
      </c>
      <c r="GX101" s="1">
        <v>41.350200000000001</v>
      </c>
      <c r="GY101" s="1">
        <v>1</v>
      </c>
      <c r="GZ101" s="1">
        <v>0.66372500000000001</v>
      </c>
      <c r="HA101" s="1">
        <v>1.8035000000000001</v>
      </c>
      <c r="HB101" s="1">
        <v>20.199300000000001</v>
      </c>
      <c r="HC101" s="1">
        <v>5.2144399999999997</v>
      </c>
      <c r="HD101" s="1">
        <v>11.974</v>
      </c>
      <c r="HE101" s="1">
        <v>4.9893000000000001</v>
      </c>
      <c r="HF101" s="1">
        <v>3.2924500000000001</v>
      </c>
      <c r="HG101" s="1">
        <v>8420.7999999999993</v>
      </c>
      <c r="HH101" s="1">
        <v>9999</v>
      </c>
      <c r="HI101" s="1">
        <v>9999</v>
      </c>
      <c r="HJ101" s="1">
        <v>971.6</v>
      </c>
      <c r="HK101" s="1">
        <v>4.97133</v>
      </c>
      <c r="HL101" s="1">
        <v>1.8745400000000001</v>
      </c>
      <c r="HM101" s="1">
        <v>1.8708800000000001</v>
      </c>
      <c r="HN101" s="1">
        <v>1.87069</v>
      </c>
      <c r="HO101" s="1">
        <v>1.8751199999999999</v>
      </c>
      <c r="HP101" s="1">
        <v>1.87181</v>
      </c>
      <c r="HQ101" s="1">
        <v>1.8673599999999999</v>
      </c>
      <c r="HR101" s="1">
        <v>1.87822</v>
      </c>
      <c r="HS101" s="1">
        <v>0</v>
      </c>
      <c r="HT101" s="1">
        <v>0</v>
      </c>
      <c r="HU101" s="1">
        <v>0</v>
      </c>
      <c r="HV101" s="1">
        <v>0</v>
      </c>
      <c r="HW101" s="1" t="s">
        <v>390</v>
      </c>
      <c r="HX101" s="1" t="s">
        <v>391</v>
      </c>
      <c r="HY101" s="1" t="s">
        <v>392</v>
      </c>
      <c r="HZ101" s="1" t="s">
        <v>392</v>
      </c>
      <c r="IA101" s="1" t="s">
        <v>392</v>
      </c>
      <c r="IB101" s="1" t="s">
        <v>392</v>
      </c>
      <c r="IC101" s="1">
        <v>0</v>
      </c>
      <c r="ID101" s="1">
        <v>100</v>
      </c>
      <c r="IE101" s="1">
        <v>100</v>
      </c>
      <c r="IF101" s="1">
        <v>-2.6019999999999999</v>
      </c>
      <c r="IG101" s="1">
        <v>0.33250000000000002</v>
      </c>
      <c r="IH101" s="1">
        <v>-2.1003025613674828</v>
      </c>
      <c r="II101" s="1">
        <v>1.7196870422270779E-5</v>
      </c>
      <c r="IJ101" s="1">
        <v>-2.1741833173098589E-6</v>
      </c>
      <c r="IK101" s="1">
        <v>9.0595066644434051E-10</v>
      </c>
      <c r="IL101" s="1">
        <v>-0.3055493333670728</v>
      </c>
      <c r="IM101" s="1">
        <v>-1.2435942757381079E-3</v>
      </c>
      <c r="IN101" s="1">
        <v>8.3241555849602686E-4</v>
      </c>
      <c r="IO101" s="1">
        <v>-6.8006265696850886E-6</v>
      </c>
      <c r="IP101" s="1">
        <v>17</v>
      </c>
      <c r="IQ101" s="1">
        <v>2050</v>
      </c>
      <c r="IR101" s="1">
        <v>3</v>
      </c>
      <c r="IS101" s="1">
        <v>34</v>
      </c>
      <c r="IT101" s="1">
        <v>44.2</v>
      </c>
      <c r="IU101" s="1">
        <v>44.4</v>
      </c>
      <c r="IV101" s="1">
        <v>1.3586400000000001</v>
      </c>
      <c r="IW101" s="1">
        <v>2.6037599999999999</v>
      </c>
      <c r="IX101" s="1">
        <v>1.49902</v>
      </c>
      <c r="IY101" s="1">
        <v>2.2802699999999998</v>
      </c>
      <c r="IZ101" s="1">
        <v>1.69678</v>
      </c>
      <c r="JA101" s="1">
        <v>2.2814899999999998</v>
      </c>
      <c r="JB101" s="1">
        <v>47.571800000000003</v>
      </c>
      <c r="JC101" s="1">
        <v>12.967499999999999</v>
      </c>
      <c r="JD101" s="1">
        <v>18</v>
      </c>
      <c r="JE101" s="1">
        <v>709.90599999999995</v>
      </c>
      <c r="JF101" s="1">
        <v>268.20999999999998</v>
      </c>
      <c r="JG101" s="1">
        <v>29.9986</v>
      </c>
      <c r="JH101" s="1">
        <v>35.869500000000002</v>
      </c>
      <c r="JI101" s="1">
        <v>30.000299999999999</v>
      </c>
      <c r="JJ101" s="1">
        <v>35.610199999999999</v>
      </c>
      <c r="JK101" s="1">
        <v>35.608199999999997</v>
      </c>
      <c r="JL101" s="1">
        <v>27.236799999999999</v>
      </c>
      <c r="JM101" s="1">
        <v>29.372699999999998</v>
      </c>
      <c r="JN101" s="1">
        <v>0</v>
      </c>
      <c r="JO101" s="1">
        <v>30</v>
      </c>
      <c r="JP101" s="1">
        <v>578.64599999999996</v>
      </c>
      <c r="JQ101" s="1">
        <v>32.788899999999998</v>
      </c>
      <c r="JR101" s="1">
        <v>98.303200000000004</v>
      </c>
      <c r="JS101" s="1">
        <v>98.220299999999995</v>
      </c>
    </row>
    <row r="102" spans="1:279" ht="15.75" customHeight="1" x14ac:dyDescent="0.2">
      <c r="A102" s="1">
        <v>87</v>
      </c>
      <c r="B102" s="1">
        <v>1658330283</v>
      </c>
      <c r="C102" s="1">
        <v>343</v>
      </c>
      <c r="D102" s="1" t="s">
        <v>565</v>
      </c>
      <c r="E102" s="1" t="s">
        <v>566</v>
      </c>
      <c r="F102" s="1">
        <v>4</v>
      </c>
      <c r="G102" s="1">
        <v>1658330281</v>
      </c>
      <c r="H102" s="1">
        <f t="shared" si="0"/>
        <v>1.3308119654778135E-3</v>
      </c>
      <c r="I102" s="1">
        <f t="shared" si="1"/>
        <v>1.3308119654778134</v>
      </c>
      <c r="J102" s="1">
        <f t="shared" si="2"/>
        <v>7.5963254603592523</v>
      </c>
      <c r="K102" s="1">
        <f t="shared" si="3"/>
        <v>553.20771428571425</v>
      </c>
      <c r="L102" s="1">
        <f t="shared" si="4"/>
        <v>368.18015982372515</v>
      </c>
      <c r="M102" s="1">
        <f t="shared" si="5"/>
        <v>37.259134272888893</v>
      </c>
      <c r="N102" s="1">
        <f t="shared" si="6"/>
        <v>55.983572056782954</v>
      </c>
      <c r="O102" s="1">
        <f t="shared" si="7"/>
        <v>7.1866017466154314E-2</v>
      </c>
      <c r="P102" s="1">
        <f t="shared" si="8"/>
        <v>2.7671267715547163</v>
      </c>
      <c r="Q102" s="1">
        <f t="shared" si="9"/>
        <v>7.0844994925468557E-2</v>
      </c>
      <c r="R102" s="1">
        <f t="shared" si="10"/>
        <v>4.4368648162083586E-2</v>
      </c>
      <c r="S102" s="1">
        <f t="shared" si="11"/>
        <v>194.43205161246715</v>
      </c>
      <c r="T102" s="1">
        <f t="shared" si="12"/>
        <v>34.626628744634374</v>
      </c>
      <c r="U102" s="1">
        <f t="shared" si="13"/>
        <v>33.68244285714286</v>
      </c>
      <c r="V102" s="1">
        <f t="shared" si="14"/>
        <v>5.2490929817831873</v>
      </c>
      <c r="W102" s="1">
        <f t="shared" si="15"/>
        <v>64.957518590487112</v>
      </c>
      <c r="X102" s="1">
        <f t="shared" si="16"/>
        <v>3.4296167712374301</v>
      </c>
      <c r="Y102" s="1">
        <f t="shared" si="17"/>
        <v>5.2797841507136782</v>
      </c>
      <c r="Z102" s="1">
        <f t="shared" si="18"/>
        <v>1.8194762105457571</v>
      </c>
      <c r="AA102" s="1">
        <f t="shared" si="19"/>
        <v>-58.688807677571575</v>
      </c>
      <c r="AB102" s="1">
        <f t="shared" si="20"/>
        <v>15.56174476836844</v>
      </c>
      <c r="AC102" s="1">
        <f t="shared" si="21"/>
        <v>1.2972651619015028</v>
      </c>
      <c r="AD102" s="1">
        <f t="shared" si="22"/>
        <v>152.60225386516549</v>
      </c>
      <c r="AE102" s="1">
        <f t="shared" si="23"/>
        <v>16.971448178510308</v>
      </c>
      <c r="AF102" s="1">
        <f t="shared" si="24"/>
        <v>1.2615502968620169</v>
      </c>
      <c r="AG102" s="1">
        <f t="shared" si="25"/>
        <v>7.5963254603592523</v>
      </c>
      <c r="AH102" s="1">
        <v>589.34041367764394</v>
      </c>
      <c r="AI102" s="1">
        <v>575.21304848484863</v>
      </c>
      <c r="AJ102" s="1">
        <v>1.733403079277599</v>
      </c>
      <c r="AK102" s="1">
        <v>65.160827057832364</v>
      </c>
      <c r="AL102" s="1">
        <f t="shared" si="26"/>
        <v>1.3308119654778134</v>
      </c>
      <c r="AM102" s="1">
        <v>32.756599873962237</v>
      </c>
      <c r="AN102" s="1">
        <v>33.905988111888128</v>
      </c>
      <c r="AO102" s="1">
        <v>6.7642497231483892E-3</v>
      </c>
      <c r="AP102" s="1">
        <v>89.445393928283238</v>
      </c>
      <c r="AQ102" s="1">
        <v>1</v>
      </c>
      <c r="AR102" s="1">
        <v>0</v>
      </c>
      <c r="AS102" s="1">
        <f t="shared" si="27"/>
        <v>1</v>
      </c>
      <c r="AT102" s="1">
        <f t="shared" si="28"/>
        <v>0</v>
      </c>
      <c r="AU102" s="1">
        <f t="shared" si="29"/>
        <v>47201.204842320585</v>
      </c>
      <c r="AV102" s="1" t="s">
        <v>385</v>
      </c>
      <c r="AW102" s="1" t="s">
        <v>385</v>
      </c>
      <c r="AX102" s="1">
        <v>0</v>
      </c>
      <c r="AY102" s="1">
        <v>0</v>
      </c>
      <c r="AZ102" s="1" t="e">
        <f t="shared" si="30"/>
        <v>#DIV/0!</v>
      </c>
      <c r="BA102" s="1">
        <v>0</v>
      </c>
      <c r="BB102" s="1" t="s">
        <v>385</v>
      </c>
      <c r="BC102" s="1" t="s">
        <v>385</v>
      </c>
      <c r="BD102" s="1">
        <v>0</v>
      </c>
      <c r="BE102" s="1">
        <v>0</v>
      </c>
      <c r="BF102" s="1" t="e">
        <f t="shared" si="31"/>
        <v>#DIV/0!</v>
      </c>
      <c r="BG102" s="1">
        <v>0.5</v>
      </c>
      <c r="BH102" s="1">
        <f t="shared" si="32"/>
        <v>1009.5347997992059</v>
      </c>
      <c r="BI102" s="1">
        <f t="shared" si="33"/>
        <v>7.5963254603592523</v>
      </c>
      <c r="BJ102" s="1" t="e">
        <f t="shared" si="34"/>
        <v>#DIV/0!</v>
      </c>
      <c r="BK102" s="1">
        <f t="shared" si="35"/>
        <v>7.5245800955748565E-3</v>
      </c>
      <c r="BL102" s="1" t="e">
        <f t="shared" si="36"/>
        <v>#DIV/0!</v>
      </c>
      <c r="BM102" s="1" t="e">
        <f t="shared" si="37"/>
        <v>#DIV/0!</v>
      </c>
      <c r="BN102" s="1" t="s">
        <v>385</v>
      </c>
      <c r="BO102" s="1">
        <v>0</v>
      </c>
      <c r="BP102" s="1" t="e">
        <f t="shared" si="38"/>
        <v>#DIV/0!</v>
      </c>
      <c r="BQ102" s="1" t="e">
        <f t="shared" si="39"/>
        <v>#DIV/0!</v>
      </c>
      <c r="BR102" s="1" t="e">
        <f t="shared" si="40"/>
        <v>#DIV/0!</v>
      </c>
      <c r="BS102" s="1" t="e">
        <f t="shared" si="41"/>
        <v>#DIV/0!</v>
      </c>
      <c r="BT102" s="1" t="e">
        <f t="shared" si="42"/>
        <v>#DIV/0!</v>
      </c>
      <c r="BU102" s="1" t="e">
        <f t="shared" si="43"/>
        <v>#DIV/0!</v>
      </c>
      <c r="BV102" s="1" t="e">
        <f t="shared" si="44"/>
        <v>#DIV/0!</v>
      </c>
      <c r="BW102" s="1" t="e">
        <f t="shared" si="45"/>
        <v>#DIV/0!</v>
      </c>
      <c r="BX102" s="1" t="s">
        <v>385</v>
      </c>
      <c r="BY102" s="1" t="s">
        <v>385</v>
      </c>
      <c r="BZ102" s="1" t="s">
        <v>385</v>
      </c>
      <c r="CA102" s="1" t="s">
        <v>385</v>
      </c>
      <c r="CB102" s="1" t="s">
        <v>385</v>
      </c>
      <c r="CC102" s="1" t="s">
        <v>385</v>
      </c>
      <c r="CD102" s="1" t="s">
        <v>385</v>
      </c>
      <c r="CE102" s="1" t="s">
        <v>385</v>
      </c>
      <c r="CF102" s="1">
        <v>253</v>
      </c>
      <c r="CG102" s="1">
        <v>1000</v>
      </c>
      <c r="CH102" s="1" t="s">
        <v>386</v>
      </c>
      <c r="CI102" s="1">
        <v>1110.1500000000001</v>
      </c>
      <c r="CJ102" s="1">
        <v>1175.8634999999999</v>
      </c>
      <c r="CK102" s="1">
        <v>1152.67</v>
      </c>
      <c r="CL102" s="1">
        <v>1.3005735999999999E-4</v>
      </c>
      <c r="CM102" s="1">
        <v>6.5004835999999994E-4</v>
      </c>
      <c r="CN102" s="1">
        <v>4.7597999359999997E-2</v>
      </c>
      <c r="CO102" s="1">
        <v>5.5000000000000003E-4</v>
      </c>
      <c r="CP102" s="1">
        <f t="shared" si="46"/>
        <v>1200.0342857142859</v>
      </c>
      <c r="CQ102" s="1">
        <f t="shared" si="47"/>
        <v>1009.5347997992059</v>
      </c>
      <c r="CR102" s="1">
        <f t="shared" si="48"/>
        <v>0.84125496397655775</v>
      </c>
      <c r="CS102" s="1">
        <f t="shared" si="49"/>
        <v>0.16202208047475664</v>
      </c>
      <c r="CT102" s="1">
        <v>6</v>
      </c>
      <c r="CU102" s="1">
        <v>0.5</v>
      </c>
      <c r="CV102" s="1" t="s">
        <v>387</v>
      </c>
      <c r="CW102" s="1">
        <v>2</v>
      </c>
      <c r="CX102" s="1" t="b">
        <v>1</v>
      </c>
      <c r="CY102" s="1">
        <v>1658330281</v>
      </c>
      <c r="CZ102" s="1">
        <v>553.20771428571425</v>
      </c>
      <c r="DA102" s="1">
        <v>569.51042857142852</v>
      </c>
      <c r="DB102" s="1">
        <v>33.890128571428569</v>
      </c>
      <c r="DC102" s="1">
        <v>32.765599999999999</v>
      </c>
      <c r="DD102" s="1">
        <v>555.81442857142861</v>
      </c>
      <c r="DE102" s="1">
        <v>33.557028571428567</v>
      </c>
      <c r="DF102" s="1">
        <v>650.29714285714283</v>
      </c>
      <c r="DG102" s="1">
        <v>101.09871428571429</v>
      </c>
      <c r="DH102" s="1">
        <v>9.9390171428571428E-2</v>
      </c>
      <c r="DI102" s="1">
        <v>33.786757142857141</v>
      </c>
      <c r="DJ102" s="1">
        <v>999.89999999999986</v>
      </c>
      <c r="DK102" s="1">
        <v>33.68244285714286</v>
      </c>
      <c r="DL102" s="1">
        <v>0</v>
      </c>
      <c r="DM102" s="1">
        <v>0</v>
      </c>
      <c r="DN102" s="1">
        <v>9002.6771428571428</v>
      </c>
      <c r="DO102" s="1">
        <v>0</v>
      </c>
      <c r="DP102" s="1">
        <v>1841.36</v>
      </c>
      <c r="DQ102" s="1">
        <v>-16.302585714285719</v>
      </c>
      <c r="DR102" s="1">
        <v>572.61357142857139</v>
      </c>
      <c r="DS102" s="1">
        <v>588.80257142857147</v>
      </c>
      <c r="DT102" s="1">
        <v>1.1245385714285709</v>
      </c>
      <c r="DU102" s="1">
        <v>569.51042857142852</v>
      </c>
      <c r="DV102" s="1">
        <v>32.765599999999999</v>
      </c>
      <c r="DW102" s="1">
        <v>3.4262428571428569</v>
      </c>
      <c r="DX102" s="1">
        <v>3.312554285714286</v>
      </c>
      <c r="DY102" s="1">
        <v>26.25862857142857</v>
      </c>
      <c r="DZ102" s="1">
        <v>25.688471428571429</v>
      </c>
      <c r="EA102" s="1">
        <v>1200.0342857142859</v>
      </c>
      <c r="EB102" s="1">
        <v>0.95799585714285718</v>
      </c>
      <c r="EC102" s="1">
        <v>4.2004342857142857E-2</v>
      </c>
      <c r="ED102" s="1">
        <v>0</v>
      </c>
      <c r="EE102" s="1">
        <v>896.38771428571431</v>
      </c>
      <c r="EF102" s="1">
        <v>5.0001600000000002</v>
      </c>
      <c r="EG102" s="1">
        <v>12778.3</v>
      </c>
      <c r="EH102" s="1">
        <v>9515.4357142857152</v>
      </c>
      <c r="EI102" s="1">
        <v>47.892714285714291</v>
      </c>
      <c r="EJ102" s="1">
        <v>50.5</v>
      </c>
      <c r="EK102" s="1">
        <v>49.044285714285721</v>
      </c>
      <c r="EL102" s="1">
        <v>49.026571428571437</v>
      </c>
      <c r="EM102" s="1">
        <v>49.597999999999999</v>
      </c>
      <c r="EN102" s="1">
        <v>1144.8342857142859</v>
      </c>
      <c r="EO102" s="1">
        <v>50.2</v>
      </c>
      <c r="EP102" s="1">
        <v>0</v>
      </c>
      <c r="EQ102" s="1">
        <v>772794.60000014305</v>
      </c>
      <c r="ER102" s="1">
        <v>0</v>
      </c>
      <c r="ES102" s="1">
        <v>895.43153846153859</v>
      </c>
      <c r="ET102" s="1">
        <v>11.589470079114561</v>
      </c>
      <c r="EU102" s="1">
        <v>409.32307701124341</v>
      </c>
      <c r="EV102" s="1">
        <v>12728.58846153846</v>
      </c>
      <c r="EW102" s="1">
        <v>15</v>
      </c>
      <c r="EX102" s="1">
        <v>1658327627.5</v>
      </c>
      <c r="EY102" s="1" t="s">
        <v>388</v>
      </c>
      <c r="EZ102" s="1">
        <v>1658327627.5</v>
      </c>
      <c r="FA102" s="1">
        <v>1658327617.5</v>
      </c>
      <c r="FB102" s="1">
        <v>12</v>
      </c>
      <c r="FC102" s="1">
        <v>-0.68500000000000005</v>
      </c>
      <c r="FD102" s="1">
        <v>-0.255</v>
      </c>
      <c r="FE102" s="1">
        <v>-3.9239999999999999</v>
      </c>
      <c r="FF102" s="1">
        <v>0.28599999999999998</v>
      </c>
      <c r="FG102" s="1">
        <v>1546</v>
      </c>
      <c r="FH102" s="1">
        <v>32</v>
      </c>
      <c r="FI102" s="1">
        <v>0.03</v>
      </c>
      <c r="FJ102" s="1">
        <v>0.04</v>
      </c>
      <c r="FK102" s="1">
        <v>-16.209252500000002</v>
      </c>
      <c r="FL102" s="1">
        <v>-0.77128818011253419</v>
      </c>
      <c r="FM102" s="1">
        <v>7.9866425948266678E-2</v>
      </c>
      <c r="FN102" s="1">
        <v>0</v>
      </c>
      <c r="FO102" s="1">
        <v>894.80364705882357</v>
      </c>
      <c r="FP102" s="1">
        <v>12.09106187792424</v>
      </c>
      <c r="FQ102" s="1">
        <v>1.20190042854574</v>
      </c>
      <c r="FR102" s="1">
        <v>0</v>
      </c>
      <c r="FS102" s="1">
        <v>1.2285435</v>
      </c>
      <c r="FT102" s="1">
        <v>-0.67673718574109143</v>
      </c>
      <c r="FU102" s="1">
        <v>6.6155534483140571E-2</v>
      </c>
      <c r="FV102" s="1">
        <v>0</v>
      </c>
      <c r="FW102" s="1">
        <v>0</v>
      </c>
      <c r="FX102" s="1">
        <v>3</v>
      </c>
      <c r="FY102" s="1" t="s">
        <v>397</v>
      </c>
      <c r="FZ102" s="1">
        <v>3.36937</v>
      </c>
      <c r="GA102" s="1">
        <v>2.8932899999999999</v>
      </c>
      <c r="GB102" s="1">
        <v>0.121529</v>
      </c>
      <c r="GC102" s="1">
        <v>0.125527</v>
      </c>
      <c r="GD102" s="1">
        <v>0.140429</v>
      </c>
      <c r="GE102" s="1">
        <v>0.13966700000000001</v>
      </c>
      <c r="GF102" s="1">
        <v>30315.7</v>
      </c>
      <c r="GG102" s="1">
        <v>26249.5</v>
      </c>
      <c r="GH102" s="1">
        <v>30846.7</v>
      </c>
      <c r="GI102" s="1">
        <v>27980.3</v>
      </c>
      <c r="GJ102" s="1">
        <v>34933.9</v>
      </c>
      <c r="GK102" s="1">
        <v>33964.300000000003</v>
      </c>
      <c r="GL102" s="1">
        <v>40210.400000000001</v>
      </c>
      <c r="GM102" s="1">
        <v>38999.5</v>
      </c>
      <c r="GN102" s="1">
        <v>2.32437</v>
      </c>
      <c r="GO102" s="1">
        <v>1.53013</v>
      </c>
      <c r="GP102" s="1">
        <v>0</v>
      </c>
      <c r="GQ102" s="1">
        <v>3.2544099999999999E-2</v>
      </c>
      <c r="GR102" s="1">
        <v>999.9</v>
      </c>
      <c r="GS102" s="1">
        <v>33.155200000000001</v>
      </c>
      <c r="GT102" s="1">
        <v>50.2</v>
      </c>
      <c r="GU102" s="1">
        <v>43.7</v>
      </c>
      <c r="GV102" s="1">
        <v>44.741900000000001</v>
      </c>
      <c r="GW102" s="1">
        <v>50.622900000000001</v>
      </c>
      <c r="GX102" s="1">
        <v>41.322099999999999</v>
      </c>
      <c r="GY102" s="1">
        <v>1</v>
      </c>
      <c r="GZ102" s="1">
        <v>0.66381400000000002</v>
      </c>
      <c r="HA102" s="1">
        <v>1.7970200000000001</v>
      </c>
      <c r="HB102" s="1">
        <v>20.199300000000001</v>
      </c>
      <c r="HC102" s="1">
        <v>5.2144399999999997</v>
      </c>
      <c r="HD102" s="1">
        <v>11.974</v>
      </c>
      <c r="HE102" s="1">
        <v>4.9897</v>
      </c>
      <c r="HF102" s="1">
        <v>3.2924799999999999</v>
      </c>
      <c r="HG102" s="1">
        <v>8420.7999999999993</v>
      </c>
      <c r="HH102" s="1">
        <v>9999</v>
      </c>
      <c r="HI102" s="1">
        <v>9999</v>
      </c>
      <c r="HJ102" s="1">
        <v>971.6</v>
      </c>
      <c r="HK102" s="1">
        <v>4.9713599999999998</v>
      </c>
      <c r="HL102" s="1">
        <v>1.8745499999999999</v>
      </c>
      <c r="HM102" s="1">
        <v>1.8708800000000001</v>
      </c>
      <c r="HN102" s="1">
        <v>1.8707100000000001</v>
      </c>
      <c r="HO102" s="1">
        <v>1.8751199999999999</v>
      </c>
      <c r="HP102" s="1">
        <v>1.87182</v>
      </c>
      <c r="HQ102" s="1">
        <v>1.8673599999999999</v>
      </c>
      <c r="HR102" s="1">
        <v>1.87822</v>
      </c>
      <c r="HS102" s="1">
        <v>0</v>
      </c>
      <c r="HT102" s="1">
        <v>0</v>
      </c>
      <c r="HU102" s="1">
        <v>0</v>
      </c>
      <c r="HV102" s="1">
        <v>0</v>
      </c>
      <c r="HW102" s="1" t="s">
        <v>390</v>
      </c>
      <c r="HX102" s="1" t="s">
        <v>391</v>
      </c>
      <c r="HY102" s="1" t="s">
        <v>392</v>
      </c>
      <c r="HZ102" s="1" t="s">
        <v>392</v>
      </c>
      <c r="IA102" s="1" t="s">
        <v>392</v>
      </c>
      <c r="IB102" s="1" t="s">
        <v>392</v>
      </c>
      <c r="IC102" s="1">
        <v>0</v>
      </c>
      <c r="ID102" s="1">
        <v>100</v>
      </c>
      <c r="IE102" s="1">
        <v>100</v>
      </c>
      <c r="IF102" s="1">
        <v>-2.6120000000000001</v>
      </c>
      <c r="IG102" s="1">
        <v>0.33360000000000001</v>
      </c>
      <c r="IH102" s="1">
        <v>-2.1003025613674828</v>
      </c>
      <c r="II102" s="1">
        <v>1.7196870422270779E-5</v>
      </c>
      <c r="IJ102" s="1">
        <v>-2.1741833173098589E-6</v>
      </c>
      <c r="IK102" s="1">
        <v>9.0595066644434051E-10</v>
      </c>
      <c r="IL102" s="1">
        <v>-0.3055493333670728</v>
      </c>
      <c r="IM102" s="1">
        <v>-1.2435942757381079E-3</v>
      </c>
      <c r="IN102" s="1">
        <v>8.3241555849602686E-4</v>
      </c>
      <c r="IO102" s="1">
        <v>-6.8006265696850886E-6</v>
      </c>
      <c r="IP102" s="1">
        <v>17</v>
      </c>
      <c r="IQ102" s="1">
        <v>2050</v>
      </c>
      <c r="IR102" s="1">
        <v>3</v>
      </c>
      <c r="IS102" s="1">
        <v>34</v>
      </c>
      <c r="IT102" s="1">
        <v>44.3</v>
      </c>
      <c r="IU102" s="1">
        <v>44.4</v>
      </c>
      <c r="IV102" s="1">
        <v>1.3720699999999999</v>
      </c>
      <c r="IW102" s="1">
        <v>2.5952099999999998</v>
      </c>
      <c r="IX102" s="1">
        <v>1.49902</v>
      </c>
      <c r="IY102" s="1">
        <v>2.2814899999999998</v>
      </c>
      <c r="IZ102" s="1">
        <v>1.69678</v>
      </c>
      <c r="JA102" s="1">
        <v>2.4243199999999998</v>
      </c>
      <c r="JB102" s="1">
        <v>47.571800000000003</v>
      </c>
      <c r="JC102" s="1">
        <v>12.984999999999999</v>
      </c>
      <c r="JD102" s="1">
        <v>18</v>
      </c>
      <c r="JE102" s="1">
        <v>709.14599999999996</v>
      </c>
      <c r="JF102" s="1">
        <v>268.20999999999998</v>
      </c>
      <c r="JG102" s="1">
        <v>29.9984</v>
      </c>
      <c r="JH102" s="1">
        <v>35.872199999999999</v>
      </c>
      <c r="JI102" s="1">
        <v>30.0002</v>
      </c>
      <c r="JJ102" s="1">
        <v>35.610900000000001</v>
      </c>
      <c r="JK102" s="1">
        <v>35.608199999999997</v>
      </c>
      <c r="JL102" s="1">
        <v>27.496600000000001</v>
      </c>
      <c r="JM102" s="1">
        <v>29.372699999999998</v>
      </c>
      <c r="JN102" s="1">
        <v>0</v>
      </c>
      <c r="JO102" s="1">
        <v>30</v>
      </c>
      <c r="JP102" s="1">
        <v>585.32600000000002</v>
      </c>
      <c r="JQ102" s="1">
        <v>32.772199999999998</v>
      </c>
      <c r="JR102" s="1">
        <v>98.303700000000006</v>
      </c>
      <c r="JS102" s="1">
        <v>98.219700000000003</v>
      </c>
    </row>
    <row r="103" spans="1:279" ht="15.75" customHeight="1" x14ac:dyDescent="0.2">
      <c r="A103" s="1">
        <v>88</v>
      </c>
      <c r="B103" s="1">
        <v>1658330287</v>
      </c>
      <c r="C103" s="1">
        <v>347</v>
      </c>
      <c r="D103" s="1" t="s">
        <v>567</v>
      </c>
      <c r="E103" s="1" t="s">
        <v>568</v>
      </c>
      <c r="F103" s="1">
        <v>4</v>
      </c>
      <c r="G103" s="1">
        <v>1658330284.6875</v>
      </c>
      <c r="H103" s="1">
        <f t="shared" si="0"/>
        <v>1.3480051635292717E-3</v>
      </c>
      <c r="I103" s="1">
        <f t="shared" si="1"/>
        <v>1.3480051635292718</v>
      </c>
      <c r="J103" s="1">
        <f t="shared" si="2"/>
        <v>7.6800609236584476</v>
      </c>
      <c r="K103" s="1">
        <f t="shared" si="3"/>
        <v>559.36037499999998</v>
      </c>
      <c r="L103" s="1">
        <f t="shared" si="4"/>
        <v>374.98937563309084</v>
      </c>
      <c r="M103" s="1">
        <f t="shared" si="5"/>
        <v>37.948218807509193</v>
      </c>
      <c r="N103" s="1">
        <f t="shared" si="6"/>
        <v>56.606216821245972</v>
      </c>
      <c r="O103" s="1">
        <f t="shared" si="7"/>
        <v>7.3018768434302536E-2</v>
      </c>
      <c r="P103" s="1">
        <f t="shared" si="8"/>
        <v>2.7653082116482119</v>
      </c>
      <c r="Q103" s="1">
        <f t="shared" si="9"/>
        <v>7.19643049717551E-2</v>
      </c>
      <c r="R103" s="1">
        <f t="shared" si="10"/>
        <v>4.5071161388669789E-2</v>
      </c>
      <c r="S103" s="1">
        <f t="shared" si="11"/>
        <v>194.42638011245566</v>
      </c>
      <c r="T103" s="1">
        <f t="shared" si="12"/>
        <v>34.610484669944618</v>
      </c>
      <c r="U103" s="1">
        <f t="shared" si="13"/>
        <v>33.675375000000003</v>
      </c>
      <c r="V103" s="1">
        <f t="shared" si="14"/>
        <v>5.2470191137240993</v>
      </c>
      <c r="W103" s="1">
        <f t="shared" si="15"/>
        <v>65.059480135046755</v>
      </c>
      <c r="X103" s="1">
        <f t="shared" si="16"/>
        <v>3.4327109762260832</v>
      </c>
      <c r="Y103" s="1">
        <f t="shared" si="17"/>
        <v>5.27626560971692</v>
      </c>
      <c r="Z103" s="1">
        <f t="shared" si="18"/>
        <v>1.8143081374980161</v>
      </c>
      <c r="AA103" s="1">
        <f t="shared" si="19"/>
        <v>-59.447027711640885</v>
      </c>
      <c r="AB103" s="1">
        <f t="shared" si="20"/>
        <v>14.826333817668941</v>
      </c>
      <c r="AC103" s="1">
        <f t="shared" si="21"/>
        <v>1.2366573989161456</v>
      </c>
      <c r="AD103" s="1">
        <f t="shared" si="22"/>
        <v>151.04234361739987</v>
      </c>
      <c r="AE103" s="1">
        <f t="shared" si="23"/>
        <v>17.034230916930138</v>
      </c>
      <c r="AF103" s="1">
        <f t="shared" si="24"/>
        <v>1.2829765557504769</v>
      </c>
      <c r="AG103" s="1">
        <f t="shared" si="25"/>
        <v>7.6800609236584476</v>
      </c>
      <c r="AH103" s="1">
        <v>596.34522102038864</v>
      </c>
      <c r="AI103" s="1">
        <v>582.14149090909086</v>
      </c>
      <c r="AJ103" s="1">
        <v>1.7324865356543599</v>
      </c>
      <c r="AK103" s="1">
        <v>65.160827057832364</v>
      </c>
      <c r="AL103" s="1">
        <f t="shared" si="26"/>
        <v>1.3480051635292718</v>
      </c>
      <c r="AM103" s="1">
        <v>32.777662744660397</v>
      </c>
      <c r="AN103" s="1">
        <v>33.931672027972063</v>
      </c>
      <c r="AO103" s="1">
        <v>8.719443825813307E-3</v>
      </c>
      <c r="AP103" s="1">
        <v>89.445393928283238</v>
      </c>
      <c r="AQ103" s="1">
        <v>1</v>
      </c>
      <c r="AR103" s="1">
        <v>0</v>
      </c>
      <c r="AS103" s="1">
        <f t="shared" si="27"/>
        <v>1</v>
      </c>
      <c r="AT103" s="1">
        <f t="shared" si="28"/>
        <v>0</v>
      </c>
      <c r="AU103" s="1">
        <f t="shared" si="29"/>
        <v>47153.154584301068</v>
      </c>
      <c r="AV103" s="1" t="s">
        <v>385</v>
      </c>
      <c r="AW103" s="1" t="s">
        <v>385</v>
      </c>
      <c r="AX103" s="1">
        <v>0</v>
      </c>
      <c r="AY103" s="1">
        <v>0</v>
      </c>
      <c r="AZ103" s="1" t="e">
        <f t="shared" si="30"/>
        <v>#DIV/0!</v>
      </c>
      <c r="BA103" s="1">
        <v>0</v>
      </c>
      <c r="BB103" s="1" t="s">
        <v>385</v>
      </c>
      <c r="BC103" s="1" t="s">
        <v>385</v>
      </c>
      <c r="BD103" s="1">
        <v>0</v>
      </c>
      <c r="BE103" s="1">
        <v>0</v>
      </c>
      <c r="BF103" s="1" t="e">
        <f t="shared" si="31"/>
        <v>#DIV/0!</v>
      </c>
      <c r="BG103" s="1">
        <v>0.5</v>
      </c>
      <c r="BH103" s="1">
        <f t="shared" si="32"/>
        <v>1009.5049497991998</v>
      </c>
      <c r="BI103" s="1">
        <f t="shared" si="33"/>
        <v>7.6800609236584476</v>
      </c>
      <c r="BJ103" s="1" t="e">
        <f t="shared" si="34"/>
        <v>#DIV/0!</v>
      </c>
      <c r="BK103" s="1">
        <f t="shared" si="35"/>
        <v>7.6077496451959796E-3</v>
      </c>
      <c r="BL103" s="1" t="e">
        <f t="shared" si="36"/>
        <v>#DIV/0!</v>
      </c>
      <c r="BM103" s="1" t="e">
        <f t="shared" si="37"/>
        <v>#DIV/0!</v>
      </c>
      <c r="BN103" s="1" t="s">
        <v>385</v>
      </c>
      <c r="BO103" s="1">
        <v>0</v>
      </c>
      <c r="BP103" s="1" t="e">
        <f t="shared" si="38"/>
        <v>#DIV/0!</v>
      </c>
      <c r="BQ103" s="1" t="e">
        <f t="shared" si="39"/>
        <v>#DIV/0!</v>
      </c>
      <c r="BR103" s="1" t="e">
        <f t="shared" si="40"/>
        <v>#DIV/0!</v>
      </c>
      <c r="BS103" s="1" t="e">
        <f t="shared" si="41"/>
        <v>#DIV/0!</v>
      </c>
      <c r="BT103" s="1" t="e">
        <f t="shared" si="42"/>
        <v>#DIV/0!</v>
      </c>
      <c r="BU103" s="1" t="e">
        <f t="shared" si="43"/>
        <v>#DIV/0!</v>
      </c>
      <c r="BV103" s="1" t="e">
        <f t="shared" si="44"/>
        <v>#DIV/0!</v>
      </c>
      <c r="BW103" s="1" t="e">
        <f t="shared" si="45"/>
        <v>#DIV/0!</v>
      </c>
      <c r="BX103" s="1" t="s">
        <v>385</v>
      </c>
      <c r="BY103" s="1" t="s">
        <v>385</v>
      </c>
      <c r="BZ103" s="1" t="s">
        <v>385</v>
      </c>
      <c r="CA103" s="1" t="s">
        <v>385</v>
      </c>
      <c r="CB103" s="1" t="s">
        <v>385</v>
      </c>
      <c r="CC103" s="1" t="s">
        <v>385</v>
      </c>
      <c r="CD103" s="1" t="s">
        <v>385</v>
      </c>
      <c r="CE103" s="1" t="s">
        <v>385</v>
      </c>
      <c r="CF103" s="1">
        <v>253</v>
      </c>
      <c r="CG103" s="1">
        <v>1000</v>
      </c>
      <c r="CH103" s="1" t="s">
        <v>386</v>
      </c>
      <c r="CI103" s="1">
        <v>1110.1500000000001</v>
      </c>
      <c r="CJ103" s="1">
        <v>1175.8634999999999</v>
      </c>
      <c r="CK103" s="1">
        <v>1152.67</v>
      </c>
      <c r="CL103" s="1">
        <v>1.3005735999999999E-4</v>
      </c>
      <c r="CM103" s="1">
        <v>6.5004835999999994E-4</v>
      </c>
      <c r="CN103" s="1">
        <v>4.7597999359999997E-2</v>
      </c>
      <c r="CO103" s="1">
        <v>5.5000000000000003E-4</v>
      </c>
      <c r="CP103" s="1">
        <f t="shared" si="46"/>
        <v>1199.99875</v>
      </c>
      <c r="CQ103" s="1">
        <f t="shared" si="47"/>
        <v>1009.5049497991998</v>
      </c>
      <c r="CR103" s="1">
        <f t="shared" si="48"/>
        <v>0.84125500113995944</v>
      </c>
      <c r="CS103" s="1">
        <f t="shared" si="49"/>
        <v>0.16202215220012159</v>
      </c>
      <c r="CT103" s="1">
        <v>6</v>
      </c>
      <c r="CU103" s="1">
        <v>0.5</v>
      </c>
      <c r="CV103" s="1" t="s">
        <v>387</v>
      </c>
      <c r="CW103" s="1">
        <v>2</v>
      </c>
      <c r="CX103" s="1" t="b">
        <v>1</v>
      </c>
      <c r="CY103" s="1">
        <v>1658330284.6875</v>
      </c>
      <c r="CZ103" s="1">
        <v>559.36037499999998</v>
      </c>
      <c r="DA103" s="1">
        <v>575.73900000000003</v>
      </c>
      <c r="DB103" s="1">
        <v>33.920699999999997</v>
      </c>
      <c r="DC103" s="1">
        <v>32.777124999999998</v>
      </c>
      <c r="DD103" s="1">
        <v>561.97700000000009</v>
      </c>
      <c r="DE103" s="1">
        <v>33.586662500000003</v>
      </c>
      <c r="DF103" s="1">
        <v>650.30650000000003</v>
      </c>
      <c r="DG103" s="1">
        <v>101.098375</v>
      </c>
      <c r="DH103" s="1">
        <v>9.9742262499999998E-2</v>
      </c>
      <c r="DI103" s="1">
        <v>33.774825</v>
      </c>
      <c r="DJ103" s="1">
        <v>999.9</v>
      </c>
      <c r="DK103" s="1">
        <v>33.675375000000003</v>
      </c>
      <c r="DL103" s="1">
        <v>0</v>
      </c>
      <c r="DM103" s="1">
        <v>0</v>
      </c>
      <c r="DN103" s="1">
        <v>8993.0475000000006</v>
      </c>
      <c r="DO103" s="1">
        <v>0</v>
      </c>
      <c r="DP103" s="1">
        <v>1843.9962499999999</v>
      </c>
      <c r="DQ103" s="1">
        <v>-16.378625</v>
      </c>
      <c r="DR103" s="1">
        <v>579.00062500000001</v>
      </c>
      <c r="DS103" s="1">
        <v>595.24974999999995</v>
      </c>
      <c r="DT103" s="1">
        <v>1.14357625</v>
      </c>
      <c r="DU103" s="1">
        <v>575.73900000000003</v>
      </c>
      <c r="DV103" s="1">
        <v>32.777124999999998</v>
      </c>
      <c r="DW103" s="1">
        <v>3.4293274999999999</v>
      </c>
      <c r="DX103" s="1">
        <v>3.3137137499999998</v>
      </c>
      <c r="DY103" s="1">
        <v>26.2738625</v>
      </c>
      <c r="DZ103" s="1">
        <v>25.6943625</v>
      </c>
      <c r="EA103" s="1">
        <v>1199.99875</v>
      </c>
      <c r="EB103" s="1">
        <v>0.95799425000000005</v>
      </c>
      <c r="EC103" s="1">
        <v>4.2006062500000003E-2</v>
      </c>
      <c r="ED103" s="1">
        <v>0</v>
      </c>
      <c r="EE103" s="1">
        <v>897.35912499999995</v>
      </c>
      <c r="EF103" s="1">
        <v>5.0001600000000002</v>
      </c>
      <c r="EG103" s="1">
        <v>12847.225</v>
      </c>
      <c r="EH103" s="1">
        <v>9515.1424999999999</v>
      </c>
      <c r="EI103" s="1">
        <v>47.875</v>
      </c>
      <c r="EJ103" s="1">
        <v>50.5</v>
      </c>
      <c r="EK103" s="1">
        <v>49.046499999999988</v>
      </c>
      <c r="EL103" s="1">
        <v>48.984250000000003</v>
      </c>
      <c r="EM103" s="1">
        <v>49.609250000000003</v>
      </c>
      <c r="EN103" s="1">
        <v>1144.7987499999999</v>
      </c>
      <c r="EO103" s="1">
        <v>50.2</v>
      </c>
      <c r="EP103" s="1">
        <v>0</v>
      </c>
      <c r="EQ103" s="1">
        <v>772798.79999995232</v>
      </c>
      <c r="ER103" s="1">
        <v>0</v>
      </c>
      <c r="ES103" s="1">
        <v>896.34928000000002</v>
      </c>
      <c r="ET103" s="1">
        <v>12.342461558277719</v>
      </c>
      <c r="EU103" s="1">
        <v>842.76153971281985</v>
      </c>
      <c r="EV103" s="1">
        <v>12774.871999999999</v>
      </c>
      <c r="EW103" s="1">
        <v>15</v>
      </c>
      <c r="EX103" s="1">
        <v>1658327627.5</v>
      </c>
      <c r="EY103" s="1" t="s">
        <v>388</v>
      </c>
      <c r="EZ103" s="1">
        <v>1658327627.5</v>
      </c>
      <c r="FA103" s="1">
        <v>1658327617.5</v>
      </c>
      <c r="FB103" s="1">
        <v>12</v>
      </c>
      <c r="FC103" s="1">
        <v>-0.68500000000000005</v>
      </c>
      <c r="FD103" s="1">
        <v>-0.255</v>
      </c>
      <c r="FE103" s="1">
        <v>-3.9239999999999999</v>
      </c>
      <c r="FF103" s="1">
        <v>0.28599999999999998</v>
      </c>
      <c r="FG103" s="1">
        <v>1546</v>
      </c>
      <c r="FH103" s="1">
        <v>32</v>
      </c>
      <c r="FI103" s="1">
        <v>0.03</v>
      </c>
      <c r="FJ103" s="1">
        <v>0.04</v>
      </c>
      <c r="FK103" s="1">
        <v>-16.263535000000001</v>
      </c>
      <c r="FL103" s="1">
        <v>-0.83097410881803146</v>
      </c>
      <c r="FM103" s="1">
        <v>8.4864472984871431E-2</v>
      </c>
      <c r="FN103" s="1">
        <v>0</v>
      </c>
      <c r="FO103" s="1">
        <v>895.67002941176463</v>
      </c>
      <c r="FP103" s="1">
        <v>12.28285714082001</v>
      </c>
      <c r="FQ103" s="1">
        <v>1.221750082398541</v>
      </c>
      <c r="FR103" s="1">
        <v>0</v>
      </c>
      <c r="FS103" s="1">
        <v>1.1953484999999999</v>
      </c>
      <c r="FT103" s="1">
        <v>-0.56209688555347559</v>
      </c>
      <c r="FU103" s="1">
        <v>5.8137121211408467E-2</v>
      </c>
      <c r="FV103" s="1">
        <v>0</v>
      </c>
      <c r="FW103" s="1">
        <v>0</v>
      </c>
      <c r="FX103" s="1">
        <v>3</v>
      </c>
      <c r="FY103" s="1" t="s">
        <v>397</v>
      </c>
      <c r="FZ103" s="1">
        <v>3.3694099999999998</v>
      </c>
      <c r="GA103" s="1">
        <v>2.8936099999999998</v>
      </c>
      <c r="GB103" s="1">
        <v>0.122572</v>
      </c>
      <c r="GC103" s="1">
        <v>0.12658700000000001</v>
      </c>
      <c r="GD103" s="1">
        <v>0.14049400000000001</v>
      </c>
      <c r="GE103" s="1">
        <v>0.139655</v>
      </c>
      <c r="GF103" s="1">
        <v>30280.2</v>
      </c>
      <c r="GG103" s="1">
        <v>26217.8</v>
      </c>
      <c r="GH103" s="1">
        <v>30847.3</v>
      </c>
      <c r="GI103" s="1">
        <v>27980.5</v>
      </c>
      <c r="GJ103" s="1">
        <v>34932.199999999997</v>
      </c>
      <c r="GK103" s="1">
        <v>33965.199999999997</v>
      </c>
      <c r="GL103" s="1">
        <v>40211.300000000003</v>
      </c>
      <c r="GM103" s="1">
        <v>38999.9</v>
      </c>
      <c r="GN103" s="1">
        <v>2.3247499999999999</v>
      </c>
      <c r="GO103" s="1">
        <v>1.53023</v>
      </c>
      <c r="GP103" s="1">
        <v>0</v>
      </c>
      <c r="GQ103" s="1">
        <v>3.2354099999999997E-2</v>
      </c>
      <c r="GR103" s="1">
        <v>999.9</v>
      </c>
      <c r="GS103" s="1">
        <v>33.146500000000003</v>
      </c>
      <c r="GT103" s="1">
        <v>50.2</v>
      </c>
      <c r="GU103" s="1">
        <v>43.7</v>
      </c>
      <c r="GV103" s="1">
        <v>44.743499999999997</v>
      </c>
      <c r="GW103" s="1">
        <v>50.892899999999997</v>
      </c>
      <c r="GX103" s="1">
        <v>41.334099999999999</v>
      </c>
      <c r="GY103" s="1">
        <v>1</v>
      </c>
      <c r="GZ103" s="1">
        <v>0.66378099999999995</v>
      </c>
      <c r="HA103" s="1">
        <v>1.7897799999999999</v>
      </c>
      <c r="HB103" s="1">
        <v>20.199300000000001</v>
      </c>
      <c r="HC103" s="1">
        <v>5.2144399999999997</v>
      </c>
      <c r="HD103" s="1">
        <v>11.974</v>
      </c>
      <c r="HE103" s="1">
        <v>4.9896500000000001</v>
      </c>
      <c r="HF103" s="1">
        <v>3.2926199999999999</v>
      </c>
      <c r="HG103" s="1">
        <v>8420.7999999999993</v>
      </c>
      <c r="HH103" s="1">
        <v>9999</v>
      </c>
      <c r="HI103" s="1">
        <v>9999</v>
      </c>
      <c r="HJ103" s="1">
        <v>971.6</v>
      </c>
      <c r="HK103" s="1">
        <v>4.9713599999999998</v>
      </c>
      <c r="HL103" s="1">
        <v>1.8745400000000001</v>
      </c>
      <c r="HM103" s="1">
        <v>1.8708800000000001</v>
      </c>
      <c r="HN103" s="1">
        <v>1.87069</v>
      </c>
      <c r="HO103" s="1">
        <v>1.87514</v>
      </c>
      <c r="HP103" s="1">
        <v>1.87185</v>
      </c>
      <c r="HQ103" s="1">
        <v>1.8673</v>
      </c>
      <c r="HR103" s="1">
        <v>1.8782099999999999</v>
      </c>
      <c r="HS103" s="1">
        <v>0</v>
      </c>
      <c r="HT103" s="1">
        <v>0</v>
      </c>
      <c r="HU103" s="1">
        <v>0</v>
      </c>
      <c r="HV103" s="1">
        <v>0</v>
      </c>
      <c r="HW103" s="1" t="s">
        <v>390</v>
      </c>
      <c r="HX103" s="1" t="s">
        <v>391</v>
      </c>
      <c r="HY103" s="1" t="s">
        <v>392</v>
      </c>
      <c r="HZ103" s="1" t="s">
        <v>392</v>
      </c>
      <c r="IA103" s="1" t="s">
        <v>392</v>
      </c>
      <c r="IB103" s="1" t="s">
        <v>392</v>
      </c>
      <c r="IC103" s="1">
        <v>0</v>
      </c>
      <c r="ID103" s="1">
        <v>100</v>
      </c>
      <c r="IE103" s="1">
        <v>100</v>
      </c>
      <c r="IF103" s="1">
        <v>-2.6219999999999999</v>
      </c>
      <c r="IG103" s="1">
        <v>0.33450000000000002</v>
      </c>
      <c r="IH103" s="1">
        <v>-2.1003025613674828</v>
      </c>
      <c r="II103" s="1">
        <v>1.7196870422270779E-5</v>
      </c>
      <c r="IJ103" s="1">
        <v>-2.1741833173098589E-6</v>
      </c>
      <c r="IK103" s="1">
        <v>9.0595066644434051E-10</v>
      </c>
      <c r="IL103" s="1">
        <v>-0.3055493333670728</v>
      </c>
      <c r="IM103" s="1">
        <v>-1.2435942757381079E-3</v>
      </c>
      <c r="IN103" s="1">
        <v>8.3241555849602686E-4</v>
      </c>
      <c r="IO103" s="1">
        <v>-6.8006265696850886E-6</v>
      </c>
      <c r="IP103" s="1">
        <v>17</v>
      </c>
      <c r="IQ103" s="1">
        <v>2050</v>
      </c>
      <c r="IR103" s="1">
        <v>3</v>
      </c>
      <c r="IS103" s="1">
        <v>34</v>
      </c>
      <c r="IT103" s="1">
        <v>44.3</v>
      </c>
      <c r="IU103" s="1">
        <v>44.5</v>
      </c>
      <c r="IV103" s="1">
        <v>1.38428</v>
      </c>
      <c r="IW103" s="1">
        <v>2.6049799999999999</v>
      </c>
      <c r="IX103" s="1">
        <v>1.49902</v>
      </c>
      <c r="IY103" s="1">
        <v>2.2802699999999998</v>
      </c>
      <c r="IZ103" s="1">
        <v>1.69678</v>
      </c>
      <c r="JA103" s="1">
        <v>2.2729499999999998</v>
      </c>
      <c r="JB103" s="1">
        <v>47.571800000000003</v>
      </c>
      <c r="JC103" s="1">
        <v>12.967499999999999</v>
      </c>
      <c r="JD103" s="1">
        <v>18</v>
      </c>
      <c r="JE103" s="1">
        <v>709.45799999999997</v>
      </c>
      <c r="JF103" s="1">
        <v>268.25599999999997</v>
      </c>
      <c r="JG103" s="1">
        <v>29.998200000000001</v>
      </c>
      <c r="JH103" s="1">
        <v>35.872799999999998</v>
      </c>
      <c r="JI103" s="1">
        <v>30.0002</v>
      </c>
      <c r="JJ103" s="1">
        <v>35.610900000000001</v>
      </c>
      <c r="JK103" s="1">
        <v>35.608199999999997</v>
      </c>
      <c r="JL103" s="1">
        <v>27.752300000000002</v>
      </c>
      <c r="JM103" s="1">
        <v>29.372699999999998</v>
      </c>
      <c r="JN103" s="1">
        <v>0</v>
      </c>
      <c r="JO103" s="1">
        <v>30</v>
      </c>
      <c r="JP103" s="1">
        <v>592.01400000000001</v>
      </c>
      <c r="JQ103" s="1">
        <v>32.766300000000001</v>
      </c>
      <c r="JR103" s="1">
        <v>98.305899999999994</v>
      </c>
      <c r="JS103" s="1">
        <v>98.220600000000005</v>
      </c>
    </row>
    <row r="104" spans="1:279" ht="15.75" customHeight="1" x14ac:dyDescent="0.2">
      <c r="A104" s="1">
        <v>89</v>
      </c>
      <c r="B104" s="1">
        <v>1658330291</v>
      </c>
      <c r="C104" s="1">
        <v>351</v>
      </c>
      <c r="D104" s="1" t="s">
        <v>569</v>
      </c>
      <c r="E104" s="1" t="s">
        <v>570</v>
      </c>
      <c r="F104" s="1">
        <v>4</v>
      </c>
      <c r="G104" s="1">
        <v>1658330289</v>
      </c>
      <c r="H104" s="1">
        <f t="shared" si="0"/>
        <v>1.3377112041203564E-3</v>
      </c>
      <c r="I104" s="1">
        <f t="shared" si="1"/>
        <v>1.3377112041203563</v>
      </c>
      <c r="J104" s="1">
        <f t="shared" si="2"/>
        <v>7.8917006292219156</v>
      </c>
      <c r="K104" s="1">
        <f t="shared" si="3"/>
        <v>566.48857142857139</v>
      </c>
      <c r="L104" s="1">
        <f t="shared" si="4"/>
        <v>376.32957398725597</v>
      </c>
      <c r="M104" s="1">
        <f t="shared" si="5"/>
        <v>38.083573032822393</v>
      </c>
      <c r="N104" s="1">
        <f t="shared" si="6"/>
        <v>57.327168454185333</v>
      </c>
      <c r="O104" s="1">
        <f t="shared" si="7"/>
        <v>7.2601238506841748E-2</v>
      </c>
      <c r="P104" s="1">
        <f t="shared" si="8"/>
        <v>2.7660420212842691</v>
      </c>
      <c r="Q104" s="1">
        <f t="shared" si="9"/>
        <v>7.1558979121955357E-2</v>
      </c>
      <c r="R104" s="1">
        <f t="shared" si="10"/>
        <v>4.4816758303205341E-2</v>
      </c>
      <c r="S104" s="1">
        <f t="shared" si="11"/>
        <v>194.42087961244454</v>
      </c>
      <c r="T104" s="1">
        <f t="shared" si="12"/>
        <v>34.596384197408227</v>
      </c>
      <c r="U104" s="1">
        <f t="shared" si="13"/>
        <v>33.669514285714293</v>
      </c>
      <c r="V104" s="1">
        <f t="shared" si="14"/>
        <v>5.2452999890037875</v>
      </c>
      <c r="W104" s="1">
        <f t="shared" si="15"/>
        <v>65.157205071107654</v>
      </c>
      <c r="X104" s="1">
        <f t="shared" si="16"/>
        <v>3.4346642064476716</v>
      </c>
      <c r="Y104" s="1">
        <f t="shared" si="17"/>
        <v>5.2713498111211781</v>
      </c>
      <c r="Z104" s="1">
        <f t="shared" si="18"/>
        <v>1.8106357825561159</v>
      </c>
      <c r="AA104" s="1">
        <f t="shared" si="19"/>
        <v>-58.993064101707716</v>
      </c>
      <c r="AB104" s="1">
        <f t="shared" si="20"/>
        <v>13.216545823268909</v>
      </c>
      <c r="AC104" s="1">
        <f t="shared" si="21"/>
        <v>1.1019717997398788</v>
      </c>
      <c r="AD104" s="1">
        <f t="shared" si="22"/>
        <v>149.74633313374562</v>
      </c>
      <c r="AE104" s="1">
        <f t="shared" si="23"/>
        <v>17.096173728700336</v>
      </c>
      <c r="AF104" s="1">
        <f t="shared" si="24"/>
        <v>1.3130053083440449</v>
      </c>
      <c r="AG104" s="1">
        <f t="shared" si="25"/>
        <v>7.8917006292219156</v>
      </c>
      <c r="AH104" s="1">
        <v>603.228211679163</v>
      </c>
      <c r="AI104" s="1">
        <v>588.94386060606064</v>
      </c>
      <c r="AJ104" s="1">
        <v>1.7023307018103759</v>
      </c>
      <c r="AK104" s="1">
        <v>65.160827057832364</v>
      </c>
      <c r="AL104" s="1">
        <f t="shared" si="26"/>
        <v>1.3377112041203563</v>
      </c>
      <c r="AM104" s="1">
        <v>32.771796146496257</v>
      </c>
      <c r="AN104" s="1">
        <v>33.943809090909099</v>
      </c>
      <c r="AO104" s="1">
        <v>3.7021228247018272E-3</v>
      </c>
      <c r="AP104" s="1">
        <v>89.445393928283238</v>
      </c>
      <c r="AQ104" s="1">
        <v>1</v>
      </c>
      <c r="AR104" s="1">
        <v>0</v>
      </c>
      <c r="AS104" s="1">
        <f t="shared" si="27"/>
        <v>1</v>
      </c>
      <c r="AT104" s="1">
        <f t="shared" si="28"/>
        <v>0</v>
      </c>
      <c r="AU104" s="1">
        <f t="shared" si="29"/>
        <v>47175.83791211919</v>
      </c>
      <c r="AV104" s="1" t="s">
        <v>385</v>
      </c>
      <c r="AW104" s="1" t="s">
        <v>385</v>
      </c>
      <c r="AX104" s="1">
        <v>0</v>
      </c>
      <c r="AY104" s="1">
        <v>0</v>
      </c>
      <c r="AZ104" s="1" t="e">
        <f t="shared" si="30"/>
        <v>#DIV/0!</v>
      </c>
      <c r="BA104" s="1">
        <v>0</v>
      </c>
      <c r="BB104" s="1" t="s">
        <v>385</v>
      </c>
      <c r="BC104" s="1" t="s">
        <v>385</v>
      </c>
      <c r="BD104" s="1">
        <v>0</v>
      </c>
      <c r="BE104" s="1">
        <v>0</v>
      </c>
      <c r="BF104" s="1" t="e">
        <f t="shared" si="31"/>
        <v>#DIV/0!</v>
      </c>
      <c r="BG104" s="1">
        <v>0.5</v>
      </c>
      <c r="BH104" s="1">
        <f t="shared" si="32"/>
        <v>1009.4759997991943</v>
      </c>
      <c r="BI104" s="1">
        <f t="shared" si="33"/>
        <v>7.8917006292219156</v>
      </c>
      <c r="BJ104" s="1" t="e">
        <f t="shared" si="34"/>
        <v>#DIV/0!</v>
      </c>
      <c r="BK104" s="1">
        <f t="shared" si="35"/>
        <v>7.8176208555644101E-3</v>
      </c>
      <c r="BL104" s="1" t="e">
        <f t="shared" si="36"/>
        <v>#DIV/0!</v>
      </c>
      <c r="BM104" s="1" t="e">
        <f t="shared" si="37"/>
        <v>#DIV/0!</v>
      </c>
      <c r="BN104" s="1" t="s">
        <v>385</v>
      </c>
      <c r="BO104" s="1">
        <v>0</v>
      </c>
      <c r="BP104" s="1" t="e">
        <f t="shared" si="38"/>
        <v>#DIV/0!</v>
      </c>
      <c r="BQ104" s="1" t="e">
        <f t="shared" si="39"/>
        <v>#DIV/0!</v>
      </c>
      <c r="BR104" s="1" t="e">
        <f t="shared" si="40"/>
        <v>#DIV/0!</v>
      </c>
      <c r="BS104" s="1" t="e">
        <f t="shared" si="41"/>
        <v>#DIV/0!</v>
      </c>
      <c r="BT104" s="1" t="e">
        <f t="shared" si="42"/>
        <v>#DIV/0!</v>
      </c>
      <c r="BU104" s="1" t="e">
        <f t="shared" si="43"/>
        <v>#DIV/0!</v>
      </c>
      <c r="BV104" s="1" t="e">
        <f t="shared" si="44"/>
        <v>#DIV/0!</v>
      </c>
      <c r="BW104" s="1" t="e">
        <f t="shared" si="45"/>
        <v>#DIV/0!</v>
      </c>
      <c r="BX104" s="1" t="s">
        <v>385</v>
      </c>
      <c r="BY104" s="1" t="s">
        <v>385</v>
      </c>
      <c r="BZ104" s="1" t="s">
        <v>385</v>
      </c>
      <c r="CA104" s="1" t="s">
        <v>385</v>
      </c>
      <c r="CB104" s="1" t="s">
        <v>385</v>
      </c>
      <c r="CC104" s="1" t="s">
        <v>385</v>
      </c>
      <c r="CD104" s="1" t="s">
        <v>385</v>
      </c>
      <c r="CE104" s="1" t="s">
        <v>385</v>
      </c>
      <c r="CF104" s="1">
        <v>253</v>
      </c>
      <c r="CG104" s="1">
        <v>1000</v>
      </c>
      <c r="CH104" s="1" t="s">
        <v>386</v>
      </c>
      <c r="CI104" s="1">
        <v>1110.1500000000001</v>
      </c>
      <c r="CJ104" s="1">
        <v>1175.8634999999999</v>
      </c>
      <c r="CK104" s="1">
        <v>1152.67</v>
      </c>
      <c r="CL104" s="1">
        <v>1.3005735999999999E-4</v>
      </c>
      <c r="CM104" s="1">
        <v>6.5004835999999994E-4</v>
      </c>
      <c r="CN104" s="1">
        <v>4.7597999359999997E-2</v>
      </c>
      <c r="CO104" s="1">
        <v>5.5000000000000003E-4</v>
      </c>
      <c r="CP104" s="1">
        <f t="shared" si="46"/>
        <v>1199.964285714286</v>
      </c>
      <c r="CQ104" s="1">
        <f t="shared" si="47"/>
        <v>1009.4759997991943</v>
      </c>
      <c r="CR104" s="1">
        <f t="shared" si="48"/>
        <v>0.84125503718495886</v>
      </c>
      <c r="CS104" s="1">
        <f t="shared" si="49"/>
        <v>0.16202222176697062</v>
      </c>
      <c r="CT104" s="1">
        <v>6</v>
      </c>
      <c r="CU104" s="1">
        <v>0.5</v>
      </c>
      <c r="CV104" s="1" t="s">
        <v>387</v>
      </c>
      <c r="CW104" s="1">
        <v>2</v>
      </c>
      <c r="CX104" s="1" t="b">
        <v>1</v>
      </c>
      <c r="CY104" s="1">
        <v>1658330289</v>
      </c>
      <c r="CZ104" s="1">
        <v>566.48857142857139</v>
      </c>
      <c r="DA104" s="1">
        <v>582.94642857142867</v>
      </c>
      <c r="DB104" s="1">
        <v>33.940242857142863</v>
      </c>
      <c r="DC104" s="1">
        <v>32.770071428571427</v>
      </c>
      <c r="DD104" s="1">
        <v>569.11642857142863</v>
      </c>
      <c r="DE104" s="1">
        <v>33.605600000000003</v>
      </c>
      <c r="DF104" s="1">
        <v>650.38757142857139</v>
      </c>
      <c r="DG104" s="1">
        <v>101.0971428571429</v>
      </c>
      <c r="DH104" s="1">
        <v>0.1002534285714286</v>
      </c>
      <c r="DI104" s="1">
        <v>33.75814285714285</v>
      </c>
      <c r="DJ104" s="1">
        <v>999.89999999999986</v>
      </c>
      <c r="DK104" s="1">
        <v>33.669514285714293</v>
      </c>
      <c r="DL104" s="1">
        <v>0</v>
      </c>
      <c r="DM104" s="1">
        <v>0</v>
      </c>
      <c r="DN104" s="1">
        <v>8997.0542857142846</v>
      </c>
      <c r="DO104" s="1">
        <v>0</v>
      </c>
      <c r="DP104" s="1">
        <v>1844.7814285714289</v>
      </c>
      <c r="DQ104" s="1">
        <v>-16.457914285714288</v>
      </c>
      <c r="DR104" s="1">
        <v>586.39071428571435</v>
      </c>
      <c r="DS104" s="1">
        <v>602.697</v>
      </c>
      <c r="DT104" s="1">
        <v>1.170138571428571</v>
      </c>
      <c r="DU104" s="1">
        <v>582.94642857142867</v>
      </c>
      <c r="DV104" s="1">
        <v>32.770071428571427</v>
      </c>
      <c r="DW104" s="1">
        <v>3.4312614285714278</v>
      </c>
      <c r="DX104" s="1">
        <v>3.3129628571428569</v>
      </c>
      <c r="DY104" s="1">
        <v>26.283428571428569</v>
      </c>
      <c r="DZ104" s="1">
        <v>25.690528571428569</v>
      </c>
      <c r="EA104" s="1">
        <v>1199.964285714286</v>
      </c>
      <c r="EB104" s="1">
        <v>0.95799299999999998</v>
      </c>
      <c r="EC104" s="1">
        <v>4.2007399999999993E-2</v>
      </c>
      <c r="ED104" s="1">
        <v>0</v>
      </c>
      <c r="EE104" s="1">
        <v>898.25200000000007</v>
      </c>
      <c r="EF104" s="1">
        <v>5.0001600000000002</v>
      </c>
      <c r="EG104" s="1">
        <v>12860.55714285714</v>
      </c>
      <c r="EH104" s="1">
        <v>9514.8785714285732</v>
      </c>
      <c r="EI104" s="1">
        <v>47.875</v>
      </c>
      <c r="EJ104" s="1">
        <v>50.5</v>
      </c>
      <c r="EK104" s="1">
        <v>49.061999999999998</v>
      </c>
      <c r="EL104" s="1">
        <v>48.99971428571429</v>
      </c>
      <c r="EM104" s="1">
        <v>49.607000000000014</v>
      </c>
      <c r="EN104" s="1">
        <v>1144.764285714286</v>
      </c>
      <c r="EO104" s="1">
        <v>50.2</v>
      </c>
      <c r="EP104" s="1">
        <v>0</v>
      </c>
      <c r="EQ104" s="1">
        <v>772803</v>
      </c>
      <c r="ER104" s="1">
        <v>0</v>
      </c>
      <c r="ES104" s="1">
        <v>897.17300000000012</v>
      </c>
      <c r="ET104" s="1">
        <v>12.654427359995911</v>
      </c>
      <c r="EU104" s="1">
        <v>685.39145342079621</v>
      </c>
      <c r="EV104" s="1">
        <v>12810.565384615389</v>
      </c>
      <c r="EW104" s="1">
        <v>15</v>
      </c>
      <c r="EX104" s="1">
        <v>1658327627.5</v>
      </c>
      <c r="EY104" s="1" t="s">
        <v>388</v>
      </c>
      <c r="EZ104" s="1">
        <v>1658327627.5</v>
      </c>
      <c r="FA104" s="1">
        <v>1658327617.5</v>
      </c>
      <c r="FB104" s="1">
        <v>12</v>
      </c>
      <c r="FC104" s="1">
        <v>-0.68500000000000005</v>
      </c>
      <c r="FD104" s="1">
        <v>-0.255</v>
      </c>
      <c r="FE104" s="1">
        <v>-3.9239999999999999</v>
      </c>
      <c r="FF104" s="1">
        <v>0.28599999999999998</v>
      </c>
      <c r="FG104" s="1">
        <v>1546</v>
      </c>
      <c r="FH104" s="1">
        <v>32</v>
      </c>
      <c r="FI104" s="1">
        <v>0.03</v>
      </c>
      <c r="FJ104" s="1">
        <v>0.04</v>
      </c>
      <c r="FK104" s="1">
        <v>-16.321402500000001</v>
      </c>
      <c r="FL104" s="1">
        <v>-0.96331744840521194</v>
      </c>
      <c r="FM104" s="1">
        <v>9.6510127674508867E-2</v>
      </c>
      <c r="FN104" s="1">
        <v>0</v>
      </c>
      <c r="FO104" s="1">
        <v>896.43623529411775</v>
      </c>
      <c r="FP104" s="1">
        <v>12.54093201139589</v>
      </c>
      <c r="FQ104" s="1">
        <v>1.249527229626419</v>
      </c>
      <c r="FR104" s="1">
        <v>0</v>
      </c>
      <c r="FS104" s="1">
        <v>1.1723325</v>
      </c>
      <c r="FT104" s="1">
        <v>-0.2488144840525372</v>
      </c>
      <c r="FU104" s="1">
        <v>3.7403707419853452E-2</v>
      </c>
      <c r="FV104" s="1">
        <v>0</v>
      </c>
      <c r="FW104" s="1">
        <v>0</v>
      </c>
      <c r="FX104" s="1">
        <v>3</v>
      </c>
      <c r="FY104" s="1" t="s">
        <v>397</v>
      </c>
      <c r="FZ104" s="1">
        <v>3.3690799999999999</v>
      </c>
      <c r="GA104" s="1">
        <v>2.8943099999999999</v>
      </c>
      <c r="GB104" s="1">
        <v>0.123597</v>
      </c>
      <c r="GC104" s="1">
        <v>0.12761400000000001</v>
      </c>
      <c r="GD104" s="1">
        <v>0.14052400000000001</v>
      </c>
      <c r="GE104" s="1">
        <v>0.13963400000000001</v>
      </c>
      <c r="GF104" s="1">
        <v>30244.9</v>
      </c>
      <c r="GG104" s="1">
        <v>26186.6</v>
      </c>
      <c r="GH104" s="1">
        <v>30847.5</v>
      </c>
      <c r="GI104" s="1">
        <v>27980.2</v>
      </c>
      <c r="GJ104" s="1">
        <v>34931.4</v>
      </c>
      <c r="GK104" s="1">
        <v>33965.1</v>
      </c>
      <c r="GL104" s="1">
        <v>40211.800000000003</v>
      </c>
      <c r="GM104" s="1">
        <v>38998.800000000003</v>
      </c>
      <c r="GN104" s="1">
        <v>2.3248199999999999</v>
      </c>
      <c r="GO104" s="1">
        <v>1.5299499999999999</v>
      </c>
      <c r="GP104" s="1">
        <v>0</v>
      </c>
      <c r="GQ104" s="1">
        <v>3.2972500000000002E-2</v>
      </c>
      <c r="GR104" s="1">
        <v>999.9</v>
      </c>
      <c r="GS104" s="1">
        <v>33.130299999999998</v>
      </c>
      <c r="GT104" s="1">
        <v>50.2</v>
      </c>
      <c r="GU104" s="1">
        <v>43.7</v>
      </c>
      <c r="GV104" s="1">
        <v>44.743499999999997</v>
      </c>
      <c r="GW104" s="1">
        <v>50.292900000000003</v>
      </c>
      <c r="GX104" s="1">
        <v>42.375799999999998</v>
      </c>
      <c r="GY104" s="1">
        <v>1</v>
      </c>
      <c r="GZ104" s="1">
        <v>0.66378800000000004</v>
      </c>
      <c r="HA104" s="1">
        <v>1.7841899999999999</v>
      </c>
      <c r="HB104" s="1">
        <v>20.1995</v>
      </c>
      <c r="HC104" s="1">
        <v>5.2148899999999996</v>
      </c>
      <c r="HD104" s="1">
        <v>11.974</v>
      </c>
      <c r="HE104" s="1">
        <v>4.9898499999999997</v>
      </c>
      <c r="HF104" s="1">
        <v>3.2926500000000001</v>
      </c>
      <c r="HG104" s="1">
        <v>8421</v>
      </c>
      <c r="HH104" s="1">
        <v>9999</v>
      </c>
      <c r="HI104" s="1">
        <v>9999</v>
      </c>
      <c r="HJ104" s="1">
        <v>971.6</v>
      </c>
      <c r="HK104" s="1">
        <v>4.9713500000000002</v>
      </c>
      <c r="HL104" s="1">
        <v>1.8745400000000001</v>
      </c>
      <c r="HM104" s="1">
        <v>1.8708800000000001</v>
      </c>
      <c r="HN104" s="1">
        <v>1.8706799999999999</v>
      </c>
      <c r="HO104" s="1">
        <v>1.8751199999999999</v>
      </c>
      <c r="HP104" s="1">
        <v>1.8718399999999999</v>
      </c>
      <c r="HQ104" s="1">
        <v>1.8673500000000001</v>
      </c>
      <c r="HR104" s="1">
        <v>1.8782099999999999</v>
      </c>
      <c r="HS104" s="1">
        <v>0</v>
      </c>
      <c r="HT104" s="1">
        <v>0</v>
      </c>
      <c r="HU104" s="1">
        <v>0</v>
      </c>
      <c r="HV104" s="1">
        <v>0</v>
      </c>
      <c r="HW104" s="1" t="s">
        <v>390</v>
      </c>
      <c r="HX104" s="1" t="s">
        <v>391</v>
      </c>
      <c r="HY104" s="1" t="s">
        <v>392</v>
      </c>
      <c r="HZ104" s="1" t="s">
        <v>392</v>
      </c>
      <c r="IA104" s="1" t="s">
        <v>392</v>
      </c>
      <c r="IB104" s="1" t="s">
        <v>392</v>
      </c>
      <c r="IC104" s="1">
        <v>0</v>
      </c>
      <c r="ID104" s="1">
        <v>100</v>
      </c>
      <c r="IE104" s="1">
        <v>100</v>
      </c>
      <c r="IF104" s="1">
        <v>-2.633</v>
      </c>
      <c r="IG104" s="1">
        <v>0.3347</v>
      </c>
      <c r="IH104" s="1">
        <v>-2.1003025613674828</v>
      </c>
      <c r="II104" s="1">
        <v>1.7196870422270779E-5</v>
      </c>
      <c r="IJ104" s="1">
        <v>-2.1741833173098589E-6</v>
      </c>
      <c r="IK104" s="1">
        <v>9.0595066644434051E-10</v>
      </c>
      <c r="IL104" s="1">
        <v>-0.3055493333670728</v>
      </c>
      <c r="IM104" s="1">
        <v>-1.2435942757381079E-3</v>
      </c>
      <c r="IN104" s="1">
        <v>8.3241555849602686E-4</v>
      </c>
      <c r="IO104" s="1">
        <v>-6.8006265696850886E-6</v>
      </c>
      <c r="IP104" s="1">
        <v>17</v>
      </c>
      <c r="IQ104" s="1">
        <v>2050</v>
      </c>
      <c r="IR104" s="1">
        <v>3</v>
      </c>
      <c r="IS104" s="1">
        <v>34</v>
      </c>
      <c r="IT104" s="1">
        <v>44.4</v>
      </c>
      <c r="IU104" s="1">
        <v>44.6</v>
      </c>
      <c r="IV104" s="1">
        <v>1.39771</v>
      </c>
      <c r="IW104" s="1">
        <v>2.5903299999999998</v>
      </c>
      <c r="IX104" s="1">
        <v>1.49902</v>
      </c>
      <c r="IY104" s="1">
        <v>2.2814899999999998</v>
      </c>
      <c r="IZ104" s="1">
        <v>1.69678</v>
      </c>
      <c r="JA104" s="1">
        <v>2.4133300000000002</v>
      </c>
      <c r="JB104" s="1">
        <v>47.571800000000003</v>
      </c>
      <c r="JC104" s="1">
        <v>12.984999999999999</v>
      </c>
      <c r="JD104" s="1">
        <v>18</v>
      </c>
      <c r="JE104" s="1">
        <v>709.49300000000005</v>
      </c>
      <c r="JF104" s="1">
        <v>268.125</v>
      </c>
      <c r="JG104" s="1">
        <v>29.9985</v>
      </c>
      <c r="JH104" s="1">
        <v>35.872799999999998</v>
      </c>
      <c r="JI104" s="1">
        <v>30.0002</v>
      </c>
      <c r="JJ104" s="1">
        <v>35.608400000000003</v>
      </c>
      <c r="JK104" s="1">
        <v>35.607500000000002</v>
      </c>
      <c r="JL104" s="1">
        <v>28.012499999999999</v>
      </c>
      <c r="JM104" s="1">
        <v>29.372699999999998</v>
      </c>
      <c r="JN104" s="1">
        <v>0</v>
      </c>
      <c r="JO104" s="1">
        <v>30</v>
      </c>
      <c r="JP104" s="1">
        <v>598.702</v>
      </c>
      <c r="JQ104" s="1">
        <v>32.766300000000001</v>
      </c>
      <c r="JR104" s="1">
        <v>98.306799999999996</v>
      </c>
      <c r="JS104" s="1">
        <v>98.218500000000006</v>
      </c>
    </row>
    <row r="105" spans="1:279" ht="15.75" customHeight="1" x14ac:dyDescent="0.2">
      <c r="A105" s="1">
        <v>90</v>
      </c>
      <c r="B105" s="1">
        <v>1658330295</v>
      </c>
      <c r="C105" s="1">
        <v>355</v>
      </c>
      <c r="D105" s="1" t="s">
        <v>571</v>
      </c>
      <c r="E105" s="1" t="s">
        <v>572</v>
      </c>
      <c r="F105" s="1">
        <v>4</v>
      </c>
      <c r="G105" s="1">
        <v>1658330292.6875</v>
      </c>
      <c r="H105" s="1">
        <f t="shared" si="0"/>
        <v>1.3274800634979216E-3</v>
      </c>
      <c r="I105" s="1">
        <f t="shared" si="1"/>
        <v>1.3274800634979216</v>
      </c>
      <c r="J105" s="1">
        <f t="shared" si="2"/>
        <v>7.8379068472529481</v>
      </c>
      <c r="K105" s="1">
        <f t="shared" si="3"/>
        <v>572.59562499999993</v>
      </c>
      <c r="L105" s="1">
        <f t="shared" si="4"/>
        <v>382.57374760179522</v>
      </c>
      <c r="M105" s="1">
        <f t="shared" si="5"/>
        <v>38.715028797035046</v>
      </c>
      <c r="N105" s="1">
        <f t="shared" si="6"/>
        <v>57.944530302704059</v>
      </c>
      <c r="O105" s="1">
        <f t="shared" si="7"/>
        <v>7.2216703331337215E-2</v>
      </c>
      <c r="P105" s="1">
        <f t="shared" si="8"/>
        <v>2.7735392542957036</v>
      </c>
      <c r="Q105" s="1">
        <f t="shared" si="9"/>
        <v>7.118811588150363E-2</v>
      </c>
      <c r="R105" s="1">
        <f t="shared" si="10"/>
        <v>4.4583766421778019E-2</v>
      </c>
      <c r="S105" s="1">
        <f t="shared" si="11"/>
        <v>194.42498361245282</v>
      </c>
      <c r="T105" s="1">
        <f t="shared" si="12"/>
        <v>34.582482270449795</v>
      </c>
      <c r="U105" s="1">
        <f t="shared" si="13"/>
        <v>33.656237500000003</v>
      </c>
      <c r="V105" s="1">
        <f t="shared" si="14"/>
        <v>5.2414073181370542</v>
      </c>
      <c r="W105" s="1">
        <f t="shared" si="15"/>
        <v>65.221612588614093</v>
      </c>
      <c r="X105" s="1">
        <f t="shared" si="16"/>
        <v>3.4352496629263314</v>
      </c>
      <c r="Y105" s="1">
        <f t="shared" si="17"/>
        <v>5.2670419000434716</v>
      </c>
      <c r="Z105" s="1">
        <f t="shared" si="18"/>
        <v>1.8061576552107228</v>
      </c>
      <c r="AA105" s="1">
        <f t="shared" si="19"/>
        <v>-58.541870800258344</v>
      </c>
      <c r="AB105" s="1">
        <f t="shared" si="20"/>
        <v>13.049973138426399</v>
      </c>
      <c r="AC105" s="1">
        <f t="shared" si="21"/>
        <v>1.0849939446399552</v>
      </c>
      <c r="AD105" s="1">
        <f t="shared" si="22"/>
        <v>150.01807989526083</v>
      </c>
      <c r="AE105" s="1">
        <f t="shared" si="23"/>
        <v>17.123696016355645</v>
      </c>
      <c r="AF105" s="1">
        <f t="shared" si="24"/>
        <v>1.3218953171554813</v>
      </c>
      <c r="AG105" s="1">
        <f t="shared" si="25"/>
        <v>7.8379068472529481</v>
      </c>
      <c r="AH105" s="1">
        <v>610.13182387644576</v>
      </c>
      <c r="AI105" s="1">
        <v>595.8331515151516</v>
      </c>
      <c r="AJ105" s="1">
        <v>1.7188792326834019</v>
      </c>
      <c r="AK105" s="1">
        <v>65.160827057832364</v>
      </c>
      <c r="AL105" s="1">
        <f t="shared" si="26"/>
        <v>1.3274800634979216</v>
      </c>
      <c r="AM105" s="1">
        <v>32.768015406387221</v>
      </c>
      <c r="AN105" s="1">
        <v>33.948818881118903</v>
      </c>
      <c r="AO105" s="1">
        <v>4.0983280756278569E-4</v>
      </c>
      <c r="AP105" s="1">
        <v>89.445393928283238</v>
      </c>
      <c r="AQ105" s="1">
        <v>0</v>
      </c>
      <c r="AR105" s="1">
        <v>0</v>
      </c>
      <c r="AS105" s="1">
        <f t="shared" si="27"/>
        <v>1</v>
      </c>
      <c r="AT105" s="1">
        <f t="shared" si="28"/>
        <v>0</v>
      </c>
      <c r="AU105" s="1">
        <f t="shared" si="29"/>
        <v>47383.889413777237</v>
      </c>
      <c r="AV105" s="1" t="s">
        <v>385</v>
      </c>
      <c r="AW105" s="1" t="s">
        <v>385</v>
      </c>
      <c r="AX105" s="1">
        <v>0</v>
      </c>
      <c r="AY105" s="1">
        <v>0</v>
      </c>
      <c r="AZ105" s="1" t="e">
        <f t="shared" si="30"/>
        <v>#DIV/0!</v>
      </c>
      <c r="BA105" s="1">
        <v>0</v>
      </c>
      <c r="BB105" s="1" t="s">
        <v>385</v>
      </c>
      <c r="BC105" s="1" t="s">
        <v>385</v>
      </c>
      <c r="BD105" s="1">
        <v>0</v>
      </c>
      <c r="BE105" s="1">
        <v>0</v>
      </c>
      <c r="BF105" s="1" t="e">
        <f t="shared" si="31"/>
        <v>#DIV/0!</v>
      </c>
      <c r="BG105" s="1">
        <v>0.5</v>
      </c>
      <c r="BH105" s="1">
        <f t="shared" si="32"/>
        <v>1009.4975997991983</v>
      </c>
      <c r="BI105" s="1">
        <f t="shared" si="33"/>
        <v>7.8379068472529481</v>
      </c>
      <c r="BJ105" s="1" t="e">
        <f t="shared" si="34"/>
        <v>#DIV/0!</v>
      </c>
      <c r="BK105" s="1">
        <f t="shared" si="35"/>
        <v>7.764165906696565E-3</v>
      </c>
      <c r="BL105" s="1" t="e">
        <f t="shared" si="36"/>
        <v>#DIV/0!</v>
      </c>
      <c r="BM105" s="1" t="e">
        <f t="shared" si="37"/>
        <v>#DIV/0!</v>
      </c>
      <c r="BN105" s="1" t="s">
        <v>385</v>
      </c>
      <c r="BO105" s="1">
        <v>0</v>
      </c>
      <c r="BP105" s="1" t="e">
        <f t="shared" si="38"/>
        <v>#DIV/0!</v>
      </c>
      <c r="BQ105" s="1" t="e">
        <f t="shared" si="39"/>
        <v>#DIV/0!</v>
      </c>
      <c r="BR105" s="1" t="e">
        <f t="shared" si="40"/>
        <v>#DIV/0!</v>
      </c>
      <c r="BS105" s="1" t="e">
        <f t="shared" si="41"/>
        <v>#DIV/0!</v>
      </c>
      <c r="BT105" s="1" t="e">
        <f t="shared" si="42"/>
        <v>#DIV/0!</v>
      </c>
      <c r="BU105" s="1" t="e">
        <f t="shared" si="43"/>
        <v>#DIV/0!</v>
      </c>
      <c r="BV105" s="1" t="e">
        <f t="shared" si="44"/>
        <v>#DIV/0!</v>
      </c>
      <c r="BW105" s="1" t="e">
        <f t="shared" si="45"/>
        <v>#DIV/0!</v>
      </c>
      <c r="BX105" s="1" t="s">
        <v>385</v>
      </c>
      <c r="BY105" s="1" t="s">
        <v>385</v>
      </c>
      <c r="BZ105" s="1" t="s">
        <v>385</v>
      </c>
      <c r="CA105" s="1" t="s">
        <v>385</v>
      </c>
      <c r="CB105" s="1" t="s">
        <v>385</v>
      </c>
      <c r="CC105" s="1" t="s">
        <v>385</v>
      </c>
      <c r="CD105" s="1" t="s">
        <v>385</v>
      </c>
      <c r="CE105" s="1" t="s">
        <v>385</v>
      </c>
      <c r="CF105" s="1">
        <v>253</v>
      </c>
      <c r="CG105" s="1">
        <v>1000</v>
      </c>
      <c r="CH105" s="1" t="s">
        <v>386</v>
      </c>
      <c r="CI105" s="1">
        <v>1110.1500000000001</v>
      </c>
      <c r="CJ105" s="1">
        <v>1175.8634999999999</v>
      </c>
      <c r="CK105" s="1">
        <v>1152.67</v>
      </c>
      <c r="CL105" s="1">
        <v>1.3005735999999999E-4</v>
      </c>
      <c r="CM105" s="1">
        <v>6.5004835999999994E-4</v>
      </c>
      <c r="CN105" s="1">
        <v>4.7597999359999997E-2</v>
      </c>
      <c r="CO105" s="1">
        <v>5.5000000000000003E-4</v>
      </c>
      <c r="CP105" s="1">
        <f t="shared" si="46"/>
        <v>1199.99</v>
      </c>
      <c r="CQ105" s="1">
        <f t="shared" si="47"/>
        <v>1009.4975997991983</v>
      </c>
      <c r="CR105" s="1">
        <f t="shared" si="48"/>
        <v>0.84125501029108429</v>
      </c>
      <c r="CS105" s="1">
        <f t="shared" si="49"/>
        <v>0.16202216986179285</v>
      </c>
      <c r="CT105" s="1">
        <v>6</v>
      </c>
      <c r="CU105" s="1">
        <v>0.5</v>
      </c>
      <c r="CV105" s="1" t="s">
        <v>387</v>
      </c>
      <c r="CW105" s="1">
        <v>2</v>
      </c>
      <c r="CX105" s="1" t="b">
        <v>1</v>
      </c>
      <c r="CY105" s="1">
        <v>1658330292.6875</v>
      </c>
      <c r="CZ105" s="1">
        <v>572.59562499999993</v>
      </c>
      <c r="DA105" s="1">
        <v>589.09062500000005</v>
      </c>
      <c r="DB105" s="1">
        <v>33.946412500000001</v>
      </c>
      <c r="DC105" s="1">
        <v>32.768349999999998</v>
      </c>
      <c r="DD105" s="1">
        <v>575.23300000000006</v>
      </c>
      <c r="DE105" s="1">
        <v>33.611575000000002</v>
      </c>
      <c r="DF105" s="1">
        <v>650.40099999999995</v>
      </c>
      <c r="DG105" s="1">
        <v>101.096</v>
      </c>
      <c r="DH105" s="1">
        <v>0.10025050000000001</v>
      </c>
      <c r="DI105" s="1">
        <v>33.743512500000001</v>
      </c>
      <c r="DJ105" s="1">
        <v>999.9</v>
      </c>
      <c r="DK105" s="1">
        <v>33.656237500000003</v>
      </c>
      <c r="DL105" s="1">
        <v>0</v>
      </c>
      <c r="DM105" s="1">
        <v>0</v>
      </c>
      <c r="DN105" s="1">
        <v>9037.0300000000007</v>
      </c>
      <c r="DO105" s="1">
        <v>0</v>
      </c>
      <c r="DP105" s="1">
        <v>1844.2750000000001</v>
      </c>
      <c r="DQ105" s="1">
        <v>-16.494987500000001</v>
      </c>
      <c r="DR105" s="1">
        <v>592.71637499999997</v>
      </c>
      <c r="DS105" s="1">
        <v>609.04812499999991</v>
      </c>
      <c r="DT105" s="1">
        <v>1.17804625</v>
      </c>
      <c r="DU105" s="1">
        <v>589.09062500000005</v>
      </c>
      <c r="DV105" s="1">
        <v>32.768349999999998</v>
      </c>
      <c r="DW105" s="1">
        <v>3.4318525000000002</v>
      </c>
      <c r="DX105" s="1">
        <v>3.3127575</v>
      </c>
      <c r="DY105" s="1">
        <v>26.286325000000001</v>
      </c>
      <c r="DZ105" s="1">
        <v>25.689499999999999</v>
      </c>
      <c r="EA105" s="1">
        <v>1199.99</v>
      </c>
      <c r="EB105" s="1">
        <v>0.95799299999999998</v>
      </c>
      <c r="EC105" s="1">
        <v>4.20074E-2</v>
      </c>
      <c r="ED105" s="1">
        <v>0</v>
      </c>
      <c r="EE105" s="1">
        <v>899.20974999999999</v>
      </c>
      <c r="EF105" s="1">
        <v>5.0001600000000002</v>
      </c>
      <c r="EG105" s="1">
        <v>12843.637500000001</v>
      </c>
      <c r="EH105" s="1">
        <v>9515.0774999999994</v>
      </c>
      <c r="EI105" s="1">
        <v>47.875</v>
      </c>
      <c r="EJ105" s="1">
        <v>50.5</v>
      </c>
      <c r="EK105" s="1">
        <v>49.046499999999988</v>
      </c>
      <c r="EL105" s="1">
        <v>48.952749999999988</v>
      </c>
      <c r="EM105" s="1">
        <v>49.593499999999999</v>
      </c>
      <c r="EN105" s="1">
        <v>1144.79</v>
      </c>
      <c r="EO105" s="1">
        <v>50.2</v>
      </c>
      <c r="EP105" s="1">
        <v>0</v>
      </c>
      <c r="EQ105" s="1">
        <v>772806.60000014305</v>
      </c>
      <c r="ER105" s="1">
        <v>0</v>
      </c>
      <c r="ES105" s="1">
        <v>897.96280769230771</v>
      </c>
      <c r="ET105" s="1">
        <v>13.57193161709505</v>
      </c>
      <c r="EU105" s="1">
        <v>242.0068366813606</v>
      </c>
      <c r="EV105" s="1">
        <v>12838.75769230769</v>
      </c>
      <c r="EW105" s="1">
        <v>15</v>
      </c>
      <c r="EX105" s="1">
        <v>1658327627.5</v>
      </c>
      <c r="EY105" s="1" t="s">
        <v>388</v>
      </c>
      <c r="EZ105" s="1">
        <v>1658327627.5</v>
      </c>
      <c r="FA105" s="1">
        <v>1658327617.5</v>
      </c>
      <c r="FB105" s="1">
        <v>12</v>
      </c>
      <c r="FC105" s="1">
        <v>-0.68500000000000005</v>
      </c>
      <c r="FD105" s="1">
        <v>-0.255</v>
      </c>
      <c r="FE105" s="1">
        <v>-3.9239999999999999</v>
      </c>
      <c r="FF105" s="1">
        <v>0.28599999999999998</v>
      </c>
      <c r="FG105" s="1">
        <v>1546</v>
      </c>
      <c r="FH105" s="1">
        <v>32</v>
      </c>
      <c r="FI105" s="1">
        <v>0.03</v>
      </c>
      <c r="FJ105" s="1">
        <v>0.04</v>
      </c>
      <c r="FK105" s="1">
        <v>-16.384852500000001</v>
      </c>
      <c r="FL105" s="1">
        <v>-0.83320187617257147</v>
      </c>
      <c r="FM105" s="1">
        <v>8.3634054031536897E-2</v>
      </c>
      <c r="FN105" s="1">
        <v>0</v>
      </c>
      <c r="FO105" s="1">
        <v>897.34008823529405</v>
      </c>
      <c r="FP105" s="1">
        <v>12.9699159660444</v>
      </c>
      <c r="FQ105" s="1">
        <v>1.2945889278896741</v>
      </c>
      <c r="FR105" s="1">
        <v>0</v>
      </c>
      <c r="FS105" s="1">
        <v>1.1626967500000001</v>
      </c>
      <c r="FT105" s="1">
        <v>5.8956472795463621E-3</v>
      </c>
      <c r="FU105" s="1">
        <v>2.647261381007739E-2</v>
      </c>
      <c r="FV105" s="1">
        <v>1</v>
      </c>
      <c r="FW105" s="1">
        <v>1</v>
      </c>
      <c r="FX105" s="1">
        <v>3</v>
      </c>
      <c r="FY105" s="1" t="s">
        <v>410</v>
      </c>
      <c r="FZ105" s="1">
        <v>3.3690899999999999</v>
      </c>
      <c r="GA105" s="1">
        <v>2.8938100000000002</v>
      </c>
      <c r="GB105" s="1">
        <v>0.124621</v>
      </c>
      <c r="GC105" s="1">
        <v>0.12865499999999999</v>
      </c>
      <c r="GD105" s="1">
        <v>0.140538</v>
      </c>
      <c r="GE105" s="1">
        <v>0.13963900000000001</v>
      </c>
      <c r="GF105" s="1">
        <v>30209.200000000001</v>
      </c>
      <c r="GG105" s="1">
        <v>26154.6</v>
      </c>
      <c r="GH105" s="1">
        <v>30847.200000000001</v>
      </c>
      <c r="GI105" s="1">
        <v>27979.5</v>
      </c>
      <c r="GJ105" s="1">
        <v>34930.199999999997</v>
      </c>
      <c r="GK105" s="1">
        <v>33964.400000000001</v>
      </c>
      <c r="GL105" s="1">
        <v>40211.1</v>
      </c>
      <c r="GM105" s="1">
        <v>38998.199999999997</v>
      </c>
      <c r="GN105" s="1">
        <v>2.3254700000000001</v>
      </c>
      <c r="GO105" s="1">
        <v>1.5301499999999999</v>
      </c>
      <c r="GP105" s="1">
        <v>0</v>
      </c>
      <c r="GQ105" s="1">
        <v>3.3497800000000001E-2</v>
      </c>
      <c r="GR105" s="1">
        <v>999.9</v>
      </c>
      <c r="GS105" s="1">
        <v>33.110399999999998</v>
      </c>
      <c r="GT105" s="1">
        <v>50.1</v>
      </c>
      <c r="GU105" s="1">
        <v>43.7</v>
      </c>
      <c r="GV105" s="1">
        <v>44.658200000000001</v>
      </c>
      <c r="GW105" s="1">
        <v>50.172899999999998</v>
      </c>
      <c r="GX105" s="1">
        <v>42.051299999999998</v>
      </c>
      <c r="GY105" s="1">
        <v>1</v>
      </c>
      <c r="GZ105" s="1">
        <v>0.66388499999999995</v>
      </c>
      <c r="HA105" s="1">
        <v>1.7804899999999999</v>
      </c>
      <c r="HB105" s="1">
        <v>20.199400000000001</v>
      </c>
      <c r="HC105" s="1">
        <v>5.2144399999999997</v>
      </c>
      <c r="HD105" s="1">
        <v>11.974</v>
      </c>
      <c r="HE105" s="1">
        <v>4.99</v>
      </c>
      <c r="HF105" s="1">
        <v>3.2925</v>
      </c>
      <c r="HG105" s="1">
        <v>8421</v>
      </c>
      <c r="HH105" s="1">
        <v>9999</v>
      </c>
      <c r="HI105" s="1">
        <v>9999</v>
      </c>
      <c r="HJ105" s="1">
        <v>971.6</v>
      </c>
      <c r="HK105" s="1">
        <v>4.9713599999999998</v>
      </c>
      <c r="HL105" s="1">
        <v>1.8745499999999999</v>
      </c>
      <c r="HM105" s="1">
        <v>1.8708800000000001</v>
      </c>
      <c r="HN105" s="1">
        <v>1.8707</v>
      </c>
      <c r="HO105" s="1">
        <v>1.8751199999999999</v>
      </c>
      <c r="HP105" s="1">
        <v>1.87181</v>
      </c>
      <c r="HQ105" s="1">
        <v>1.86734</v>
      </c>
      <c r="HR105" s="1">
        <v>1.8782000000000001</v>
      </c>
      <c r="HS105" s="1">
        <v>0</v>
      </c>
      <c r="HT105" s="1">
        <v>0</v>
      </c>
      <c r="HU105" s="1">
        <v>0</v>
      </c>
      <c r="HV105" s="1">
        <v>0</v>
      </c>
      <c r="HW105" s="1" t="s">
        <v>390</v>
      </c>
      <c r="HX105" s="1" t="s">
        <v>391</v>
      </c>
      <c r="HY105" s="1" t="s">
        <v>392</v>
      </c>
      <c r="HZ105" s="1" t="s">
        <v>392</v>
      </c>
      <c r="IA105" s="1" t="s">
        <v>392</v>
      </c>
      <c r="IB105" s="1" t="s">
        <v>392</v>
      </c>
      <c r="IC105" s="1">
        <v>0</v>
      </c>
      <c r="ID105" s="1">
        <v>100</v>
      </c>
      <c r="IE105" s="1">
        <v>100</v>
      </c>
      <c r="IF105" s="1">
        <v>-2.6440000000000001</v>
      </c>
      <c r="IG105" s="1">
        <v>0.33489999999999998</v>
      </c>
      <c r="IH105" s="1">
        <v>-2.1003025613674828</v>
      </c>
      <c r="II105" s="1">
        <v>1.7196870422270779E-5</v>
      </c>
      <c r="IJ105" s="1">
        <v>-2.1741833173098589E-6</v>
      </c>
      <c r="IK105" s="1">
        <v>9.0595066644434051E-10</v>
      </c>
      <c r="IL105" s="1">
        <v>-0.3055493333670728</v>
      </c>
      <c r="IM105" s="1">
        <v>-1.2435942757381079E-3</v>
      </c>
      <c r="IN105" s="1">
        <v>8.3241555849602686E-4</v>
      </c>
      <c r="IO105" s="1">
        <v>-6.8006265696850886E-6</v>
      </c>
      <c r="IP105" s="1">
        <v>17</v>
      </c>
      <c r="IQ105" s="1">
        <v>2050</v>
      </c>
      <c r="IR105" s="1">
        <v>3</v>
      </c>
      <c r="IS105" s="1">
        <v>34</v>
      </c>
      <c r="IT105" s="1">
        <v>44.5</v>
      </c>
      <c r="IU105" s="1">
        <v>44.6</v>
      </c>
      <c r="IV105" s="1">
        <v>1.40991</v>
      </c>
      <c r="IW105" s="1">
        <v>2.5915499999999998</v>
      </c>
      <c r="IX105" s="1">
        <v>1.49902</v>
      </c>
      <c r="IY105" s="1">
        <v>2.2802699999999998</v>
      </c>
      <c r="IZ105" s="1">
        <v>1.69678</v>
      </c>
      <c r="JA105" s="1">
        <v>2.3706100000000001</v>
      </c>
      <c r="JB105" s="1">
        <v>47.601900000000001</v>
      </c>
      <c r="JC105" s="1">
        <v>12.984999999999999</v>
      </c>
      <c r="JD105" s="1">
        <v>18</v>
      </c>
      <c r="JE105" s="1">
        <v>710.024</v>
      </c>
      <c r="JF105" s="1">
        <v>268.20699999999999</v>
      </c>
      <c r="JG105" s="1">
        <v>29.998699999999999</v>
      </c>
      <c r="JH105" s="1">
        <v>35.872799999999998</v>
      </c>
      <c r="JI105" s="1">
        <v>30.0001</v>
      </c>
      <c r="JJ105" s="1">
        <v>35.607599999999998</v>
      </c>
      <c r="JK105" s="1">
        <v>35.604900000000001</v>
      </c>
      <c r="JL105" s="1">
        <v>28.269600000000001</v>
      </c>
      <c r="JM105" s="1">
        <v>29.372699999999998</v>
      </c>
      <c r="JN105" s="1">
        <v>0</v>
      </c>
      <c r="JO105" s="1">
        <v>30</v>
      </c>
      <c r="JP105" s="1">
        <v>605.38300000000004</v>
      </c>
      <c r="JQ105" s="1">
        <v>32.766300000000001</v>
      </c>
      <c r="JR105" s="1">
        <v>98.305400000000006</v>
      </c>
      <c r="JS105" s="1">
        <v>98.2166</v>
      </c>
    </row>
    <row r="106" spans="1:279" ht="15.75" customHeight="1" x14ac:dyDescent="0.2">
      <c r="A106" s="1">
        <v>91</v>
      </c>
      <c r="B106" s="1">
        <v>1658330299.5</v>
      </c>
      <c r="C106" s="1">
        <v>359.5</v>
      </c>
      <c r="D106" s="1" t="s">
        <v>573</v>
      </c>
      <c r="E106" s="1" t="s">
        <v>574</v>
      </c>
      <c r="F106" s="1">
        <v>4</v>
      </c>
      <c r="G106" s="1">
        <v>1658330297.25</v>
      </c>
      <c r="H106" s="1">
        <f t="shared" si="0"/>
        <v>1.3296598149217136E-3</v>
      </c>
      <c r="I106" s="1">
        <f t="shared" si="1"/>
        <v>1.3296598149217136</v>
      </c>
      <c r="J106" s="1">
        <f t="shared" si="2"/>
        <v>7.8552344565123287</v>
      </c>
      <c r="K106" s="1">
        <f t="shared" si="3"/>
        <v>580.162375</v>
      </c>
      <c r="L106" s="1">
        <f t="shared" si="4"/>
        <v>389.90785094175021</v>
      </c>
      <c r="M106" s="1">
        <f t="shared" si="5"/>
        <v>39.456404949434059</v>
      </c>
      <c r="N106" s="1">
        <f t="shared" si="6"/>
        <v>58.709055355351659</v>
      </c>
      <c r="O106" s="1">
        <f t="shared" si="7"/>
        <v>7.2372821395780121E-2</v>
      </c>
      <c r="P106" s="1">
        <f t="shared" si="8"/>
        <v>2.7679594623455457</v>
      </c>
      <c r="Q106" s="1">
        <f t="shared" si="9"/>
        <v>7.1337765969035086E-2</v>
      </c>
      <c r="R106" s="1">
        <f t="shared" si="10"/>
        <v>4.4677866122401572E-2</v>
      </c>
      <c r="S106" s="1">
        <f t="shared" si="11"/>
        <v>194.42757711245804</v>
      </c>
      <c r="T106" s="1">
        <f t="shared" si="12"/>
        <v>34.581016375293451</v>
      </c>
      <c r="U106" s="1">
        <f t="shared" si="13"/>
        <v>33.655024999999988</v>
      </c>
      <c r="V106" s="1">
        <f t="shared" si="14"/>
        <v>5.2410519459331937</v>
      </c>
      <c r="W106" s="1">
        <f t="shared" si="15"/>
        <v>65.240304943470903</v>
      </c>
      <c r="X106" s="1">
        <f t="shared" si="16"/>
        <v>3.4357637469558036</v>
      </c>
      <c r="Y106" s="1">
        <f t="shared" si="17"/>
        <v>5.2663207965272498</v>
      </c>
      <c r="Z106" s="1">
        <f t="shared" si="18"/>
        <v>1.8052881989773901</v>
      </c>
      <c r="AA106" s="1">
        <f t="shared" si="19"/>
        <v>-58.637997838047568</v>
      </c>
      <c r="AB106" s="1">
        <f t="shared" si="20"/>
        <v>12.839051809568263</v>
      </c>
      <c r="AC106" s="1">
        <f t="shared" si="21"/>
        <v>1.0695903103684632</v>
      </c>
      <c r="AD106" s="1">
        <f t="shared" si="22"/>
        <v>149.6982213943472</v>
      </c>
      <c r="AE106" s="1">
        <f t="shared" si="23"/>
        <v>17.23119495063268</v>
      </c>
      <c r="AF106" s="1">
        <f t="shared" si="24"/>
        <v>1.3267290170140105</v>
      </c>
      <c r="AG106" s="1">
        <f t="shared" si="25"/>
        <v>7.8552344565123287</v>
      </c>
      <c r="AH106" s="1">
        <v>617.96329382740032</v>
      </c>
      <c r="AI106" s="1">
        <v>603.58538787878763</v>
      </c>
      <c r="AJ106" s="1">
        <v>1.734576874749898</v>
      </c>
      <c r="AK106" s="1">
        <v>65.160827057832364</v>
      </c>
      <c r="AL106" s="1">
        <f t="shared" si="26"/>
        <v>1.3296598149217136</v>
      </c>
      <c r="AM106" s="1">
        <v>32.769507926024183</v>
      </c>
      <c r="AN106" s="1">
        <v>33.95311958041961</v>
      </c>
      <c r="AO106" s="1">
        <v>2.5677247585154382E-4</v>
      </c>
      <c r="AP106" s="1">
        <v>89.445393928283238</v>
      </c>
      <c r="AQ106" s="1">
        <v>0</v>
      </c>
      <c r="AR106" s="1">
        <v>0</v>
      </c>
      <c r="AS106" s="1">
        <f t="shared" si="27"/>
        <v>1</v>
      </c>
      <c r="AT106" s="1">
        <f t="shared" si="28"/>
        <v>0</v>
      </c>
      <c r="AU106" s="1">
        <f t="shared" si="29"/>
        <v>47231.053479943745</v>
      </c>
      <c r="AV106" s="1" t="s">
        <v>385</v>
      </c>
      <c r="AW106" s="1" t="s">
        <v>385</v>
      </c>
      <c r="AX106" s="1">
        <v>0</v>
      </c>
      <c r="AY106" s="1">
        <v>0</v>
      </c>
      <c r="AZ106" s="1" t="e">
        <f t="shared" si="30"/>
        <v>#DIV/0!</v>
      </c>
      <c r="BA106" s="1">
        <v>0</v>
      </c>
      <c r="BB106" s="1" t="s">
        <v>385</v>
      </c>
      <c r="BC106" s="1" t="s">
        <v>385</v>
      </c>
      <c r="BD106" s="1">
        <v>0</v>
      </c>
      <c r="BE106" s="1">
        <v>0</v>
      </c>
      <c r="BF106" s="1" t="e">
        <f t="shared" si="31"/>
        <v>#DIV/0!</v>
      </c>
      <c r="BG106" s="1">
        <v>0.5</v>
      </c>
      <c r="BH106" s="1">
        <f t="shared" si="32"/>
        <v>1009.5112497992008</v>
      </c>
      <c r="BI106" s="1">
        <f t="shared" si="33"/>
        <v>7.8552344565123287</v>
      </c>
      <c r="BJ106" s="1" t="e">
        <f t="shared" si="34"/>
        <v>#DIV/0!</v>
      </c>
      <c r="BK106" s="1">
        <f t="shared" si="35"/>
        <v>7.7812252791385856E-3</v>
      </c>
      <c r="BL106" s="1" t="e">
        <f t="shared" si="36"/>
        <v>#DIV/0!</v>
      </c>
      <c r="BM106" s="1" t="e">
        <f t="shared" si="37"/>
        <v>#DIV/0!</v>
      </c>
      <c r="BN106" s="1" t="s">
        <v>385</v>
      </c>
      <c r="BO106" s="1">
        <v>0</v>
      </c>
      <c r="BP106" s="1" t="e">
        <f t="shared" si="38"/>
        <v>#DIV/0!</v>
      </c>
      <c r="BQ106" s="1" t="e">
        <f t="shared" si="39"/>
        <v>#DIV/0!</v>
      </c>
      <c r="BR106" s="1" t="e">
        <f t="shared" si="40"/>
        <v>#DIV/0!</v>
      </c>
      <c r="BS106" s="1" t="e">
        <f t="shared" si="41"/>
        <v>#DIV/0!</v>
      </c>
      <c r="BT106" s="1" t="e">
        <f t="shared" si="42"/>
        <v>#DIV/0!</v>
      </c>
      <c r="BU106" s="1" t="e">
        <f t="shared" si="43"/>
        <v>#DIV/0!</v>
      </c>
      <c r="BV106" s="1" t="e">
        <f t="shared" si="44"/>
        <v>#DIV/0!</v>
      </c>
      <c r="BW106" s="1" t="e">
        <f t="shared" si="45"/>
        <v>#DIV/0!</v>
      </c>
      <c r="BX106" s="1" t="s">
        <v>385</v>
      </c>
      <c r="BY106" s="1" t="s">
        <v>385</v>
      </c>
      <c r="BZ106" s="1" t="s">
        <v>385</v>
      </c>
      <c r="CA106" s="1" t="s">
        <v>385</v>
      </c>
      <c r="CB106" s="1" t="s">
        <v>385</v>
      </c>
      <c r="CC106" s="1" t="s">
        <v>385</v>
      </c>
      <c r="CD106" s="1" t="s">
        <v>385</v>
      </c>
      <c r="CE106" s="1" t="s">
        <v>385</v>
      </c>
      <c r="CF106" s="1">
        <v>253</v>
      </c>
      <c r="CG106" s="1">
        <v>1000</v>
      </c>
      <c r="CH106" s="1" t="s">
        <v>386</v>
      </c>
      <c r="CI106" s="1">
        <v>1110.1500000000001</v>
      </c>
      <c r="CJ106" s="1">
        <v>1175.8634999999999</v>
      </c>
      <c r="CK106" s="1">
        <v>1152.67</v>
      </c>
      <c r="CL106" s="1">
        <v>1.3005735999999999E-4</v>
      </c>
      <c r="CM106" s="1">
        <v>6.5004835999999994E-4</v>
      </c>
      <c r="CN106" s="1">
        <v>4.7597999359999997E-2</v>
      </c>
      <c r="CO106" s="1">
        <v>5.5000000000000003E-4</v>
      </c>
      <c r="CP106" s="1">
        <f t="shared" si="46"/>
        <v>1200.0062499999999</v>
      </c>
      <c r="CQ106" s="1">
        <f t="shared" si="47"/>
        <v>1009.5112497992008</v>
      </c>
      <c r="CR106" s="1">
        <f t="shared" si="48"/>
        <v>0.84125499329624398</v>
      </c>
      <c r="CS106" s="1">
        <f t="shared" si="49"/>
        <v>0.16202213706175117</v>
      </c>
      <c r="CT106" s="1">
        <v>6</v>
      </c>
      <c r="CU106" s="1">
        <v>0.5</v>
      </c>
      <c r="CV106" s="1" t="s">
        <v>387</v>
      </c>
      <c r="CW106" s="1">
        <v>2</v>
      </c>
      <c r="CX106" s="1" t="b">
        <v>1</v>
      </c>
      <c r="CY106" s="1">
        <v>1658330297.25</v>
      </c>
      <c r="CZ106" s="1">
        <v>580.162375</v>
      </c>
      <c r="DA106" s="1">
        <v>596.76887499999998</v>
      </c>
      <c r="DB106" s="1">
        <v>33.952187499999987</v>
      </c>
      <c r="DC106" s="1">
        <v>32.769787499999993</v>
      </c>
      <c r="DD106" s="1">
        <v>582.8118750000001</v>
      </c>
      <c r="DE106" s="1">
        <v>33.6171875</v>
      </c>
      <c r="DF106" s="1">
        <v>650.38074999999992</v>
      </c>
      <c r="DG106" s="1">
        <v>101.09425</v>
      </c>
      <c r="DH106" s="1">
        <v>9.9929224999999997E-2</v>
      </c>
      <c r="DI106" s="1">
        <v>33.741062499999998</v>
      </c>
      <c r="DJ106" s="1">
        <v>999.9</v>
      </c>
      <c r="DK106" s="1">
        <v>33.655024999999988</v>
      </c>
      <c r="DL106" s="1">
        <v>0</v>
      </c>
      <c r="DM106" s="1">
        <v>0</v>
      </c>
      <c r="DN106" s="1">
        <v>9007.5</v>
      </c>
      <c r="DO106" s="1">
        <v>0</v>
      </c>
      <c r="DP106" s="1">
        <v>1840.6175000000001</v>
      </c>
      <c r="DQ106" s="1">
        <v>-16.606300000000001</v>
      </c>
      <c r="DR106" s="1">
        <v>600.55250000000001</v>
      </c>
      <c r="DS106" s="1">
        <v>616.98737499999993</v>
      </c>
      <c r="DT106" s="1">
        <v>1.1824075000000001</v>
      </c>
      <c r="DU106" s="1">
        <v>596.76887499999998</v>
      </c>
      <c r="DV106" s="1">
        <v>32.769787499999993</v>
      </c>
      <c r="DW106" s="1">
        <v>3.4323700000000001</v>
      </c>
      <c r="DX106" s="1">
        <v>3.3128350000000002</v>
      </c>
      <c r="DY106" s="1">
        <v>26.288887500000001</v>
      </c>
      <c r="DZ106" s="1">
        <v>25.689900000000002</v>
      </c>
      <c r="EA106" s="1">
        <v>1200.0062499999999</v>
      </c>
      <c r="EB106" s="1">
        <v>0.95799299999999998</v>
      </c>
      <c r="EC106" s="1">
        <v>4.20074E-2</v>
      </c>
      <c r="ED106" s="1">
        <v>0</v>
      </c>
      <c r="EE106" s="1">
        <v>900.09275000000002</v>
      </c>
      <c r="EF106" s="1">
        <v>5.0001600000000002</v>
      </c>
      <c r="EG106" s="1">
        <v>12852.3125</v>
      </c>
      <c r="EH106" s="1">
        <v>9515.2037500000006</v>
      </c>
      <c r="EI106" s="1">
        <v>47.859250000000003</v>
      </c>
      <c r="EJ106" s="1">
        <v>50.492125000000001</v>
      </c>
      <c r="EK106" s="1">
        <v>49.023249999999997</v>
      </c>
      <c r="EL106" s="1">
        <v>48.952749999999988</v>
      </c>
      <c r="EM106" s="1">
        <v>49.585624999999993</v>
      </c>
      <c r="EN106" s="1">
        <v>1144.8062500000001</v>
      </c>
      <c r="EO106" s="1">
        <v>50.2</v>
      </c>
      <c r="EP106" s="1">
        <v>0</v>
      </c>
      <c r="EQ106" s="1">
        <v>772810.79999995232</v>
      </c>
      <c r="ER106" s="1">
        <v>0</v>
      </c>
      <c r="ES106" s="1">
        <v>898.97323999999992</v>
      </c>
      <c r="ET106" s="1">
        <v>13.011230780942681</v>
      </c>
      <c r="EU106" s="1">
        <v>-101.18461576483369</v>
      </c>
      <c r="EV106" s="1">
        <v>12855.312</v>
      </c>
      <c r="EW106" s="1">
        <v>15</v>
      </c>
      <c r="EX106" s="1">
        <v>1658327627.5</v>
      </c>
      <c r="EY106" s="1" t="s">
        <v>388</v>
      </c>
      <c r="EZ106" s="1">
        <v>1658327627.5</v>
      </c>
      <c r="FA106" s="1">
        <v>1658327617.5</v>
      </c>
      <c r="FB106" s="1">
        <v>12</v>
      </c>
      <c r="FC106" s="1">
        <v>-0.68500000000000005</v>
      </c>
      <c r="FD106" s="1">
        <v>-0.255</v>
      </c>
      <c r="FE106" s="1">
        <v>-3.9239999999999999</v>
      </c>
      <c r="FF106" s="1">
        <v>0.28599999999999998</v>
      </c>
      <c r="FG106" s="1">
        <v>1546</v>
      </c>
      <c r="FH106" s="1">
        <v>32</v>
      </c>
      <c r="FI106" s="1">
        <v>0.03</v>
      </c>
      <c r="FJ106" s="1">
        <v>0.04</v>
      </c>
      <c r="FK106" s="1">
        <v>-16.447412499999999</v>
      </c>
      <c r="FL106" s="1">
        <v>-1.073316697936153</v>
      </c>
      <c r="FM106" s="1">
        <v>0.105573555371362</v>
      </c>
      <c r="FN106" s="1">
        <v>0</v>
      </c>
      <c r="FO106" s="1">
        <v>898.24076470588238</v>
      </c>
      <c r="FP106" s="1">
        <v>13.219404124708049</v>
      </c>
      <c r="FQ106" s="1">
        <v>1.317079479910519</v>
      </c>
      <c r="FR106" s="1">
        <v>0</v>
      </c>
      <c r="FS106" s="1">
        <v>1.1600330000000001</v>
      </c>
      <c r="FT106" s="1">
        <v>0.21093433395872269</v>
      </c>
      <c r="FU106" s="1">
        <v>2.1820716555603779E-2</v>
      </c>
      <c r="FV106" s="1">
        <v>0</v>
      </c>
      <c r="FW106" s="1">
        <v>0</v>
      </c>
      <c r="FX106" s="1">
        <v>3</v>
      </c>
      <c r="FY106" s="1" t="s">
        <v>397</v>
      </c>
      <c r="FZ106" s="1">
        <v>3.3689800000000001</v>
      </c>
      <c r="GA106" s="1">
        <v>2.8937400000000002</v>
      </c>
      <c r="GB106" s="1">
        <v>0.125773</v>
      </c>
      <c r="GC106" s="1">
        <v>0.12981100000000001</v>
      </c>
      <c r="GD106" s="1">
        <v>0.140544</v>
      </c>
      <c r="GE106" s="1">
        <v>0.13963500000000001</v>
      </c>
      <c r="GF106" s="1">
        <v>30169.9</v>
      </c>
      <c r="GG106" s="1">
        <v>26119.8</v>
      </c>
      <c r="GH106" s="1">
        <v>30847.8</v>
      </c>
      <c r="GI106" s="1">
        <v>27979.4</v>
      </c>
      <c r="GJ106" s="1">
        <v>34930.699999999997</v>
      </c>
      <c r="GK106" s="1">
        <v>33964.199999999997</v>
      </c>
      <c r="GL106" s="1">
        <v>40211.9</v>
      </c>
      <c r="GM106" s="1">
        <v>38997.699999999997</v>
      </c>
      <c r="GN106" s="1">
        <v>2.32552</v>
      </c>
      <c r="GO106" s="1">
        <v>1.53017</v>
      </c>
      <c r="GP106" s="1">
        <v>0</v>
      </c>
      <c r="GQ106" s="1">
        <v>3.4704800000000001E-2</v>
      </c>
      <c r="GR106" s="1">
        <v>999.9</v>
      </c>
      <c r="GS106" s="1">
        <v>33.0899</v>
      </c>
      <c r="GT106" s="1">
        <v>50.1</v>
      </c>
      <c r="GU106" s="1">
        <v>43.7</v>
      </c>
      <c r="GV106" s="1">
        <v>44.657699999999998</v>
      </c>
      <c r="GW106" s="1">
        <v>49.782899999999998</v>
      </c>
      <c r="GX106" s="1">
        <v>42.395800000000001</v>
      </c>
      <c r="GY106" s="1">
        <v>1</v>
      </c>
      <c r="GZ106" s="1">
        <v>0.66365099999999999</v>
      </c>
      <c r="HA106" s="1">
        <v>1.7736799999999999</v>
      </c>
      <c r="HB106" s="1">
        <v>20.1997</v>
      </c>
      <c r="HC106" s="1">
        <v>5.2145900000000003</v>
      </c>
      <c r="HD106" s="1">
        <v>11.974</v>
      </c>
      <c r="HE106" s="1">
        <v>4.9897</v>
      </c>
      <c r="HF106" s="1">
        <v>3.2924799999999999</v>
      </c>
      <c r="HG106" s="1">
        <v>8421.2999999999993</v>
      </c>
      <c r="HH106" s="1">
        <v>9999</v>
      </c>
      <c r="HI106" s="1">
        <v>9999</v>
      </c>
      <c r="HJ106" s="1">
        <v>971.6</v>
      </c>
      <c r="HK106" s="1">
        <v>4.9713500000000002</v>
      </c>
      <c r="HL106" s="1">
        <v>1.8745400000000001</v>
      </c>
      <c r="HM106" s="1">
        <v>1.8708800000000001</v>
      </c>
      <c r="HN106" s="1">
        <v>1.87069</v>
      </c>
      <c r="HO106" s="1">
        <v>1.8751100000000001</v>
      </c>
      <c r="HP106" s="1">
        <v>1.87181</v>
      </c>
      <c r="HQ106" s="1">
        <v>1.8673500000000001</v>
      </c>
      <c r="HR106" s="1">
        <v>1.8782099999999999</v>
      </c>
      <c r="HS106" s="1">
        <v>0</v>
      </c>
      <c r="HT106" s="1">
        <v>0</v>
      </c>
      <c r="HU106" s="1">
        <v>0</v>
      </c>
      <c r="HV106" s="1">
        <v>0</v>
      </c>
      <c r="HW106" s="1" t="s">
        <v>390</v>
      </c>
      <c r="HX106" s="1" t="s">
        <v>391</v>
      </c>
      <c r="HY106" s="1" t="s">
        <v>392</v>
      </c>
      <c r="HZ106" s="1" t="s">
        <v>392</v>
      </c>
      <c r="IA106" s="1" t="s">
        <v>392</v>
      </c>
      <c r="IB106" s="1" t="s">
        <v>392</v>
      </c>
      <c r="IC106" s="1">
        <v>0</v>
      </c>
      <c r="ID106" s="1">
        <v>100</v>
      </c>
      <c r="IE106" s="1">
        <v>100</v>
      </c>
      <c r="IF106" s="1">
        <v>-2.6549999999999998</v>
      </c>
      <c r="IG106" s="1">
        <v>0.33500000000000002</v>
      </c>
      <c r="IH106" s="1">
        <v>-2.1003025613674828</v>
      </c>
      <c r="II106" s="1">
        <v>1.7196870422270779E-5</v>
      </c>
      <c r="IJ106" s="1">
        <v>-2.1741833173098589E-6</v>
      </c>
      <c r="IK106" s="1">
        <v>9.0595066644434051E-10</v>
      </c>
      <c r="IL106" s="1">
        <v>-0.3055493333670728</v>
      </c>
      <c r="IM106" s="1">
        <v>-1.2435942757381079E-3</v>
      </c>
      <c r="IN106" s="1">
        <v>8.3241555849602686E-4</v>
      </c>
      <c r="IO106" s="1">
        <v>-6.8006265696850886E-6</v>
      </c>
      <c r="IP106" s="1">
        <v>17</v>
      </c>
      <c r="IQ106" s="1">
        <v>2050</v>
      </c>
      <c r="IR106" s="1">
        <v>3</v>
      </c>
      <c r="IS106" s="1">
        <v>34</v>
      </c>
      <c r="IT106" s="1">
        <v>44.5</v>
      </c>
      <c r="IU106" s="1">
        <v>44.7</v>
      </c>
      <c r="IV106" s="1">
        <v>1.42334</v>
      </c>
      <c r="IW106" s="1">
        <v>2.5952099999999998</v>
      </c>
      <c r="IX106" s="1">
        <v>1.49902</v>
      </c>
      <c r="IY106" s="1">
        <v>2.2802699999999998</v>
      </c>
      <c r="IZ106" s="1">
        <v>1.69678</v>
      </c>
      <c r="JA106" s="1">
        <v>2.3718300000000001</v>
      </c>
      <c r="JB106" s="1">
        <v>47.571800000000003</v>
      </c>
      <c r="JC106" s="1">
        <v>12.9763</v>
      </c>
      <c r="JD106" s="1">
        <v>18</v>
      </c>
      <c r="JE106" s="1">
        <v>710.06500000000005</v>
      </c>
      <c r="JF106" s="1">
        <v>268.21899999999999</v>
      </c>
      <c r="JG106" s="1">
        <v>29.9985</v>
      </c>
      <c r="JH106" s="1">
        <v>35.872799999999998</v>
      </c>
      <c r="JI106" s="1">
        <v>30.0001</v>
      </c>
      <c r="JJ106" s="1">
        <v>35.607599999999998</v>
      </c>
      <c r="JK106" s="1">
        <v>35.604900000000001</v>
      </c>
      <c r="JL106" s="1">
        <v>28.583300000000001</v>
      </c>
      <c r="JM106" s="1">
        <v>29.372699999999998</v>
      </c>
      <c r="JN106" s="1">
        <v>0</v>
      </c>
      <c r="JO106" s="1">
        <v>30</v>
      </c>
      <c r="JP106" s="1">
        <v>612.06399999999996</v>
      </c>
      <c r="JQ106" s="1">
        <v>32.766300000000001</v>
      </c>
      <c r="JR106" s="1">
        <v>98.307299999999998</v>
      </c>
      <c r="JS106" s="1">
        <v>98.215900000000005</v>
      </c>
    </row>
    <row r="107" spans="1:279" ht="15.75" customHeight="1" x14ac:dyDescent="0.2">
      <c r="A107" s="1">
        <v>92</v>
      </c>
      <c r="B107" s="1">
        <v>1658330303.5</v>
      </c>
      <c r="C107" s="1">
        <v>363.5</v>
      </c>
      <c r="D107" s="1" t="s">
        <v>575</v>
      </c>
      <c r="E107" s="1" t="s">
        <v>576</v>
      </c>
      <c r="F107" s="1">
        <v>4</v>
      </c>
      <c r="G107" s="1">
        <v>1658330301.5</v>
      </c>
      <c r="H107" s="1">
        <f t="shared" si="0"/>
        <v>1.3324581189805781E-3</v>
      </c>
      <c r="I107" s="1">
        <f t="shared" si="1"/>
        <v>1.3324581189805782</v>
      </c>
      <c r="J107" s="1">
        <f t="shared" si="2"/>
        <v>7.7816913671436874</v>
      </c>
      <c r="K107" s="1">
        <f t="shared" si="3"/>
        <v>587.28257142857149</v>
      </c>
      <c r="L107" s="1">
        <f t="shared" si="4"/>
        <v>398.81808526677469</v>
      </c>
      <c r="M107" s="1">
        <f t="shared" si="5"/>
        <v>40.357186227053802</v>
      </c>
      <c r="N107" s="1">
        <f t="shared" si="6"/>
        <v>59.428278151408129</v>
      </c>
      <c r="O107" s="1">
        <f t="shared" si="7"/>
        <v>7.2533915060439672E-2</v>
      </c>
      <c r="P107" s="1">
        <f t="shared" si="8"/>
        <v>2.7668152620032664</v>
      </c>
      <c r="Q107" s="1">
        <f t="shared" si="9"/>
        <v>7.1493859076706107E-2</v>
      </c>
      <c r="R107" s="1">
        <f t="shared" si="10"/>
        <v>4.477586441920943E-2</v>
      </c>
      <c r="S107" s="1">
        <f t="shared" si="11"/>
        <v>194.42794761245889</v>
      </c>
      <c r="T107" s="1">
        <f t="shared" si="12"/>
        <v>34.575730503201214</v>
      </c>
      <c r="U107" s="1">
        <f t="shared" si="13"/>
        <v>33.655242857142852</v>
      </c>
      <c r="V107" s="1">
        <f t="shared" si="14"/>
        <v>5.2411157962427311</v>
      </c>
      <c r="W107" s="1">
        <f t="shared" si="15"/>
        <v>65.262896260889107</v>
      </c>
      <c r="X107" s="1">
        <f t="shared" si="16"/>
        <v>3.4360223646448973</v>
      </c>
      <c r="Y107" s="1">
        <f t="shared" si="17"/>
        <v>5.2648940845489935</v>
      </c>
      <c r="Z107" s="1">
        <f t="shared" si="18"/>
        <v>1.8050934315978338</v>
      </c>
      <c r="AA107" s="1">
        <f t="shared" si="19"/>
        <v>-58.761403047043494</v>
      </c>
      <c r="AB107" s="1">
        <f t="shared" si="20"/>
        <v>12.078066252689187</v>
      </c>
      <c r="AC107" s="1">
        <f t="shared" si="21"/>
        <v>1.0065877546047832</v>
      </c>
      <c r="AD107" s="1">
        <f t="shared" si="22"/>
        <v>148.75119857270937</v>
      </c>
      <c r="AE107" s="1">
        <f t="shared" si="23"/>
        <v>17.196054819520658</v>
      </c>
      <c r="AF107" s="1">
        <f t="shared" si="24"/>
        <v>1.3301973600058647</v>
      </c>
      <c r="AG107" s="1">
        <f t="shared" si="25"/>
        <v>7.7816913671436874</v>
      </c>
      <c r="AH107" s="1">
        <v>624.85999326020101</v>
      </c>
      <c r="AI107" s="1">
        <v>610.5324545454547</v>
      </c>
      <c r="AJ107" s="1">
        <v>1.7393105564137881</v>
      </c>
      <c r="AK107" s="1">
        <v>65.160827057832364</v>
      </c>
      <c r="AL107" s="1">
        <f t="shared" si="26"/>
        <v>1.3324581189805782</v>
      </c>
      <c r="AM107" s="1">
        <v>32.769699027206741</v>
      </c>
      <c r="AN107" s="1">
        <v>33.956618181818193</v>
      </c>
      <c r="AO107" s="1">
        <v>1.2218509391414729E-4</v>
      </c>
      <c r="AP107" s="1">
        <v>89.445393928283238</v>
      </c>
      <c r="AQ107" s="1">
        <v>1</v>
      </c>
      <c r="AR107" s="1">
        <v>0</v>
      </c>
      <c r="AS107" s="1">
        <f t="shared" si="27"/>
        <v>1</v>
      </c>
      <c r="AT107" s="1">
        <f t="shared" si="28"/>
        <v>0</v>
      </c>
      <c r="AU107" s="1">
        <f t="shared" si="29"/>
        <v>47200.38872690744</v>
      </c>
      <c r="AV107" s="1" t="s">
        <v>385</v>
      </c>
      <c r="AW107" s="1" t="s">
        <v>385</v>
      </c>
      <c r="AX107" s="1">
        <v>0</v>
      </c>
      <c r="AY107" s="1">
        <v>0</v>
      </c>
      <c r="AZ107" s="1" t="e">
        <f t="shared" si="30"/>
        <v>#DIV/0!</v>
      </c>
      <c r="BA107" s="1">
        <v>0</v>
      </c>
      <c r="BB107" s="1" t="s">
        <v>385</v>
      </c>
      <c r="BC107" s="1" t="s">
        <v>385</v>
      </c>
      <c r="BD107" s="1">
        <v>0</v>
      </c>
      <c r="BE107" s="1">
        <v>0</v>
      </c>
      <c r="BF107" s="1" t="e">
        <f t="shared" si="31"/>
        <v>#DIV/0!</v>
      </c>
      <c r="BG107" s="1">
        <v>0.5</v>
      </c>
      <c r="BH107" s="1">
        <f t="shared" si="32"/>
        <v>1009.5131997992019</v>
      </c>
      <c r="BI107" s="1">
        <f t="shared" si="33"/>
        <v>7.7816913671436874</v>
      </c>
      <c r="BJ107" s="1" t="e">
        <f t="shared" si="34"/>
        <v>#DIV/0!</v>
      </c>
      <c r="BK107" s="1">
        <f t="shared" si="35"/>
        <v>7.7083601964704493E-3</v>
      </c>
      <c r="BL107" s="1" t="e">
        <f t="shared" si="36"/>
        <v>#DIV/0!</v>
      </c>
      <c r="BM107" s="1" t="e">
        <f t="shared" si="37"/>
        <v>#DIV/0!</v>
      </c>
      <c r="BN107" s="1" t="s">
        <v>385</v>
      </c>
      <c r="BO107" s="1">
        <v>0</v>
      </c>
      <c r="BP107" s="1" t="e">
        <f t="shared" si="38"/>
        <v>#DIV/0!</v>
      </c>
      <c r="BQ107" s="1" t="e">
        <f t="shared" si="39"/>
        <v>#DIV/0!</v>
      </c>
      <c r="BR107" s="1" t="e">
        <f t="shared" si="40"/>
        <v>#DIV/0!</v>
      </c>
      <c r="BS107" s="1" t="e">
        <f t="shared" si="41"/>
        <v>#DIV/0!</v>
      </c>
      <c r="BT107" s="1" t="e">
        <f t="shared" si="42"/>
        <v>#DIV/0!</v>
      </c>
      <c r="BU107" s="1" t="e">
        <f t="shared" si="43"/>
        <v>#DIV/0!</v>
      </c>
      <c r="BV107" s="1" t="e">
        <f t="shared" si="44"/>
        <v>#DIV/0!</v>
      </c>
      <c r="BW107" s="1" t="e">
        <f t="shared" si="45"/>
        <v>#DIV/0!</v>
      </c>
      <c r="BX107" s="1" t="s">
        <v>385</v>
      </c>
      <c r="BY107" s="1" t="s">
        <v>385</v>
      </c>
      <c r="BZ107" s="1" t="s">
        <v>385</v>
      </c>
      <c r="CA107" s="1" t="s">
        <v>385</v>
      </c>
      <c r="CB107" s="1" t="s">
        <v>385</v>
      </c>
      <c r="CC107" s="1" t="s">
        <v>385</v>
      </c>
      <c r="CD107" s="1" t="s">
        <v>385</v>
      </c>
      <c r="CE107" s="1" t="s">
        <v>385</v>
      </c>
      <c r="CF107" s="1">
        <v>253</v>
      </c>
      <c r="CG107" s="1">
        <v>1000</v>
      </c>
      <c r="CH107" s="1" t="s">
        <v>386</v>
      </c>
      <c r="CI107" s="1">
        <v>1110.1500000000001</v>
      </c>
      <c r="CJ107" s="1">
        <v>1175.8634999999999</v>
      </c>
      <c r="CK107" s="1">
        <v>1152.67</v>
      </c>
      <c r="CL107" s="1">
        <v>1.3005735999999999E-4</v>
      </c>
      <c r="CM107" s="1">
        <v>6.5004835999999994E-4</v>
      </c>
      <c r="CN107" s="1">
        <v>4.7597999359999997E-2</v>
      </c>
      <c r="CO107" s="1">
        <v>5.5000000000000003E-4</v>
      </c>
      <c r="CP107" s="1">
        <f t="shared" si="46"/>
        <v>1200.0085714285719</v>
      </c>
      <c r="CQ107" s="1">
        <f t="shared" si="47"/>
        <v>1009.5131997992019</v>
      </c>
      <c r="CR107" s="1">
        <f t="shared" si="48"/>
        <v>0.84125499086844735</v>
      </c>
      <c r="CS107" s="1">
        <f t="shared" si="49"/>
        <v>0.16202213237610347</v>
      </c>
      <c r="CT107" s="1">
        <v>6</v>
      </c>
      <c r="CU107" s="1">
        <v>0.5</v>
      </c>
      <c r="CV107" s="1" t="s">
        <v>387</v>
      </c>
      <c r="CW107" s="1">
        <v>2</v>
      </c>
      <c r="CX107" s="1" t="b">
        <v>1</v>
      </c>
      <c r="CY107" s="1">
        <v>1658330301.5</v>
      </c>
      <c r="CZ107" s="1">
        <v>587.28257142857149</v>
      </c>
      <c r="DA107" s="1">
        <v>603.86842857142869</v>
      </c>
      <c r="DB107" s="1">
        <v>33.955485714285707</v>
      </c>
      <c r="DC107" s="1">
        <v>32.769914285714293</v>
      </c>
      <c r="DD107" s="1">
        <v>589.94342857142863</v>
      </c>
      <c r="DE107" s="1">
        <v>33.620385714285717</v>
      </c>
      <c r="DF107" s="1">
        <v>650.33442857142859</v>
      </c>
      <c r="DG107" s="1">
        <v>101.0921428571429</v>
      </c>
      <c r="DH107" s="1">
        <v>9.9823399999999993E-2</v>
      </c>
      <c r="DI107" s="1">
        <v>33.736214285714283</v>
      </c>
      <c r="DJ107" s="1">
        <v>999.89999999999986</v>
      </c>
      <c r="DK107" s="1">
        <v>33.655242857142852</v>
      </c>
      <c r="DL107" s="1">
        <v>0</v>
      </c>
      <c r="DM107" s="1">
        <v>0</v>
      </c>
      <c r="DN107" s="1">
        <v>9001.6071428571431</v>
      </c>
      <c r="DO107" s="1">
        <v>0</v>
      </c>
      <c r="DP107" s="1">
        <v>1839.54</v>
      </c>
      <c r="DQ107" s="1">
        <v>-16.58575714285714</v>
      </c>
      <c r="DR107" s="1">
        <v>607.92485714285715</v>
      </c>
      <c r="DS107" s="1">
        <v>624.32728571428572</v>
      </c>
      <c r="DT107" s="1">
        <v>1.185567142857143</v>
      </c>
      <c r="DU107" s="1">
        <v>603.86842857142869</v>
      </c>
      <c r="DV107" s="1">
        <v>32.769914285714293</v>
      </c>
      <c r="DW107" s="1">
        <v>3.432635714285714</v>
      </c>
      <c r="DX107" s="1">
        <v>3.3127814285714292</v>
      </c>
      <c r="DY107" s="1">
        <v>26.29018571428572</v>
      </c>
      <c r="DZ107" s="1">
        <v>25.689614285714288</v>
      </c>
      <c r="EA107" s="1">
        <v>1200.0085714285719</v>
      </c>
      <c r="EB107" s="1">
        <v>0.95799299999999998</v>
      </c>
      <c r="EC107" s="1">
        <v>4.2007399999999993E-2</v>
      </c>
      <c r="ED107" s="1">
        <v>0</v>
      </c>
      <c r="EE107" s="1">
        <v>901.08228571428572</v>
      </c>
      <c r="EF107" s="1">
        <v>5.0001600000000002</v>
      </c>
      <c r="EG107" s="1">
        <v>12861.2</v>
      </c>
      <c r="EH107" s="1">
        <v>9515.2228571428568</v>
      </c>
      <c r="EI107" s="1">
        <v>47.839000000000013</v>
      </c>
      <c r="EJ107" s="1">
        <v>50.473000000000013</v>
      </c>
      <c r="EK107" s="1">
        <v>49.026571428571437</v>
      </c>
      <c r="EL107" s="1">
        <v>48.954999999999998</v>
      </c>
      <c r="EM107" s="1">
        <v>49.58</v>
      </c>
      <c r="EN107" s="1">
        <v>1144.808571428571</v>
      </c>
      <c r="EO107" s="1">
        <v>50.2</v>
      </c>
      <c r="EP107" s="1">
        <v>0</v>
      </c>
      <c r="EQ107" s="1">
        <v>772815</v>
      </c>
      <c r="ER107" s="1">
        <v>0</v>
      </c>
      <c r="ES107" s="1">
        <v>899.85153846153855</v>
      </c>
      <c r="ET107" s="1">
        <v>13.874803415854389</v>
      </c>
      <c r="EU107" s="1">
        <v>83.357264810813476</v>
      </c>
      <c r="EV107" s="1">
        <v>12851.823076923079</v>
      </c>
      <c r="EW107" s="1">
        <v>15</v>
      </c>
      <c r="EX107" s="1">
        <v>1658327627.5</v>
      </c>
      <c r="EY107" s="1" t="s">
        <v>388</v>
      </c>
      <c r="EZ107" s="1">
        <v>1658327627.5</v>
      </c>
      <c r="FA107" s="1">
        <v>1658327617.5</v>
      </c>
      <c r="FB107" s="1">
        <v>12</v>
      </c>
      <c r="FC107" s="1">
        <v>-0.68500000000000005</v>
      </c>
      <c r="FD107" s="1">
        <v>-0.255</v>
      </c>
      <c r="FE107" s="1">
        <v>-3.9239999999999999</v>
      </c>
      <c r="FF107" s="1">
        <v>0.28599999999999998</v>
      </c>
      <c r="FG107" s="1">
        <v>1546</v>
      </c>
      <c r="FH107" s="1">
        <v>32</v>
      </c>
      <c r="FI107" s="1">
        <v>0.03</v>
      </c>
      <c r="FJ107" s="1">
        <v>0.04</v>
      </c>
      <c r="FK107" s="1">
        <v>-16.49374878048781</v>
      </c>
      <c r="FL107" s="1">
        <v>-0.89658188153308227</v>
      </c>
      <c r="FM107" s="1">
        <v>9.3922319023264755E-2</v>
      </c>
      <c r="FN107" s="1">
        <v>0</v>
      </c>
      <c r="FO107" s="1">
        <v>898.87779411764711</v>
      </c>
      <c r="FP107" s="1">
        <v>13.144003051420141</v>
      </c>
      <c r="FQ107" s="1">
        <v>1.3060853674336159</v>
      </c>
      <c r="FR107" s="1">
        <v>0</v>
      </c>
      <c r="FS107" s="1">
        <v>1.1689795121951221</v>
      </c>
      <c r="FT107" s="1">
        <v>0.16472926829268231</v>
      </c>
      <c r="FU107" s="1">
        <v>1.8027859869362301E-2</v>
      </c>
      <c r="FV107" s="1">
        <v>0</v>
      </c>
      <c r="FW107" s="1">
        <v>0</v>
      </c>
      <c r="FX107" s="1">
        <v>3</v>
      </c>
      <c r="FY107" s="1" t="s">
        <v>397</v>
      </c>
      <c r="FZ107" s="1">
        <v>3.3694999999999999</v>
      </c>
      <c r="GA107" s="1">
        <v>2.8936000000000002</v>
      </c>
      <c r="GB107" s="1">
        <v>0.126803</v>
      </c>
      <c r="GC107" s="1">
        <v>0.130832</v>
      </c>
      <c r="GD107" s="1">
        <v>0.14055300000000001</v>
      </c>
      <c r="GE107" s="1">
        <v>0.13963900000000001</v>
      </c>
      <c r="GF107" s="1">
        <v>30135</v>
      </c>
      <c r="GG107" s="1">
        <v>26089.3</v>
      </c>
      <c r="GH107" s="1">
        <v>30848.400000000001</v>
      </c>
      <c r="GI107" s="1">
        <v>27979.599999999999</v>
      </c>
      <c r="GJ107" s="1">
        <v>34930.9</v>
      </c>
      <c r="GK107" s="1">
        <v>33964.800000000003</v>
      </c>
      <c r="GL107" s="1">
        <v>40212.5</v>
      </c>
      <c r="GM107" s="1">
        <v>38998.6</v>
      </c>
      <c r="GN107" s="1">
        <v>2.32517</v>
      </c>
      <c r="GO107" s="1">
        <v>1.5303500000000001</v>
      </c>
      <c r="GP107" s="1">
        <v>0</v>
      </c>
      <c r="GQ107" s="1">
        <v>3.5874499999999997E-2</v>
      </c>
      <c r="GR107" s="1">
        <v>999.9</v>
      </c>
      <c r="GS107" s="1">
        <v>33.076900000000002</v>
      </c>
      <c r="GT107" s="1">
        <v>50.1</v>
      </c>
      <c r="GU107" s="1">
        <v>43.7</v>
      </c>
      <c r="GV107" s="1">
        <v>44.653199999999998</v>
      </c>
      <c r="GW107" s="1">
        <v>49.482900000000001</v>
      </c>
      <c r="GX107" s="1">
        <v>41.2941</v>
      </c>
      <c r="GY107" s="1">
        <v>1</v>
      </c>
      <c r="GZ107" s="1">
        <v>0.66367600000000004</v>
      </c>
      <c r="HA107" s="1">
        <v>1.76562</v>
      </c>
      <c r="HB107" s="1">
        <v>20.1996</v>
      </c>
      <c r="HC107" s="1">
        <v>5.2141500000000001</v>
      </c>
      <c r="HD107" s="1">
        <v>11.974</v>
      </c>
      <c r="HE107" s="1">
        <v>4.9897999999999998</v>
      </c>
      <c r="HF107" s="1">
        <v>3.2924500000000001</v>
      </c>
      <c r="HG107" s="1">
        <v>8421.2999999999993</v>
      </c>
      <c r="HH107" s="1">
        <v>9999</v>
      </c>
      <c r="HI107" s="1">
        <v>9999</v>
      </c>
      <c r="HJ107" s="1">
        <v>971.6</v>
      </c>
      <c r="HK107" s="1">
        <v>4.9713599999999998</v>
      </c>
      <c r="HL107" s="1">
        <v>1.8745400000000001</v>
      </c>
      <c r="HM107" s="1">
        <v>1.8708800000000001</v>
      </c>
      <c r="HN107" s="1">
        <v>1.87069</v>
      </c>
      <c r="HO107" s="1">
        <v>1.8751100000000001</v>
      </c>
      <c r="HP107" s="1">
        <v>1.87181</v>
      </c>
      <c r="HQ107" s="1">
        <v>1.8673500000000001</v>
      </c>
      <c r="HR107" s="1">
        <v>1.8782099999999999</v>
      </c>
      <c r="HS107" s="1">
        <v>0</v>
      </c>
      <c r="HT107" s="1">
        <v>0</v>
      </c>
      <c r="HU107" s="1">
        <v>0</v>
      </c>
      <c r="HV107" s="1">
        <v>0</v>
      </c>
      <c r="HW107" s="1" t="s">
        <v>390</v>
      </c>
      <c r="HX107" s="1" t="s">
        <v>391</v>
      </c>
      <c r="HY107" s="1" t="s">
        <v>392</v>
      </c>
      <c r="HZ107" s="1" t="s">
        <v>392</v>
      </c>
      <c r="IA107" s="1" t="s">
        <v>392</v>
      </c>
      <c r="IB107" s="1" t="s">
        <v>392</v>
      </c>
      <c r="IC107" s="1">
        <v>0</v>
      </c>
      <c r="ID107" s="1">
        <v>100</v>
      </c>
      <c r="IE107" s="1">
        <v>100</v>
      </c>
      <c r="IF107" s="1">
        <v>-2.6669999999999998</v>
      </c>
      <c r="IG107" s="1">
        <v>0.33510000000000001</v>
      </c>
      <c r="IH107" s="1">
        <v>-2.1003025613674828</v>
      </c>
      <c r="II107" s="1">
        <v>1.7196870422270779E-5</v>
      </c>
      <c r="IJ107" s="1">
        <v>-2.1741833173098589E-6</v>
      </c>
      <c r="IK107" s="1">
        <v>9.0595066644434051E-10</v>
      </c>
      <c r="IL107" s="1">
        <v>-0.3055493333670728</v>
      </c>
      <c r="IM107" s="1">
        <v>-1.2435942757381079E-3</v>
      </c>
      <c r="IN107" s="1">
        <v>8.3241555849602686E-4</v>
      </c>
      <c r="IO107" s="1">
        <v>-6.8006265696850886E-6</v>
      </c>
      <c r="IP107" s="1">
        <v>17</v>
      </c>
      <c r="IQ107" s="1">
        <v>2050</v>
      </c>
      <c r="IR107" s="1">
        <v>3</v>
      </c>
      <c r="IS107" s="1">
        <v>34</v>
      </c>
      <c r="IT107" s="1">
        <v>44.6</v>
      </c>
      <c r="IU107" s="1">
        <v>44.8</v>
      </c>
      <c r="IV107" s="1">
        <v>1.4392100000000001</v>
      </c>
      <c r="IW107" s="1">
        <v>2.5964399999999999</v>
      </c>
      <c r="IX107" s="1">
        <v>1.49902</v>
      </c>
      <c r="IY107" s="1">
        <v>2.2814899999999998</v>
      </c>
      <c r="IZ107" s="1">
        <v>1.69678</v>
      </c>
      <c r="JA107" s="1">
        <v>2.3864700000000001</v>
      </c>
      <c r="JB107" s="1">
        <v>47.601900000000001</v>
      </c>
      <c r="JC107" s="1">
        <v>12.984999999999999</v>
      </c>
      <c r="JD107" s="1">
        <v>18</v>
      </c>
      <c r="JE107" s="1">
        <v>709.77499999999998</v>
      </c>
      <c r="JF107" s="1">
        <v>268.30099999999999</v>
      </c>
      <c r="JG107" s="1">
        <v>29.998100000000001</v>
      </c>
      <c r="JH107" s="1">
        <v>35.872799999999998</v>
      </c>
      <c r="JI107" s="1">
        <v>30.0001</v>
      </c>
      <c r="JJ107" s="1">
        <v>35.607599999999998</v>
      </c>
      <c r="JK107" s="1">
        <v>35.604900000000001</v>
      </c>
      <c r="JL107" s="1">
        <v>28.838999999999999</v>
      </c>
      <c r="JM107" s="1">
        <v>29.372699999999998</v>
      </c>
      <c r="JN107" s="1">
        <v>0</v>
      </c>
      <c r="JO107" s="1">
        <v>30</v>
      </c>
      <c r="JP107" s="1">
        <v>618.74199999999996</v>
      </c>
      <c r="JQ107" s="1">
        <v>32.766300000000001</v>
      </c>
      <c r="JR107" s="1">
        <v>98.309100000000001</v>
      </c>
      <c r="JS107" s="1">
        <v>98.217500000000001</v>
      </c>
    </row>
    <row r="108" spans="1:279" ht="15.75" customHeight="1" x14ac:dyDescent="0.2">
      <c r="A108" s="1">
        <v>93</v>
      </c>
      <c r="B108" s="1">
        <v>1658330307.5</v>
      </c>
      <c r="C108" s="1">
        <v>367.5</v>
      </c>
      <c r="D108" s="1" t="s">
        <v>577</v>
      </c>
      <c r="E108" s="1" t="s">
        <v>578</v>
      </c>
      <c r="F108" s="1">
        <v>4</v>
      </c>
      <c r="G108" s="1">
        <v>1658330305.1875</v>
      </c>
      <c r="H108" s="1">
        <f t="shared" si="0"/>
        <v>1.3357031684727639E-3</v>
      </c>
      <c r="I108" s="1">
        <f t="shared" si="1"/>
        <v>1.3357031684727638</v>
      </c>
      <c r="J108" s="1">
        <f t="shared" si="2"/>
        <v>8.0712943538329185</v>
      </c>
      <c r="K108" s="1">
        <f t="shared" si="3"/>
        <v>593.43162499999994</v>
      </c>
      <c r="L108" s="1">
        <f t="shared" si="4"/>
        <v>398.87054409156946</v>
      </c>
      <c r="M108" s="1">
        <f t="shared" si="5"/>
        <v>40.362422141111843</v>
      </c>
      <c r="N108" s="1">
        <f t="shared" si="6"/>
        <v>60.050405112484803</v>
      </c>
      <c r="O108" s="1">
        <f t="shared" si="7"/>
        <v>7.2722648287103356E-2</v>
      </c>
      <c r="P108" s="1">
        <f t="shared" si="8"/>
        <v>2.766199331996027</v>
      </c>
      <c r="Q108" s="1">
        <f t="shared" si="9"/>
        <v>7.1676985701854323E-2</v>
      </c>
      <c r="R108" s="1">
        <f t="shared" si="10"/>
        <v>4.489081212296795E-2</v>
      </c>
      <c r="S108" s="1">
        <f t="shared" si="11"/>
        <v>194.42997111246288</v>
      </c>
      <c r="T108" s="1">
        <f t="shared" si="12"/>
        <v>34.575115489758652</v>
      </c>
      <c r="U108" s="1">
        <f t="shared" si="13"/>
        <v>33.655562500000002</v>
      </c>
      <c r="V108" s="1">
        <f t="shared" si="14"/>
        <v>5.2412094794788251</v>
      </c>
      <c r="W108" s="1">
        <f t="shared" si="15"/>
        <v>65.268812442076836</v>
      </c>
      <c r="X108" s="1">
        <f t="shared" si="16"/>
        <v>3.4363503065812937</v>
      </c>
      <c r="Y108" s="1">
        <f t="shared" si="17"/>
        <v>5.2649193052668171</v>
      </c>
      <c r="Z108" s="1">
        <f t="shared" si="18"/>
        <v>1.8048591728975314</v>
      </c>
      <c r="AA108" s="1">
        <f t="shared" si="19"/>
        <v>-58.904509729648886</v>
      </c>
      <c r="AB108" s="1">
        <f t="shared" si="20"/>
        <v>12.040491432985368</v>
      </c>
      <c r="AC108" s="1">
        <f t="shared" si="21"/>
        <v>1.0036816860320357</v>
      </c>
      <c r="AD108" s="1">
        <f t="shared" si="22"/>
        <v>148.56963450183139</v>
      </c>
      <c r="AE108" s="1">
        <f t="shared" si="23"/>
        <v>17.327145911765491</v>
      </c>
      <c r="AF108" s="1">
        <f t="shared" si="24"/>
        <v>1.3328966665656106</v>
      </c>
      <c r="AG108" s="1">
        <f t="shared" si="25"/>
        <v>8.0712943538329185</v>
      </c>
      <c r="AH108" s="1">
        <v>631.93161419151807</v>
      </c>
      <c r="AI108" s="1">
        <v>617.40858181818146</v>
      </c>
      <c r="AJ108" s="1">
        <v>1.7190453437128479</v>
      </c>
      <c r="AK108" s="1">
        <v>65.160827057832364</v>
      </c>
      <c r="AL108" s="1">
        <f t="shared" si="26"/>
        <v>1.3357031684727638</v>
      </c>
      <c r="AM108" s="1">
        <v>32.771362956722037</v>
      </c>
      <c r="AN108" s="1">
        <v>33.961418881118881</v>
      </c>
      <c r="AO108" s="1">
        <v>7.1961425322984986E-5</v>
      </c>
      <c r="AP108" s="1">
        <v>89.445393928283238</v>
      </c>
      <c r="AQ108" s="1">
        <v>1</v>
      </c>
      <c r="AR108" s="1">
        <v>0</v>
      </c>
      <c r="AS108" s="1">
        <f t="shared" si="27"/>
        <v>1</v>
      </c>
      <c r="AT108" s="1">
        <f t="shared" si="28"/>
        <v>0</v>
      </c>
      <c r="AU108" s="1">
        <f t="shared" si="29"/>
        <v>47183.475703616372</v>
      </c>
      <c r="AV108" s="1" t="s">
        <v>385</v>
      </c>
      <c r="AW108" s="1" t="s">
        <v>385</v>
      </c>
      <c r="AX108" s="1">
        <v>0</v>
      </c>
      <c r="AY108" s="1">
        <v>0</v>
      </c>
      <c r="AZ108" s="1" t="e">
        <f t="shared" si="30"/>
        <v>#DIV/0!</v>
      </c>
      <c r="BA108" s="1">
        <v>0</v>
      </c>
      <c r="BB108" s="1" t="s">
        <v>385</v>
      </c>
      <c r="BC108" s="1" t="s">
        <v>385</v>
      </c>
      <c r="BD108" s="1">
        <v>0</v>
      </c>
      <c r="BE108" s="1">
        <v>0</v>
      </c>
      <c r="BF108" s="1" t="e">
        <f t="shared" si="31"/>
        <v>#DIV/0!</v>
      </c>
      <c r="BG108" s="1">
        <v>0.5</v>
      </c>
      <c r="BH108" s="1">
        <f t="shared" si="32"/>
        <v>1009.5238497992035</v>
      </c>
      <c r="BI108" s="1">
        <f t="shared" si="33"/>
        <v>8.0712943538329185</v>
      </c>
      <c r="BJ108" s="1" t="e">
        <f t="shared" si="34"/>
        <v>#DIV/0!</v>
      </c>
      <c r="BK108" s="1">
        <f t="shared" si="35"/>
        <v>7.9951497485060072E-3</v>
      </c>
      <c r="BL108" s="1" t="e">
        <f t="shared" si="36"/>
        <v>#DIV/0!</v>
      </c>
      <c r="BM108" s="1" t="e">
        <f t="shared" si="37"/>
        <v>#DIV/0!</v>
      </c>
      <c r="BN108" s="1" t="s">
        <v>385</v>
      </c>
      <c r="BO108" s="1">
        <v>0</v>
      </c>
      <c r="BP108" s="1" t="e">
        <f t="shared" si="38"/>
        <v>#DIV/0!</v>
      </c>
      <c r="BQ108" s="1" t="e">
        <f t="shared" si="39"/>
        <v>#DIV/0!</v>
      </c>
      <c r="BR108" s="1" t="e">
        <f t="shared" si="40"/>
        <v>#DIV/0!</v>
      </c>
      <c r="BS108" s="1" t="e">
        <f t="shared" si="41"/>
        <v>#DIV/0!</v>
      </c>
      <c r="BT108" s="1" t="e">
        <f t="shared" si="42"/>
        <v>#DIV/0!</v>
      </c>
      <c r="BU108" s="1" t="e">
        <f t="shared" si="43"/>
        <v>#DIV/0!</v>
      </c>
      <c r="BV108" s="1" t="e">
        <f t="shared" si="44"/>
        <v>#DIV/0!</v>
      </c>
      <c r="BW108" s="1" t="e">
        <f t="shared" si="45"/>
        <v>#DIV/0!</v>
      </c>
      <c r="BX108" s="1" t="s">
        <v>385</v>
      </c>
      <c r="BY108" s="1" t="s">
        <v>385</v>
      </c>
      <c r="BZ108" s="1" t="s">
        <v>385</v>
      </c>
      <c r="CA108" s="1" t="s">
        <v>385</v>
      </c>
      <c r="CB108" s="1" t="s">
        <v>385</v>
      </c>
      <c r="CC108" s="1" t="s">
        <v>385</v>
      </c>
      <c r="CD108" s="1" t="s">
        <v>385</v>
      </c>
      <c r="CE108" s="1" t="s">
        <v>385</v>
      </c>
      <c r="CF108" s="1">
        <v>253</v>
      </c>
      <c r="CG108" s="1">
        <v>1000</v>
      </c>
      <c r="CH108" s="1" t="s">
        <v>386</v>
      </c>
      <c r="CI108" s="1">
        <v>1110.1500000000001</v>
      </c>
      <c r="CJ108" s="1">
        <v>1175.8634999999999</v>
      </c>
      <c r="CK108" s="1">
        <v>1152.67</v>
      </c>
      <c r="CL108" s="1">
        <v>1.3005735999999999E-4</v>
      </c>
      <c r="CM108" s="1">
        <v>6.5004835999999994E-4</v>
      </c>
      <c r="CN108" s="1">
        <v>4.7597999359999997E-2</v>
      </c>
      <c r="CO108" s="1">
        <v>5.5000000000000003E-4</v>
      </c>
      <c r="CP108" s="1">
        <f t="shared" si="46"/>
        <v>1200.02125</v>
      </c>
      <c r="CQ108" s="1">
        <f t="shared" si="47"/>
        <v>1009.5238497992035</v>
      </c>
      <c r="CR108" s="1">
        <f t="shared" si="48"/>
        <v>0.84125497760910772</v>
      </c>
      <c r="CS108" s="1">
        <f t="shared" si="49"/>
        <v>0.16202210678557807</v>
      </c>
      <c r="CT108" s="1">
        <v>6</v>
      </c>
      <c r="CU108" s="1">
        <v>0.5</v>
      </c>
      <c r="CV108" s="1" t="s">
        <v>387</v>
      </c>
      <c r="CW108" s="1">
        <v>2</v>
      </c>
      <c r="CX108" s="1" t="b">
        <v>1</v>
      </c>
      <c r="CY108" s="1">
        <v>1658330305.1875</v>
      </c>
      <c r="CZ108" s="1">
        <v>593.43162499999994</v>
      </c>
      <c r="DA108" s="1">
        <v>610.14712499999996</v>
      </c>
      <c r="DB108" s="1">
        <v>33.9587875</v>
      </c>
      <c r="DC108" s="1">
        <v>32.770837499999999</v>
      </c>
      <c r="DD108" s="1">
        <v>596.10225000000003</v>
      </c>
      <c r="DE108" s="1">
        <v>33.623562499999998</v>
      </c>
      <c r="DF108" s="1">
        <v>650.34712500000001</v>
      </c>
      <c r="DG108" s="1">
        <v>101.091875</v>
      </c>
      <c r="DH108" s="1">
        <v>9.9909499999999998E-2</v>
      </c>
      <c r="DI108" s="1">
        <v>33.7363</v>
      </c>
      <c r="DJ108" s="1">
        <v>999.9</v>
      </c>
      <c r="DK108" s="1">
        <v>33.655562500000002</v>
      </c>
      <c r="DL108" s="1">
        <v>0</v>
      </c>
      <c r="DM108" s="1">
        <v>0</v>
      </c>
      <c r="DN108" s="1">
        <v>8998.3587499999994</v>
      </c>
      <c r="DO108" s="1">
        <v>0</v>
      </c>
      <c r="DP108" s="1">
        <v>1838.8724999999999</v>
      </c>
      <c r="DQ108" s="1">
        <v>-16.715425</v>
      </c>
      <c r="DR108" s="1">
        <v>614.29224999999997</v>
      </c>
      <c r="DS108" s="1">
        <v>630.81962500000009</v>
      </c>
      <c r="DT108" s="1">
        <v>1.18795125</v>
      </c>
      <c r="DU108" s="1">
        <v>610.14712499999996</v>
      </c>
      <c r="DV108" s="1">
        <v>32.770837499999999</v>
      </c>
      <c r="DW108" s="1">
        <v>3.43296</v>
      </c>
      <c r="DX108" s="1">
        <v>3.3128687499999998</v>
      </c>
      <c r="DY108" s="1">
        <v>26.291775000000001</v>
      </c>
      <c r="DZ108" s="1">
        <v>25.690075</v>
      </c>
      <c r="EA108" s="1">
        <v>1200.02125</v>
      </c>
      <c r="EB108" s="1">
        <v>0.95799299999999998</v>
      </c>
      <c r="EC108" s="1">
        <v>4.20074E-2</v>
      </c>
      <c r="ED108" s="1">
        <v>0</v>
      </c>
      <c r="EE108" s="1">
        <v>902.01850000000013</v>
      </c>
      <c r="EF108" s="1">
        <v>5.0001600000000002</v>
      </c>
      <c r="EG108" s="1">
        <v>12871.75</v>
      </c>
      <c r="EH108" s="1">
        <v>9515.3237499999996</v>
      </c>
      <c r="EI108" s="1">
        <v>47.843499999999999</v>
      </c>
      <c r="EJ108" s="1">
        <v>50.492125000000001</v>
      </c>
      <c r="EK108" s="1">
        <v>49.015500000000003</v>
      </c>
      <c r="EL108" s="1">
        <v>48.984124999999999</v>
      </c>
      <c r="EM108" s="1">
        <v>49.546499999999988</v>
      </c>
      <c r="EN108" s="1">
        <v>1144.82125</v>
      </c>
      <c r="EO108" s="1">
        <v>50.2</v>
      </c>
      <c r="EP108" s="1">
        <v>0</v>
      </c>
      <c r="EQ108" s="1">
        <v>772819.20000004768</v>
      </c>
      <c r="ER108" s="1">
        <v>0</v>
      </c>
      <c r="ES108" s="1">
        <v>900.90036000000009</v>
      </c>
      <c r="ET108" s="1">
        <v>14.04692304939381</v>
      </c>
      <c r="EU108" s="1">
        <v>152.17692279388129</v>
      </c>
      <c r="EV108" s="1">
        <v>12860.304</v>
      </c>
      <c r="EW108" s="1">
        <v>15</v>
      </c>
      <c r="EX108" s="1">
        <v>1658327627.5</v>
      </c>
      <c r="EY108" s="1" t="s">
        <v>388</v>
      </c>
      <c r="EZ108" s="1">
        <v>1658327627.5</v>
      </c>
      <c r="FA108" s="1">
        <v>1658327617.5</v>
      </c>
      <c r="FB108" s="1">
        <v>12</v>
      </c>
      <c r="FC108" s="1">
        <v>-0.68500000000000005</v>
      </c>
      <c r="FD108" s="1">
        <v>-0.255</v>
      </c>
      <c r="FE108" s="1">
        <v>-3.9239999999999999</v>
      </c>
      <c r="FF108" s="1">
        <v>0.28599999999999998</v>
      </c>
      <c r="FG108" s="1">
        <v>1546</v>
      </c>
      <c r="FH108" s="1">
        <v>32</v>
      </c>
      <c r="FI108" s="1">
        <v>0.03</v>
      </c>
      <c r="FJ108" s="1">
        <v>0.04</v>
      </c>
      <c r="FK108" s="1">
        <v>-16.566424999999999</v>
      </c>
      <c r="FL108" s="1">
        <v>-0.85233545966223623</v>
      </c>
      <c r="FM108" s="1">
        <v>9.2101725689587424E-2</v>
      </c>
      <c r="FN108" s="1">
        <v>0</v>
      </c>
      <c r="FO108" s="1">
        <v>899.9991470588235</v>
      </c>
      <c r="FP108" s="1">
        <v>13.74867837646976</v>
      </c>
      <c r="FQ108" s="1">
        <v>1.3682486257632831</v>
      </c>
      <c r="FR108" s="1">
        <v>0</v>
      </c>
      <c r="FS108" s="1">
        <v>1.18021775</v>
      </c>
      <c r="FT108" s="1">
        <v>6.7166791744837889E-2</v>
      </c>
      <c r="FU108" s="1">
        <v>7.054936387913071E-3</v>
      </c>
      <c r="FV108" s="1">
        <v>1</v>
      </c>
      <c r="FW108" s="1">
        <v>1</v>
      </c>
      <c r="FX108" s="1">
        <v>3</v>
      </c>
      <c r="FY108" s="1" t="s">
        <v>410</v>
      </c>
      <c r="FZ108" s="1">
        <v>3.3688699999999998</v>
      </c>
      <c r="GA108" s="1">
        <v>2.8933300000000002</v>
      </c>
      <c r="GB108" s="1">
        <v>0.12780900000000001</v>
      </c>
      <c r="GC108" s="1">
        <v>0.13187099999999999</v>
      </c>
      <c r="GD108" s="1">
        <v>0.140565</v>
      </c>
      <c r="GE108" s="1">
        <v>0.13963400000000001</v>
      </c>
      <c r="GF108" s="1">
        <v>30099.3</v>
      </c>
      <c r="GG108" s="1">
        <v>26058.400000000001</v>
      </c>
      <c r="GH108" s="1">
        <v>30847.599999999999</v>
      </c>
      <c r="GI108" s="1">
        <v>27979.9</v>
      </c>
      <c r="GJ108" s="1">
        <v>34929.599999999999</v>
      </c>
      <c r="GK108" s="1">
        <v>33965</v>
      </c>
      <c r="GL108" s="1">
        <v>40211.5</v>
      </c>
      <c r="GM108" s="1">
        <v>38998.6</v>
      </c>
      <c r="GN108" s="1">
        <v>2.3249200000000001</v>
      </c>
      <c r="GO108" s="1">
        <v>1.53027</v>
      </c>
      <c r="GP108" s="1">
        <v>0</v>
      </c>
      <c r="GQ108" s="1">
        <v>3.6135300000000002E-2</v>
      </c>
      <c r="GR108" s="1">
        <v>999.9</v>
      </c>
      <c r="GS108" s="1">
        <v>33.067900000000002</v>
      </c>
      <c r="GT108" s="1">
        <v>50.1</v>
      </c>
      <c r="GU108" s="1">
        <v>43.8</v>
      </c>
      <c r="GV108" s="1">
        <v>44.884999999999998</v>
      </c>
      <c r="GW108" s="1">
        <v>49.962899999999998</v>
      </c>
      <c r="GX108" s="1">
        <v>42.191499999999998</v>
      </c>
      <c r="GY108" s="1">
        <v>1</v>
      </c>
      <c r="GZ108" s="1">
        <v>0.66355900000000001</v>
      </c>
      <c r="HA108" s="1">
        <v>1.75539</v>
      </c>
      <c r="HB108" s="1">
        <v>20.1998</v>
      </c>
      <c r="HC108" s="1">
        <v>5.2142900000000001</v>
      </c>
      <c r="HD108" s="1">
        <v>11.974</v>
      </c>
      <c r="HE108" s="1">
        <v>4.99</v>
      </c>
      <c r="HF108" s="1">
        <v>3.2924500000000001</v>
      </c>
      <c r="HG108" s="1">
        <v>8421.2999999999993</v>
      </c>
      <c r="HH108" s="1">
        <v>9999</v>
      </c>
      <c r="HI108" s="1">
        <v>9999</v>
      </c>
      <c r="HJ108" s="1">
        <v>971.6</v>
      </c>
      <c r="HK108" s="1">
        <v>4.9713500000000002</v>
      </c>
      <c r="HL108" s="1">
        <v>1.8745400000000001</v>
      </c>
      <c r="HM108" s="1">
        <v>1.8708800000000001</v>
      </c>
      <c r="HN108" s="1">
        <v>1.87069</v>
      </c>
      <c r="HO108" s="1">
        <v>1.8751100000000001</v>
      </c>
      <c r="HP108" s="1">
        <v>1.87182</v>
      </c>
      <c r="HQ108" s="1">
        <v>1.86734</v>
      </c>
      <c r="HR108" s="1">
        <v>1.8782099999999999</v>
      </c>
      <c r="HS108" s="1">
        <v>0</v>
      </c>
      <c r="HT108" s="1">
        <v>0</v>
      </c>
      <c r="HU108" s="1">
        <v>0</v>
      </c>
      <c r="HV108" s="1">
        <v>0</v>
      </c>
      <c r="HW108" s="1" t="s">
        <v>390</v>
      </c>
      <c r="HX108" s="1" t="s">
        <v>391</v>
      </c>
      <c r="HY108" s="1" t="s">
        <v>392</v>
      </c>
      <c r="HZ108" s="1" t="s">
        <v>392</v>
      </c>
      <c r="IA108" s="1" t="s">
        <v>392</v>
      </c>
      <c r="IB108" s="1" t="s">
        <v>392</v>
      </c>
      <c r="IC108" s="1">
        <v>0</v>
      </c>
      <c r="ID108" s="1">
        <v>100</v>
      </c>
      <c r="IE108" s="1">
        <v>100</v>
      </c>
      <c r="IF108" s="1">
        <v>-2.677</v>
      </c>
      <c r="IG108" s="1">
        <v>0.33529999999999999</v>
      </c>
      <c r="IH108" s="1">
        <v>-2.1003025613674828</v>
      </c>
      <c r="II108" s="1">
        <v>1.7196870422270779E-5</v>
      </c>
      <c r="IJ108" s="1">
        <v>-2.1741833173098589E-6</v>
      </c>
      <c r="IK108" s="1">
        <v>9.0595066644434051E-10</v>
      </c>
      <c r="IL108" s="1">
        <v>-0.3055493333670728</v>
      </c>
      <c r="IM108" s="1">
        <v>-1.2435942757381079E-3</v>
      </c>
      <c r="IN108" s="1">
        <v>8.3241555849602686E-4</v>
      </c>
      <c r="IO108" s="1">
        <v>-6.8006265696850886E-6</v>
      </c>
      <c r="IP108" s="1">
        <v>17</v>
      </c>
      <c r="IQ108" s="1">
        <v>2050</v>
      </c>
      <c r="IR108" s="1">
        <v>3</v>
      </c>
      <c r="IS108" s="1">
        <v>34</v>
      </c>
      <c r="IT108" s="1">
        <v>44.7</v>
      </c>
      <c r="IU108" s="1">
        <v>44.8</v>
      </c>
      <c r="IV108" s="1">
        <v>1.4514199999999999</v>
      </c>
      <c r="IW108" s="1">
        <v>2.5952099999999998</v>
      </c>
      <c r="IX108" s="1">
        <v>1.49902</v>
      </c>
      <c r="IY108" s="1">
        <v>2.2802699999999998</v>
      </c>
      <c r="IZ108" s="1">
        <v>1.69678</v>
      </c>
      <c r="JA108" s="1">
        <v>2.34375</v>
      </c>
      <c r="JB108" s="1">
        <v>47.601900000000001</v>
      </c>
      <c r="JC108" s="1">
        <v>12.9763</v>
      </c>
      <c r="JD108" s="1">
        <v>18</v>
      </c>
      <c r="JE108" s="1">
        <v>709.56799999999998</v>
      </c>
      <c r="JF108" s="1">
        <v>268.26600000000002</v>
      </c>
      <c r="JG108" s="1">
        <v>29.997599999999998</v>
      </c>
      <c r="JH108" s="1">
        <v>35.871299999999998</v>
      </c>
      <c r="JI108" s="1">
        <v>30</v>
      </c>
      <c r="JJ108" s="1">
        <v>35.607599999999998</v>
      </c>
      <c r="JK108" s="1">
        <v>35.604900000000001</v>
      </c>
      <c r="JL108" s="1">
        <v>29.0899</v>
      </c>
      <c r="JM108" s="1">
        <v>29.372699999999998</v>
      </c>
      <c r="JN108" s="1">
        <v>0</v>
      </c>
      <c r="JO108" s="1">
        <v>30</v>
      </c>
      <c r="JP108" s="1">
        <v>625.42100000000005</v>
      </c>
      <c r="JQ108" s="1">
        <v>32.766300000000001</v>
      </c>
      <c r="JR108" s="1">
        <v>98.3065</v>
      </c>
      <c r="JS108" s="1">
        <v>98.2179</v>
      </c>
    </row>
    <row r="109" spans="1:279" ht="15.75" customHeight="1" x14ac:dyDescent="0.2">
      <c r="A109" s="1">
        <v>94</v>
      </c>
      <c r="B109" s="1">
        <v>1658330311.5</v>
      </c>
      <c r="C109" s="1">
        <v>371.5</v>
      </c>
      <c r="D109" s="1" t="s">
        <v>579</v>
      </c>
      <c r="E109" s="1" t="s">
        <v>580</v>
      </c>
      <c r="F109" s="1">
        <v>4</v>
      </c>
      <c r="G109" s="1">
        <v>1658330309.5</v>
      </c>
      <c r="H109" s="1">
        <f t="shared" si="0"/>
        <v>1.3340388269548855E-3</v>
      </c>
      <c r="I109" s="1">
        <f t="shared" si="1"/>
        <v>1.3340388269548855</v>
      </c>
      <c r="J109" s="1">
        <f t="shared" si="2"/>
        <v>8.1618423222799574</v>
      </c>
      <c r="K109" s="1">
        <f t="shared" si="3"/>
        <v>600.60542857142866</v>
      </c>
      <c r="L109" s="1">
        <f t="shared" si="4"/>
        <v>403.59651341977701</v>
      </c>
      <c r="M109" s="1">
        <f t="shared" si="5"/>
        <v>40.840837192166241</v>
      </c>
      <c r="N109" s="1">
        <f t="shared" si="6"/>
        <v>60.776611564789022</v>
      </c>
      <c r="O109" s="1">
        <f t="shared" si="7"/>
        <v>7.262323884139564E-2</v>
      </c>
      <c r="P109" s="1">
        <f t="shared" si="8"/>
        <v>2.7589619128896841</v>
      </c>
      <c r="Q109" s="1">
        <f t="shared" si="9"/>
        <v>7.1577717851937575E-2</v>
      </c>
      <c r="R109" s="1">
        <f t="shared" si="10"/>
        <v>4.482875562175187E-2</v>
      </c>
      <c r="S109" s="1">
        <f t="shared" si="11"/>
        <v>194.43296361246894</v>
      </c>
      <c r="T109" s="1">
        <f t="shared" si="12"/>
        <v>34.575521404436685</v>
      </c>
      <c r="U109" s="1">
        <f t="shared" si="13"/>
        <v>33.657285714285713</v>
      </c>
      <c r="V109" s="1">
        <f t="shared" si="14"/>
        <v>5.2417145566532195</v>
      </c>
      <c r="W109" s="1">
        <f t="shared" si="15"/>
        <v>65.281270147970432</v>
      </c>
      <c r="X109" s="1">
        <f t="shared" si="16"/>
        <v>3.4366028365694339</v>
      </c>
      <c r="Y109" s="1">
        <f t="shared" si="17"/>
        <v>5.2643014279284461</v>
      </c>
      <c r="Z109" s="1">
        <f t="shared" si="18"/>
        <v>1.8051117200837856</v>
      </c>
      <c r="AA109" s="1">
        <f t="shared" si="19"/>
        <v>-58.831112268710449</v>
      </c>
      <c r="AB109" s="1">
        <f t="shared" si="20"/>
        <v>11.440319666046983</v>
      </c>
      <c r="AC109" s="1">
        <f t="shared" si="21"/>
        <v>0.95615194404992054</v>
      </c>
      <c r="AD109" s="1">
        <f t="shared" si="22"/>
        <v>147.99832295385536</v>
      </c>
      <c r="AE109" s="1">
        <f t="shared" si="23"/>
        <v>17.353872752359674</v>
      </c>
      <c r="AF109" s="1">
        <f t="shared" si="24"/>
        <v>1.3358877286511952</v>
      </c>
      <c r="AG109" s="1">
        <f t="shared" si="25"/>
        <v>8.1618423222799574</v>
      </c>
      <c r="AH109" s="1">
        <v>638.80040581610854</v>
      </c>
      <c r="AI109" s="1">
        <v>624.26796363636367</v>
      </c>
      <c r="AJ109" s="1">
        <v>1.6995909722928271</v>
      </c>
      <c r="AK109" s="1">
        <v>65.160827057832364</v>
      </c>
      <c r="AL109" s="1">
        <f t="shared" si="26"/>
        <v>1.3340388269548855</v>
      </c>
      <c r="AM109" s="1">
        <v>32.770526645860407</v>
      </c>
      <c r="AN109" s="1">
        <v>33.958948251748282</v>
      </c>
      <c r="AO109" s="1">
        <v>1.030910948777892E-4</v>
      </c>
      <c r="AP109" s="1">
        <v>89.445393928283238</v>
      </c>
      <c r="AQ109" s="1">
        <v>1</v>
      </c>
      <c r="AR109" s="1">
        <v>0</v>
      </c>
      <c r="AS109" s="1">
        <f t="shared" si="27"/>
        <v>1</v>
      </c>
      <c r="AT109" s="1">
        <f t="shared" si="28"/>
        <v>0</v>
      </c>
      <c r="AU109" s="1">
        <f t="shared" si="29"/>
        <v>46985.389185959335</v>
      </c>
      <c r="AV109" s="1" t="s">
        <v>385</v>
      </c>
      <c r="AW109" s="1" t="s">
        <v>385</v>
      </c>
      <c r="AX109" s="1">
        <v>0</v>
      </c>
      <c r="AY109" s="1">
        <v>0</v>
      </c>
      <c r="AZ109" s="1" t="e">
        <f t="shared" si="30"/>
        <v>#DIV/0!</v>
      </c>
      <c r="BA109" s="1">
        <v>0</v>
      </c>
      <c r="BB109" s="1" t="s">
        <v>385</v>
      </c>
      <c r="BC109" s="1" t="s">
        <v>385</v>
      </c>
      <c r="BD109" s="1">
        <v>0</v>
      </c>
      <c r="BE109" s="1">
        <v>0</v>
      </c>
      <c r="BF109" s="1" t="e">
        <f t="shared" si="31"/>
        <v>#DIV/0!</v>
      </c>
      <c r="BG109" s="1">
        <v>0.5</v>
      </c>
      <c r="BH109" s="1">
        <f t="shared" si="32"/>
        <v>1009.5395997992067</v>
      </c>
      <c r="BI109" s="1">
        <f t="shared" si="33"/>
        <v>8.1618423222799574</v>
      </c>
      <c r="BJ109" s="1" t="e">
        <f t="shared" si="34"/>
        <v>#DIV/0!</v>
      </c>
      <c r="BK109" s="1">
        <f t="shared" si="35"/>
        <v>8.0847173542308928E-3</v>
      </c>
      <c r="BL109" s="1" t="e">
        <f t="shared" si="36"/>
        <v>#DIV/0!</v>
      </c>
      <c r="BM109" s="1" t="e">
        <f t="shared" si="37"/>
        <v>#DIV/0!</v>
      </c>
      <c r="BN109" s="1" t="s">
        <v>385</v>
      </c>
      <c r="BO109" s="1">
        <v>0</v>
      </c>
      <c r="BP109" s="1" t="e">
        <f t="shared" si="38"/>
        <v>#DIV/0!</v>
      </c>
      <c r="BQ109" s="1" t="e">
        <f t="shared" si="39"/>
        <v>#DIV/0!</v>
      </c>
      <c r="BR109" s="1" t="e">
        <f t="shared" si="40"/>
        <v>#DIV/0!</v>
      </c>
      <c r="BS109" s="1" t="e">
        <f t="shared" si="41"/>
        <v>#DIV/0!</v>
      </c>
      <c r="BT109" s="1" t="e">
        <f t="shared" si="42"/>
        <v>#DIV/0!</v>
      </c>
      <c r="BU109" s="1" t="e">
        <f t="shared" si="43"/>
        <v>#DIV/0!</v>
      </c>
      <c r="BV109" s="1" t="e">
        <f t="shared" si="44"/>
        <v>#DIV/0!</v>
      </c>
      <c r="BW109" s="1" t="e">
        <f t="shared" si="45"/>
        <v>#DIV/0!</v>
      </c>
      <c r="BX109" s="1" t="s">
        <v>385</v>
      </c>
      <c r="BY109" s="1" t="s">
        <v>385</v>
      </c>
      <c r="BZ109" s="1" t="s">
        <v>385</v>
      </c>
      <c r="CA109" s="1" t="s">
        <v>385</v>
      </c>
      <c r="CB109" s="1" t="s">
        <v>385</v>
      </c>
      <c r="CC109" s="1" t="s">
        <v>385</v>
      </c>
      <c r="CD109" s="1" t="s">
        <v>385</v>
      </c>
      <c r="CE109" s="1" t="s">
        <v>385</v>
      </c>
      <c r="CF109" s="1">
        <v>253</v>
      </c>
      <c r="CG109" s="1">
        <v>1000</v>
      </c>
      <c r="CH109" s="1" t="s">
        <v>386</v>
      </c>
      <c r="CI109" s="1">
        <v>1110.1500000000001</v>
      </c>
      <c r="CJ109" s="1">
        <v>1175.8634999999999</v>
      </c>
      <c r="CK109" s="1">
        <v>1152.67</v>
      </c>
      <c r="CL109" s="1">
        <v>1.3005735999999999E-4</v>
      </c>
      <c r="CM109" s="1">
        <v>6.5004835999999994E-4</v>
      </c>
      <c r="CN109" s="1">
        <v>4.7597999359999997E-2</v>
      </c>
      <c r="CO109" s="1">
        <v>5.5000000000000003E-4</v>
      </c>
      <c r="CP109" s="1">
        <f t="shared" si="46"/>
        <v>1200.04</v>
      </c>
      <c r="CQ109" s="1">
        <f t="shared" si="47"/>
        <v>1009.5395997992067</v>
      </c>
      <c r="CR109" s="1">
        <f t="shared" si="48"/>
        <v>0.84125495800073891</v>
      </c>
      <c r="CS109" s="1">
        <f t="shared" si="49"/>
        <v>0.16202206894142607</v>
      </c>
      <c r="CT109" s="1">
        <v>6</v>
      </c>
      <c r="CU109" s="1">
        <v>0.5</v>
      </c>
      <c r="CV109" s="1" t="s">
        <v>387</v>
      </c>
      <c r="CW109" s="1">
        <v>2</v>
      </c>
      <c r="CX109" s="1" t="b">
        <v>1</v>
      </c>
      <c r="CY109" s="1">
        <v>1658330309.5</v>
      </c>
      <c r="CZ109" s="1">
        <v>600.60542857142866</v>
      </c>
      <c r="DA109" s="1">
        <v>617.35628571428572</v>
      </c>
      <c r="DB109" s="1">
        <v>33.961128571428567</v>
      </c>
      <c r="DC109" s="1">
        <v>32.770500000000013</v>
      </c>
      <c r="DD109" s="1">
        <v>603.28785714285721</v>
      </c>
      <c r="DE109" s="1">
        <v>33.625871428571422</v>
      </c>
      <c r="DF109" s="1">
        <v>650.33857142857141</v>
      </c>
      <c r="DG109" s="1">
        <v>101.0924285714286</v>
      </c>
      <c r="DH109" s="1">
        <v>9.9816242857142856E-2</v>
      </c>
      <c r="DI109" s="1">
        <v>33.734200000000001</v>
      </c>
      <c r="DJ109" s="1">
        <v>999.89999999999986</v>
      </c>
      <c r="DK109" s="1">
        <v>33.657285714285713</v>
      </c>
      <c r="DL109" s="1">
        <v>0</v>
      </c>
      <c r="DM109" s="1">
        <v>0</v>
      </c>
      <c r="DN109" s="1">
        <v>8959.9114285714277</v>
      </c>
      <c r="DO109" s="1">
        <v>0</v>
      </c>
      <c r="DP109" s="1">
        <v>1840.02</v>
      </c>
      <c r="DQ109" s="1">
        <v>-16.750857142857139</v>
      </c>
      <c r="DR109" s="1">
        <v>621.72</v>
      </c>
      <c r="DS109" s="1">
        <v>638.27314285714294</v>
      </c>
      <c r="DT109" s="1">
        <v>1.1906157142857141</v>
      </c>
      <c r="DU109" s="1">
        <v>617.35628571428572</v>
      </c>
      <c r="DV109" s="1">
        <v>32.770500000000013</v>
      </c>
      <c r="DW109" s="1">
        <v>3.433211428571429</v>
      </c>
      <c r="DX109" s="1">
        <v>3.3128500000000001</v>
      </c>
      <c r="DY109" s="1">
        <v>26.292999999999999</v>
      </c>
      <c r="DZ109" s="1">
        <v>25.689971428571429</v>
      </c>
      <c r="EA109" s="1">
        <v>1200.04</v>
      </c>
      <c r="EB109" s="1">
        <v>0.95799299999999998</v>
      </c>
      <c r="EC109" s="1">
        <v>4.2007399999999993E-2</v>
      </c>
      <c r="ED109" s="1">
        <v>0</v>
      </c>
      <c r="EE109" s="1">
        <v>902.83285714285716</v>
      </c>
      <c r="EF109" s="1">
        <v>5.0001600000000002</v>
      </c>
      <c r="EG109" s="1">
        <v>12886.157142857141</v>
      </c>
      <c r="EH109" s="1">
        <v>9515.482857142857</v>
      </c>
      <c r="EI109" s="1">
        <v>47.838999999999999</v>
      </c>
      <c r="EJ109" s="1">
        <v>50.436999999999998</v>
      </c>
      <c r="EK109" s="1">
        <v>49.026571428571437</v>
      </c>
      <c r="EL109" s="1">
        <v>48.946285714285708</v>
      </c>
      <c r="EM109" s="1">
        <v>49.544285714285706</v>
      </c>
      <c r="EN109" s="1">
        <v>1144.8399999999999</v>
      </c>
      <c r="EO109" s="1">
        <v>50.2</v>
      </c>
      <c r="EP109" s="1">
        <v>0</v>
      </c>
      <c r="EQ109" s="1">
        <v>772822.79999995232</v>
      </c>
      <c r="ER109" s="1">
        <v>0</v>
      </c>
      <c r="ES109" s="1">
        <v>901.71103999999991</v>
      </c>
      <c r="ET109" s="1">
        <v>14.14800002474723</v>
      </c>
      <c r="EU109" s="1">
        <v>169.100000266248</v>
      </c>
      <c r="EV109" s="1">
        <v>12870.092000000001</v>
      </c>
      <c r="EW109" s="1">
        <v>15</v>
      </c>
      <c r="EX109" s="1">
        <v>1658327627.5</v>
      </c>
      <c r="EY109" s="1" t="s">
        <v>388</v>
      </c>
      <c r="EZ109" s="1">
        <v>1658327627.5</v>
      </c>
      <c r="FA109" s="1">
        <v>1658327617.5</v>
      </c>
      <c r="FB109" s="1">
        <v>12</v>
      </c>
      <c r="FC109" s="1">
        <v>-0.68500000000000005</v>
      </c>
      <c r="FD109" s="1">
        <v>-0.255</v>
      </c>
      <c r="FE109" s="1">
        <v>-3.9239999999999999</v>
      </c>
      <c r="FF109" s="1">
        <v>0.28599999999999998</v>
      </c>
      <c r="FG109" s="1">
        <v>1546</v>
      </c>
      <c r="FH109" s="1">
        <v>32</v>
      </c>
      <c r="FI109" s="1">
        <v>0.03</v>
      </c>
      <c r="FJ109" s="1">
        <v>0.04</v>
      </c>
      <c r="FK109" s="1">
        <v>-16.61851463414634</v>
      </c>
      <c r="FL109" s="1">
        <v>-0.93495888501742797</v>
      </c>
      <c r="FM109" s="1">
        <v>0.1034292324601956</v>
      </c>
      <c r="FN109" s="1">
        <v>0</v>
      </c>
      <c r="FO109" s="1">
        <v>900.81279411764717</v>
      </c>
      <c r="FP109" s="1">
        <v>13.91775399954939</v>
      </c>
      <c r="FQ109" s="1">
        <v>1.3799692191667721</v>
      </c>
      <c r="FR109" s="1">
        <v>0</v>
      </c>
      <c r="FS109" s="1">
        <v>1.1841575609756101</v>
      </c>
      <c r="FT109" s="1">
        <v>4.856216027874409E-2</v>
      </c>
      <c r="FU109" s="1">
        <v>4.8614871660628738E-3</v>
      </c>
      <c r="FV109" s="1">
        <v>1</v>
      </c>
      <c r="FW109" s="1">
        <v>1</v>
      </c>
      <c r="FX109" s="1">
        <v>3</v>
      </c>
      <c r="FY109" s="1" t="s">
        <v>410</v>
      </c>
      <c r="FZ109" s="1">
        <v>3.3694000000000002</v>
      </c>
      <c r="GA109" s="1">
        <v>2.8935200000000001</v>
      </c>
      <c r="GB109" s="1">
        <v>0.12881600000000001</v>
      </c>
      <c r="GC109" s="1">
        <v>0.13286400000000001</v>
      </c>
      <c r="GD109" s="1">
        <v>0.14056199999999999</v>
      </c>
      <c r="GE109" s="1">
        <v>0.13963600000000001</v>
      </c>
      <c r="GF109" s="1">
        <v>30064.400000000001</v>
      </c>
      <c r="GG109" s="1">
        <v>26029.3</v>
      </c>
      <c r="GH109" s="1">
        <v>30847.5</v>
      </c>
      <c r="GI109" s="1">
        <v>27980.9</v>
      </c>
      <c r="GJ109" s="1">
        <v>34929.9</v>
      </c>
      <c r="GK109" s="1">
        <v>33966</v>
      </c>
      <c r="GL109" s="1">
        <v>40211.800000000003</v>
      </c>
      <c r="GM109" s="1">
        <v>38999.800000000003</v>
      </c>
      <c r="GN109" s="1">
        <v>2.3250700000000002</v>
      </c>
      <c r="GO109" s="1">
        <v>1.5304500000000001</v>
      </c>
      <c r="GP109" s="1">
        <v>0</v>
      </c>
      <c r="GQ109" s="1">
        <v>3.7372099999999998E-2</v>
      </c>
      <c r="GR109" s="1">
        <v>999.9</v>
      </c>
      <c r="GS109" s="1">
        <v>33.060200000000002</v>
      </c>
      <c r="GT109" s="1">
        <v>50</v>
      </c>
      <c r="GU109" s="1">
        <v>43.8</v>
      </c>
      <c r="GV109" s="1">
        <v>44.8003</v>
      </c>
      <c r="GW109" s="1">
        <v>49.902900000000002</v>
      </c>
      <c r="GX109" s="1">
        <v>41.5946</v>
      </c>
      <c r="GY109" s="1">
        <v>1</v>
      </c>
      <c r="GZ109" s="1">
        <v>0.66353399999999996</v>
      </c>
      <c r="HA109" s="1">
        <v>1.74661</v>
      </c>
      <c r="HB109" s="1">
        <v>20.1999</v>
      </c>
      <c r="HC109" s="1">
        <v>5.2144399999999997</v>
      </c>
      <c r="HD109" s="1">
        <v>11.974</v>
      </c>
      <c r="HE109" s="1">
        <v>4.9897999999999998</v>
      </c>
      <c r="HF109" s="1">
        <v>3.29243</v>
      </c>
      <c r="HG109" s="1">
        <v>8421.5</v>
      </c>
      <c r="HH109" s="1">
        <v>9999</v>
      </c>
      <c r="HI109" s="1">
        <v>9999</v>
      </c>
      <c r="HJ109" s="1">
        <v>971.6</v>
      </c>
      <c r="HK109" s="1">
        <v>4.9713700000000003</v>
      </c>
      <c r="HL109" s="1">
        <v>1.8745400000000001</v>
      </c>
      <c r="HM109" s="1">
        <v>1.8708800000000001</v>
      </c>
      <c r="HN109" s="1">
        <v>1.8706700000000001</v>
      </c>
      <c r="HO109" s="1">
        <v>1.8751199999999999</v>
      </c>
      <c r="HP109" s="1">
        <v>1.8717999999999999</v>
      </c>
      <c r="HQ109" s="1">
        <v>1.86734</v>
      </c>
      <c r="HR109" s="1">
        <v>1.8782000000000001</v>
      </c>
      <c r="HS109" s="1">
        <v>0</v>
      </c>
      <c r="HT109" s="1">
        <v>0</v>
      </c>
      <c r="HU109" s="1">
        <v>0</v>
      </c>
      <c r="HV109" s="1">
        <v>0</v>
      </c>
      <c r="HW109" s="1" t="s">
        <v>390</v>
      </c>
      <c r="HX109" s="1" t="s">
        <v>391</v>
      </c>
      <c r="HY109" s="1" t="s">
        <v>392</v>
      </c>
      <c r="HZ109" s="1" t="s">
        <v>392</v>
      </c>
      <c r="IA109" s="1" t="s">
        <v>392</v>
      </c>
      <c r="IB109" s="1" t="s">
        <v>392</v>
      </c>
      <c r="IC109" s="1">
        <v>0</v>
      </c>
      <c r="ID109" s="1">
        <v>100</v>
      </c>
      <c r="IE109" s="1">
        <v>100</v>
      </c>
      <c r="IF109" s="1">
        <v>-2.6880000000000002</v>
      </c>
      <c r="IG109" s="1">
        <v>0.3352</v>
      </c>
      <c r="IH109" s="1">
        <v>-2.1003025613674828</v>
      </c>
      <c r="II109" s="1">
        <v>1.7196870422270779E-5</v>
      </c>
      <c r="IJ109" s="1">
        <v>-2.1741833173098589E-6</v>
      </c>
      <c r="IK109" s="1">
        <v>9.0595066644434051E-10</v>
      </c>
      <c r="IL109" s="1">
        <v>-0.3055493333670728</v>
      </c>
      <c r="IM109" s="1">
        <v>-1.2435942757381079E-3</v>
      </c>
      <c r="IN109" s="1">
        <v>8.3241555849602686E-4</v>
      </c>
      <c r="IO109" s="1">
        <v>-6.8006265696850886E-6</v>
      </c>
      <c r="IP109" s="1">
        <v>17</v>
      </c>
      <c r="IQ109" s="1">
        <v>2050</v>
      </c>
      <c r="IR109" s="1">
        <v>3</v>
      </c>
      <c r="IS109" s="1">
        <v>34</v>
      </c>
      <c r="IT109" s="1">
        <v>44.7</v>
      </c>
      <c r="IU109" s="1">
        <v>44.9</v>
      </c>
      <c r="IV109" s="1">
        <v>1.4611799999999999</v>
      </c>
      <c r="IW109" s="1">
        <v>2.5891099999999998</v>
      </c>
      <c r="IX109" s="1">
        <v>1.49902</v>
      </c>
      <c r="IY109" s="1">
        <v>2.2802699999999998</v>
      </c>
      <c r="IZ109" s="1">
        <v>1.69678</v>
      </c>
      <c r="JA109" s="1">
        <v>2.4572799999999999</v>
      </c>
      <c r="JB109" s="1">
        <v>47.601900000000001</v>
      </c>
      <c r="JC109" s="1">
        <v>12.984999999999999</v>
      </c>
      <c r="JD109" s="1">
        <v>18</v>
      </c>
      <c r="JE109" s="1">
        <v>709.678</v>
      </c>
      <c r="JF109" s="1">
        <v>268.34699999999998</v>
      </c>
      <c r="JG109" s="1">
        <v>29.997599999999998</v>
      </c>
      <c r="JH109" s="1">
        <v>35.869500000000002</v>
      </c>
      <c r="JI109" s="1">
        <v>30</v>
      </c>
      <c r="JJ109" s="1">
        <v>35.606299999999997</v>
      </c>
      <c r="JK109" s="1">
        <v>35.604900000000001</v>
      </c>
      <c r="JL109" s="1">
        <v>29.345600000000001</v>
      </c>
      <c r="JM109" s="1">
        <v>29.372699999999998</v>
      </c>
      <c r="JN109" s="1">
        <v>0</v>
      </c>
      <c r="JO109" s="1">
        <v>30</v>
      </c>
      <c r="JP109" s="1">
        <v>632.09900000000005</v>
      </c>
      <c r="JQ109" s="1">
        <v>32.766300000000001</v>
      </c>
      <c r="JR109" s="1">
        <v>98.306700000000006</v>
      </c>
      <c r="JS109" s="1">
        <v>98.221100000000007</v>
      </c>
    </row>
    <row r="110" spans="1:279" ht="15.75" customHeight="1" x14ac:dyDescent="0.2">
      <c r="A110" s="1">
        <v>95</v>
      </c>
      <c r="B110" s="1">
        <v>1658330315.5</v>
      </c>
      <c r="C110" s="1">
        <v>375.5</v>
      </c>
      <c r="D110" s="1" t="s">
        <v>581</v>
      </c>
      <c r="E110" s="1" t="s">
        <v>582</v>
      </c>
      <c r="F110" s="1">
        <v>4</v>
      </c>
      <c r="G110" s="1">
        <v>1658330313.1875</v>
      </c>
      <c r="H110" s="1">
        <f t="shared" si="0"/>
        <v>1.3374467191224824E-3</v>
      </c>
      <c r="I110" s="1">
        <f t="shared" si="1"/>
        <v>1.3374467191224824</v>
      </c>
      <c r="J110" s="1">
        <f t="shared" si="2"/>
        <v>7.9239679459839003</v>
      </c>
      <c r="K110" s="1">
        <f t="shared" si="3"/>
        <v>606.71125000000006</v>
      </c>
      <c r="L110" s="1">
        <f t="shared" si="4"/>
        <v>414.95426504332897</v>
      </c>
      <c r="M110" s="1">
        <f t="shared" si="5"/>
        <v>41.990551572451942</v>
      </c>
      <c r="N110" s="1">
        <f t="shared" si="6"/>
        <v>61.395055260009443</v>
      </c>
      <c r="O110" s="1">
        <f t="shared" si="7"/>
        <v>7.271485290168872E-2</v>
      </c>
      <c r="P110" s="1">
        <f t="shared" si="8"/>
        <v>2.7652640473097283</v>
      </c>
      <c r="Q110" s="1">
        <f t="shared" si="9"/>
        <v>7.166906463162688E-2</v>
      </c>
      <c r="R110" s="1">
        <f t="shared" si="10"/>
        <v>4.4885872311229737E-2</v>
      </c>
      <c r="S110" s="1">
        <f t="shared" si="11"/>
        <v>194.43216561246732</v>
      </c>
      <c r="T110" s="1">
        <f t="shared" si="12"/>
        <v>34.568893694192568</v>
      </c>
      <c r="U110" s="1">
        <f t="shared" si="13"/>
        <v>33.664662499999999</v>
      </c>
      <c r="V110" s="1">
        <f t="shared" si="14"/>
        <v>5.2438771842123799</v>
      </c>
      <c r="W110" s="1">
        <f t="shared" si="15"/>
        <v>65.292911545111963</v>
      </c>
      <c r="X110" s="1">
        <f t="shared" si="16"/>
        <v>3.4364617551346792</v>
      </c>
      <c r="Y110" s="1">
        <f t="shared" si="17"/>
        <v>5.2631467548515891</v>
      </c>
      <c r="Z110" s="1">
        <f t="shared" si="18"/>
        <v>1.8074154290777007</v>
      </c>
      <c r="AA110" s="1">
        <f t="shared" si="19"/>
        <v>-58.981400313301478</v>
      </c>
      <c r="AB110" s="1">
        <f t="shared" si="20"/>
        <v>9.7815715563392001</v>
      </c>
      <c r="AC110" s="1">
        <f t="shared" si="21"/>
        <v>0.81566873686917263</v>
      </c>
      <c r="AD110" s="1">
        <f t="shared" si="22"/>
        <v>146.04800559237424</v>
      </c>
      <c r="AE110" s="1">
        <f t="shared" si="23"/>
        <v>17.371296409695727</v>
      </c>
      <c r="AF110" s="1">
        <f t="shared" si="24"/>
        <v>1.336407882185225</v>
      </c>
      <c r="AG110" s="1">
        <f t="shared" si="25"/>
        <v>7.9239679459839003</v>
      </c>
      <c r="AH110" s="1">
        <v>645.6903668459538</v>
      </c>
      <c r="AI110" s="1">
        <v>631.19789696969656</v>
      </c>
      <c r="AJ110" s="1">
        <v>1.746781993952748</v>
      </c>
      <c r="AK110" s="1">
        <v>65.160827057832364</v>
      </c>
      <c r="AL110" s="1">
        <f t="shared" si="26"/>
        <v>1.3374467191224824</v>
      </c>
      <c r="AM110" s="1">
        <v>32.768268856702107</v>
      </c>
      <c r="AN110" s="1">
        <v>33.960578321678319</v>
      </c>
      <c r="AO110" s="1">
        <v>-6.1485889820464177E-5</v>
      </c>
      <c r="AP110" s="1">
        <v>89.445393928283238</v>
      </c>
      <c r="AQ110" s="1">
        <v>0</v>
      </c>
      <c r="AR110" s="1">
        <v>0</v>
      </c>
      <c r="AS110" s="1">
        <f t="shared" si="27"/>
        <v>1</v>
      </c>
      <c r="AT110" s="1">
        <f t="shared" si="28"/>
        <v>0</v>
      </c>
      <c r="AU110" s="1">
        <f t="shared" si="29"/>
        <v>47158.755099560556</v>
      </c>
      <c r="AV110" s="1" t="s">
        <v>385</v>
      </c>
      <c r="AW110" s="1" t="s">
        <v>385</v>
      </c>
      <c r="AX110" s="1">
        <v>0</v>
      </c>
      <c r="AY110" s="1">
        <v>0</v>
      </c>
      <c r="AZ110" s="1" t="e">
        <f t="shared" si="30"/>
        <v>#DIV/0!</v>
      </c>
      <c r="BA110" s="1">
        <v>0</v>
      </c>
      <c r="BB110" s="1" t="s">
        <v>385</v>
      </c>
      <c r="BC110" s="1" t="s">
        <v>385</v>
      </c>
      <c r="BD110" s="1">
        <v>0</v>
      </c>
      <c r="BE110" s="1">
        <v>0</v>
      </c>
      <c r="BF110" s="1" t="e">
        <f t="shared" si="31"/>
        <v>#DIV/0!</v>
      </c>
      <c r="BG110" s="1">
        <v>0.5</v>
      </c>
      <c r="BH110" s="1">
        <f t="shared" si="32"/>
        <v>1009.5353997992058</v>
      </c>
      <c r="BI110" s="1">
        <f t="shared" si="33"/>
        <v>7.9239679459839003</v>
      </c>
      <c r="BJ110" s="1" t="e">
        <f t="shared" si="34"/>
        <v>#DIV/0!</v>
      </c>
      <c r="BK110" s="1">
        <f t="shared" si="35"/>
        <v>7.8491234161377193E-3</v>
      </c>
      <c r="BL110" s="1" t="e">
        <f t="shared" si="36"/>
        <v>#DIV/0!</v>
      </c>
      <c r="BM110" s="1" t="e">
        <f t="shared" si="37"/>
        <v>#DIV/0!</v>
      </c>
      <c r="BN110" s="1" t="s">
        <v>385</v>
      </c>
      <c r="BO110" s="1">
        <v>0</v>
      </c>
      <c r="BP110" s="1" t="e">
        <f t="shared" si="38"/>
        <v>#DIV/0!</v>
      </c>
      <c r="BQ110" s="1" t="e">
        <f t="shared" si="39"/>
        <v>#DIV/0!</v>
      </c>
      <c r="BR110" s="1" t="e">
        <f t="shared" si="40"/>
        <v>#DIV/0!</v>
      </c>
      <c r="BS110" s="1" t="e">
        <f t="shared" si="41"/>
        <v>#DIV/0!</v>
      </c>
      <c r="BT110" s="1" t="e">
        <f t="shared" si="42"/>
        <v>#DIV/0!</v>
      </c>
      <c r="BU110" s="1" t="e">
        <f t="shared" si="43"/>
        <v>#DIV/0!</v>
      </c>
      <c r="BV110" s="1" t="e">
        <f t="shared" si="44"/>
        <v>#DIV/0!</v>
      </c>
      <c r="BW110" s="1" t="e">
        <f t="shared" si="45"/>
        <v>#DIV/0!</v>
      </c>
      <c r="BX110" s="1" t="s">
        <v>385</v>
      </c>
      <c r="BY110" s="1" t="s">
        <v>385</v>
      </c>
      <c r="BZ110" s="1" t="s">
        <v>385</v>
      </c>
      <c r="CA110" s="1" t="s">
        <v>385</v>
      </c>
      <c r="CB110" s="1" t="s">
        <v>385</v>
      </c>
      <c r="CC110" s="1" t="s">
        <v>385</v>
      </c>
      <c r="CD110" s="1" t="s">
        <v>385</v>
      </c>
      <c r="CE110" s="1" t="s">
        <v>385</v>
      </c>
      <c r="CF110" s="1">
        <v>253</v>
      </c>
      <c r="CG110" s="1">
        <v>1000</v>
      </c>
      <c r="CH110" s="1" t="s">
        <v>386</v>
      </c>
      <c r="CI110" s="1">
        <v>1110.1500000000001</v>
      </c>
      <c r="CJ110" s="1">
        <v>1175.8634999999999</v>
      </c>
      <c r="CK110" s="1">
        <v>1152.67</v>
      </c>
      <c r="CL110" s="1">
        <v>1.3005735999999999E-4</v>
      </c>
      <c r="CM110" s="1">
        <v>6.5004835999999994E-4</v>
      </c>
      <c r="CN110" s="1">
        <v>4.7597999359999997E-2</v>
      </c>
      <c r="CO110" s="1">
        <v>5.5000000000000003E-4</v>
      </c>
      <c r="CP110" s="1">
        <f t="shared" si="46"/>
        <v>1200.0350000000001</v>
      </c>
      <c r="CQ110" s="1">
        <f t="shared" si="47"/>
        <v>1009.5353997992058</v>
      </c>
      <c r="CR110" s="1">
        <f t="shared" si="48"/>
        <v>0.84125496322957727</v>
      </c>
      <c r="CS110" s="1">
        <f t="shared" si="49"/>
        <v>0.1620220790330843</v>
      </c>
      <c r="CT110" s="1">
        <v>6</v>
      </c>
      <c r="CU110" s="1">
        <v>0.5</v>
      </c>
      <c r="CV110" s="1" t="s">
        <v>387</v>
      </c>
      <c r="CW110" s="1">
        <v>2</v>
      </c>
      <c r="CX110" s="1" t="b">
        <v>1</v>
      </c>
      <c r="CY110" s="1">
        <v>1658330313.1875</v>
      </c>
      <c r="CZ110" s="1">
        <v>606.71125000000006</v>
      </c>
      <c r="DA110" s="1">
        <v>623.48537499999998</v>
      </c>
      <c r="DB110" s="1">
        <v>33.959412499999999</v>
      </c>
      <c r="DC110" s="1">
        <v>32.768362499999988</v>
      </c>
      <c r="DD110" s="1">
        <v>609.40337499999998</v>
      </c>
      <c r="DE110" s="1">
        <v>33.624187500000012</v>
      </c>
      <c r="DF110" s="1">
        <v>650.36275000000001</v>
      </c>
      <c r="DG110" s="1">
        <v>101.093125</v>
      </c>
      <c r="DH110" s="1">
        <v>0.10007895</v>
      </c>
      <c r="DI110" s="1">
        <v>33.730274999999999</v>
      </c>
      <c r="DJ110" s="1">
        <v>999.9</v>
      </c>
      <c r="DK110" s="1">
        <v>33.664662499999999</v>
      </c>
      <c r="DL110" s="1">
        <v>0</v>
      </c>
      <c r="DM110" s="1">
        <v>0</v>
      </c>
      <c r="DN110" s="1">
        <v>8993.2800000000007</v>
      </c>
      <c r="DO110" s="1">
        <v>0</v>
      </c>
      <c r="DP110" s="1">
        <v>1839.7762499999999</v>
      </c>
      <c r="DQ110" s="1">
        <v>-16.774075</v>
      </c>
      <c r="DR110" s="1">
        <v>628.03925000000004</v>
      </c>
      <c r="DS110" s="1">
        <v>644.60812499999997</v>
      </c>
      <c r="DT110" s="1">
        <v>1.1910587500000001</v>
      </c>
      <c r="DU110" s="1">
        <v>623.48537499999998</v>
      </c>
      <c r="DV110" s="1">
        <v>32.768362499999988</v>
      </c>
      <c r="DW110" s="1">
        <v>3.4330637500000001</v>
      </c>
      <c r="DX110" s="1">
        <v>3.3126562499999999</v>
      </c>
      <c r="DY110" s="1">
        <v>26.292312500000001</v>
      </c>
      <c r="DZ110" s="1">
        <v>25.6889875</v>
      </c>
      <c r="EA110" s="1">
        <v>1200.0350000000001</v>
      </c>
      <c r="EB110" s="1">
        <v>0.95799299999999998</v>
      </c>
      <c r="EC110" s="1">
        <v>4.20074E-2</v>
      </c>
      <c r="ED110" s="1">
        <v>0</v>
      </c>
      <c r="EE110" s="1">
        <v>903.88387499999999</v>
      </c>
      <c r="EF110" s="1">
        <v>5.0001600000000002</v>
      </c>
      <c r="EG110" s="1">
        <v>12866.7125</v>
      </c>
      <c r="EH110" s="1">
        <v>9515.427499999998</v>
      </c>
      <c r="EI110" s="1">
        <v>47.843499999999999</v>
      </c>
      <c r="EJ110" s="1">
        <v>50.452749999999988</v>
      </c>
      <c r="EK110" s="1">
        <v>49.023249999999997</v>
      </c>
      <c r="EL110" s="1">
        <v>48.960875000000001</v>
      </c>
      <c r="EM110" s="1">
        <v>49.546499999999988</v>
      </c>
      <c r="EN110" s="1">
        <v>1144.835</v>
      </c>
      <c r="EO110" s="1">
        <v>50.2</v>
      </c>
      <c r="EP110" s="1">
        <v>0</v>
      </c>
      <c r="EQ110" s="1">
        <v>772827</v>
      </c>
      <c r="ER110" s="1">
        <v>0</v>
      </c>
      <c r="ES110" s="1">
        <v>902.66869230769225</v>
      </c>
      <c r="ET110" s="1">
        <v>14.12574359903733</v>
      </c>
      <c r="EU110" s="1">
        <v>44.919657999681057</v>
      </c>
      <c r="EV110" s="1">
        <v>12873.096153846151</v>
      </c>
      <c r="EW110" s="1">
        <v>15</v>
      </c>
      <c r="EX110" s="1">
        <v>1658327627.5</v>
      </c>
      <c r="EY110" s="1" t="s">
        <v>388</v>
      </c>
      <c r="EZ110" s="1">
        <v>1658327627.5</v>
      </c>
      <c r="FA110" s="1">
        <v>1658327617.5</v>
      </c>
      <c r="FB110" s="1">
        <v>12</v>
      </c>
      <c r="FC110" s="1">
        <v>-0.68500000000000005</v>
      </c>
      <c r="FD110" s="1">
        <v>-0.255</v>
      </c>
      <c r="FE110" s="1">
        <v>-3.9239999999999999</v>
      </c>
      <c r="FF110" s="1">
        <v>0.28599999999999998</v>
      </c>
      <c r="FG110" s="1">
        <v>1546</v>
      </c>
      <c r="FH110" s="1">
        <v>32</v>
      </c>
      <c r="FI110" s="1">
        <v>0.03</v>
      </c>
      <c r="FJ110" s="1">
        <v>0.04</v>
      </c>
      <c r="FK110" s="1">
        <v>-16.683199999999999</v>
      </c>
      <c r="FL110" s="1">
        <v>-0.74927279549712811</v>
      </c>
      <c r="FM110" s="1">
        <v>8.69471851183235E-2</v>
      </c>
      <c r="FN110" s="1">
        <v>0</v>
      </c>
      <c r="FO110" s="1">
        <v>901.79123529411754</v>
      </c>
      <c r="FP110" s="1">
        <v>14.419862496169159</v>
      </c>
      <c r="FQ110" s="1">
        <v>1.427211865611604</v>
      </c>
      <c r="FR110" s="1">
        <v>0</v>
      </c>
      <c r="FS110" s="1">
        <v>1.1872374999999999</v>
      </c>
      <c r="FT110" s="1">
        <v>3.5180037523450593E-2</v>
      </c>
      <c r="FU110" s="1">
        <v>3.6072473924032319E-3</v>
      </c>
      <c r="FV110" s="1">
        <v>1</v>
      </c>
      <c r="FW110" s="1">
        <v>1</v>
      </c>
      <c r="FX110" s="1">
        <v>3</v>
      </c>
      <c r="FY110" s="1" t="s">
        <v>410</v>
      </c>
      <c r="FZ110" s="1">
        <v>3.3691399999999998</v>
      </c>
      <c r="GA110" s="1">
        <v>2.8938700000000002</v>
      </c>
      <c r="GB110" s="1">
        <v>0.12981899999999999</v>
      </c>
      <c r="GC110" s="1">
        <v>0.133876</v>
      </c>
      <c r="GD110" s="1">
        <v>0.14056099999999999</v>
      </c>
      <c r="GE110" s="1">
        <v>0.139629</v>
      </c>
      <c r="GF110" s="1">
        <v>30029.7</v>
      </c>
      <c r="GG110" s="1">
        <v>25998.5</v>
      </c>
      <c r="GH110" s="1">
        <v>30847.5</v>
      </c>
      <c r="GI110" s="1">
        <v>27980.400000000001</v>
      </c>
      <c r="GJ110" s="1">
        <v>34929.699999999997</v>
      </c>
      <c r="GK110" s="1">
        <v>33966.199999999997</v>
      </c>
      <c r="GL110" s="1">
        <v>40211.5</v>
      </c>
      <c r="GM110" s="1">
        <v>38999.599999999999</v>
      </c>
      <c r="GN110" s="1">
        <v>2.3252299999999999</v>
      </c>
      <c r="GO110" s="1">
        <v>1.5301</v>
      </c>
      <c r="GP110" s="1">
        <v>0</v>
      </c>
      <c r="GQ110" s="1">
        <v>3.7670099999999998E-2</v>
      </c>
      <c r="GR110" s="1">
        <v>999.9</v>
      </c>
      <c r="GS110" s="1">
        <v>33.050600000000003</v>
      </c>
      <c r="GT110" s="1">
        <v>50</v>
      </c>
      <c r="GU110" s="1">
        <v>43.8</v>
      </c>
      <c r="GV110" s="1">
        <v>44.806399999999996</v>
      </c>
      <c r="GW110" s="1">
        <v>50.502899999999997</v>
      </c>
      <c r="GX110" s="1">
        <v>41.871000000000002</v>
      </c>
      <c r="GY110" s="1">
        <v>1</v>
      </c>
      <c r="GZ110" s="1">
        <v>0.66358200000000001</v>
      </c>
      <c r="HA110" s="1">
        <v>1.73786</v>
      </c>
      <c r="HB110" s="1">
        <v>20.1998</v>
      </c>
      <c r="HC110" s="1">
        <v>5.2142900000000001</v>
      </c>
      <c r="HD110" s="1">
        <v>11.974</v>
      </c>
      <c r="HE110" s="1">
        <v>4.9898999999999996</v>
      </c>
      <c r="HF110" s="1">
        <v>3.2924799999999999</v>
      </c>
      <c r="HG110" s="1">
        <v>8421.5</v>
      </c>
      <c r="HH110" s="1">
        <v>9999</v>
      </c>
      <c r="HI110" s="1">
        <v>9999</v>
      </c>
      <c r="HJ110" s="1">
        <v>971.6</v>
      </c>
      <c r="HK110" s="1">
        <v>4.9713700000000003</v>
      </c>
      <c r="HL110" s="1">
        <v>1.8745400000000001</v>
      </c>
      <c r="HM110" s="1">
        <v>1.8708800000000001</v>
      </c>
      <c r="HN110" s="1">
        <v>1.8706799999999999</v>
      </c>
      <c r="HO110" s="1">
        <v>1.8751199999999999</v>
      </c>
      <c r="HP110" s="1">
        <v>1.8718399999999999</v>
      </c>
      <c r="HQ110" s="1">
        <v>1.8673200000000001</v>
      </c>
      <c r="HR110" s="1">
        <v>1.8782099999999999</v>
      </c>
      <c r="HS110" s="1">
        <v>0</v>
      </c>
      <c r="HT110" s="1">
        <v>0</v>
      </c>
      <c r="HU110" s="1">
        <v>0</v>
      </c>
      <c r="HV110" s="1">
        <v>0</v>
      </c>
      <c r="HW110" s="1" t="s">
        <v>390</v>
      </c>
      <c r="HX110" s="1" t="s">
        <v>391</v>
      </c>
      <c r="HY110" s="1" t="s">
        <v>392</v>
      </c>
      <c r="HZ110" s="1" t="s">
        <v>392</v>
      </c>
      <c r="IA110" s="1" t="s">
        <v>392</v>
      </c>
      <c r="IB110" s="1" t="s">
        <v>392</v>
      </c>
      <c r="IC110" s="1">
        <v>0</v>
      </c>
      <c r="ID110" s="1">
        <v>100</v>
      </c>
      <c r="IE110" s="1">
        <v>100</v>
      </c>
      <c r="IF110" s="1">
        <v>-2.698</v>
      </c>
      <c r="IG110" s="1">
        <v>0.33529999999999999</v>
      </c>
      <c r="IH110" s="1">
        <v>-2.1003025613674828</v>
      </c>
      <c r="II110" s="1">
        <v>1.7196870422270779E-5</v>
      </c>
      <c r="IJ110" s="1">
        <v>-2.1741833173098589E-6</v>
      </c>
      <c r="IK110" s="1">
        <v>9.0595066644434051E-10</v>
      </c>
      <c r="IL110" s="1">
        <v>-0.3055493333670728</v>
      </c>
      <c r="IM110" s="1">
        <v>-1.2435942757381079E-3</v>
      </c>
      <c r="IN110" s="1">
        <v>8.3241555849602686E-4</v>
      </c>
      <c r="IO110" s="1">
        <v>-6.8006265696850886E-6</v>
      </c>
      <c r="IP110" s="1">
        <v>17</v>
      </c>
      <c r="IQ110" s="1">
        <v>2050</v>
      </c>
      <c r="IR110" s="1">
        <v>3</v>
      </c>
      <c r="IS110" s="1">
        <v>34</v>
      </c>
      <c r="IT110" s="1">
        <v>44.8</v>
      </c>
      <c r="IU110" s="1">
        <v>45</v>
      </c>
      <c r="IV110" s="1">
        <v>1.47705</v>
      </c>
      <c r="IW110" s="1">
        <v>2.5891099999999998</v>
      </c>
      <c r="IX110" s="1">
        <v>1.49902</v>
      </c>
      <c r="IY110" s="1">
        <v>2.2814899999999998</v>
      </c>
      <c r="IZ110" s="1">
        <v>1.69678</v>
      </c>
      <c r="JA110" s="1">
        <v>2.3962400000000001</v>
      </c>
      <c r="JB110" s="1">
        <v>47.601900000000001</v>
      </c>
      <c r="JC110" s="1">
        <v>12.9763</v>
      </c>
      <c r="JD110" s="1">
        <v>18</v>
      </c>
      <c r="JE110" s="1">
        <v>709.78</v>
      </c>
      <c r="JF110" s="1">
        <v>268.17599999999999</v>
      </c>
      <c r="JG110" s="1">
        <v>29.997599999999998</v>
      </c>
      <c r="JH110" s="1">
        <v>35.869500000000002</v>
      </c>
      <c r="JI110" s="1">
        <v>30</v>
      </c>
      <c r="JJ110" s="1">
        <v>35.604300000000002</v>
      </c>
      <c r="JK110" s="1">
        <v>35.602899999999998</v>
      </c>
      <c r="JL110" s="1">
        <v>29.597200000000001</v>
      </c>
      <c r="JM110" s="1">
        <v>29.372699999999998</v>
      </c>
      <c r="JN110" s="1">
        <v>0</v>
      </c>
      <c r="JO110" s="1">
        <v>30</v>
      </c>
      <c r="JP110" s="1">
        <v>638.77800000000002</v>
      </c>
      <c r="JQ110" s="1">
        <v>32.766300000000001</v>
      </c>
      <c r="JR110" s="1">
        <v>98.306399999999996</v>
      </c>
      <c r="JS110" s="1">
        <v>98.220100000000002</v>
      </c>
    </row>
    <row r="111" spans="1:279" ht="15.75" customHeight="1" x14ac:dyDescent="0.2">
      <c r="A111" s="1">
        <v>96</v>
      </c>
      <c r="B111" s="1">
        <v>1658330319.5</v>
      </c>
      <c r="C111" s="1">
        <v>379.5</v>
      </c>
      <c r="D111" s="1" t="s">
        <v>583</v>
      </c>
      <c r="E111" s="1" t="s">
        <v>584</v>
      </c>
      <c r="F111" s="1">
        <v>4</v>
      </c>
      <c r="G111" s="1">
        <v>1658330317.5</v>
      </c>
      <c r="H111" s="1">
        <f t="shared" si="0"/>
        <v>1.3371989925152197E-3</v>
      </c>
      <c r="I111" s="1">
        <f t="shared" si="1"/>
        <v>1.3371989925152197</v>
      </c>
      <c r="J111" s="1">
        <f t="shared" si="2"/>
        <v>8.1474450579349327</v>
      </c>
      <c r="K111" s="1">
        <f t="shared" si="3"/>
        <v>613.90800000000013</v>
      </c>
      <c r="L111" s="1">
        <f t="shared" si="4"/>
        <v>417.17543207679955</v>
      </c>
      <c r="M111" s="1">
        <f t="shared" si="5"/>
        <v>42.214296414853479</v>
      </c>
      <c r="N111" s="1">
        <f t="shared" si="6"/>
        <v>62.121813248769996</v>
      </c>
      <c r="O111" s="1">
        <f t="shared" si="7"/>
        <v>7.2769498512844935E-2</v>
      </c>
      <c r="P111" s="1">
        <f t="shared" si="8"/>
        <v>2.7591834498490782</v>
      </c>
      <c r="Q111" s="1">
        <f t="shared" si="9"/>
        <v>7.1719877815745126E-2</v>
      </c>
      <c r="R111" s="1">
        <f t="shared" si="10"/>
        <v>4.491796663108024E-2</v>
      </c>
      <c r="S111" s="1">
        <f t="shared" si="11"/>
        <v>194.41289961242839</v>
      </c>
      <c r="T111" s="1">
        <f t="shared" si="12"/>
        <v>34.567631477702278</v>
      </c>
      <c r="U111" s="1">
        <f t="shared" si="13"/>
        <v>33.658728571428583</v>
      </c>
      <c r="V111" s="1">
        <f t="shared" si="14"/>
        <v>5.2421374932123141</v>
      </c>
      <c r="W111" s="1">
        <f t="shared" si="15"/>
        <v>65.301735384258464</v>
      </c>
      <c r="X111" s="1">
        <f t="shared" si="16"/>
        <v>3.4363657179976155</v>
      </c>
      <c r="Y111" s="1">
        <f t="shared" si="17"/>
        <v>5.2622885100630583</v>
      </c>
      <c r="Z111" s="1">
        <f t="shared" si="18"/>
        <v>1.8057717752146987</v>
      </c>
      <c r="AA111" s="1">
        <f t="shared" si="19"/>
        <v>-58.970475569921192</v>
      </c>
      <c r="AB111" s="1">
        <f t="shared" si="20"/>
        <v>10.208712621486898</v>
      </c>
      <c r="AC111" s="1">
        <f t="shared" si="21"/>
        <v>0.85312641393166899</v>
      </c>
      <c r="AD111" s="1">
        <f t="shared" si="22"/>
        <v>146.5042630779258</v>
      </c>
      <c r="AE111" s="1">
        <f t="shared" si="23"/>
        <v>17.373343864331972</v>
      </c>
      <c r="AF111" s="1">
        <f t="shared" si="24"/>
        <v>1.3378264804616471</v>
      </c>
      <c r="AG111" s="1">
        <f t="shared" si="25"/>
        <v>8.1474450579349327</v>
      </c>
      <c r="AH111" s="1">
        <v>652.59348997741188</v>
      </c>
      <c r="AI111" s="1">
        <v>638.04849696969688</v>
      </c>
      <c r="AJ111" s="1">
        <v>1.706436625556242</v>
      </c>
      <c r="AK111" s="1">
        <v>65.160827057832364</v>
      </c>
      <c r="AL111" s="1">
        <f t="shared" si="26"/>
        <v>1.3371989925152197</v>
      </c>
      <c r="AM111" s="1">
        <v>32.767275172872573</v>
      </c>
      <c r="AN111" s="1">
        <v>33.959081818181829</v>
      </c>
      <c r="AO111" s="1">
        <v>-1.466354911226035E-5</v>
      </c>
      <c r="AP111" s="1">
        <v>89.445393928283238</v>
      </c>
      <c r="AQ111" s="1">
        <v>1</v>
      </c>
      <c r="AR111" s="1">
        <v>0</v>
      </c>
      <c r="AS111" s="1">
        <f t="shared" si="27"/>
        <v>1</v>
      </c>
      <c r="AT111" s="1">
        <f t="shared" si="28"/>
        <v>0</v>
      </c>
      <c r="AU111" s="1">
        <f t="shared" si="29"/>
        <v>46992.494818431493</v>
      </c>
      <c r="AV111" s="1" t="s">
        <v>385</v>
      </c>
      <c r="AW111" s="1" t="s">
        <v>385</v>
      </c>
      <c r="AX111" s="1">
        <v>0</v>
      </c>
      <c r="AY111" s="1">
        <v>0</v>
      </c>
      <c r="AZ111" s="1" t="e">
        <f t="shared" si="30"/>
        <v>#DIV/0!</v>
      </c>
      <c r="BA111" s="1">
        <v>0</v>
      </c>
      <c r="BB111" s="1" t="s">
        <v>385</v>
      </c>
      <c r="BC111" s="1" t="s">
        <v>385</v>
      </c>
      <c r="BD111" s="1">
        <v>0</v>
      </c>
      <c r="BE111" s="1">
        <v>0</v>
      </c>
      <c r="BF111" s="1" t="e">
        <f t="shared" si="31"/>
        <v>#DIV/0!</v>
      </c>
      <c r="BG111" s="1">
        <v>0.5</v>
      </c>
      <c r="BH111" s="1">
        <f t="shared" si="32"/>
        <v>1009.4339997991858</v>
      </c>
      <c r="BI111" s="1">
        <f t="shared" si="33"/>
        <v>8.1474450579349327</v>
      </c>
      <c r="BJ111" s="1" t="e">
        <f t="shared" si="34"/>
        <v>#DIV/0!</v>
      </c>
      <c r="BK111" s="1">
        <f t="shared" si="35"/>
        <v>8.0713004114739192E-3</v>
      </c>
      <c r="BL111" s="1" t="e">
        <f t="shared" si="36"/>
        <v>#DIV/0!</v>
      </c>
      <c r="BM111" s="1" t="e">
        <f t="shared" si="37"/>
        <v>#DIV/0!</v>
      </c>
      <c r="BN111" s="1" t="s">
        <v>385</v>
      </c>
      <c r="BO111" s="1">
        <v>0</v>
      </c>
      <c r="BP111" s="1" t="e">
        <f t="shared" si="38"/>
        <v>#DIV/0!</v>
      </c>
      <c r="BQ111" s="1" t="e">
        <f t="shared" si="39"/>
        <v>#DIV/0!</v>
      </c>
      <c r="BR111" s="1" t="e">
        <f t="shared" si="40"/>
        <v>#DIV/0!</v>
      </c>
      <c r="BS111" s="1" t="e">
        <f t="shared" si="41"/>
        <v>#DIV/0!</v>
      </c>
      <c r="BT111" s="1" t="e">
        <f t="shared" si="42"/>
        <v>#DIV/0!</v>
      </c>
      <c r="BU111" s="1" t="e">
        <f t="shared" si="43"/>
        <v>#DIV/0!</v>
      </c>
      <c r="BV111" s="1" t="e">
        <f t="shared" si="44"/>
        <v>#DIV/0!</v>
      </c>
      <c r="BW111" s="1" t="e">
        <f t="shared" si="45"/>
        <v>#DIV/0!</v>
      </c>
      <c r="BX111" s="1" t="s">
        <v>385</v>
      </c>
      <c r="BY111" s="1" t="s">
        <v>385</v>
      </c>
      <c r="BZ111" s="1" t="s">
        <v>385</v>
      </c>
      <c r="CA111" s="1" t="s">
        <v>385</v>
      </c>
      <c r="CB111" s="1" t="s">
        <v>385</v>
      </c>
      <c r="CC111" s="1" t="s">
        <v>385</v>
      </c>
      <c r="CD111" s="1" t="s">
        <v>385</v>
      </c>
      <c r="CE111" s="1" t="s">
        <v>385</v>
      </c>
      <c r="CF111" s="1">
        <v>253</v>
      </c>
      <c r="CG111" s="1">
        <v>1000</v>
      </c>
      <c r="CH111" s="1" t="s">
        <v>386</v>
      </c>
      <c r="CI111" s="1">
        <v>1110.1500000000001</v>
      </c>
      <c r="CJ111" s="1">
        <v>1175.8634999999999</v>
      </c>
      <c r="CK111" s="1">
        <v>1152.67</v>
      </c>
      <c r="CL111" s="1">
        <v>1.3005735999999999E-4</v>
      </c>
      <c r="CM111" s="1">
        <v>6.5004835999999994E-4</v>
      </c>
      <c r="CN111" s="1">
        <v>4.7597999359999997E-2</v>
      </c>
      <c r="CO111" s="1">
        <v>5.5000000000000003E-4</v>
      </c>
      <c r="CP111" s="1">
        <f t="shared" si="46"/>
        <v>1199.9142857142861</v>
      </c>
      <c r="CQ111" s="1">
        <f t="shared" si="47"/>
        <v>1009.4339997991858</v>
      </c>
      <c r="CR111" s="1">
        <f t="shared" si="48"/>
        <v>0.84125508948190331</v>
      </c>
      <c r="CS111" s="1">
        <f t="shared" si="49"/>
        <v>0.16202232270007361</v>
      </c>
      <c r="CT111" s="1">
        <v>6</v>
      </c>
      <c r="CU111" s="1">
        <v>0.5</v>
      </c>
      <c r="CV111" s="1" t="s">
        <v>387</v>
      </c>
      <c r="CW111" s="1">
        <v>2</v>
      </c>
      <c r="CX111" s="1" t="b">
        <v>1</v>
      </c>
      <c r="CY111" s="1">
        <v>1658330317.5</v>
      </c>
      <c r="CZ111" s="1">
        <v>613.90800000000013</v>
      </c>
      <c r="DA111" s="1">
        <v>630.69328571428571</v>
      </c>
      <c r="DB111" s="1">
        <v>33.95928571428572</v>
      </c>
      <c r="DC111" s="1">
        <v>32.767000000000003</v>
      </c>
      <c r="DD111" s="1">
        <v>616.61199999999997</v>
      </c>
      <c r="DE111" s="1">
        <v>33.624057142857147</v>
      </c>
      <c r="DF111" s="1">
        <v>650.37842857142857</v>
      </c>
      <c r="DG111" s="1">
        <v>101.09057142857149</v>
      </c>
      <c r="DH111" s="1">
        <v>0.10018231428571429</v>
      </c>
      <c r="DI111" s="1">
        <v>33.727357142857137</v>
      </c>
      <c r="DJ111" s="1">
        <v>999.89999999999986</v>
      </c>
      <c r="DK111" s="1">
        <v>33.658728571428583</v>
      </c>
      <c r="DL111" s="1">
        <v>0</v>
      </c>
      <c r="DM111" s="1">
        <v>0</v>
      </c>
      <c r="DN111" s="1">
        <v>8961.25</v>
      </c>
      <c r="DO111" s="1">
        <v>0</v>
      </c>
      <c r="DP111" s="1">
        <v>1834</v>
      </c>
      <c r="DQ111" s="1">
        <v>-16.785214285714289</v>
      </c>
      <c r="DR111" s="1">
        <v>635.48885714285723</v>
      </c>
      <c r="DS111" s="1">
        <v>652.05942857142861</v>
      </c>
      <c r="DT111" s="1">
        <v>1.1922728571428569</v>
      </c>
      <c r="DU111" s="1">
        <v>630.69328571428571</v>
      </c>
      <c r="DV111" s="1">
        <v>32.767000000000003</v>
      </c>
      <c r="DW111" s="1">
        <v>3.43296</v>
      </c>
      <c r="DX111" s="1">
        <v>3.312432857142857</v>
      </c>
      <c r="DY111" s="1">
        <v>26.291799999999991</v>
      </c>
      <c r="DZ111" s="1">
        <v>25.687857142857141</v>
      </c>
      <c r="EA111" s="1">
        <v>1199.9142857142861</v>
      </c>
      <c r="EB111" s="1">
        <v>0.95798828571428574</v>
      </c>
      <c r="EC111" s="1">
        <v>4.2011985714285723E-2</v>
      </c>
      <c r="ED111" s="1">
        <v>0</v>
      </c>
      <c r="EE111" s="1">
        <v>904.86057142857135</v>
      </c>
      <c r="EF111" s="1">
        <v>5.0001600000000002</v>
      </c>
      <c r="EG111" s="1">
        <v>12869.6</v>
      </c>
      <c r="EH111" s="1">
        <v>9514.4557142857138</v>
      </c>
      <c r="EI111" s="1">
        <v>47.821000000000012</v>
      </c>
      <c r="EJ111" s="1">
        <v>50.436999999999998</v>
      </c>
      <c r="EK111" s="1">
        <v>49.008857142857153</v>
      </c>
      <c r="EL111" s="1">
        <v>48.937285714285721</v>
      </c>
      <c r="EM111" s="1">
        <v>49.544285714285706</v>
      </c>
      <c r="EN111" s="1">
        <v>1144.714285714286</v>
      </c>
      <c r="EO111" s="1">
        <v>50.2</v>
      </c>
      <c r="EP111" s="1">
        <v>0</v>
      </c>
      <c r="EQ111" s="1">
        <v>772831.20000004768</v>
      </c>
      <c r="ER111" s="1">
        <v>0</v>
      </c>
      <c r="ES111" s="1">
        <v>903.68824000000006</v>
      </c>
      <c r="ET111" s="1">
        <v>13.88638459211864</v>
      </c>
      <c r="EU111" s="1">
        <v>-56.000000068542299</v>
      </c>
      <c r="EV111" s="1">
        <v>12875.588</v>
      </c>
      <c r="EW111" s="1">
        <v>15</v>
      </c>
      <c r="EX111" s="1">
        <v>1658327627.5</v>
      </c>
      <c r="EY111" s="1" t="s">
        <v>388</v>
      </c>
      <c r="EZ111" s="1">
        <v>1658327627.5</v>
      </c>
      <c r="FA111" s="1">
        <v>1658327617.5</v>
      </c>
      <c r="FB111" s="1">
        <v>12</v>
      </c>
      <c r="FC111" s="1">
        <v>-0.68500000000000005</v>
      </c>
      <c r="FD111" s="1">
        <v>-0.255</v>
      </c>
      <c r="FE111" s="1">
        <v>-3.9239999999999999</v>
      </c>
      <c r="FF111" s="1">
        <v>0.28599999999999998</v>
      </c>
      <c r="FG111" s="1">
        <v>1546</v>
      </c>
      <c r="FH111" s="1">
        <v>32</v>
      </c>
      <c r="FI111" s="1">
        <v>0.03</v>
      </c>
      <c r="FJ111" s="1">
        <v>0.04</v>
      </c>
      <c r="FK111" s="1">
        <v>-16.718137500000001</v>
      </c>
      <c r="FL111" s="1">
        <v>-0.68909606003752533</v>
      </c>
      <c r="FM111" s="1">
        <v>8.3713173059859522E-2</v>
      </c>
      <c r="FN111" s="1">
        <v>0</v>
      </c>
      <c r="FO111" s="1">
        <v>902.78564705882366</v>
      </c>
      <c r="FP111" s="1">
        <v>14.37760122057241</v>
      </c>
      <c r="FQ111" s="1">
        <v>1.4241320139227189</v>
      </c>
      <c r="FR111" s="1">
        <v>0</v>
      </c>
      <c r="FS111" s="1">
        <v>1.189295</v>
      </c>
      <c r="FT111" s="1">
        <v>2.7001350844278481E-2</v>
      </c>
      <c r="FU111" s="1">
        <v>2.897329805182698E-3</v>
      </c>
      <c r="FV111" s="1">
        <v>1</v>
      </c>
      <c r="FW111" s="1">
        <v>1</v>
      </c>
      <c r="FX111" s="1">
        <v>3</v>
      </c>
      <c r="FY111" s="1" t="s">
        <v>410</v>
      </c>
      <c r="FZ111" s="1">
        <v>3.3692500000000001</v>
      </c>
      <c r="GA111" s="1">
        <v>2.8933</v>
      </c>
      <c r="GB111" s="1">
        <v>0.13081200000000001</v>
      </c>
      <c r="GC111" s="1">
        <v>0.13487499999999999</v>
      </c>
      <c r="GD111" s="1">
        <v>0.14055599999999999</v>
      </c>
      <c r="GE111" s="1">
        <v>0.139627</v>
      </c>
      <c r="GF111" s="1">
        <v>29996.2</v>
      </c>
      <c r="GG111" s="1">
        <v>25968.799999999999</v>
      </c>
      <c r="GH111" s="1">
        <v>30848.400000000001</v>
      </c>
      <c r="GI111" s="1">
        <v>27980.799999999999</v>
      </c>
      <c r="GJ111" s="1">
        <v>34930.9</v>
      </c>
      <c r="GK111" s="1">
        <v>33966.6</v>
      </c>
      <c r="GL111" s="1">
        <v>40212.6</v>
      </c>
      <c r="GM111" s="1">
        <v>39000</v>
      </c>
      <c r="GN111" s="1">
        <v>2.3252000000000002</v>
      </c>
      <c r="GO111" s="1">
        <v>1.5304800000000001</v>
      </c>
      <c r="GP111" s="1">
        <v>0</v>
      </c>
      <c r="GQ111" s="1">
        <v>3.8400299999999998E-2</v>
      </c>
      <c r="GR111" s="1">
        <v>999.9</v>
      </c>
      <c r="GS111" s="1">
        <v>33.041499999999999</v>
      </c>
      <c r="GT111" s="1">
        <v>50</v>
      </c>
      <c r="GU111" s="1">
        <v>43.8</v>
      </c>
      <c r="GV111" s="1">
        <v>44.803699999999999</v>
      </c>
      <c r="GW111" s="1">
        <v>50.532899999999998</v>
      </c>
      <c r="GX111" s="1">
        <v>41.670699999999997</v>
      </c>
      <c r="GY111" s="1">
        <v>1</v>
      </c>
      <c r="GZ111" s="1">
        <v>0.66342999999999996</v>
      </c>
      <c r="HA111" s="1">
        <v>1.73055</v>
      </c>
      <c r="HB111" s="1">
        <v>20.1999</v>
      </c>
      <c r="HC111" s="1">
        <v>5.2147399999999999</v>
      </c>
      <c r="HD111" s="1">
        <v>11.974</v>
      </c>
      <c r="HE111" s="1">
        <v>4.9894999999999996</v>
      </c>
      <c r="HF111" s="1">
        <v>3.2925300000000002</v>
      </c>
      <c r="HG111" s="1">
        <v>8421.5</v>
      </c>
      <c r="HH111" s="1">
        <v>9999</v>
      </c>
      <c r="HI111" s="1">
        <v>9999</v>
      </c>
      <c r="HJ111" s="1">
        <v>971.6</v>
      </c>
      <c r="HK111" s="1">
        <v>4.9713599999999998</v>
      </c>
      <c r="HL111" s="1">
        <v>1.8745400000000001</v>
      </c>
      <c r="HM111" s="1">
        <v>1.8708800000000001</v>
      </c>
      <c r="HN111" s="1">
        <v>1.87069</v>
      </c>
      <c r="HO111" s="1">
        <v>1.8751</v>
      </c>
      <c r="HP111" s="1">
        <v>1.87181</v>
      </c>
      <c r="HQ111" s="1">
        <v>1.86734</v>
      </c>
      <c r="HR111" s="1">
        <v>1.8782300000000001</v>
      </c>
      <c r="HS111" s="1">
        <v>0</v>
      </c>
      <c r="HT111" s="1">
        <v>0</v>
      </c>
      <c r="HU111" s="1">
        <v>0</v>
      </c>
      <c r="HV111" s="1">
        <v>0</v>
      </c>
      <c r="HW111" s="1" t="s">
        <v>390</v>
      </c>
      <c r="HX111" s="1" t="s">
        <v>391</v>
      </c>
      <c r="HY111" s="1" t="s">
        <v>392</v>
      </c>
      <c r="HZ111" s="1" t="s">
        <v>392</v>
      </c>
      <c r="IA111" s="1" t="s">
        <v>392</v>
      </c>
      <c r="IB111" s="1" t="s">
        <v>392</v>
      </c>
      <c r="IC111" s="1">
        <v>0</v>
      </c>
      <c r="ID111" s="1">
        <v>100</v>
      </c>
      <c r="IE111" s="1">
        <v>100</v>
      </c>
      <c r="IF111" s="1">
        <v>-2.7090000000000001</v>
      </c>
      <c r="IG111" s="1">
        <v>0.3352</v>
      </c>
      <c r="IH111" s="1">
        <v>-2.1003025613674828</v>
      </c>
      <c r="II111" s="1">
        <v>1.7196870422270779E-5</v>
      </c>
      <c r="IJ111" s="1">
        <v>-2.1741833173098589E-6</v>
      </c>
      <c r="IK111" s="1">
        <v>9.0595066644434051E-10</v>
      </c>
      <c r="IL111" s="1">
        <v>-0.3055493333670728</v>
      </c>
      <c r="IM111" s="1">
        <v>-1.2435942757381079E-3</v>
      </c>
      <c r="IN111" s="1">
        <v>8.3241555849602686E-4</v>
      </c>
      <c r="IO111" s="1">
        <v>-6.8006265696850886E-6</v>
      </c>
      <c r="IP111" s="1">
        <v>17</v>
      </c>
      <c r="IQ111" s="1">
        <v>2050</v>
      </c>
      <c r="IR111" s="1">
        <v>3</v>
      </c>
      <c r="IS111" s="1">
        <v>34</v>
      </c>
      <c r="IT111" s="1">
        <v>44.9</v>
      </c>
      <c r="IU111" s="1">
        <v>45</v>
      </c>
      <c r="IV111" s="1">
        <v>1.48682</v>
      </c>
      <c r="IW111" s="1">
        <v>2.5952099999999998</v>
      </c>
      <c r="IX111" s="1">
        <v>1.49902</v>
      </c>
      <c r="IY111" s="1">
        <v>2.2802699999999998</v>
      </c>
      <c r="IZ111" s="1">
        <v>1.69678</v>
      </c>
      <c r="JA111" s="1">
        <v>2.35229</v>
      </c>
      <c r="JB111" s="1">
        <v>47.601900000000001</v>
      </c>
      <c r="JC111" s="1">
        <v>12.967499999999999</v>
      </c>
      <c r="JD111" s="1">
        <v>18</v>
      </c>
      <c r="JE111" s="1">
        <v>709.75900000000001</v>
      </c>
      <c r="JF111" s="1">
        <v>268.34500000000003</v>
      </c>
      <c r="JG111" s="1">
        <v>29.997900000000001</v>
      </c>
      <c r="JH111" s="1">
        <v>35.869500000000002</v>
      </c>
      <c r="JI111" s="1">
        <v>29.9999</v>
      </c>
      <c r="JJ111" s="1">
        <v>35.604300000000002</v>
      </c>
      <c r="JK111" s="1">
        <v>35.601599999999998</v>
      </c>
      <c r="JL111" s="1">
        <v>29.808599999999998</v>
      </c>
      <c r="JM111" s="1">
        <v>29.372699999999998</v>
      </c>
      <c r="JN111" s="1">
        <v>0</v>
      </c>
      <c r="JO111" s="1">
        <v>30</v>
      </c>
      <c r="JP111" s="1">
        <v>645.45699999999999</v>
      </c>
      <c r="JQ111" s="1">
        <v>32.766300000000001</v>
      </c>
      <c r="JR111" s="1">
        <v>98.309100000000001</v>
      </c>
      <c r="JS111" s="1">
        <v>98.221299999999999</v>
      </c>
    </row>
    <row r="112" spans="1:279" ht="15.75" customHeight="1" x14ac:dyDescent="0.2">
      <c r="A112" s="1">
        <v>97</v>
      </c>
      <c r="B112" s="1">
        <v>1658330323.5</v>
      </c>
      <c r="C112" s="1">
        <v>383.5</v>
      </c>
      <c r="D112" s="1" t="s">
        <v>585</v>
      </c>
      <c r="E112" s="1" t="s">
        <v>586</v>
      </c>
      <c r="F112" s="1">
        <v>4</v>
      </c>
      <c r="G112" s="1">
        <v>1658330321.1875</v>
      </c>
      <c r="H112" s="1">
        <f t="shared" si="0"/>
        <v>1.3349240285516694E-3</v>
      </c>
      <c r="I112" s="1">
        <f t="shared" si="1"/>
        <v>1.3349240285516695</v>
      </c>
      <c r="J112" s="1">
        <f t="shared" si="2"/>
        <v>8.206161660841655</v>
      </c>
      <c r="K112" s="1">
        <f t="shared" si="3"/>
        <v>619.98912500000006</v>
      </c>
      <c r="L112" s="1">
        <f t="shared" si="4"/>
        <v>421.38553805041829</v>
      </c>
      <c r="M112" s="1">
        <f t="shared" si="5"/>
        <v>42.640589327277688</v>
      </c>
      <c r="N112" s="1">
        <f t="shared" si="6"/>
        <v>62.737562823857793</v>
      </c>
      <c r="O112" s="1">
        <f t="shared" si="7"/>
        <v>7.2607113305946519E-2</v>
      </c>
      <c r="P112" s="1">
        <f t="shared" si="8"/>
        <v>2.759980101528813</v>
      </c>
      <c r="Q112" s="1">
        <f t="shared" si="9"/>
        <v>7.1562432518473579E-2</v>
      </c>
      <c r="R112" s="1">
        <f t="shared" si="10"/>
        <v>4.4819128535260599E-2</v>
      </c>
      <c r="S112" s="1">
        <f t="shared" si="11"/>
        <v>194.42777661245847</v>
      </c>
      <c r="T112" s="1">
        <f t="shared" si="12"/>
        <v>34.573286742939978</v>
      </c>
      <c r="U112" s="1">
        <f t="shared" si="13"/>
        <v>33.6612875</v>
      </c>
      <c r="V112" s="1">
        <f t="shared" si="14"/>
        <v>5.2428876504800686</v>
      </c>
      <c r="W112" s="1">
        <f t="shared" si="15"/>
        <v>65.280024307142597</v>
      </c>
      <c r="X112" s="1">
        <f t="shared" si="16"/>
        <v>3.4362155612453651</v>
      </c>
      <c r="Y112" s="1">
        <f t="shared" si="17"/>
        <v>5.2638086424079225</v>
      </c>
      <c r="Z112" s="1">
        <f t="shared" si="18"/>
        <v>1.8066720892347035</v>
      </c>
      <c r="AA112" s="1">
        <f t="shared" si="19"/>
        <v>-58.870149659128622</v>
      </c>
      <c r="AB112" s="1">
        <f t="shared" si="20"/>
        <v>10.599858414805443</v>
      </c>
      <c r="AC112" s="1">
        <f t="shared" si="21"/>
        <v>0.88559164872992124</v>
      </c>
      <c r="AD112" s="1">
        <f t="shared" si="22"/>
        <v>147.04307701686523</v>
      </c>
      <c r="AE112" s="1">
        <f t="shared" si="23"/>
        <v>17.400931365025386</v>
      </c>
      <c r="AF112" s="1">
        <f t="shared" si="24"/>
        <v>1.3365201261689625</v>
      </c>
      <c r="AG112" s="1">
        <f t="shared" si="25"/>
        <v>8.206161660841655</v>
      </c>
      <c r="AH112" s="1">
        <v>659.45102650108663</v>
      </c>
      <c r="AI112" s="1">
        <v>644.86828484848445</v>
      </c>
      <c r="AJ112" s="1">
        <v>1.701578124228498</v>
      </c>
      <c r="AK112" s="1">
        <v>65.160827057832364</v>
      </c>
      <c r="AL112" s="1">
        <f t="shared" si="26"/>
        <v>1.3349240285516695</v>
      </c>
      <c r="AM112" s="1">
        <v>32.766289490760151</v>
      </c>
      <c r="AN112" s="1">
        <v>33.956211188811203</v>
      </c>
      <c r="AO112" s="1">
        <v>-2.3868510169784079E-5</v>
      </c>
      <c r="AP112" s="1">
        <v>89.445393928283238</v>
      </c>
      <c r="AQ112" s="1">
        <v>1</v>
      </c>
      <c r="AR112" s="1">
        <v>0</v>
      </c>
      <c r="AS112" s="1">
        <f t="shared" si="27"/>
        <v>1</v>
      </c>
      <c r="AT112" s="1">
        <f t="shared" si="28"/>
        <v>0</v>
      </c>
      <c r="AU112" s="1">
        <f t="shared" si="29"/>
        <v>47013.537199490966</v>
      </c>
      <c r="AV112" s="1" t="s">
        <v>385</v>
      </c>
      <c r="AW112" s="1" t="s">
        <v>385</v>
      </c>
      <c r="AX112" s="1">
        <v>0</v>
      </c>
      <c r="AY112" s="1">
        <v>0</v>
      </c>
      <c r="AZ112" s="1" t="e">
        <f t="shared" si="30"/>
        <v>#DIV/0!</v>
      </c>
      <c r="BA112" s="1">
        <v>0</v>
      </c>
      <c r="BB112" s="1" t="s">
        <v>385</v>
      </c>
      <c r="BC112" s="1" t="s">
        <v>385</v>
      </c>
      <c r="BD112" s="1">
        <v>0</v>
      </c>
      <c r="BE112" s="1">
        <v>0</v>
      </c>
      <c r="BF112" s="1" t="e">
        <f t="shared" si="31"/>
        <v>#DIV/0!</v>
      </c>
      <c r="BG112" s="1">
        <v>0.5</v>
      </c>
      <c r="BH112" s="1">
        <f t="shared" si="32"/>
        <v>1009.5122997992012</v>
      </c>
      <c r="BI112" s="1">
        <f t="shared" si="33"/>
        <v>8.206161660841655</v>
      </c>
      <c r="BJ112" s="1" t="e">
        <f t="shared" si="34"/>
        <v>#DIV/0!</v>
      </c>
      <c r="BK112" s="1">
        <f t="shared" si="35"/>
        <v>8.1288377194353306E-3</v>
      </c>
      <c r="BL112" s="1" t="e">
        <f t="shared" si="36"/>
        <v>#DIV/0!</v>
      </c>
      <c r="BM112" s="1" t="e">
        <f t="shared" si="37"/>
        <v>#DIV/0!</v>
      </c>
      <c r="BN112" s="1" t="s">
        <v>385</v>
      </c>
      <c r="BO112" s="1">
        <v>0</v>
      </c>
      <c r="BP112" s="1" t="e">
        <f t="shared" si="38"/>
        <v>#DIV/0!</v>
      </c>
      <c r="BQ112" s="1" t="e">
        <f t="shared" si="39"/>
        <v>#DIV/0!</v>
      </c>
      <c r="BR112" s="1" t="e">
        <f t="shared" si="40"/>
        <v>#DIV/0!</v>
      </c>
      <c r="BS112" s="1" t="e">
        <f t="shared" si="41"/>
        <v>#DIV/0!</v>
      </c>
      <c r="BT112" s="1" t="e">
        <f t="shared" si="42"/>
        <v>#DIV/0!</v>
      </c>
      <c r="BU112" s="1" t="e">
        <f t="shared" si="43"/>
        <v>#DIV/0!</v>
      </c>
      <c r="BV112" s="1" t="e">
        <f t="shared" si="44"/>
        <v>#DIV/0!</v>
      </c>
      <c r="BW112" s="1" t="e">
        <f t="shared" si="45"/>
        <v>#DIV/0!</v>
      </c>
      <c r="BX112" s="1" t="s">
        <v>385</v>
      </c>
      <c r="BY112" s="1" t="s">
        <v>385</v>
      </c>
      <c r="BZ112" s="1" t="s">
        <v>385</v>
      </c>
      <c r="CA112" s="1" t="s">
        <v>385</v>
      </c>
      <c r="CB112" s="1" t="s">
        <v>385</v>
      </c>
      <c r="CC112" s="1" t="s">
        <v>385</v>
      </c>
      <c r="CD112" s="1" t="s">
        <v>385</v>
      </c>
      <c r="CE112" s="1" t="s">
        <v>385</v>
      </c>
      <c r="CF112" s="1">
        <v>253</v>
      </c>
      <c r="CG112" s="1">
        <v>1000</v>
      </c>
      <c r="CH112" s="1" t="s">
        <v>386</v>
      </c>
      <c r="CI112" s="1">
        <v>1110.1500000000001</v>
      </c>
      <c r="CJ112" s="1">
        <v>1175.8634999999999</v>
      </c>
      <c r="CK112" s="1">
        <v>1152.67</v>
      </c>
      <c r="CL112" s="1">
        <v>1.3005735999999999E-4</v>
      </c>
      <c r="CM112" s="1">
        <v>6.5004835999999994E-4</v>
      </c>
      <c r="CN112" s="1">
        <v>4.7597999359999997E-2</v>
      </c>
      <c r="CO112" s="1">
        <v>5.5000000000000003E-4</v>
      </c>
      <c r="CP112" s="1">
        <f t="shared" si="46"/>
        <v>1200.0074999999999</v>
      </c>
      <c r="CQ112" s="1">
        <f t="shared" si="47"/>
        <v>1009.5122997992012</v>
      </c>
      <c r="CR112" s="1">
        <f t="shared" si="48"/>
        <v>0.8412549919889678</v>
      </c>
      <c r="CS112" s="1">
        <f t="shared" si="49"/>
        <v>0.16202213453870787</v>
      </c>
      <c r="CT112" s="1">
        <v>6</v>
      </c>
      <c r="CU112" s="1">
        <v>0.5</v>
      </c>
      <c r="CV112" s="1" t="s">
        <v>387</v>
      </c>
      <c r="CW112" s="1">
        <v>2</v>
      </c>
      <c r="CX112" s="1" t="b">
        <v>1</v>
      </c>
      <c r="CY112" s="1">
        <v>1658330321.1875</v>
      </c>
      <c r="CZ112" s="1">
        <v>619.98912500000006</v>
      </c>
      <c r="DA112" s="1">
        <v>636.80787499999997</v>
      </c>
      <c r="DB112" s="1">
        <v>33.957587500000002</v>
      </c>
      <c r="DC112" s="1">
        <v>32.766374999999996</v>
      </c>
      <c r="DD112" s="1">
        <v>622.703125</v>
      </c>
      <c r="DE112" s="1">
        <v>33.622412500000003</v>
      </c>
      <c r="DF112" s="1">
        <v>650.32987500000002</v>
      </c>
      <c r="DG112" s="1">
        <v>101.0915</v>
      </c>
      <c r="DH112" s="1">
        <v>9.9892387499999999E-2</v>
      </c>
      <c r="DI112" s="1">
        <v>33.732525000000003</v>
      </c>
      <c r="DJ112" s="1">
        <v>999.9</v>
      </c>
      <c r="DK112" s="1">
        <v>33.6612875</v>
      </c>
      <c r="DL112" s="1">
        <v>0</v>
      </c>
      <c r="DM112" s="1">
        <v>0</v>
      </c>
      <c r="DN112" s="1">
        <v>8965.39</v>
      </c>
      <c r="DO112" s="1">
        <v>0</v>
      </c>
      <c r="DP112" s="1">
        <v>1830.7337500000001</v>
      </c>
      <c r="DQ112" s="1">
        <v>-16.818925</v>
      </c>
      <c r="DR112" s="1">
        <v>641.78250000000003</v>
      </c>
      <c r="DS112" s="1">
        <v>658.38075000000003</v>
      </c>
      <c r="DT112" s="1">
        <v>1.1912024999999999</v>
      </c>
      <c r="DU112" s="1">
        <v>636.80787499999997</v>
      </c>
      <c r="DV112" s="1">
        <v>32.766374999999996</v>
      </c>
      <c r="DW112" s="1">
        <v>3.43282</v>
      </c>
      <c r="DX112" s="1">
        <v>3.3124012500000002</v>
      </c>
      <c r="DY112" s="1">
        <v>26.291112500000001</v>
      </c>
      <c r="DZ112" s="1">
        <v>25.687674999999999</v>
      </c>
      <c r="EA112" s="1">
        <v>1200.0074999999999</v>
      </c>
      <c r="EB112" s="1">
        <v>0.95799162500000001</v>
      </c>
      <c r="EC112" s="1">
        <v>4.2008737499999997E-2</v>
      </c>
      <c r="ED112" s="1">
        <v>0</v>
      </c>
      <c r="EE112" s="1">
        <v>905.61962500000004</v>
      </c>
      <c r="EF112" s="1">
        <v>5.0001600000000002</v>
      </c>
      <c r="EG112" s="1">
        <v>12881.775</v>
      </c>
      <c r="EH112" s="1">
        <v>9515.2049999999999</v>
      </c>
      <c r="EI112" s="1">
        <v>47.804375</v>
      </c>
      <c r="EJ112" s="1">
        <v>50.436999999999998</v>
      </c>
      <c r="EK112" s="1">
        <v>49.007750000000001</v>
      </c>
      <c r="EL112" s="1">
        <v>48.905999999999999</v>
      </c>
      <c r="EM112" s="1">
        <v>49.515500000000003</v>
      </c>
      <c r="EN112" s="1">
        <v>1144.8074999999999</v>
      </c>
      <c r="EO112" s="1">
        <v>50.2</v>
      </c>
      <c r="EP112" s="1">
        <v>0</v>
      </c>
      <c r="EQ112" s="1">
        <v>772834.79999995232</v>
      </c>
      <c r="ER112" s="1">
        <v>0</v>
      </c>
      <c r="ES112" s="1">
        <v>904.5289600000001</v>
      </c>
      <c r="ET112" s="1">
        <v>13.625230775004811</v>
      </c>
      <c r="EU112" s="1">
        <v>6.9615381826937837</v>
      </c>
      <c r="EV112" s="1">
        <v>12877.147999999999</v>
      </c>
      <c r="EW112" s="1">
        <v>15</v>
      </c>
      <c r="EX112" s="1">
        <v>1658327627.5</v>
      </c>
      <c r="EY112" s="1" t="s">
        <v>388</v>
      </c>
      <c r="EZ112" s="1">
        <v>1658327627.5</v>
      </c>
      <c r="FA112" s="1">
        <v>1658327617.5</v>
      </c>
      <c r="FB112" s="1">
        <v>12</v>
      </c>
      <c r="FC112" s="1">
        <v>-0.68500000000000005</v>
      </c>
      <c r="FD112" s="1">
        <v>-0.255</v>
      </c>
      <c r="FE112" s="1">
        <v>-3.9239999999999999</v>
      </c>
      <c r="FF112" s="1">
        <v>0.28599999999999998</v>
      </c>
      <c r="FG112" s="1">
        <v>1546</v>
      </c>
      <c r="FH112" s="1">
        <v>32</v>
      </c>
      <c r="FI112" s="1">
        <v>0.03</v>
      </c>
      <c r="FJ112" s="1">
        <v>0.04</v>
      </c>
      <c r="FK112" s="1">
        <v>-16.76736</v>
      </c>
      <c r="FL112" s="1">
        <v>-0.47488030018759042</v>
      </c>
      <c r="FM112" s="1">
        <v>6.3758379057187328E-2</v>
      </c>
      <c r="FN112" s="1">
        <v>1</v>
      </c>
      <c r="FO112" s="1">
        <v>903.7688823529412</v>
      </c>
      <c r="FP112" s="1">
        <v>13.7098854067098</v>
      </c>
      <c r="FQ112" s="1">
        <v>1.358119001212075</v>
      </c>
      <c r="FR112" s="1">
        <v>0</v>
      </c>
      <c r="FS112" s="1">
        <v>1.1905615000000001</v>
      </c>
      <c r="FT112" s="1">
        <v>1.420300187617088E-2</v>
      </c>
      <c r="FU112" s="1">
        <v>1.9844074052472031E-3</v>
      </c>
      <c r="FV112" s="1">
        <v>1</v>
      </c>
      <c r="FW112" s="1">
        <v>2</v>
      </c>
      <c r="FX112" s="1">
        <v>3</v>
      </c>
      <c r="FY112" s="1" t="s">
        <v>389</v>
      </c>
      <c r="FZ112" s="1">
        <v>3.36903</v>
      </c>
      <c r="GA112" s="1">
        <v>2.89351</v>
      </c>
      <c r="GB112" s="1">
        <v>0.13179399999999999</v>
      </c>
      <c r="GC112" s="1">
        <v>0.135827</v>
      </c>
      <c r="GD112" s="1">
        <v>0.14055400000000001</v>
      </c>
      <c r="GE112" s="1">
        <v>0.139627</v>
      </c>
      <c r="GF112" s="1">
        <v>29961.9</v>
      </c>
      <c r="GG112" s="1">
        <v>25940.1</v>
      </c>
      <c r="GH112" s="1">
        <v>30848.1</v>
      </c>
      <c r="GI112" s="1">
        <v>27980.799999999999</v>
      </c>
      <c r="GJ112" s="1">
        <v>34930.800000000003</v>
      </c>
      <c r="GK112" s="1">
        <v>33967</v>
      </c>
      <c r="GL112" s="1">
        <v>40212.400000000001</v>
      </c>
      <c r="GM112" s="1">
        <v>39000.400000000001</v>
      </c>
      <c r="GN112" s="1">
        <v>2.3250000000000002</v>
      </c>
      <c r="GO112" s="1">
        <v>1.5302</v>
      </c>
      <c r="GP112" s="1">
        <v>0</v>
      </c>
      <c r="GQ112" s="1">
        <v>3.8467300000000003E-2</v>
      </c>
      <c r="GR112" s="1">
        <v>999.9</v>
      </c>
      <c r="GS112" s="1">
        <v>33.033200000000001</v>
      </c>
      <c r="GT112" s="1">
        <v>50</v>
      </c>
      <c r="GU112" s="1">
        <v>43.8</v>
      </c>
      <c r="GV112" s="1">
        <v>44.801000000000002</v>
      </c>
      <c r="GW112" s="1">
        <v>50.892899999999997</v>
      </c>
      <c r="GX112" s="1">
        <v>42.095399999999998</v>
      </c>
      <c r="GY112" s="1">
        <v>1</v>
      </c>
      <c r="GZ112" s="1">
        <v>0.66341000000000006</v>
      </c>
      <c r="HA112" s="1">
        <v>1.7243299999999999</v>
      </c>
      <c r="HB112" s="1">
        <v>20.200099999999999</v>
      </c>
      <c r="HC112" s="1">
        <v>5.2144399999999997</v>
      </c>
      <c r="HD112" s="1">
        <v>11.974</v>
      </c>
      <c r="HE112" s="1">
        <v>4.9898499999999997</v>
      </c>
      <c r="HF112" s="1">
        <v>3.2924799999999999</v>
      </c>
      <c r="HG112" s="1">
        <v>8421.7000000000007</v>
      </c>
      <c r="HH112" s="1">
        <v>9999</v>
      </c>
      <c r="HI112" s="1">
        <v>9999</v>
      </c>
      <c r="HJ112" s="1">
        <v>971.6</v>
      </c>
      <c r="HK112" s="1">
        <v>4.9713700000000003</v>
      </c>
      <c r="HL112" s="1">
        <v>1.8745400000000001</v>
      </c>
      <c r="HM112" s="1">
        <v>1.8708800000000001</v>
      </c>
      <c r="HN112" s="1">
        <v>1.87069</v>
      </c>
      <c r="HO112" s="1">
        <v>1.8750800000000001</v>
      </c>
      <c r="HP112" s="1">
        <v>1.87182</v>
      </c>
      <c r="HQ112" s="1">
        <v>1.86731</v>
      </c>
      <c r="HR112" s="1">
        <v>1.8782000000000001</v>
      </c>
      <c r="HS112" s="1">
        <v>0</v>
      </c>
      <c r="HT112" s="1">
        <v>0</v>
      </c>
      <c r="HU112" s="1">
        <v>0</v>
      </c>
      <c r="HV112" s="1">
        <v>0</v>
      </c>
      <c r="HW112" s="1" t="s">
        <v>390</v>
      </c>
      <c r="HX112" s="1" t="s">
        <v>391</v>
      </c>
      <c r="HY112" s="1" t="s">
        <v>392</v>
      </c>
      <c r="HZ112" s="1" t="s">
        <v>392</v>
      </c>
      <c r="IA112" s="1" t="s">
        <v>392</v>
      </c>
      <c r="IB112" s="1" t="s">
        <v>392</v>
      </c>
      <c r="IC112" s="1">
        <v>0</v>
      </c>
      <c r="ID112" s="1">
        <v>100</v>
      </c>
      <c r="IE112" s="1">
        <v>100</v>
      </c>
      <c r="IF112" s="1">
        <v>-2.72</v>
      </c>
      <c r="IG112" s="1">
        <v>0.33510000000000001</v>
      </c>
      <c r="IH112" s="1">
        <v>-2.1003025613674828</v>
      </c>
      <c r="II112" s="1">
        <v>1.7196870422270779E-5</v>
      </c>
      <c r="IJ112" s="1">
        <v>-2.1741833173098589E-6</v>
      </c>
      <c r="IK112" s="1">
        <v>9.0595066644434051E-10</v>
      </c>
      <c r="IL112" s="1">
        <v>-0.3055493333670728</v>
      </c>
      <c r="IM112" s="1">
        <v>-1.2435942757381079E-3</v>
      </c>
      <c r="IN112" s="1">
        <v>8.3241555849602686E-4</v>
      </c>
      <c r="IO112" s="1">
        <v>-6.8006265696850886E-6</v>
      </c>
      <c r="IP112" s="1">
        <v>17</v>
      </c>
      <c r="IQ112" s="1">
        <v>2050</v>
      </c>
      <c r="IR112" s="1">
        <v>3</v>
      </c>
      <c r="IS112" s="1">
        <v>34</v>
      </c>
      <c r="IT112" s="1">
        <v>44.9</v>
      </c>
      <c r="IU112" s="1">
        <v>45.1</v>
      </c>
      <c r="IV112" s="1">
        <v>1.4978</v>
      </c>
      <c r="IW112" s="1">
        <v>2.5988799999999999</v>
      </c>
      <c r="IX112" s="1">
        <v>1.49902</v>
      </c>
      <c r="IY112" s="1">
        <v>2.2802699999999998</v>
      </c>
      <c r="IZ112" s="1">
        <v>1.69678</v>
      </c>
      <c r="JA112" s="1">
        <v>2.2570800000000002</v>
      </c>
      <c r="JB112" s="1">
        <v>47.601900000000001</v>
      </c>
      <c r="JC112" s="1">
        <v>12.9587</v>
      </c>
      <c r="JD112" s="1">
        <v>18</v>
      </c>
      <c r="JE112" s="1">
        <v>709.59299999999996</v>
      </c>
      <c r="JF112" s="1">
        <v>268.21699999999998</v>
      </c>
      <c r="JG112" s="1">
        <v>29.998200000000001</v>
      </c>
      <c r="JH112" s="1">
        <v>35.869500000000002</v>
      </c>
      <c r="JI112" s="1">
        <v>29.9999</v>
      </c>
      <c r="JJ112" s="1">
        <v>35.604300000000002</v>
      </c>
      <c r="JK112" s="1">
        <v>35.601599999999998</v>
      </c>
      <c r="JL112" s="1">
        <v>30.0517</v>
      </c>
      <c r="JM112" s="1">
        <v>29.372699999999998</v>
      </c>
      <c r="JN112" s="1">
        <v>0</v>
      </c>
      <c r="JO112" s="1">
        <v>30</v>
      </c>
      <c r="JP112" s="1">
        <v>652.322</v>
      </c>
      <c r="JQ112" s="1">
        <v>32.766300000000001</v>
      </c>
      <c r="JR112" s="1">
        <v>98.308400000000006</v>
      </c>
      <c r="JS112" s="1">
        <v>98.221800000000002</v>
      </c>
    </row>
    <row r="113" spans="1:279" ht="15.75" customHeight="1" x14ac:dyDescent="0.2">
      <c r="A113" s="1">
        <v>98</v>
      </c>
      <c r="B113" s="1">
        <v>1658330327.5</v>
      </c>
      <c r="C113" s="1">
        <v>387.5</v>
      </c>
      <c r="D113" s="1" t="s">
        <v>587</v>
      </c>
      <c r="E113" s="1" t="s">
        <v>588</v>
      </c>
      <c r="F113" s="1">
        <v>4</v>
      </c>
      <c r="G113" s="1">
        <v>1658330325.5</v>
      </c>
      <c r="H113" s="1">
        <f t="shared" si="0"/>
        <v>1.3341874328636034E-3</v>
      </c>
      <c r="I113" s="1">
        <f t="shared" si="1"/>
        <v>1.3341874328636034</v>
      </c>
      <c r="J113" s="1">
        <f t="shared" si="2"/>
        <v>8.0824875283199287</v>
      </c>
      <c r="K113" s="1">
        <f t="shared" si="3"/>
        <v>627.0441428571429</v>
      </c>
      <c r="L113" s="1">
        <f t="shared" si="4"/>
        <v>431.00935027288347</v>
      </c>
      <c r="M113" s="1">
        <f t="shared" si="5"/>
        <v>43.614544468722045</v>
      </c>
      <c r="N113" s="1">
        <f t="shared" si="6"/>
        <v>63.451627291100898</v>
      </c>
      <c r="O113" s="1">
        <f t="shared" si="7"/>
        <v>7.2623527875499055E-2</v>
      </c>
      <c r="P113" s="1">
        <f t="shared" si="8"/>
        <v>2.7660513815014816</v>
      </c>
      <c r="Q113" s="1">
        <f t="shared" si="9"/>
        <v>7.1580636853543447E-2</v>
      </c>
      <c r="R113" s="1">
        <f t="shared" si="10"/>
        <v>4.4830350007681978E-2</v>
      </c>
      <c r="S113" s="1">
        <f t="shared" si="11"/>
        <v>194.42771961245836</v>
      </c>
      <c r="T113" s="1">
        <f t="shared" si="12"/>
        <v>34.569175028475385</v>
      </c>
      <c r="U113" s="1">
        <f t="shared" si="13"/>
        <v>33.655814285714278</v>
      </c>
      <c r="V113" s="1">
        <f t="shared" si="14"/>
        <v>5.241283275679117</v>
      </c>
      <c r="W113" s="1">
        <f t="shared" si="15"/>
        <v>65.286330175389296</v>
      </c>
      <c r="X113" s="1">
        <f t="shared" si="16"/>
        <v>3.4360460956664483</v>
      </c>
      <c r="Y113" s="1">
        <f t="shared" si="17"/>
        <v>5.2630406494524022</v>
      </c>
      <c r="Z113" s="1">
        <f t="shared" si="18"/>
        <v>1.8052371800126688</v>
      </c>
      <c r="AA113" s="1">
        <f t="shared" si="19"/>
        <v>-58.837665789284912</v>
      </c>
      <c r="AB113" s="1">
        <f t="shared" si="20"/>
        <v>11.05004113009174</v>
      </c>
      <c r="AC113" s="1">
        <f t="shared" si="21"/>
        <v>0.92114050554168803</v>
      </c>
      <c r="AD113" s="1">
        <f t="shared" si="22"/>
        <v>147.56123545880686</v>
      </c>
      <c r="AE113" s="1">
        <f t="shared" si="23"/>
        <v>17.082098151759983</v>
      </c>
      <c r="AF113" s="1">
        <f t="shared" si="24"/>
        <v>1.3350344148570961</v>
      </c>
      <c r="AG113" s="1">
        <f t="shared" si="25"/>
        <v>8.0824875283199287</v>
      </c>
      <c r="AH113" s="1">
        <v>665.87504245020409</v>
      </c>
      <c r="AI113" s="1">
        <v>651.57467272727229</v>
      </c>
      <c r="AJ113" s="1">
        <v>1.6603366615168429</v>
      </c>
      <c r="AK113" s="1">
        <v>65.160827057832364</v>
      </c>
      <c r="AL113" s="1">
        <f t="shared" si="26"/>
        <v>1.3341874328636034</v>
      </c>
      <c r="AM113" s="1">
        <v>32.766483749131353</v>
      </c>
      <c r="AN113" s="1">
        <v>33.955664335664338</v>
      </c>
      <c r="AO113" s="1">
        <v>-1.95755247692561E-5</v>
      </c>
      <c r="AP113" s="1">
        <v>89.445393928283238</v>
      </c>
      <c r="AQ113" s="1">
        <v>0</v>
      </c>
      <c r="AR113" s="1">
        <v>0</v>
      </c>
      <c r="AS113" s="1">
        <f t="shared" si="27"/>
        <v>1</v>
      </c>
      <c r="AT113" s="1">
        <f t="shared" si="28"/>
        <v>0</v>
      </c>
      <c r="AU113" s="1">
        <f t="shared" si="29"/>
        <v>47180.39807893012</v>
      </c>
      <c r="AV113" s="1" t="s">
        <v>385</v>
      </c>
      <c r="AW113" s="1" t="s">
        <v>385</v>
      </c>
      <c r="AX113" s="1">
        <v>0</v>
      </c>
      <c r="AY113" s="1">
        <v>0</v>
      </c>
      <c r="AZ113" s="1" t="e">
        <f t="shared" si="30"/>
        <v>#DIV/0!</v>
      </c>
      <c r="BA113" s="1">
        <v>0</v>
      </c>
      <c r="BB113" s="1" t="s">
        <v>385</v>
      </c>
      <c r="BC113" s="1" t="s">
        <v>385</v>
      </c>
      <c r="BD113" s="1">
        <v>0</v>
      </c>
      <c r="BE113" s="1">
        <v>0</v>
      </c>
      <c r="BF113" s="1" t="e">
        <f t="shared" si="31"/>
        <v>#DIV/0!</v>
      </c>
      <c r="BG113" s="1">
        <v>0.5</v>
      </c>
      <c r="BH113" s="1">
        <f t="shared" si="32"/>
        <v>1009.5119997992012</v>
      </c>
      <c r="BI113" s="1">
        <f t="shared" si="33"/>
        <v>8.0824875283199287</v>
      </c>
      <c r="BJ113" s="1" t="e">
        <f t="shared" si="34"/>
        <v>#DIV/0!</v>
      </c>
      <c r="BK113" s="1">
        <f t="shared" si="35"/>
        <v>8.0063313065397834E-3</v>
      </c>
      <c r="BL113" s="1" t="e">
        <f t="shared" si="36"/>
        <v>#DIV/0!</v>
      </c>
      <c r="BM113" s="1" t="e">
        <f t="shared" si="37"/>
        <v>#DIV/0!</v>
      </c>
      <c r="BN113" s="1" t="s">
        <v>385</v>
      </c>
      <c r="BO113" s="1">
        <v>0</v>
      </c>
      <c r="BP113" s="1" t="e">
        <f t="shared" si="38"/>
        <v>#DIV/0!</v>
      </c>
      <c r="BQ113" s="1" t="e">
        <f t="shared" si="39"/>
        <v>#DIV/0!</v>
      </c>
      <c r="BR113" s="1" t="e">
        <f t="shared" si="40"/>
        <v>#DIV/0!</v>
      </c>
      <c r="BS113" s="1" t="e">
        <f t="shared" si="41"/>
        <v>#DIV/0!</v>
      </c>
      <c r="BT113" s="1" t="e">
        <f t="shared" si="42"/>
        <v>#DIV/0!</v>
      </c>
      <c r="BU113" s="1" t="e">
        <f t="shared" si="43"/>
        <v>#DIV/0!</v>
      </c>
      <c r="BV113" s="1" t="e">
        <f t="shared" si="44"/>
        <v>#DIV/0!</v>
      </c>
      <c r="BW113" s="1" t="e">
        <f t="shared" si="45"/>
        <v>#DIV/0!</v>
      </c>
      <c r="BX113" s="1" t="s">
        <v>385</v>
      </c>
      <c r="BY113" s="1" t="s">
        <v>385</v>
      </c>
      <c r="BZ113" s="1" t="s">
        <v>385</v>
      </c>
      <c r="CA113" s="1" t="s">
        <v>385</v>
      </c>
      <c r="CB113" s="1" t="s">
        <v>385</v>
      </c>
      <c r="CC113" s="1" t="s">
        <v>385</v>
      </c>
      <c r="CD113" s="1" t="s">
        <v>385</v>
      </c>
      <c r="CE113" s="1" t="s">
        <v>385</v>
      </c>
      <c r="CF113" s="1">
        <v>253</v>
      </c>
      <c r="CG113" s="1">
        <v>1000</v>
      </c>
      <c r="CH113" s="1" t="s">
        <v>386</v>
      </c>
      <c r="CI113" s="1">
        <v>1110.1500000000001</v>
      </c>
      <c r="CJ113" s="1">
        <v>1175.8634999999999</v>
      </c>
      <c r="CK113" s="1">
        <v>1152.67</v>
      </c>
      <c r="CL113" s="1">
        <v>1.3005735999999999E-4</v>
      </c>
      <c r="CM113" s="1">
        <v>6.5004835999999994E-4</v>
      </c>
      <c r="CN113" s="1">
        <v>4.7597999359999997E-2</v>
      </c>
      <c r="CO113" s="1">
        <v>5.5000000000000003E-4</v>
      </c>
      <c r="CP113" s="1">
        <f t="shared" si="46"/>
        <v>1200.007142857143</v>
      </c>
      <c r="CQ113" s="1">
        <f t="shared" si="47"/>
        <v>1009.5119997992012</v>
      </c>
      <c r="CR113" s="1">
        <f t="shared" si="48"/>
        <v>0.84125499236247503</v>
      </c>
      <c r="CS113" s="1">
        <f t="shared" si="49"/>
        <v>0.16202213525957684</v>
      </c>
      <c r="CT113" s="1">
        <v>6</v>
      </c>
      <c r="CU113" s="1">
        <v>0.5</v>
      </c>
      <c r="CV113" s="1" t="s">
        <v>387</v>
      </c>
      <c r="CW113" s="1">
        <v>2</v>
      </c>
      <c r="CX113" s="1" t="b">
        <v>1</v>
      </c>
      <c r="CY113" s="1">
        <v>1658330325.5</v>
      </c>
      <c r="CZ113" s="1">
        <v>627.0441428571429</v>
      </c>
      <c r="DA113" s="1">
        <v>643.5757142857143</v>
      </c>
      <c r="DB113" s="1">
        <v>33.955828571428569</v>
      </c>
      <c r="DC113" s="1">
        <v>32.765999999999998</v>
      </c>
      <c r="DD113" s="1">
        <v>629.76957142857157</v>
      </c>
      <c r="DE113" s="1">
        <v>33.620728571428558</v>
      </c>
      <c r="DF113" s="1">
        <v>650.36371428571431</v>
      </c>
      <c r="DG113" s="1">
        <v>101.0917142857143</v>
      </c>
      <c r="DH113" s="1">
        <v>9.9929100000000007E-2</v>
      </c>
      <c r="DI113" s="1">
        <v>33.72991428571428</v>
      </c>
      <c r="DJ113" s="1">
        <v>999.89999999999986</v>
      </c>
      <c r="DK113" s="1">
        <v>33.655814285714278</v>
      </c>
      <c r="DL113" s="1">
        <v>0</v>
      </c>
      <c r="DM113" s="1">
        <v>0</v>
      </c>
      <c r="DN113" s="1">
        <v>8997.5871428571445</v>
      </c>
      <c r="DO113" s="1">
        <v>0</v>
      </c>
      <c r="DP113" s="1">
        <v>1832.3914285714291</v>
      </c>
      <c r="DQ113" s="1">
        <v>-16.531585714285711</v>
      </c>
      <c r="DR113" s="1">
        <v>649.08428571428578</v>
      </c>
      <c r="DS113" s="1">
        <v>665.3774285714286</v>
      </c>
      <c r="DT113" s="1">
        <v>1.189837142857143</v>
      </c>
      <c r="DU113" s="1">
        <v>643.5757142857143</v>
      </c>
      <c r="DV113" s="1">
        <v>32.765999999999998</v>
      </c>
      <c r="DW113" s="1">
        <v>3.4326542857142859</v>
      </c>
      <c r="DX113" s="1">
        <v>3.3123714285714279</v>
      </c>
      <c r="DY113" s="1">
        <v>26.290285714285709</v>
      </c>
      <c r="DZ113" s="1">
        <v>25.687542857142859</v>
      </c>
      <c r="EA113" s="1">
        <v>1200.007142857143</v>
      </c>
      <c r="EB113" s="1">
        <v>0.9579914285714286</v>
      </c>
      <c r="EC113" s="1">
        <v>4.2008928571428572E-2</v>
      </c>
      <c r="ED113" s="1">
        <v>0</v>
      </c>
      <c r="EE113" s="1">
        <v>906.72057142857159</v>
      </c>
      <c r="EF113" s="1">
        <v>5.0001600000000002</v>
      </c>
      <c r="EG113" s="1">
        <v>12896.44285714286</v>
      </c>
      <c r="EH113" s="1">
        <v>9515.2271428571421</v>
      </c>
      <c r="EI113" s="1">
        <v>47.811999999999998</v>
      </c>
      <c r="EJ113" s="1">
        <v>50.436999999999998</v>
      </c>
      <c r="EK113" s="1">
        <v>49</v>
      </c>
      <c r="EL113" s="1">
        <v>48.883857142857153</v>
      </c>
      <c r="EM113" s="1">
        <v>49.526571428571437</v>
      </c>
      <c r="EN113" s="1">
        <v>1144.8071428571429</v>
      </c>
      <c r="EO113" s="1">
        <v>50.2</v>
      </c>
      <c r="EP113" s="1">
        <v>0</v>
      </c>
      <c r="EQ113" s="1">
        <v>772839</v>
      </c>
      <c r="ER113" s="1">
        <v>0</v>
      </c>
      <c r="ES113" s="1">
        <v>905.43788461538452</v>
      </c>
      <c r="ET113" s="1">
        <v>13.281948709639799</v>
      </c>
      <c r="EU113" s="1">
        <v>175.02564087598901</v>
      </c>
      <c r="EV113" s="1">
        <v>12880.51153846154</v>
      </c>
      <c r="EW113" s="1">
        <v>15</v>
      </c>
      <c r="EX113" s="1">
        <v>1658327627.5</v>
      </c>
      <c r="EY113" s="1" t="s">
        <v>388</v>
      </c>
      <c r="EZ113" s="1">
        <v>1658327627.5</v>
      </c>
      <c r="FA113" s="1">
        <v>1658327617.5</v>
      </c>
      <c r="FB113" s="1">
        <v>12</v>
      </c>
      <c r="FC113" s="1">
        <v>-0.68500000000000005</v>
      </c>
      <c r="FD113" s="1">
        <v>-0.255</v>
      </c>
      <c r="FE113" s="1">
        <v>-3.9239999999999999</v>
      </c>
      <c r="FF113" s="1">
        <v>0.28599999999999998</v>
      </c>
      <c r="FG113" s="1">
        <v>1546</v>
      </c>
      <c r="FH113" s="1">
        <v>32</v>
      </c>
      <c r="FI113" s="1">
        <v>0.03</v>
      </c>
      <c r="FJ113" s="1">
        <v>0.04</v>
      </c>
      <c r="FK113" s="1">
        <v>-16.743532500000001</v>
      </c>
      <c r="FL113" s="1">
        <v>0.5096926829268541</v>
      </c>
      <c r="FM113" s="1">
        <v>9.9285881140019433E-2</v>
      </c>
      <c r="FN113" s="1">
        <v>0</v>
      </c>
      <c r="FO113" s="1">
        <v>904.60688235294117</v>
      </c>
      <c r="FP113" s="1">
        <v>13.966875476887489</v>
      </c>
      <c r="FQ113" s="1">
        <v>1.3859074276169689</v>
      </c>
      <c r="FR113" s="1">
        <v>0</v>
      </c>
      <c r="FS113" s="1">
        <v>1.1910795000000001</v>
      </c>
      <c r="FT113" s="1">
        <v>-3.1364352720456511E-3</v>
      </c>
      <c r="FU113" s="1">
        <v>1.122303323527078E-3</v>
      </c>
      <c r="FV113" s="1">
        <v>1</v>
      </c>
      <c r="FW113" s="1">
        <v>1</v>
      </c>
      <c r="FX113" s="1">
        <v>3</v>
      </c>
      <c r="FY113" s="1" t="s">
        <v>410</v>
      </c>
      <c r="FZ113" s="1">
        <v>3.3694199999999999</v>
      </c>
      <c r="GA113" s="1">
        <v>2.8936899999999999</v>
      </c>
      <c r="GB113" s="1">
        <v>0.132745</v>
      </c>
      <c r="GC113" s="1">
        <v>0.136767</v>
      </c>
      <c r="GD113" s="1">
        <v>0.140545</v>
      </c>
      <c r="GE113" s="1">
        <v>0.13961799999999999</v>
      </c>
      <c r="GF113" s="1">
        <v>29928.400000000001</v>
      </c>
      <c r="GG113" s="1">
        <v>25911.8</v>
      </c>
      <c r="GH113" s="1">
        <v>30847.4</v>
      </c>
      <c r="GI113" s="1">
        <v>27980.799999999999</v>
      </c>
      <c r="GJ113" s="1">
        <v>34930.400000000001</v>
      </c>
      <c r="GK113" s="1">
        <v>33967.300000000003</v>
      </c>
      <c r="GL113" s="1">
        <v>40211.5</v>
      </c>
      <c r="GM113" s="1">
        <v>39000.300000000003</v>
      </c>
      <c r="GN113" s="1">
        <v>2.32545</v>
      </c>
      <c r="GO113" s="1">
        <v>1.5304500000000001</v>
      </c>
      <c r="GP113" s="1">
        <v>0</v>
      </c>
      <c r="GQ113" s="1">
        <v>3.9093200000000002E-2</v>
      </c>
      <c r="GR113" s="1">
        <v>999.9</v>
      </c>
      <c r="GS113" s="1">
        <v>33.025500000000001</v>
      </c>
      <c r="GT113" s="1">
        <v>50</v>
      </c>
      <c r="GU113" s="1">
        <v>43.8</v>
      </c>
      <c r="GV113" s="1">
        <v>44.798999999999999</v>
      </c>
      <c r="GW113" s="1">
        <v>50.802900000000001</v>
      </c>
      <c r="GX113" s="1">
        <v>41.634599999999999</v>
      </c>
      <c r="GY113" s="1">
        <v>1</v>
      </c>
      <c r="GZ113" s="1">
        <v>0.66333600000000004</v>
      </c>
      <c r="HA113" s="1">
        <v>1.7179199999999999</v>
      </c>
      <c r="HB113" s="1">
        <v>20.2</v>
      </c>
      <c r="HC113" s="1">
        <v>5.2145900000000003</v>
      </c>
      <c r="HD113" s="1">
        <v>11.974</v>
      </c>
      <c r="HE113" s="1">
        <v>4.9902499999999996</v>
      </c>
      <c r="HF113" s="1">
        <v>3.2926500000000001</v>
      </c>
      <c r="HG113" s="1">
        <v>8421.7000000000007</v>
      </c>
      <c r="HH113" s="1">
        <v>9999</v>
      </c>
      <c r="HI113" s="1">
        <v>9999</v>
      </c>
      <c r="HJ113" s="1">
        <v>971.6</v>
      </c>
      <c r="HK113" s="1">
        <v>4.9713799999999999</v>
      </c>
      <c r="HL113" s="1">
        <v>1.8745400000000001</v>
      </c>
      <c r="HM113" s="1">
        <v>1.8708800000000001</v>
      </c>
      <c r="HN113" s="1">
        <v>1.8706799999999999</v>
      </c>
      <c r="HO113" s="1">
        <v>1.8750599999999999</v>
      </c>
      <c r="HP113" s="1">
        <v>1.87181</v>
      </c>
      <c r="HQ113" s="1">
        <v>1.86731</v>
      </c>
      <c r="HR113" s="1">
        <v>1.87822</v>
      </c>
      <c r="HS113" s="1">
        <v>0</v>
      </c>
      <c r="HT113" s="1">
        <v>0</v>
      </c>
      <c r="HU113" s="1">
        <v>0</v>
      </c>
      <c r="HV113" s="1">
        <v>0</v>
      </c>
      <c r="HW113" s="1" t="s">
        <v>390</v>
      </c>
      <c r="HX113" s="1" t="s">
        <v>391</v>
      </c>
      <c r="HY113" s="1" t="s">
        <v>392</v>
      </c>
      <c r="HZ113" s="1" t="s">
        <v>392</v>
      </c>
      <c r="IA113" s="1" t="s">
        <v>392</v>
      </c>
      <c r="IB113" s="1" t="s">
        <v>392</v>
      </c>
      <c r="IC113" s="1">
        <v>0</v>
      </c>
      <c r="ID113" s="1">
        <v>100</v>
      </c>
      <c r="IE113" s="1">
        <v>100</v>
      </c>
      <c r="IF113" s="1">
        <v>-2.7309999999999999</v>
      </c>
      <c r="IG113" s="1">
        <v>0.33510000000000001</v>
      </c>
      <c r="IH113" s="1">
        <v>-2.1003025613674828</v>
      </c>
      <c r="II113" s="1">
        <v>1.7196870422270779E-5</v>
      </c>
      <c r="IJ113" s="1">
        <v>-2.1741833173098589E-6</v>
      </c>
      <c r="IK113" s="1">
        <v>9.0595066644434051E-10</v>
      </c>
      <c r="IL113" s="1">
        <v>-0.3055493333670728</v>
      </c>
      <c r="IM113" s="1">
        <v>-1.2435942757381079E-3</v>
      </c>
      <c r="IN113" s="1">
        <v>8.3241555849602686E-4</v>
      </c>
      <c r="IO113" s="1">
        <v>-6.8006265696850886E-6</v>
      </c>
      <c r="IP113" s="1">
        <v>17</v>
      </c>
      <c r="IQ113" s="1">
        <v>2050</v>
      </c>
      <c r="IR113" s="1">
        <v>3</v>
      </c>
      <c r="IS113" s="1">
        <v>34</v>
      </c>
      <c r="IT113" s="1">
        <v>45</v>
      </c>
      <c r="IU113" s="1">
        <v>45.2</v>
      </c>
      <c r="IV113" s="1">
        <v>1.5124500000000001</v>
      </c>
      <c r="IW113" s="1">
        <v>2.5964399999999999</v>
      </c>
      <c r="IX113" s="1">
        <v>1.49902</v>
      </c>
      <c r="IY113" s="1">
        <v>2.2802699999999998</v>
      </c>
      <c r="IZ113" s="1">
        <v>1.69678</v>
      </c>
      <c r="JA113" s="1">
        <v>2.34375</v>
      </c>
      <c r="JB113" s="1">
        <v>47.601900000000001</v>
      </c>
      <c r="JC113" s="1">
        <v>12.95</v>
      </c>
      <c r="JD113" s="1">
        <v>18</v>
      </c>
      <c r="JE113" s="1">
        <v>709.96600000000001</v>
      </c>
      <c r="JF113" s="1">
        <v>268.33300000000003</v>
      </c>
      <c r="JG113" s="1">
        <v>29.998200000000001</v>
      </c>
      <c r="JH113" s="1">
        <v>35.867199999999997</v>
      </c>
      <c r="JI113" s="1">
        <v>29.9999</v>
      </c>
      <c r="JJ113" s="1">
        <v>35.604300000000002</v>
      </c>
      <c r="JK113" s="1">
        <v>35.601599999999998</v>
      </c>
      <c r="JL113" s="1">
        <v>30.3034</v>
      </c>
      <c r="JM113" s="1">
        <v>29.372699999999998</v>
      </c>
      <c r="JN113" s="1">
        <v>0</v>
      </c>
      <c r="JO113" s="1">
        <v>30</v>
      </c>
      <c r="JP113" s="1">
        <v>659.01</v>
      </c>
      <c r="JQ113" s="1">
        <v>32.766300000000001</v>
      </c>
      <c r="JR113" s="1">
        <v>98.306200000000004</v>
      </c>
      <c r="JS113" s="1">
        <v>98.221599999999995</v>
      </c>
    </row>
    <row r="114" spans="1:279" ht="15.75" customHeight="1" x14ac:dyDescent="0.2">
      <c r="A114" s="1">
        <v>99</v>
      </c>
      <c r="B114" s="1">
        <v>1658330331.5</v>
      </c>
      <c r="C114" s="1">
        <v>391.5</v>
      </c>
      <c r="D114" s="1" t="s">
        <v>589</v>
      </c>
      <c r="E114" s="1" t="s">
        <v>590</v>
      </c>
      <c r="F114" s="1">
        <v>4</v>
      </c>
      <c r="G114" s="1">
        <v>1658330329.1875</v>
      </c>
      <c r="H114" s="1">
        <f t="shared" si="0"/>
        <v>1.3331408387947967E-3</v>
      </c>
      <c r="I114" s="1">
        <f t="shared" si="1"/>
        <v>1.3331408387947967</v>
      </c>
      <c r="J114" s="1">
        <f t="shared" si="2"/>
        <v>8.1436428504010205</v>
      </c>
      <c r="K114" s="1">
        <f t="shared" si="3"/>
        <v>632.93562499999996</v>
      </c>
      <c r="L114" s="1">
        <f t="shared" si="4"/>
        <v>435.16127619656345</v>
      </c>
      <c r="M114" s="1">
        <f t="shared" si="5"/>
        <v>44.035057191303004</v>
      </c>
      <c r="N114" s="1">
        <f t="shared" si="6"/>
        <v>64.048337868874512</v>
      </c>
      <c r="O114" s="1">
        <f t="shared" si="7"/>
        <v>7.253470081596948E-2</v>
      </c>
      <c r="P114" s="1">
        <f t="shared" si="8"/>
        <v>2.7666239003934523</v>
      </c>
      <c r="Q114" s="1">
        <f t="shared" si="9"/>
        <v>7.149455164499785E-2</v>
      </c>
      <c r="R114" s="1">
        <f t="shared" si="10"/>
        <v>4.4776305437820275E-2</v>
      </c>
      <c r="S114" s="1">
        <f t="shared" si="11"/>
        <v>194.41840011243949</v>
      </c>
      <c r="T114" s="1">
        <f t="shared" si="12"/>
        <v>34.563931746518847</v>
      </c>
      <c r="U114" s="1">
        <f t="shared" si="13"/>
        <v>33.657337499999997</v>
      </c>
      <c r="V114" s="1">
        <f t="shared" si="14"/>
        <v>5.2417297357934478</v>
      </c>
      <c r="W114" s="1">
        <f t="shared" si="15"/>
        <v>65.299562636815253</v>
      </c>
      <c r="X114" s="1">
        <f t="shared" si="16"/>
        <v>3.4357218929461557</v>
      </c>
      <c r="Y114" s="1">
        <f t="shared" si="17"/>
        <v>5.2614776488703914</v>
      </c>
      <c r="Z114" s="1">
        <f t="shared" si="18"/>
        <v>1.8060078428472921</v>
      </c>
      <c r="AA114" s="1">
        <f t="shared" si="19"/>
        <v>-58.791510990850533</v>
      </c>
      <c r="AB114" s="1">
        <f t="shared" si="20"/>
        <v>10.032486241883564</v>
      </c>
      <c r="AC114" s="1">
        <f t="shared" si="21"/>
        <v>0.83612772322965201</v>
      </c>
      <c r="AD114" s="1">
        <f t="shared" si="22"/>
        <v>146.49550308670217</v>
      </c>
      <c r="AE114" s="1">
        <f t="shared" si="23"/>
        <v>17.192684099932229</v>
      </c>
      <c r="AF114" s="1">
        <f t="shared" si="24"/>
        <v>1.3375285271493393</v>
      </c>
      <c r="AG114" s="1">
        <f t="shared" si="25"/>
        <v>8.1436428504010205</v>
      </c>
      <c r="AH114" s="1">
        <v>672.63780951049682</v>
      </c>
      <c r="AI114" s="1">
        <v>658.21284848484856</v>
      </c>
      <c r="AJ114" s="1">
        <v>1.6768984712932691</v>
      </c>
      <c r="AK114" s="1">
        <v>65.160827057832364</v>
      </c>
      <c r="AL114" s="1">
        <f t="shared" si="26"/>
        <v>1.3331408387947967</v>
      </c>
      <c r="AM114" s="1">
        <v>32.760939792552847</v>
      </c>
      <c r="AN114" s="1">
        <v>33.949367832167837</v>
      </c>
      <c r="AO114" s="1">
        <v>-4.5409911109375478E-5</v>
      </c>
      <c r="AP114" s="1">
        <v>89.445393928283238</v>
      </c>
      <c r="AQ114" s="1">
        <v>1</v>
      </c>
      <c r="AR114" s="1">
        <v>0</v>
      </c>
      <c r="AS114" s="1">
        <f t="shared" si="27"/>
        <v>1</v>
      </c>
      <c r="AT114" s="1">
        <f t="shared" si="28"/>
        <v>0</v>
      </c>
      <c r="AU114" s="1">
        <f t="shared" si="29"/>
        <v>47196.929027091348</v>
      </c>
      <c r="AV114" s="1" t="s">
        <v>385</v>
      </c>
      <c r="AW114" s="1" t="s">
        <v>385</v>
      </c>
      <c r="AX114" s="1">
        <v>0</v>
      </c>
      <c r="AY114" s="1">
        <v>0</v>
      </c>
      <c r="AZ114" s="1" t="e">
        <f t="shared" si="30"/>
        <v>#DIV/0!</v>
      </c>
      <c r="BA114" s="1">
        <v>0</v>
      </c>
      <c r="BB114" s="1" t="s">
        <v>385</v>
      </c>
      <c r="BC114" s="1" t="s">
        <v>385</v>
      </c>
      <c r="BD114" s="1">
        <v>0</v>
      </c>
      <c r="BE114" s="1">
        <v>0</v>
      </c>
      <c r="BF114" s="1" t="e">
        <f t="shared" si="31"/>
        <v>#DIV/0!</v>
      </c>
      <c r="BG114" s="1">
        <v>0.5</v>
      </c>
      <c r="BH114" s="1">
        <f t="shared" si="32"/>
        <v>1009.4629497991913</v>
      </c>
      <c r="BI114" s="1">
        <f t="shared" si="33"/>
        <v>8.1436428504010205</v>
      </c>
      <c r="BJ114" s="1" t="e">
        <f t="shared" si="34"/>
        <v>#DIV/0!</v>
      </c>
      <c r="BK114" s="1">
        <f t="shared" si="35"/>
        <v>8.0673023730301399E-3</v>
      </c>
      <c r="BL114" s="1" t="e">
        <f t="shared" si="36"/>
        <v>#DIV/0!</v>
      </c>
      <c r="BM114" s="1" t="e">
        <f t="shared" si="37"/>
        <v>#DIV/0!</v>
      </c>
      <c r="BN114" s="1" t="s">
        <v>385</v>
      </c>
      <c r="BO114" s="1">
        <v>0</v>
      </c>
      <c r="BP114" s="1" t="e">
        <f t="shared" si="38"/>
        <v>#DIV/0!</v>
      </c>
      <c r="BQ114" s="1" t="e">
        <f t="shared" si="39"/>
        <v>#DIV/0!</v>
      </c>
      <c r="BR114" s="1" t="e">
        <f t="shared" si="40"/>
        <v>#DIV/0!</v>
      </c>
      <c r="BS114" s="1" t="e">
        <f t="shared" si="41"/>
        <v>#DIV/0!</v>
      </c>
      <c r="BT114" s="1" t="e">
        <f t="shared" si="42"/>
        <v>#DIV/0!</v>
      </c>
      <c r="BU114" s="1" t="e">
        <f t="shared" si="43"/>
        <v>#DIV/0!</v>
      </c>
      <c r="BV114" s="1" t="e">
        <f t="shared" si="44"/>
        <v>#DIV/0!</v>
      </c>
      <c r="BW114" s="1" t="e">
        <f t="shared" si="45"/>
        <v>#DIV/0!</v>
      </c>
      <c r="BX114" s="1" t="s">
        <v>385</v>
      </c>
      <c r="BY114" s="1" t="s">
        <v>385</v>
      </c>
      <c r="BZ114" s="1" t="s">
        <v>385</v>
      </c>
      <c r="CA114" s="1" t="s">
        <v>385</v>
      </c>
      <c r="CB114" s="1" t="s">
        <v>385</v>
      </c>
      <c r="CC114" s="1" t="s">
        <v>385</v>
      </c>
      <c r="CD114" s="1" t="s">
        <v>385</v>
      </c>
      <c r="CE114" s="1" t="s">
        <v>385</v>
      </c>
      <c r="CF114" s="1">
        <v>253</v>
      </c>
      <c r="CG114" s="1">
        <v>1000</v>
      </c>
      <c r="CH114" s="1" t="s">
        <v>386</v>
      </c>
      <c r="CI114" s="1">
        <v>1110.1500000000001</v>
      </c>
      <c r="CJ114" s="1">
        <v>1175.8634999999999</v>
      </c>
      <c r="CK114" s="1">
        <v>1152.67</v>
      </c>
      <c r="CL114" s="1">
        <v>1.3005735999999999E-4</v>
      </c>
      <c r="CM114" s="1">
        <v>6.5004835999999994E-4</v>
      </c>
      <c r="CN114" s="1">
        <v>4.7597999359999997E-2</v>
      </c>
      <c r="CO114" s="1">
        <v>5.5000000000000003E-4</v>
      </c>
      <c r="CP114" s="1">
        <f t="shared" si="46"/>
        <v>1199.94875</v>
      </c>
      <c r="CQ114" s="1">
        <f t="shared" si="47"/>
        <v>1009.4629497991913</v>
      </c>
      <c r="CR114" s="1">
        <f t="shared" si="48"/>
        <v>0.84125505343389984</v>
      </c>
      <c r="CS114" s="1">
        <f t="shared" si="49"/>
        <v>0.16202225312742688</v>
      </c>
      <c r="CT114" s="1">
        <v>6</v>
      </c>
      <c r="CU114" s="1">
        <v>0.5</v>
      </c>
      <c r="CV114" s="1" t="s">
        <v>387</v>
      </c>
      <c r="CW114" s="1">
        <v>2</v>
      </c>
      <c r="CX114" s="1" t="b">
        <v>1</v>
      </c>
      <c r="CY114" s="1">
        <v>1658330329.1875</v>
      </c>
      <c r="CZ114" s="1">
        <v>632.93562499999996</v>
      </c>
      <c r="DA114" s="1">
        <v>649.57837500000005</v>
      </c>
      <c r="DB114" s="1">
        <v>33.952337499999999</v>
      </c>
      <c r="DC114" s="1">
        <v>32.760249999999999</v>
      </c>
      <c r="DD114" s="1">
        <v>635.67075</v>
      </c>
      <c r="DE114" s="1">
        <v>33.617325000000001</v>
      </c>
      <c r="DF114" s="1">
        <v>650.34637500000008</v>
      </c>
      <c r="DG114" s="1">
        <v>101.092625</v>
      </c>
      <c r="DH114" s="1">
        <v>9.9874425000000003E-2</v>
      </c>
      <c r="DI114" s="1">
        <v>33.724600000000002</v>
      </c>
      <c r="DJ114" s="1">
        <v>999.9</v>
      </c>
      <c r="DK114" s="1">
        <v>33.657337499999997</v>
      </c>
      <c r="DL114" s="1">
        <v>0</v>
      </c>
      <c r="DM114" s="1">
        <v>0</v>
      </c>
      <c r="DN114" s="1">
        <v>9000.5475000000006</v>
      </c>
      <c r="DO114" s="1">
        <v>0</v>
      </c>
      <c r="DP114" s="1">
        <v>1832.36625</v>
      </c>
      <c r="DQ114" s="1">
        <v>-16.643000000000001</v>
      </c>
      <c r="DR114" s="1">
        <v>655.18037499999991</v>
      </c>
      <c r="DS114" s="1">
        <v>671.57974999999999</v>
      </c>
      <c r="DT114" s="1">
        <v>1.1920725000000001</v>
      </c>
      <c r="DU114" s="1">
        <v>649.57837500000005</v>
      </c>
      <c r="DV114" s="1">
        <v>32.760249999999999</v>
      </c>
      <c r="DW114" s="1">
        <v>3.4323275</v>
      </c>
      <c r="DX114" s="1">
        <v>3.3118162500000001</v>
      </c>
      <c r="DY114" s="1">
        <v>26.288662500000001</v>
      </c>
      <c r="DZ114" s="1">
        <v>25.6847125</v>
      </c>
      <c r="EA114" s="1">
        <v>1199.94875</v>
      </c>
      <c r="EB114" s="1">
        <v>0.95798887499999996</v>
      </c>
      <c r="EC114" s="1">
        <v>4.2011412499999998E-2</v>
      </c>
      <c r="ED114" s="1">
        <v>0</v>
      </c>
      <c r="EE114" s="1">
        <v>907.53987499999994</v>
      </c>
      <c r="EF114" s="1">
        <v>5.0001600000000002</v>
      </c>
      <c r="EG114" s="1">
        <v>12904.5375</v>
      </c>
      <c r="EH114" s="1">
        <v>9514.7287500000002</v>
      </c>
      <c r="EI114" s="1">
        <v>47.811999999999998</v>
      </c>
      <c r="EJ114" s="1">
        <v>50.421499999999988</v>
      </c>
      <c r="EK114" s="1">
        <v>49</v>
      </c>
      <c r="EL114" s="1">
        <v>48.905999999999999</v>
      </c>
      <c r="EM114" s="1">
        <v>49.523249999999997</v>
      </c>
      <c r="EN114" s="1">
        <v>1144.74875</v>
      </c>
      <c r="EO114" s="1">
        <v>50.2</v>
      </c>
      <c r="EP114" s="1">
        <v>0</v>
      </c>
      <c r="EQ114" s="1">
        <v>772843.20000004768</v>
      </c>
      <c r="ER114" s="1">
        <v>0</v>
      </c>
      <c r="ES114" s="1">
        <v>906.45243999999991</v>
      </c>
      <c r="ET114" s="1">
        <v>13.98415381200001</v>
      </c>
      <c r="EU114" s="1">
        <v>208.8615381898986</v>
      </c>
      <c r="EV114" s="1">
        <v>12893.864</v>
      </c>
      <c r="EW114" s="1">
        <v>15</v>
      </c>
      <c r="EX114" s="1">
        <v>1658327627.5</v>
      </c>
      <c r="EY114" s="1" t="s">
        <v>388</v>
      </c>
      <c r="EZ114" s="1">
        <v>1658327627.5</v>
      </c>
      <c r="FA114" s="1">
        <v>1658327617.5</v>
      </c>
      <c r="FB114" s="1">
        <v>12</v>
      </c>
      <c r="FC114" s="1">
        <v>-0.68500000000000005</v>
      </c>
      <c r="FD114" s="1">
        <v>-0.255</v>
      </c>
      <c r="FE114" s="1">
        <v>-3.9239999999999999</v>
      </c>
      <c r="FF114" s="1">
        <v>0.28599999999999998</v>
      </c>
      <c r="FG114" s="1">
        <v>1546</v>
      </c>
      <c r="FH114" s="1">
        <v>32</v>
      </c>
      <c r="FI114" s="1">
        <v>0.03</v>
      </c>
      <c r="FJ114" s="1">
        <v>0.04</v>
      </c>
      <c r="FK114" s="1">
        <v>-16.716059999999999</v>
      </c>
      <c r="FL114" s="1">
        <v>0.70472420262669366</v>
      </c>
      <c r="FM114" s="1">
        <v>0.1089305232705695</v>
      </c>
      <c r="FN114" s="1">
        <v>0</v>
      </c>
      <c r="FO114" s="1">
        <v>905.57299999999987</v>
      </c>
      <c r="FP114" s="1">
        <v>13.65891519460815</v>
      </c>
      <c r="FQ114" s="1">
        <v>1.3556036857950671</v>
      </c>
      <c r="FR114" s="1">
        <v>0</v>
      </c>
      <c r="FS114" s="1">
        <v>1.1912022499999999</v>
      </c>
      <c r="FT114" s="1">
        <v>2.1275797370563412E-5</v>
      </c>
      <c r="FU114" s="1">
        <v>1.183238115300522E-3</v>
      </c>
      <c r="FV114" s="1">
        <v>1</v>
      </c>
      <c r="FW114" s="1">
        <v>1</v>
      </c>
      <c r="FX114" s="1">
        <v>3</v>
      </c>
      <c r="FY114" s="1" t="s">
        <v>410</v>
      </c>
      <c r="FZ114" s="1">
        <v>3.36911</v>
      </c>
      <c r="GA114" s="1">
        <v>2.8936600000000001</v>
      </c>
      <c r="GB114" s="1">
        <v>0.13369800000000001</v>
      </c>
      <c r="GC114" s="1">
        <v>0.137739</v>
      </c>
      <c r="GD114" s="1">
        <v>0.140537</v>
      </c>
      <c r="GE114" s="1">
        <v>0.139602</v>
      </c>
      <c r="GF114" s="1">
        <v>29895.599999999999</v>
      </c>
      <c r="GG114" s="1">
        <v>25882.7</v>
      </c>
      <c r="GH114" s="1">
        <v>30847.5</v>
      </c>
      <c r="GI114" s="1">
        <v>27980.9</v>
      </c>
      <c r="GJ114" s="1">
        <v>34931.1</v>
      </c>
      <c r="GK114" s="1">
        <v>33967.9</v>
      </c>
      <c r="GL114" s="1">
        <v>40211.800000000003</v>
      </c>
      <c r="GM114" s="1">
        <v>39000.199999999997</v>
      </c>
      <c r="GN114" s="1">
        <v>2.3250500000000001</v>
      </c>
      <c r="GO114" s="1">
        <v>1.5304199999999999</v>
      </c>
      <c r="GP114" s="1">
        <v>0</v>
      </c>
      <c r="GQ114" s="1">
        <v>3.9756300000000001E-2</v>
      </c>
      <c r="GR114" s="1">
        <v>999.9</v>
      </c>
      <c r="GS114" s="1">
        <v>33.0167</v>
      </c>
      <c r="GT114" s="1">
        <v>50</v>
      </c>
      <c r="GU114" s="1">
        <v>43.8</v>
      </c>
      <c r="GV114" s="1">
        <v>44.802500000000002</v>
      </c>
      <c r="GW114" s="1">
        <v>50.562899999999999</v>
      </c>
      <c r="GX114" s="1">
        <v>41.686700000000002</v>
      </c>
      <c r="GY114" s="1">
        <v>1</v>
      </c>
      <c r="GZ114" s="1">
        <v>0.66279999999999994</v>
      </c>
      <c r="HA114" s="1">
        <v>1.7112700000000001</v>
      </c>
      <c r="HB114" s="1">
        <v>20.200099999999999</v>
      </c>
      <c r="HC114" s="1">
        <v>5.2150400000000001</v>
      </c>
      <c r="HD114" s="1">
        <v>11.974</v>
      </c>
      <c r="HE114" s="1">
        <v>4.9903500000000003</v>
      </c>
      <c r="HF114" s="1">
        <v>3.2926500000000001</v>
      </c>
      <c r="HG114" s="1">
        <v>8421.9</v>
      </c>
      <c r="HH114" s="1">
        <v>9999</v>
      </c>
      <c r="HI114" s="1">
        <v>9999</v>
      </c>
      <c r="HJ114" s="1">
        <v>971.6</v>
      </c>
      <c r="HK114" s="1">
        <v>4.9713700000000003</v>
      </c>
      <c r="HL114" s="1">
        <v>1.8745400000000001</v>
      </c>
      <c r="HM114" s="1">
        <v>1.8708800000000001</v>
      </c>
      <c r="HN114" s="1">
        <v>1.87069</v>
      </c>
      <c r="HO114" s="1">
        <v>1.87507</v>
      </c>
      <c r="HP114" s="1">
        <v>1.87181</v>
      </c>
      <c r="HQ114" s="1">
        <v>1.8673200000000001</v>
      </c>
      <c r="HR114" s="1">
        <v>1.8782000000000001</v>
      </c>
      <c r="HS114" s="1">
        <v>0</v>
      </c>
      <c r="HT114" s="1">
        <v>0</v>
      </c>
      <c r="HU114" s="1">
        <v>0</v>
      </c>
      <c r="HV114" s="1">
        <v>0</v>
      </c>
      <c r="HW114" s="1" t="s">
        <v>390</v>
      </c>
      <c r="HX114" s="1" t="s">
        <v>391</v>
      </c>
      <c r="HY114" s="1" t="s">
        <v>392</v>
      </c>
      <c r="HZ114" s="1" t="s">
        <v>392</v>
      </c>
      <c r="IA114" s="1" t="s">
        <v>392</v>
      </c>
      <c r="IB114" s="1" t="s">
        <v>392</v>
      </c>
      <c r="IC114" s="1">
        <v>0</v>
      </c>
      <c r="ID114" s="1">
        <v>100</v>
      </c>
      <c r="IE114" s="1">
        <v>100</v>
      </c>
      <c r="IF114" s="1">
        <v>-2.742</v>
      </c>
      <c r="IG114" s="1">
        <v>0.33500000000000002</v>
      </c>
      <c r="IH114" s="1">
        <v>-2.1003025613674828</v>
      </c>
      <c r="II114" s="1">
        <v>1.7196870422270779E-5</v>
      </c>
      <c r="IJ114" s="1">
        <v>-2.1741833173098589E-6</v>
      </c>
      <c r="IK114" s="1">
        <v>9.0595066644434051E-10</v>
      </c>
      <c r="IL114" s="1">
        <v>-0.3055493333670728</v>
      </c>
      <c r="IM114" s="1">
        <v>-1.2435942757381079E-3</v>
      </c>
      <c r="IN114" s="1">
        <v>8.3241555849602686E-4</v>
      </c>
      <c r="IO114" s="1">
        <v>-6.8006265696850886E-6</v>
      </c>
      <c r="IP114" s="1">
        <v>17</v>
      </c>
      <c r="IQ114" s="1">
        <v>2050</v>
      </c>
      <c r="IR114" s="1">
        <v>3</v>
      </c>
      <c r="IS114" s="1">
        <v>34</v>
      </c>
      <c r="IT114" s="1">
        <v>45.1</v>
      </c>
      <c r="IU114" s="1">
        <v>45.2</v>
      </c>
      <c r="IV114" s="1">
        <v>1.5246599999999999</v>
      </c>
      <c r="IW114" s="1">
        <v>2.5866699999999998</v>
      </c>
      <c r="IX114" s="1">
        <v>1.49902</v>
      </c>
      <c r="IY114" s="1">
        <v>2.2814899999999998</v>
      </c>
      <c r="IZ114" s="1">
        <v>1.69678</v>
      </c>
      <c r="JA114" s="1">
        <v>2.4133300000000002</v>
      </c>
      <c r="JB114" s="1">
        <v>47.632100000000001</v>
      </c>
      <c r="JC114" s="1">
        <v>12.967499999999999</v>
      </c>
      <c r="JD114" s="1">
        <v>18</v>
      </c>
      <c r="JE114" s="1">
        <v>709.60199999999998</v>
      </c>
      <c r="JF114" s="1">
        <v>268.31</v>
      </c>
      <c r="JG114" s="1">
        <v>29.9983</v>
      </c>
      <c r="JH114" s="1">
        <v>35.866199999999999</v>
      </c>
      <c r="JI114" s="1">
        <v>29.9999</v>
      </c>
      <c r="JJ114" s="1">
        <v>35.601399999999998</v>
      </c>
      <c r="JK114" s="1">
        <v>35.5989</v>
      </c>
      <c r="JL114" s="1">
        <v>30.561199999999999</v>
      </c>
      <c r="JM114" s="1">
        <v>29.372699999999998</v>
      </c>
      <c r="JN114" s="1">
        <v>0</v>
      </c>
      <c r="JO114" s="1">
        <v>30</v>
      </c>
      <c r="JP114" s="1">
        <v>665.69799999999998</v>
      </c>
      <c r="JQ114" s="1">
        <v>32.766300000000001</v>
      </c>
      <c r="JR114" s="1">
        <v>98.306799999999996</v>
      </c>
      <c r="JS114" s="1">
        <v>98.221699999999998</v>
      </c>
    </row>
    <row r="115" spans="1:279" ht="15.75" customHeight="1" x14ac:dyDescent="0.2">
      <c r="A115" s="1">
        <v>100</v>
      </c>
      <c r="B115" s="1">
        <v>1658330335.5</v>
      </c>
      <c r="C115" s="1">
        <v>395.5</v>
      </c>
      <c r="D115" s="1" t="s">
        <v>591</v>
      </c>
      <c r="E115" s="1" t="s">
        <v>592</v>
      </c>
      <c r="F115" s="1">
        <v>4</v>
      </c>
      <c r="G115" s="1">
        <v>1658330333.5</v>
      </c>
      <c r="H115" s="1">
        <f t="shared" si="0"/>
        <v>1.334124240666092E-3</v>
      </c>
      <c r="I115" s="1">
        <f t="shared" si="1"/>
        <v>1.334124240666092</v>
      </c>
      <c r="J115" s="1">
        <f t="shared" si="2"/>
        <v>8.2575947187253096</v>
      </c>
      <c r="K115" s="1">
        <f t="shared" si="3"/>
        <v>639.94271428571426</v>
      </c>
      <c r="L115" s="1">
        <f t="shared" si="4"/>
        <v>439.533606902918</v>
      </c>
      <c r="M115" s="1">
        <f t="shared" si="5"/>
        <v>44.477006280063904</v>
      </c>
      <c r="N115" s="1">
        <f t="shared" si="6"/>
        <v>64.756677703722346</v>
      </c>
      <c r="O115" s="1">
        <f t="shared" si="7"/>
        <v>7.2568518104450641E-2</v>
      </c>
      <c r="P115" s="1">
        <f t="shared" si="8"/>
        <v>2.7656434257611062</v>
      </c>
      <c r="Q115" s="1">
        <f t="shared" si="9"/>
        <v>7.1527042949580011E-2</v>
      </c>
      <c r="R115" s="1">
        <f t="shared" si="10"/>
        <v>4.4796729049038128E-2</v>
      </c>
      <c r="S115" s="1">
        <f t="shared" si="11"/>
        <v>194.42247561244778</v>
      </c>
      <c r="T115" s="1">
        <f t="shared" si="12"/>
        <v>34.562821022565842</v>
      </c>
      <c r="U115" s="1">
        <f t="shared" si="13"/>
        <v>33.657671428571433</v>
      </c>
      <c r="V115" s="1">
        <f t="shared" si="14"/>
        <v>5.241827615995108</v>
      </c>
      <c r="W115" s="1">
        <f t="shared" si="15"/>
        <v>65.296226291778197</v>
      </c>
      <c r="X115" s="1">
        <f t="shared" si="16"/>
        <v>3.4353269066862175</v>
      </c>
      <c r="Y115" s="1">
        <f t="shared" si="17"/>
        <v>5.2611415724629369</v>
      </c>
      <c r="Z115" s="1">
        <f t="shared" si="18"/>
        <v>1.8065007093088905</v>
      </c>
      <c r="AA115" s="1">
        <f t="shared" si="19"/>
        <v>-58.834879013374653</v>
      </c>
      <c r="AB115" s="1">
        <f t="shared" si="20"/>
        <v>9.8087400191730119</v>
      </c>
      <c r="AC115" s="1">
        <f t="shared" si="21"/>
        <v>0.8177668367258687</v>
      </c>
      <c r="AD115" s="1">
        <f t="shared" si="22"/>
        <v>146.21410345497199</v>
      </c>
      <c r="AE115" s="1">
        <f t="shared" si="23"/>
        <v>17.382758741093085</v>
      </c>
      <c r="AF115" s="1">
        <f t="shared" si="24"/>
        <v>1.3360322707488932</v>
      </c>
      <c r="AG115" s="1">
        <f t="shared" si="25"/>
        <v>8.2575947187253096</v>
      </c>
      <c r="AH115" s="1">
        <v>679.55463578880779</v>
      </c>
      <c r="AI115" s="1">
        <v>664.96738787878792</v>
      </c>
      <c r="AJ115" s="1">
        <v>1.69042042180536</v>
      </c>
      <c r="AK115" s="1">
        <v>65.160827057832364</v>
      </c>
      <c r="AL115" s="1">
        <f t="shared" si="26"/>
        <v>1.334124240666092</v>
      </c>
      <c r="AM115" s="1">
        <v>32.758514129147862</v>
      </c>
      <c r="AN115" s="1">
        <v>33.947694405594412</v>
      </c>
      <c r="AO115" s="1">
        <v>-2.2444797975789518E-5</v>
      </c>
      <c r="AP115" s="1">
        <v>89.445393928283238</v>
      </c>
      <c r="AQ115" s="1">
        <v>1</v>
      </c>
      <c r="AR115" s="1">
        <v>0</v>
      </c>
      <c r="AS115" s="1">
        <f t="shared" si="27"/>
        <v>1</v>
      </c>
      <c r="AT115" s="1">
        <f t="shared" si="28"/>
        <v>0</v>
      </c>
      <c r="AU115" s="1">
        <f t="shared" si="29"/>
        <v>47170.198039894087</v>
      </c>
      <c r="AV115" s="1" t="s">
        <v>385</v>
      </c>
      <c r="AW115" s="1" t="s">
        <v>385</v>
      </c>
      <c r="AX115" s="1">
        <v>0</v>
      </c>
      <c r="AY115" s="1">
        <v>0</v>
      </c>
      <c r="AZ115" s="1" t="e">
        <f t="shared" si="30"/>
        <v>#DIV/0!</v>
      </c>
      <c r="BA115" s="1">
        <v>0</v>
      </c>
      <c r="BB115" s="1" t="s">
        <v>385</v>
      </c>
      <c r="BC115" s="1" t="s">
        <v>385</v>
      </c>
      <c r="BD115" s="1">
        <v>0</v>
      </c>
      <c r="BE115" s="1">
        <v>0</v>
      </c>
      <c r="BF115" s="1" t="e">
        <f t="shared" si="31"/>
        <v>#DIV/0!</v>
      </c>
      <c r="BG115" s="1">
        <v>0.5</v>
      </c>
      <c r="BH115" s="1">
        <f t="shared" si="32"/>
        <v>1009.4843997991959</v>
      </c>
      <c r="BI115" s="1">
        <f t="shared" si="33"/>
        <v>8.2575947187253096</v>
      </c>
      <c r="BJ115" s="1" t="e">
        <f t="shared" si="34"/>
        <v>#DIV/0!</v>
      </c>
      <c r="BK115" s="1">
        <f t="shared" si="35"/>
        <v>8.1800122125392817E-3</v>
      </c>
      <c r="BL115" s="1" t="e">
        <f t="shared" si="36"/>
        <v>#DIV/0!</v>
      </c>
      <c r="BM115" s="1" t="e">
        <f t="shared" si="37"/>
        <v>#DIV/0!</v>
      </c>
      <c r="BN115" s="1" t="s">
        <v>385</v>
      </c>
      <c r="BO115" s="1">
        <v>0</v>
      </c>
      <c r="BP115" s="1" t="e">
        <f t="shared" si="38"/>
        <v>#DIV/0!</v>
      </c>
      <c r="BQ115" s="1" t="e">
        <f t="shared" si="39"/>
        <v>#DIV/0!</v>
      </c>
      <c r="BR115" s="1" t="e">
        <f t="shared" si="40"/>
        <v>#DIV/0!</v>
      </c>
      <c r="BS115" s="1" t="e">
        <f t="shared" si="41"/>
        <v>#DIV/0!</v>
      </c>
      <c r="BT115" s="1" t="e">
        <f t="shared" si="42"/>
        <v>#DIV/0!</v>
      </c>
      <c r="BU115" s="1" t="e">
        <f t="shared" si="43"/>
        <v>#DIV/0!</v>
      </c>
      <c r="BV115" s="1" t="e">
        <f t="shared" si="44"/>
        <v>#DIV/0!</v>
      </c>
      <c r="BW115" s="1" t="e">
        <f t="shared" si="45"/>
        <v>#DIV/0!</v>
      </c>
      <c r="BX115" s="1" t="s">
        <v>385</v>
      </c>
      <c r="BY115" s="1" t="s">
        <v>385</v>
      </c>
      <c r="BZ115" s="1" t="s">
        <v>385</v>
      </c>
      <c r="CA115" s="1" t="s">
        <v>385</v>
      </c>
      <c r="CB115" s="1" t="s">
        <v>385</v>
      </c>
      <c r="CC115" s="1" t="s">
        <v>385</v>
      </c>
      <c r="CD115" s="1" t="s">
        <v>385</v>
      </c>
      <c r="CE115" s="1" t="s">
        <v>385</v>
      </c>
      <c r="CF115" s="1">
        <v>253</v>
      </c>
      <c r="CG115" s="1">
        <v>1000</v>
      </c>
      <c r="CH115" s="1" t="s">
        <v>386</v>
      </c>
      <c r="CI115" s="1">
        <v>1110.1500000000001</v>
      </c>
      <c r="CJ115" s="1">
        <v>1175.8634999999999</v>
      </c>
      <c r="CK115" s="1">
        <v>1152.67</v>
      </c>
      <c r="CL115" s="1">
        <v>1.3005735999999999E-4</v>
      </c>
      <c r="CM115" s="1">
        <v>6.5004835999999994E-4</v>
      </c>
      <c r="CN115" s="1">
        <v>4.7597999359999997E-2</v>
      </c>
      <c r="CO115" s="1">
        <v>5.5000000000000003E-4</v>
      </c>
      <c r="CP115" s="1">
        <f t="shared" si="46"/>
        <v>1199.974285714286</v>
      </c>
      <c r="CQ115" s="1">
        <f t="shared" si="47"/>
        <v>1009.4843997991959</v>
      </c>
      <c r="CR115" s="1">
        <f t="shared" si="48"/>
        <v>0.84125502672609287</v>
      </c>
      <c r="CS115" s="1">
        <f t="shared" si="49"/>
        <v>0.16202220158135938</v>
      </c>
      <c r="CT115" s="1">
        <v>6</v>
      </c>
      <c r="CU115" s="1">
        <v>0.5</v>
      </c>
      <c r="CV115" s="1" t="s">
        <v>387</v>
      </c>
      <c r="CW115" s="1">
        <v>2</v>
      </c>
      <c r="CX115" s="1" t="b">
        <v>1</v>
      </c>
      <c r="CY115" s="1">
        <v>1658330333.5</v>
      </c>
      <c r="CZ115" s="1">
        <v>639.94271428571426</v>
      </c>
      <c r="DA115" s="1">
        <v>656.76857142857136</v>
      </c>
      <c r="DB115" s="1">
        <v>33.948814285714278</v>
      </c>
      <c r="DC115" s="1">
        <v>32.75805714285714</v>
      </c>
      <c r="DD115" s="1">
        <v>642.68957142857141</v>
      </c>
      <c r="DE115" s="1">
        <v>33.613900000000001</v>
      </c>
      <c r="DF115" s="1">
        <v>650.34699999999998</v>
      </c>
      <c r="DG115" s="1">
        <v>101.09142857142859</v>
      </c>
      <c r="DH115" s="1">
        <v>9.993787142857144E-2</v>
      </c>
      <c r="DI115" s="1">
        <v>33.723457142857143</v>
      </c>
      <c r="DJ115" s="1">
        <v>999.89999999999986</v>
      </c>
      <c r="DK115" s="1">
        <v>33.657671428571433</v>
      </c>
      <c r="DL115" s="1">
        <v>0</v>
      </c>
      <c r="DM115" s="1">
        <v>0</v>
      </c>
      <c r="DN115" s="1">
        <v>8995.4457142857154</v>
      </c>
      <c r="DO115" s="1">
        <v>0</v>
      </c>
      <c r="DP115" s="1">
        <v>1835.788571428571</v>
      </c>
      <c r="DQ115" s="1">
        <v>-16.82574285714286</v>
      </c>
      <c r="DR115" s="1">
        <v>662.43142857142846</v>
      </c>
      <c r="DS115" s="1">
        <v>679.01157142857141</v>
      </c>
      <c r="DT115" s="1">
        <v>1.1907542857142861</v>
      </c>
      <c r="DU115" s="1">
        <v>656.76857142857136</v>
      </c>
      <c r="DV115" s="1">
        <v>32.75805714285714</v>
      </c>
      <c r="DW115" s="1">
        <v>3.431927142857143</v>
      </c>
      <c r="DX115" s="1">
        <v>3.3115542857142861</v>
      </c>
      <c r="DY115" s="1">
        <v>26.286685714285721</v>
      </c>
      <c r="DZ115" s="1">
        <v>25.68337142857143</v>
      </c>
      <c r="EA115" s="1">
        <v>1199.974285714286</v>
      </c>
      <c r="EB115" s="1">
        <v>0.95798985714285723</v>
      </c>
      <c r="EC115" s="1">
        <v>4.2010457142857137E-2</v>
      </c>
      <c r="ED115" s="1">
        <v>0</v>
      </c>
      <c r="EE115" s="1">
        <v>908.42328571428573</v>
      </c>
      <c r="EF115" s="1">
        <v>5.0001600000000002</v>
      </c>
      <c r="EG115" s="1">
        <v>12957.87142857143</v>
      </c>
      <c r="EH115" s="1">
        <v>9514.9414285714283</v>
      </c>
      <c r="EI115" s="1">
        <v>47.794285714285706</v>
      </c>
      <c r="EJ115" s="1">
        <v>50.401571428571437</v>
      </c>
      <c r="EK115" s="1">
        <v>49</v>
      </c>
      <c r="EL115" s="1">
        <v>48.883857142857153</v>
      </c>
      <c r="EM115" s="1">
        <v>49.482000000000014</v>
      </c>
      <c r="EN115" s="1">
        <v>1144.774285714285</v>
      </c>
      <c r="EO115" s="1">
        <v>50.2</v>
      </c>
      <c r="EP115" s="1">
        <v>0</v>
      </c>
      <c r="EQ115" s="1">
        <v>772846.79999995232</v>
      </c>
      <c r="ER115" s="1">
        <v>0</v>
      </c>
      <c r="ES115" s="1">
        <v>907.23984000000007</v>
      </c>
      <c r="ET115" s="1">
        <v>13.378846171000269</v>
      </c>
      <c r="EU115" s="1">
        <v>361.94615428734591</v>
      </c>
      <c r="EV115" s="1">
        <v>12914.736000000001</v>
      </c>
      <c r="EW115" s="1">
        <v>15</v>
      </c>
      <c r="EX115" s="1">
        <v>1658327627.5</v>
      </c>
      <c r="EY115" s="1" t="s">
        <v>388</v>
      </c>
      <c r="EZ115" s="1">
        <v>1658327627.5</v>
      </c>
      <c r="FA115" s="1">
        <v>1658327617.5</v>
      </c>
      <c r="FB115" s="1">
        <v>12</v>
      </c>
      <c r="FC115" s="1">
        <v>-0.68500000000000005</v>
      </c>
      <c r="FD115" s="1">
        <v>-0.255</v>
      </c>
      <c r="FE115" s="1">
        <v>-3.9239999999999999</v>
      </c>
      <c r="FF115" s="1">
        <v>0.28599999999999998</v>
      </c>
      <c r="FG115" s="1">
        <v>1546</v>
      </c>
      <c r="FH115" s="1">
        <v>32</v>
      </c>
      <c r="FI115" s="1">
        <v>0.03</v>
      </c>
      <c r="FJ115" s="1">
        <v>0.04</v>
      </c>
      <c r="FK115" s="1">
        <v>-16.7195225</v>
      </c>
      <c r="FL115" s="1">
        <v>0.27707954971857951</v>
      </c>
      <c r="FM115" s="1">
        <v>0.1135931280656981</v>
      </c>
      <c r="FN115" s="1">
        <v>1</v>
      </c>
      <c r="FO115" s="1">
        <v>906.50897058823523</v>
      </c>
      <c r="FP115" s="1">
        <v>13.52716576822572</v>
      </c>
      <c r="FQ115" s="1">
        <v>1.3410045068418761</v>
      </c>
      <c r="FR115" s="1">
        <v>0</v>
      </c>
      <c r="FS115" s="1">
        <v>1.191317</v>
      </c>
      <c r="FT115" s="1">
        <v>-2.6528330206423158E-3</v>
      </c>
      <c r="FU115" s="1">
        <v>1.1525888252104199E-3</v>
      </c>
      <c r="FV115" s="1">
        <v>1</v>
      </c>
      <c r="FW115" s="1">
        <v>2</v>
      </c>
      <c r="FX115" s="1">
        <v>3</v>
      </c>
      <c r="FY115" s="1" t="s">
        <v>389</v>
      </c>
      <c r="FZ115" s="1">
        <v>3.36903</v>
      </c>
      <c r="GA115" s="1">
        <v>2.8934500000000001</v>
      </c>
      <c r="GB115" s="1">
        <v>0.13465299999999999</v>
      </c>
      <c r="GC115" s="1">
        <v>0.13872599999999999</v>
      </c>
      <c r="GD115" s="1">
        <v>0.14052400000000001</v>
      </c>
      <c r="GE115" s="1">
        <v>0.139597</v>
      </c>
      <c r="GF115" s="1">
        <v>29862.3</v>
      </c>
      <c r="GG115" s="1">
        <v>25853.4</v>
      </c>
      <c r="GH115" s="1">
        <v>30847.4</v>
      </c>
      <c r="GI115" s="1">
        <v>27981.3</v>
      </c>
      <c r="GJ115" s="1">
        <v>34931.5</v>
      </c>
      <c r="GK115" s="1">
        <v>33968.6</v>
      </c>
      <c r="GL115" s="1">
        <v>40211.699999999997</v>
      </c>
      <c r="GM115" s="1">
        <v>39000.800000000003</v>
      </c>
      <c r="GN115" s="1">
        <v>2.3250299999999999</v>
      </c>
      <c r="GO115" s="1">
        <v>1.5303</v>
      </c>
      <c r="GP115" s="1">
        <v>0</v>
      </c>
      <c r="GQ115" s="1">
        <v>4.00171E-2</v>
      </c>
      <c r="GR115" s="1">
        <v>999.9</v>
      </c>
      <c r="GS115" s="1">
        <v>33.007899999999999</v>
      </c>
      <c r="GT115" s="1">
        <v>50</v>
      </c>
      <c r="GU115" s="1">
        <v>43.8</v>
      </c>
      <c r="GV115" s="1">
        <v>44.802500000000002</v>
      </c>
      <c r="GW115" s="1">
        <v>50.682899999999997</v>
      </c>
      <c r="GX115" s="1">
        <v>42.427900000000001</v>
      </c>
      <c r="GY115" s="1">
        <v>1</v>
      </c>
      <c r="GZ115" s="1">
        <v>0.66285099999999997</v>
      </c>
      <c r="HA115" s="1">
        <v>1.7072000000000001</v>
      </c>
      <c r="HB115" s="1">
        <v>20.200199999999999</v>
      </c>
      <c r="HC115" s="1">
        <v>5.2144399999999997</v>
      </c>
      <c r="HD115" s="1">
        <v>11.974</v>
      </c>
      <c r="HE115" s="1">
        <v>4.99</v>
      </c>
      <c r="HF115" s="1">
        <v>3.2925300000000002</v>
      </c>
      <c r="HG115" s="1">
        <v>8421.9</v>
      </c>
      <c r="HH115" s="1">
        <v>9999</v>
      </c>
      <c r="HI115" s="1">
        <v>9999</v>
      </c>
      <c r="HJ115" s="1">
        <v>971.6</v>
      </c>
      <c r="HK115" s="1">
        <v>4.9713599999999998</v>
      </c>
      <c r="HL115" s="1">
        <v>1.8745400000000001</v>
      </c>
      <c r="HM115" s="1">
        <v>1.8708899999999999</v>
      </c>
      <c r="HN115" s="1">
        <v>1.8707100000000001</v>
      </c>
      <c r="HO115" s="1">
        <v>1.8750800000000001</v>
      </c>
      <c r="HP115" s="1">
        <v>1.87181</v>
      </c>
      <c r="HQ115" s="1">
        <v>1.8673299999999999</v>
      </c>
      <c r="HR115" s="1">
        <v>1.8782000000000001</v>
      </c>
      <c r="HS115" s="1">
        <v>0</v>
      </c>
      <c r="HT115" s="1">
        <v>0</v>
      </c>
      <c r="HU115" s="1">
        <v>0</v>
      </c>
      <c r="HV115" s="1">
        <v>0</v>
      </c>
      <c r="HW115" s="1" t="s">
        <v>390</v>
      </c>
      <c r="HX115" s="1" t="s">
        <v>391</v>
      </c>
      <c r="HY115" s="1" t="s">
        <v>392</v>
      </c>
      <c r="HZ115" s="1" t="s">
        <v>392</v>
      </c>
      <c r="IA115" s="1" t="s">
        <v>392</v>
      </c>
      <c r="IB115" s="1" t="s">
        <v>392</v>
      </c>
      <c r="IC115" s="1">
        <v>0</v>
      </c>
      <c r="ID115" s="1">
        <v>100</v>
      </c>
      <c r="IE115" s="1">
        <v>100</v>
      </c>
      <c r="IF115" s="1">
        <v>-2.7519999999999998</v>
      </c>
      <c r="IG115" s="1">
        <v>0.33479999999999999</v>
      </c>
      <c r="IH115" s="1">
        <v>-2.1003025613674828</v>
      </c>
      <c r="II115" s="1">
        <v>1.7196870422270779E-5</v>
      </c>
      <c r="IJ115" s="1">
        <v>-2.1741833173098589E-6</v>
      </c>
      <c r="IK115" s="1">
        <v>9.0595066644434051E-10</v>
      </c>
      <c r="IL115" s="1">
        <v>-0.3055493333670728</v>
      </c>
      <c r="IM115" s="1">
        <v>-1.2435942757381079E-3</v>
      </c>
      <c r="IN115" s="1">
        <v>8.3241555849602686E-4</v>
      </c>
      <c r="IO115" s="1">
        <v>-6.8006265696850886E-6</v>
      </c>
      <c r="IP115" s="1">
        <v>17</v>
      </c>
      <c r="IQ115" s="1">
        <v>2050</v>
      </c>
      <c r="IR115" s="1">
        <v>3</v>
      </c>
      <c r="IS115" s="1">
        <v>34</v>
      </c>
      <c r="IT115" s="1">
        <v>45.1</v>
      </c>
      <c r="IU115" s="1">
        <v>45.3</v>
      </c>
      <c r="IV115" s="1">
        <v>1.53687</v>
      </c>
      <c r="IW115" s="1">
        <v>2.5939899999999998</v>
      </c>
      <c r="IX115" s="1">
        <v>1.49902</v>
      </c>
      <c r="IY115" s="1">
        <v>2.2814899999999998</v>
      </c>
      <c r="IZ115" s="1">
        <v>1.69678</v>
      </c>
      <c r="JA115" s="1">
        <v>2.3339799999999999</v>
      </c>
      <c r="JB115" s="1">
        <v>47.632100000000001</v>
      </c>
      <c r="JC115" s="1">
        <v>12.967499999999999</v>
      </c>
      <c r="JD115" s="1">
        <v>18</v>
      </c>
      <c r="JE115" s="1">
        <v>709.577</v>
      </c>
      <c r="JF115" s="1">
        <v>268.25</v>
      </c>
      <c r="JG115" s="1">
        <v>29.998699999999999</v>
      </c>
      <c r="JH115" s="1">
        <v>35.866199999999999</v>
      </c>
      <c r="JI115" s="1">
        <v>29.9999</v>
      </c>
      <c r="JJ115" s="1">
        <v>35.601100000000002</v>
      </c>
      <c r="JK115" s="1">
        <v>35.598399999999998</v>
      </c>
      <c r="JL115" s="1">
        <v>30.812799999999999</v>
      </c>
      <c r="JM115" s="1">
        <v>29.372699999999998</v>
      </c>
      <c r="JN115" s="1">
        <v>0</v>
      </c>
      <c r="JO115" s="1">
        <v>30</v>
      </c>
      <c r="JP115" s="1">
        <v>672.38499999999999</v>
      </c>
      <c r="JQ115" s="1">
        <v>32.766300000000001</v>
      </c>
      <c r="JR115" s="1">
        <v>98.306399999999996</v>
      </c>
      <c r="JS115" s="1">
        <v>98.223100000000002</v>
      </c>
    </row>
    <row r="116" spans="1:279" ht="15.75" customHeight="1" x14ac:dyDescent="0.2">
      <c r="A116" s="1">
        <v>101</v>
      </c>
      <c r="B116" s="1">
        <v>1658330339</v>
      </c>
      <c r="C116" s="1">
        <v>399</v>
      </c>
      <c r="D116" s="1" t="s">
        <v>593</v>
      </c>
      <c r="E116" s="1" t="s">
        <v>594</v>
      </c>
      <c r="F116" s="1">
        <v>4</v>
      </c>
      <c r="G116" s="1">
        <v>1658330336.928571</v>
      </c>
      <c r="H116" s="1">
        <f t="shared" si="0"/>
        <v>1.332600541480395E-3</v>
      </c>
      <c r="I116" s="1">
        <f t="shared" si="1"/>
        <v>1.332600541480395</v>
      </c>
      <c r="J116" s="1">
        <f t="shared" si="2"/>
        <v>8.2093011361569861</v>
      </c>
      <c r="K116" s="1">
        <f t="shared" si="3"/>
        <v>645.58600000000001</v>
      </c>
      <c r="L116" s="1">
        <f t="shared" si="4"/>
        <v>445.86062358687076</v>
      </c>
      <c r="M116" s="1">
        <f t="shared" si="5"/>
        <v>45.116549456022874</v>
      </c>
      <c r="N116" s="1">
        <f t="shared" si="6"/>
        <v>65.326721303167517</v>
      </c>
      <c r="O116" s="1">
        <f t="shared" si="7"/>
        <v>7.2483099716648389E-2</v>
      </c>
      <c r="P116" s="1">
        <f t="shared" si="8"/>
        <v>2.7628921779831765</v>
      </c>
      <c r="Q116" s="1">
        <f t="shared" si="9"/>
        <v>7.1443037319155953E-2</v>
      </c>
      <c r="R116" s="1">
        <f t="shared" si="10"/>
        <v>4.474410051162598E-2</v>
      </c>
      <c r="S116" s="1">
        <f t="shared" si="11"/>
        <v>194.42863161246018</v>
      </c>
      <c r="T116" s="1">
        <f t="shared" si="12"/>
        <v>34.567444797832202</v>
      </c>
      <c r="U116" s="1">
        <f t="shared" si="13"/>
        <v>33.65654285714286</v>
      </c>
      <c r="V116" s="1">
        <f t="shared" si="14"/>
        <v>5.2414968187114352</v>
      </c>
      <c r="W116" s="1">
        <f t="shared" si="15"/>
        <v>65.276850328230267</v>
      </c>
      <c r="X116" s="1">
        <f t="shared" si="16"/>
        <v>3.4349602013981246</v>
      </c>
      <c r="Y116" s="1">
        <f t="shared" si="17"/>
        <v>5.2621414546292966</v>
      </c>
      <c r="Z116" s="1">
        <f t="shared" si="18"/>
        <v>1.8065366173133106</v>
      </c>
      <c r="AA116" s="1">
        <f t="shared" si="19"/>
        <v>-58.767683879285421</v>
      </c>
      <c r="AB116" s="1">
        <f t="shared" si="20"/>
        <v>10.473526830506103</v>
      </c>
      <c r="AC116" s="1">
        <f t="shared" si="21"/>
        <v>0.8740701613316918</v>
      </c>
      <c r="AD116" s="1">
        <f t="shared" si="22"/>
        <v>147.00854472501257</v>
      </c>
      <c r="AE116" s="1">
        <f t="shared" si="23"/>
        <v>17.516781552404499</v>
      </c>
      <c r="AF116" s="1">
        <f t="shared" si="24"/>
        <v>1.3344784767345268</v>
      </c>
      <c r="AG116" s="1">
        <f t="shared" si="25"/>
        <v>8.2093011361569861</v>
      </c>
      <c r="AH116" s="1">
        <v>685.64584064023609</v>
      </c>
      <c r="AI116" s="1">
        <v>670.97699999999998</v>
      </c>
      <c r="AJ116" s="1">
        <v>1.722773032528667</v>
      </c>
      <c r="AK116" s="1">
        <v>65.160827057832364</v>
      </c>
      <c r="AL116" s="1">
        <f t="shared" si="26"/>
        <v>1.332600541480395</v>
      </c>
      <c r="AM116" s="1">
        <v>32.756188510166879</v>
      </c>
      <c r="AN116" s="1">
        <v>33.943993706293718</v>
      </c>
      <c r="AO116" s="1">
        <v>-2.7193871378410791E-5</v>
      </c>
      <c r="AP116" s="1">
        <v>89.445393928283238</v>
      </c>
      <c r="AQ116" s="1">
        <v>1</v>
      </c>
      <c r="AR116" s="1">
        <v>0</v>
      </c>
      <c r="AS116" s="1">
        <f t="shared" si="27"/>
        <v>1</v>
      </c>
      <c r="AT116" s="1">
        <f t="shared" si="28"/>
        <v>0</v>
      </c>
      <c r="AU116" s="1">
        <f t="shared" si="29"/>
        <v>47094.213813983137</v>
      </c>
      <c r="AV116" s="1" t="s">
        <v>385</v>
      </c>
      <c r="AW116" s="1" t="s">
        <v>385</v>
      </c>
      <c r="AX116" s="1">
        <v>0</v>
      </c>
      <c r="AY116" s="1">
        <v>0</v>
      </c>
      <c r="AZ116" s="1" t="e">
        <f t="shared" si="30"/>
        <v>#DIV/0!</v>
      </c>
      <c r="BA116" s="1">
        <v>0</v>
      </c>
      <c r="BB116" s="1" t="s">
        <v>385</v>
      </c>
      <c r="BC116" s="1" t="s">
        <v>385</v>
      </c>
      <c r="BD116" s="1">
        <v>0</v>
      </c>
      <c r="BE116" s="1">
        <v>0</v>
      </c>
      <c r="BF116" s="1" t="e">
        <f t="shared" si="31"/>
        <v>#DIV/0!</v>
      </c>
      <c r="BG116" s="1">
        <v>0.5</v>
      </c>
      <c r="BH116" s="1">
        <f t="shared" si="32"/>
        <v>1009.5167997992019</v>
      </c>
      <c r="BI116" s="1">
        <f t="shared" si="33"/>
        <v>8.2093011361569861</v>
      </c>
      <c r="BJ116" s="1" t="e">
        <f t="shared" si="34"/>
        <v>#DIV/0!</v>
      </c>
      <c r="BK116" s="1">
        <f t="shared" si="35"/>
        <v>8.1319113637235742E-3</v>
      </c>
      <c r="BL116" s="1" t="e">
        <f t="shared" si="36"/>
        <v>#DIV/0!</v>
      </c>
      <c r="BM116" s="1" t="e">
        <f t="shared" si="37"/>
        <v>#DIV/0!</v>
      </c>
      <c r="BN116" s="1" t="s">
        <v>385</v>
      </c>
      <c r="BO116" s="1">
        <v>0</v>
      </c>
      <c r="BP116" s="1" t="e">
        <f t="shared" si="38"/>
        <v>#DIV/0!</v>
      </c>
      <c r="BQ116" s="1" t="e">
        <f t="shared" si="39"/>
        <v>#DIV/0!</v>
      </c>
      <c r="BR116" s="1" t="e">
        <f t="shared" si="40"/>
        <v>#DIV/0!</v>
      </c>
      <c r="BS116" s="1" t="e">
        <f t="shared" si="41"/>
        <v>#DIV/0!</v>
      </c>
      <c r="BT116" s="1" t="e">
        <f t="shared" si="42"/>
        <v>#DIV/0!</v>
      </c>
      <c r="BU116" s="1" t="e">
        <f t="shared" si="43"/>
        <v>#DIV/0!</v>
      </c>
      <c r="BV116" s="1" t="e">
        <f t="shared" si="44"/>
        <v>#DIV/0!</v>
      </c>
      <c r="BW116" s="1" t="e">
        <f t="shared" si="45"/>
        <v>#DIV/0!</v>
      </c>
      <c r="BX116" s="1" t="s">
        <v>385</v>
      </c>
      <c r="BY116" s="1" t="s">
        <v>385</v>
      </c>
      <c r="BZ116" s="1" t="s">
        <v>385</v>
      </c>
      <c r="CA116" s="1" t="s">
        <v>385</v>
      </c>
      <c r="CB116" s="1" t="s">
        <v>385</v>
      </c>
      <c r="CC116" s="1" t="s">
        <v>385</v>
      </c>
      <c r="CD116" s="1" t="s">
        <v>385</v>
      </c>
      <c r="CE116" s="1" t="s">
        <v>385</v>
      </c>
      <c r="CF116" s="1">
        <v>253</v>
      </c>
      <c r="CG116" s="1">
        <v>1000</v>
      </c>
      <c r="CH116" s="1" t="s">
        <v>386</v>
      </c>
      <c r="CI116" s="1">
        <v>1110.1500000000001</v>
      </c>
      <c r="CJ116" s="1">
        <v>1175.8634999999999</v>
      </c>
      <c r="CK116" s="1">
        <v>1152.67</v>
      </c>
      <c r="CL116" s="1">
        <v>1.3005735999999999E-4</v>
      </c>
      <c r="CM116" s="1">
        <v>6.5004835999999994E-4</v>
      </c>
      <c r="CN116" s="1">
        <v>4.7597999359999997E-2</v>
      </c>
      <c r="CO116" s="1">
        <v>5.5000000000000003E-4</v>
      </c>
      <c r="CP116" s="1">
        <f t="shared" si="46"/>
        <v>1200.012857142857</v>
      </c>
      <c r="CQ116" s="1">
        <f t="shared" si="47"/>
        <v>1009.5167997992019</v>
      </c>
      <c r="CR116" s="1">
        <f t="shared" si="48"/>
        <v>0.84125498638638563</v>
      </c>
      <c r="CS116" s="1">
        <f t="shared" si="49"/>
        <v>0.16202212372572453</v>
      </c>
      <c r="CT116" s="1">
        <v>6</v>
      </c>
      <c r="CU116" s="1">
        <v>0.5</v>
      </c>
      <c r="CV116" s="1" t="s">
        <v>387</v>
      </c>
      <c r="CW116" s="1">
        <v>2</v>
      </c>
      <c r="CX116" s="1" t="b">
        <v>1</v>
      </c>
      <c r="CY116" s="1">
        <v>1658330336.928571</v>
      </c>
      <c r="CZ116" s="1">
        <v>645.58600000000001</v>
      </c>
      <c r="DA116" s="1">
        <v>662.54085714285713</v>
      </c>
      <c r="DB116" s="1">
        <v>33.945714285714288</v>
      </c>
      <c r="DC116" s="1">
        <v>32.756385714285713</v>
      </c>
      <c r="DD116" s="1">
        <v>648.34228571428571</v>
      </c>
      <c r="DE116" s="1">
        <v>33.610900000000001</v>
      </c>
      <c r="DF116" s="1">
        <v>650.37299999999993</v>
      </c>
      <c r="DG116" s="1">
        <v>101.0898571428572</v>
      </c>
      <c r="DH116" s="1">
        <v>9.9947628571428582E-2</v>
      </c>
      <c r="DI116" s="1">
        <v>33.726857142857149</v>
      </c>
      <c r="DJ116" s="1">
        <v>999.89999999999986</v>
      </c>
      <c r="DK116" s="1">
        <v>33.65654285714286</v>
      </c>
      <c r="DL116" s="1">
        <v>0</v>
      </c>
      <c r="DM116" s="1">
        <v>0</v>
      </c>
      <c r="DN116" s="1">
        <v>8980.9800000000014</v>
      </c>
      <c r="DO116" s="1">
        <v>0</v>
      </c>
      <c r="DP116" s="1">
        <v>1837.0514285714289</v>
      </c>
      <c r="DQ116" s="1">
        <v>-16.95485714285714</v>
      </c>
      <c r="DR116" s="1">
        <v>668.27099999999984</v>
      </c>
      <c r="DS116" s="1">
        <v>684.97842857142859</v>
      </c>
      <c r="DT116" s="1">
        <v>1.1893228571428569</v>
      </c>
      <c r="DU116" s="1">
        <v>662.54085714285713</v>
      </c>
      <c r="DV116" s="1">
        <v>32.756385714285713</v>
      </c>
      <c r="DW116" s="1">
        <v>3.4315657142857141</v>
      </c>
      <c r="DX116" s="1">
        <v>3.3113357142857152</v>
      </c>
      <c r="DY116" s="1">
        <v>26.284885714285711</v>
      </c>
      <c r="DZ116" s="1">
        <v>25.682271428571429</v>
      </c>
      <c r="EA116" s="1">
        <v>1200.012857142857</v>
      </c>
      <c r="EB116" s="1">
        <v>0.9579914285714286</v>
      </c>
      <c r="EC116" s="1">
        <v>4.2008928571428572E-2</v>
      </c>
      <c r="ED116" s="1">
        <v>0</v>
      </c>
      <c r="EE116" s="1">
        <v>909.14871428571428</v>
      </c>
      <c r="EF116" s="1">
        <v>5.0001600000000002</v>
      </c>
      <c r="EG116" s="1">
        <v>12966.971428571431</v>
      </c>
      <c r="EH116" s="1">
        <v>9515.2485714285722</v>
      </c>
      <c r="EI116" s="1">
        <v>47.776571428571437</v>
      </c>
      <c r="EJ116" s="1">
        <v>50.383857142857153</v>
      </c>
      <c r="EK116" s="1">
        <v>48.982000000000014</v>
      </c>
      <c r="EL116" s="1">
        <v>48.883857142857153</v>
      </c>
      <c r="EM116" s="1">
        <v>49.463999999999999</v>
      </c>
      <c r="EN116" s="1">
        <v>1144.812857142857</v>
      </c>
      <c r="EO116" s="1">
        <v>50.2</v>
      </c>
      <c r="EP116" s="1">
        <v>0</v>
      </c>
      <c r="EQ116" s="1">
        <v>772850.40000009537</v>
      </c>
      <c r="ER116" s="1">
        <v>0</v>
      </c>
      <c r="ES116" s="1">
        <v>908.05151999999998</v>
      </c>
      <c r="ET116" s="1">
        <v>12.14584614588648</v>
      </c>
      <c r="EU116" s="1">
        <v>401.53076913723032</v>
      </c>
      <c r="EV116" s="1">
        <v>12933.816000000001</v>
      </c>
      <c r="EW116" s="1">
        <v>15</v>
      </c>
      <c r="EX116" s="1">
        <v>1658327627.5</v>
      </c>
      <c r="EY116" s="1" t="s">
        <v>388</v>
      </c>
      <c r="EZ116" s="1">
        <v>1658327627.5</v>
      </c>
      <c r="FA116" s="1">
        <v>1658327617.5</v>
      </c>
      <c r="FB116" s="1">
        <v>12</v>
      </c>
      <c r="FC116" s="1">
        <v>-0.68500000000000005</v>
      </c>
      <c r="FD116" s="1">
        <v>-0.255</v>
      </c>
      <c r="FE116" s="1">
        <v>-3.9239999999999999</v>
      </c>
      <c r="FF116" s="1">
        <v>0.28599999999999998</v>
      </c>
      <c r="FG116" s="1">
        <v>1546</v>
      </c>
      <c r="FH116" s="1">
        <v>32</v>
      </c>
      <c r="FI116" s="1">
        <v>0.03</v>
      </c>
      <c r="FJ116" s="1">
        <v>0.04</v>
      </c>
      <c r="FK116" s="1">
        <v>-16.753812499999999</v>
      </c>
      <c r="FL116" s="1">
        <v>-0.67006041275794659</v>
      </c>
      <c r="FM116" s="1">
        <v>0.14804160426633489</v>
      </c>
      <c r="FN116" s="1">
        <v>0</v>
      </c>
      <c r="FO116" s="1">
        <v>907.29382352941172</v>
      </c>
      <c r="FP116" s="1">
        <v>13.17090908880143</v>
      </c>
      <c r="FQ116" s="1">
        <v>1.307726911377324</v>
      </c>
      <c r="FR116" s="1">
        <v>0</v>
      </c>
      <c r="FS116" s="1">
        <v>1.19073725</v>
      </c>
      <c r="FT116" s="1">
        <v>-4.2327579737360616E-3</v>
      </c>
      <c r="FU116" s="1">
        <v>1.3370414868282849E-3</v>
      </c>
      <c r="FV116" s="1">
        <v>1</v>
      </c>
      <c r="FW116" s="1">
        <v>1</v>
      </c>
      <c r="FX116" s="1">
        <v>3</v>
      </c>
      <c r="FY116" s="1" t="s">
        <v>410</v>
      </c>
      <c r="FZ116" s="1">
        <v>3.36904</v>
      </c>
      <c r="GA116" s="1">
        <v>2.8936899999999999</v>
      </c>
      <c r="GB116" s="1">
        <v>0.13550499999999999</v>
      </c>
      <c r="GC116" s="1">
        <v>0.13958400000000001</v>
      </c>
      <c r="GD116" s="1">
        <v>0.140515</v>
      </c>
      <c r="GE116" s="1">
        <v>0.139599</v>
      </c>
      <c r="GF116" s="1">
        <v>29832.6</v>
      </c>
      <c r="GG116" s="1">
        <v>25827.599999999999</v>
      </c>
      <c r="GH116" s="1">
        <v>30847</v>
      </c>
      <c r="GI116" s="1">
        <v>27981.3</v>
      </c>
      <c r="GJ116" s="1">
        <v>34931.4</v>
      </c>
      <c r="GK116" s="1">
        <v>33968.5</v>
      </c>
      <c r="GL116" s="1">
        <v>40211.199999999997</v>
      </c>
      <c r="GM116" s="1">
        <v>39000.800000000003</v>
      </c>
      <c r="GN116" s="1">
        <v>2.3248700000000002</v>
      </c>
      <c r="GO116" s="1">
        <v>1.5305500000000001</v>
      </c>
      <c r="GP116" s="1">
        <v>0</v>
      </c>
      <c r="GQ116" s="1">
        <v>4.0203299999999997E-2</v>
      </c>
      <c r="GR116" s="1">
        <v>999.9</v>
      </c>
      <c r="GS116" s="1">
        <v>33.000799999999998</v>
      </c>
      <c r="GT116" s="1">
        <v>49.9</v>
      </c>
      <c r="GU116" s="1">
        <v>43.8</v>
      </c>
      <c r="GV116" s="1">
        <v>44.71</v>
      </c>
      <c r="GW116" s="1">
        <v>50.382899999999999</v>
      </c>
      <c r="GX116" s="1">
        <v>41.871000000000002</v>
      </c>
      <c r="GY116" s="1">
        <v>1</v>
      </c>
      <c r="GZ116" s="1">
        <v>0.66279500000000002</v>
      </c>
      <c r="HA116" s="1">
        <v>1.70764</v>
      </c>
      <c r="HB116" s="1">
        <v>20.200299999999999</v>
      </c>
      <c r="HC116" s="1">
        <v>5.2147399999999999</v>
      </c>
      <c r="HD116" s="1">
        <v>11.974</v>
      </c>
      <c r="HE116" s="1">
        <v>4.9901499999999999</v>
      </c>
      <c r="HF116" s="1">
        <v>3.2925</v>
      </c>
      <c r="HG116" s="1">
        <v>8421.9</v>
      </c>
      <c r="HH116" s="1">
        <v>9999</v>
      </c>
      <c r="HI116" s="1">
        <v>9999</v>
      </c>
      <c r="HJ116" s="1">
        <v>971.6</v>
      </c>
      <c r="HK116" s="1">
        <v>4.9713700000000003</v>
      </c>
      <c r="HL116" s="1">
        <v>1.8745400000000001</v>
      </c>
      <c r="HM116" s="1">
        <v>1.8708800000000001</v>
      </c>
      <c r="HN116" s="1">
        <v>1.8707100000000001</v>
      </c>
      <c r="HO116" s="1">
        <v>1.8750899999999999</v>
      </c>
      <c r="HP116" s="1">
        <v>1.87182</v>
      </c>
      <c r="HQ116" s="1">
        <v>1.8673200000000001</v>
      </c>
      <c r="HR116" s="1">
        <v>1.8782000000000001</v>
      </c>
      <c r="HS116" s="1">
        <v>0</v>
      </c>
      <c r="HT116" s="1">
        <v>0</v>
      </c>
      <c r="HU116" s="1">
        <v>0</v>
      </c>
      <c r="HV116" s="1">
        <v>0</v>
      </c>
      <c r="HW116" s="1" t="s">
        <v>390</v>
      </c>
      <c r="HX116" s="1" t="s">
        <v>391</v>
      </c>
      <c r="HY116" s="1" t="s">
        <v>392</v>
      </c>
      <c r="HZ116" s="1" t="s">
        <v>392</v>
      </c>
      <c r="IA116" s="1" t="s">
        <v>392</v>
      </c>
      <c r="IB116" s="1" t="s">
        <v>392</v>
      </c>
      <c r="IC116" s="1">
        <v>0</v>
      </c>
      <c r="ID116" s="1">
        <v>100</v>
      </c>
      <c r="IE116" s="1">
        <v>100</v>
      </c>
      <c r="IF116" s="1">
        <v>-2.762</v>
      </c>
      <c r="IG116" s="1">
        <v>0.3347</v>
      </c>
      <c r="IH116" s="1">
        <v>-2.1003025613674828</v>
      </c>
      <c r="II116" s="1">
        <v>1.7196870422270779E-5</v>
      </c>
      <c r="IJ116" s="1">
        <v>-2.1741833173098589E-6</v>
      </c>
      <c r="IK116" s="1">
        <v>9.0595066644434051E-10</v>
      </c>
      <c r="IL116" s="1">
        <v>-0.3055493333670728</v>
      </c>
      <c r="IM116" s="1">
        <v>-1.2435942757381079E-3</v>
      </c>
      <c r="IN116" s="1">
        <v>8.3241555849602686E-4</v>
      </c>
      <c r="IO116" s="1">
        <v>-6.8006265696850886E-6</v>
      </c>
      <c r="IP116" s="1">
        <v>17</v>
      </c>
      <c r="IQ116" s="1">
        <v>2050</v>
      </c>
      <c r="IR116" s="1">
        <v>3</v>
      </c>
      <c r="IS116" s="1">
        <v>34</v>
      </c>
      <c r="IT116" s="1">
        <v>45.2</v>
      </c>
      <c r="IU116" s="1">
        <v>45.4</v>
      </c>
      <c r="IV116" s="1">
        <v>1.5490699999999999</v>
      </c>
      <c r="IW116" s="1">
        <v>2.5866699999999998</v>
      </c>
      <c r="IX116" s="1">
        <v>1.49902</v>
      </c>
      <c r="IY116" s="1">
        <v>2.2802699999999998</v>
      </c>
      <c r="IZ116" s="1">
        <v>1.69678</v>
      </c>
      <c r="JA116" s="1">
        <v>2.3913600000000002</v>
      </c>
      <c r="JB116" s="1">
        <v>47.632100000000001</v>
      </c>
      <c r="JC116" s="1">
        <v>12.9763</v>
      </c>
      <c r="JD116" s="1">
        <v>18</v>
      </c>
      <c r="JE116" s="1">
        <v>709.452</v>
      </c>
      <c r="JF116" s="1">
        <v>268.36599999999999</v>
      </c>
      <c r="JG116" s="1">
        <v>29.999500000000001</v>
      </c>
      <c r="JH116" s="1">
        <v>35.865099999999998</v>
      </c>
      <c r="JI116" s="1">
        <v>29.9999</v>
      </c>
      <c r="JJ116" s="1">
        <v>35.601100000000002</v>
      </c>
      <c r="JK116" s="1">
        <v>35.598399999999998</v>
      </c>
      <c r="JL116" s="1">
        <v>31.041499999999999</v>
      </c>
      <c r="JM116" s="1">
        <v>29.372699999999998</v>
      </c>
      <c r="JN116" s="1">
        <v>0</v>
      </c>
      <c r="JO116" s="1">
        <v>30</v>
      </c>
      <c r="JP116" s="1">
        <v>675.73299999999995</v>
      </c>
      <c r="JQ116" s="1">
        <v>32.766300000000001</v>
      </c>
      <c r="JR116" s="1">
        <v>98.305300000000003</v>
      </c>
      <c r="JS116" s="1">
        <v>98.223299999999995</v>
      </c>
    </row>
    <row r="117" spans="1:279" ht="15.75" customHeight="1" x14ac:dyDescent="0.2">
      <c r="A117" s="1">
        <v>102</v>
      </c>
      <c r="B117" s="1">
        <v>1658330343</v>
      </c>
      <c r="C117" s="1">
        <v>403</v>
      </c>
      <c r="D117" s="1" t="s">
        <v>595</v>
      </c>
      <c r="E117" s="1" t="s">
        <v>596</v>
      </c>
      <c r="F117" s="1">
        <v>4</v>
      </c>
      <c r="G117" s="1">
        <v>1658330341</v>
      </c>
      <c r="H117" s="1">
        <f t="shared" si="0"/>
        <v>1.3305437744809338E-3</v>
      </c>
      <c r="I117" s="1">
        <f t="shared" si="1"/>
        <v>1.3305437744809339</v>
      </c>
      <c r="J117" s="1">
        <f t="shared" si="2"/>
        <v>8.3202803307371198</v>
      </c>
      <c r="K117" s="1">
        <f t="shared" si="3"/>
        <v>652.37657142857154</v>
      </c>
      <c r="L117" s="1">
        <f t="shared" si="4"/>
        <v>449.73786903336008</v>
      </c>
      <c r="M117" s="1">
        <f t="shared" si="5"/>
        <v>45.508800951054539</v>
      </c>
      <c r="N117" s="1">
        <f t="shared" si="6"/>
        <v>66.013732839722351</v>
      </c>
      <c r="O117" s="1">
        <f t="shared" si="7"/>
        <v>7.2374057649496296E-2</v>
      </c>
      <c r="P117" s="1">
        <f t="shared" si="8"/>
        <v>2.7646847660852707</v>
      </c>
      <c r="Q117" s="1">
        <f t="shared" si="9"/>
        <v>7.1337760027251326E-2</v>
      </c>
      <c r="R117" s="1">
        <f t="shared" si="10"/>
        <v>4.4677971076033399E-2</v>
      </c>
      <c r="S117" s="1">
        <f t="shared" si="11"/>
        <v>194.42869418391132</v>
      </c>
      <c r="T117" s="1">
        <f t="shared" si="12"/>
        <v>34.569274119124479</v>
      </c>
      <c r="U117" s="1">
        <f t="shared" si="13"/>
        <v>33.655442857142859</v>
      </c>
      <c r="V117" s="1">
        <f t="shared" si="14"/>
        <v>5.241174413515993</v>
      </c>
      <c r="W117" s="1">
        <f t="shared" si="15"/>
        <v>65.266638336832983</v>
      </c>
      <c r="X117" s="1">
        <f t="shared" si="16"/>
        <v>3.4347628793057612</v>
      </c>
      <c r="Y117" s="1">
        <f t="shared" si="17"/>
        <v>5.2626624671235218</v>
      </c>
      <c r="Z117" s="1">
        <f t="shared" si="18"/>
        <v>1.8064115342102318</v>
      </c>
      <c r="AA117" s="1">
        <f t="shared" si="19"/>
        <v>-58.676980454609179</v>
      </c>
      <c r="AB117" s="1">
        <f t="shared" si="20"/>
        <v>10.908307668776716</v>
      </c>
      <c r="AC117" s="1">
        <f t="shared" si="21"/>
        <v>0.9097676038681537</v>
      </c>
      <c r="AD117" s="1">
        <f t="shared" si="22"/>
        <v>147.56978900194702</v>
      </c>
      <c r="AE117" s="1">
        <f t="shared" si="23"/>
        <v>17.58020623379895</v>
      </c>
      <c r="AF117" s="1">
        <f t="shared" si="24"/>
        <v>1.3308294077753609</v>
      </c>
      <c r="AG117" s="1">
        <f t="shared" si="25"/>
        <v>8.3202803307371198</v>
      </c>
      <c r="AH117" s="1">
        <v>692.61299548499358</v>
      </c>
      <c r="AI117" s="1">
        <v>677.87145454545418</v>
      </c>
      <c r="AJ117" s="1">
        <v>1.714459297412638</v>
      </c>
      <c r="AK117" s="1">
        <v>65.160827057832364</v>
      </c>
      <c r="AL117" s="1">
        <f t="shared" si="26"/>
        <v>1.3305437744809339</v>
      </c>
      <c r="AM117" s="1">
        <v>32.75754666308454</v>
      </c>
      <c r="AN117" s="1">
        <v>33.943437762237778</v>
      </c>
      <c r="AO117" s="1">
        <v>-1.35353611568455E-5</v>
      </c>
      <c r="AP117" s="1">
        <v>89.445393928283238</v>
      </c>
      <c r="AQ117" s="1">
        <v>1</v>
      </c>
      <c r="AR117" s="1">
        <v>0</v>
      </c>
      <c r="AS117" s="1">
        <f t="shared" si="27"/>
        <v>1</v>
      </c>
      <c r="AT117" s="1">
        <f t="shared" si="28"/>
        <v>0</v>
      </c>
      <c r="AU117" s="1">
        <f t="shared" si="29"/>
        <v>47143.094173558398</v>
      </c>
      <c r="AV117" s="1" t="s">
        <v>385</v>
      </c>
      <c r="AW117" s="1" t="s">
        <v>385</v>
      </c>
      <c r="AX117" s="1">
        <v>0</v>
      </c>
      <c r="AY117" s="1">
        <v>0</v>
      </c>
      <c r="AZ117" s="1" t="e">
        <f t="shared" si="30"/>
        <v>#DIV/0!</v>
      </c>
      <c r="BA117" s="1">
        <v>0</v>
      </c>
      <c r="BB117" s="1" t="s">
        <v>385</v>
      </c>
      <c r="BC117" s="1" t="s">
        <v>385</v>
      </c>
      <c r="BD117" s="1">
        <v>0</v>
      </c>
      <c r="BE117" s="1">
        <v>0</v>
      </c>
      <c r="BF117" s="1" t="e">
        <f t="shared" si="31"/>
        <v>#DIV/0!</v>
      </c>
      <c r="BG117" s="1">
        <v>0.5</v>
      </c>
      <c r="BH117" s="1">
        <f t="shared" si="32"/>
        <v>1009.5179140849283</v>
      </c>
      <c r="BI117" s="1">
        <f t="shared" si="33"/>
        <v>8.3202803307371198</v>
      </c>
      <c r="BJ117" s="1" t="e">
        <f t="shared" si="34"/>
        <v>#DIV/0!</v>
      </c>
      <c r="BK117" s="1">
        <f t="shared" si="35"/>
        <v>8.2418352509167608E-3</v>
      </c>
      <c r="BL117" s="1" t="e">
        <f t="shared" si="36"/>
        <v>#DIV/0!</v>
      </c>
      <c r="BM117" s="1" t="e">
        <f t="shared" si="37"/>
        <v>#DIV/0!</v>
      </c>
      <c r="BN117" s="1" t="s">
        <v>385</v>
      </c>
      <c r="BO117" s="1">
        <v>0</v>
      </c>
      <c r="BP117" s="1" t="e">
        <f t="shared" si="38"/>
        <v>#DIV/0!</v>
      </c>
      <c r="BQ117" s="1" t="e">
        <f t="shared" si="39"/>
        <v>#DIV/0!</v>
      </c>
      <c r="BR117" s="1" t="e">
        <f t="shared" si="40"/>
        <v>#DIV/0!</v>
      </c>
      <c r="BS117" s="1" t="e">
        <f t="shared" si="41"/>
        <v>#DIV/0!</v>
      </c>
      <c r="BT117" s="1" t="e">
        <f t="shared" si="42"/>
        <v>#DIV/0!</v>
      </c>
      <c r="BU117" s="1" t="e">
        <f t="shared" si="43"/>
        <v>#DIV/0!</v>
      </c>
      <c r="BV117" s="1" t="e">
        <f t="shared" si="44"/>
        <v>#DIV/0!</v>
      </c>
      <c r="BW117" s="1" t="e">
        <f t="shared" si="45"/>
        <v>#DIV/0!</v>
      </c>
      <c r="BX117" s="1" t="s">
        <v>385</v>
      </c>
      <c r="BY117" s="1" t="s">
        <v>385</v>
      </c>
      <c r="BZ117" s="1" t="s">
        <v>385</v>
      </c>
      <c r="CA117" s="1" t="s">
        <v>385</v>
      </c>
      <c r="CB117" s="1" t="s">
        <v>385</v>
      </c>
      <c r="CC117" s="1" t="s">
        <v>385</v>
      </c>
      <c r="CD117" s="1" t="s">
        <v>385</v>
      </c>
      <c r="CE117" s="1" t="s">
        <v>385</v>
      </c>
      <c r="CF117" s="1">
        <v>253</v>
      </c>
      <c r="CG117" s="1">
        <v>1000</v>
      </c>
      <c r="CH117" s="1" t="s">
        <v>386</v>
      </c>
      <c r="CI117" s="1">
        <v>1110.1500000000001</v>
      </c>
      <c r="CJ117" s="1">
        <v>1175.8634999999999</v>
      </c>
      <c r="CK117" s="1">
        <v>1152.67</v>
      </c>
      <c r="CL117" s="1">
        <v>1.3005735999999999E-4</v>
      </c>
      <c r="CM117" s="1">
        <v>6.5004835999999994E-4</v>
      </c>
      <c r="CN117" s="1">
        <v>4.7597999359999997E-2</v>
      </c>
      <c r="CO117" s="1">
        <v>5.5000000000000003E-4</v>
      </c>
      <c r="CP117" s="1">
        <f t="shared" si="46"/>
        <v>1200.014285714286</v>
      </c>
      <c r="CQ117" s="1">
        <f t="shared" si="47"/>
        <v>1009.5179140849283</v>
      </c>
      <c r="CR117" s="1">
        <f t="shared" si="48"/>
        <v>0.84125491346466075</v>
      </c>
      <c r="CS117" s="1">
        <f t="shared" si="49"/>
        <v>0.16202198298679527</v>
      </c>
      <c r="CT117" s="1">
        <v>6</v>
      </c>
      <c r="CU117" s="1">
        <v>0.5</v>
      </c>
      <c r="CV117" s="1" t="s">
        <v>387</v>
      </c>
      <c r="CW117" s="1">
        <v>2</v>
      </c>
      <c r="CX117" s="1" t="b">
        <v>1</v>
      </c>
      <c r="CY117" s="1">
        <v>1658330341</v>
      </c>
      <c r="CZ117" s="1">
        <v>652.37657142857154</v>
      </c>
      <c r="DA117" s="1">
        <v>669.39599999999996</v>
      </c>
      <c r="DB117" s="1">
        <v>33.943828571428583</v>
      </c>
      <c r="DC117" s="1">
        <v>32.757757142857137</v>
      </c>
      <c r="DD117" s="1">
        <v>655.14428571428562</v>
      </c>
      <c r="DE117" s="1">
        <v>33.609057142857139</v>
      </c>
      <c r="DF117" s="1">
        <v>650.37700000000007</v>
      </c>
      <c r="DG117" s="1">
        <v>101.0894285714286</v>
      </c>
      <c r="DH117" s="1">
        <v>0.1001845</v>
      </c>
      <c r="DI117" s="1">
        <v>33.728628571428573</v>
      </c>
      <c r="DJ117" s="1">
        <v>999.89999999999986</v>
      </c>
      <c r="DK117" s="1">
        <v>33.655442857142859</v>
      </c>
      <c r="DL117" s="1">
        <v>0</v>
      </c>
      <c r="DM117" s="1">
        <v>0</v>
      </c>
      <c r="DN117" s="1">
        <v>8990.5328571428581</v>
      </c>
      <c r="DO117" s="1">
        <v>0</v>
      </c>
      <c r="DP117" s="1">
        <v>1838.43</v>
      </c>
      <c r="DQ117" s="1">
        <v>-17.019357142857139</v>
      </c>
      <c r="DR117" s="1">
        <v>675.29885714285717</v>
      </c>
      <c r="DS117" s="1">
        <v>692.06657142857148</v>
      </c>
      <c r="DT117" s="1">
        <v>1.186064285714286</v>
      </c>
      <c r="DU117" s="1">
        <v>669.39599999999996</v>
      </c>
      <c r="DV117" s="1">
        <v>32.757757142857137</v>
      </c>
      <c r="DW117" s="1">
        <v>3.431365714285715</v>
      </c>
      <c r="DX117" s="1">
        <v>3.3114685714285712</v>
      </c>
      <c r="DY117" s="1">
        <v>26.283914285714289</v>
      </c>
      <c r="DZ117" s="1">
        <v>25.682914285714279</v>
      </c>
      <c r="EA117" s="1">
        <v>1200.014285714286</v>
      </c>
      <c r="EB117" s="1">
        <v>0.95799371428571434</v>
      </c>
      <c r="EC117" s="1">
        <v>4.2006557142857143E-2</v>
      </c>
      <c r="ED117" s="1">
        <v>0</v>
      </c>
      <c r="EE117" s="1">
        <v>910.04142857142858</v>
      </c>
      <c r="EF117" s="1">
        <v>5.0001600000000002</v>
      </c>
      <c r="EG117" s="1">
        <v>12969.528571428569</v>
      </c>
      <c r="EH117" s="1">
        <v>9515.267142857143</v>
      </c>
      <c r="EI117" s="1">
        <v>47.75</v>
      </c>
      <c r="EJ117" s="1">
        <v>50.401571428571437</v>
      </c>
      <c r="EK117" s="1">
        <v>49</v>
      </c>
      <c r="EL117" s="1">
        <v>48.847857142857151</v>
      </c>
      <c r="EM117" s="1">
        <v>49.463999999999999</v>
      </c>
      <c r="EN117" s="1">
        <v>1144.8171428571429</v>
      </c>
      <c r="EO117" s="1">
        <v>50.19714285714285</v>
      </c>
      <c r="EP117" s="1">
        <v>0</v>
      </c>
      <c r="EQ117" s="1">
        <v>772854.60000014305</v>
      </c>
      <c r="ER117" s="1">
        <v>0</v>
      </c>
      <c r="ES117" s="1">
        <v>908.85257692307687</v>
      </c>
      <c r="ET117" s="1">
        <v>12.183213659510001</v>
      </c>
      <c r="EU117" s="1">
        <v>293.55213655162851</v>
      </c>
      <c r="EV117" s="1">
        <v>12951.6</v>
      </c>
      <c r="EW117" s="1">
        <v>15</v>
      </c>
      <c r="EX117" s="1">
        <v>1658327627.5</v>
      </c>
      <c r="EY117" s="1" t="s">
        <v>388</v>
      </c>
      <c r="EZ117" s="1">
        <v>1658327627.5</v>
      </c>
      <c r="FA117" s="1">
        <v>1658327617.5</v>
      </c>
      <c r="FB117" s="1">
        <v>12</v>
      </c>
      <c r="FC117" s="1">
        <v>-0.68500000000000005</v>
      </c>
      <c r="FD117" s="1">
        <v>-0.255</v>
      </c>
      <c r="FE117" s="1">
        <v>-3.9239999999999999</v>
      </c>
      <c r="FF117" s="1">
        <v>0.28599999999999998</v>
      </c>
      <c r="FG117" s="1">
        <v>1546</v>
      </c>
      <c r="FH117" s="1">
        <v>32</v>
      </c>
      <c r="FI117" s="1">
        <v>0.03</v>
      </c>
      <c r="FJ117" s="1">
        <v>0.04</v>
      </c>
      <c r="FK117" s="1">
        <v>-16.7896125</v>
      </c>
      <c r="FL117" s="1">
        <v>-1.7909797373358309</v>
      </c>
      <c r="FM117" s="1">
        <v>0.18158515245952811</v>
      </c>
      <c r="FN117" s="1">
        <v>0</v>
      </c>
      <c r="FO117" s="1">
        <v>908.21838235294115</v>
      </c>
      <c r="FP117" s="1">
        <v>12.965760115827489</v>
      </c>
      <c r="FQ117" s="1">
        <v>1.2854461805995649</v>
      </c>
      <c r="FR117" s="1">
        <v>0</v>
      </c>
      <c r="FS117" s="1">
        <v>1.18966975</v>
      </c>
      <c r="FT117" s="1">
        <v>-1.485016885553786E-2</v>
      </c>
      <c r="FU117" s="1">
        <v>2.234839465711143E-3</v>
      </c>
      <c r="FV117" s="1">
        <v>1</v>
      </c>
      <c r="FW117" s="1">
        <v>1</v>
      </c>
      <c r="FX117" s="1">
        <v>3</v>
      </c>
      <c r="FY117" s="1" t="s">
        <v>410</v>
      </c>
      <c r="FZ117" s="1">
        <v>3.3693200000000001</v>
      </c>
      <c r="GA117" s="1">
        <v>2.8936899999999999</v>
      </c>
      <c r="GB117" s="1">
        <v>0.13647100000000001</v>
      </c>
      <c r="GC117" s="1">
        <v>0.14055999999999999</v>
      </c>
      <c r="GD117" s="1">
        <v>0.140512</v>
      </c>
      <c r="GE117" s="1">
        <v>0.139603</v>
      </c>
      <c r="GF117" s="1">
        <v>29799.8</v>
      </c>
      <c r="GG117" s="1">
        <v>25798.5</v>
      </c>
      <c r="GH117" s="1">
        <v>30847.599999999999</v>
      </c>
      <c r="GI117" s="1">
        <v>27981.599999999999</v>
      </c>
      <c r="GJ117" s="1">
        <v>34932.199999999997</v>
      </c>
      <c r="GK117" s="1">
        <v>33968.6</v>
      </c>
      <c r="GL117" s="1">
        <v>40211.9</v>
      </c>
      <c r="GM117" s="1">
        <v>39001.1</v>
      </c>
      <c r="GN117" s="1">
        <v>2.3251499999999998</v>
      </c>
      <c r="GO117" s="1">
        <v>1.5303500000000001</v>
      </c>
      <c r="GP117" s="1">
        <v>0</v>
      </c>
      <c r="GQ117" s="1">
        <v>4.1272499999999997E-2</v>
      </c>
      <c r="GR117" s="1">
        <v>999.9</v>
      </c>
      <c r="GS117" s="1">
        <v>32.993400000000001</v>
      </c>
      <c r="GT117" s="1">
        <v>49.9</v>
      </c>
      <c r="GU117" s="1">
        <v>43.8</v>
      </c>
      <c r="GV117" s="1">
        <v>44.709600000000002</v>
      </c>
      <c r="GW117" s="1">
        <v>50.7729</v>
      </c>
      <c r="GX117" s="1">
        <v>41.850999999999999</v>
      </c>
      <c r="GY117" s="1">
        <v>1</v>
      </c>
      <c r="GZ117" s="1">
        <v>0.66252299999999997</v>
      </c>
      <c r="HA117" s="1">
        <v>1.7077100000000001</v>
      </c>
      <c r="HB117" s="1">
        <v>20.200299999999999</v>
      </c>
      <c r="HC117" s="1">
        <v>5.2153400000000003</v>
      </c>
      <c r="HD117" s="1">
        <v>11.974</v>
      </c>
      <c r="HE117" s="1">
        <v>4.9905499999999998</v>
      </c>
      <c r="HF117" s="1">
        <v>3.2925</v>
      </c>
      <c r="HG117" s="1">
        <v>8422.1</v>
      </c>
      <c r="HH117" s="1">
        <v>9999</v>
      </c>
      <c r="HI117" s="1">
        <v>9999</v>
      </c>
      <c r="HJ117" s="1">
        <v>971.6</v>
      </c>
      <c r="HK117" s="1">
        <v>4.9713700000000003</v>
      </c>
      <c r="HL117" s="1">
        <v>1.8745400000000001</v>
      </c>
      <c r="HM117" s="1">
        <v>1.8708800000000001</v>
      </c>
      <c r="HN117" s="1">
        <v>1.87066</v>
      </c>
      <c r="HO117" s="1">
        <v>1.87507</v>
      </c>
      <c r="HP117" s="1">
        <v>1.87181</v>
      </c>
      <c r="HQ117" s="1">
        <v>1.8672899999999999</v>
      </c>
      <c r="HR117" s="1">
        <v>1.87822</v>
      </c>
      <c r="HS117" s="1">
        <v>0</v>
      </c>
      <c r="HT117" s="1">
        <v>0</v>
      </c>
      <c r="HU117" s="1">
        <v>0</v>
      </c>
      <c r="HV117" s="1">
        <v>0</v>
      </c>
      <c r="HW117" s="1" t="s">
        <v>390</v>
      </c>
      <c r="HX117" s="1" t="s">
        <v>391</v>
      </c>
      <c r="HY117" s="1" t="s">
        <v>392</v>
      </c>
      <c r="HZ117" s="1" t="s">
        <v>392</v>
      </c>
      <c r="IA117" s="1" t="s">
        <v>392</v>
      </c>
      <c r="IB117" s="1" t="s">
        <v>392</v>
      </c>
      <c r="IC117" s="1">
        <v>0</v>
      </c>
      <c r="ID117" s="1">
        <v>100</v>
      </c>
      <c r="IE117" s="1">
        <v>100</v>
      </c>
      <c r="IF117" s="1">
        <v>-2.7730000000000001</v>
      </c>
      <c r="IG117" s="1">
        <v>0.3347</v>
      </c>
      <c r="IH117" s="1">
        <v>-2.1003025613674828</v>
      </c>
      <c r="II117" s="1">
        <v>1.7196870422270779E-5</v>
      </c>
      <c r="IJ117" s="1">
        <v>-2.1741833173098589E-6</v>
      </c>
      <c r="IK117" s="1">
        <v>9.0595066644434051E-10</v>
      </c>
      <c r="IL117" s="1">
        <v>-0.3055493333670728</v>
      </c>
      <c r="IM117" s="1">
        <v>-1.2435942757381079E-3</v>
      </c>
      <c r="IN117" s="1">
        <v>8.3241555849602686E-4</v>
      </c>
      <c r="IO117" s="1">
        <v>-6.8006265696850886E-6</v>
      </c>
      <c r="IP117" s="1">
        <v>17</v>
      </c>
      <c r="IQ117" s="1">
        <v>2050</v>
      </c>
      <c r="IR117" s="1">
        <v>3</v>
      </c>
      <c r="IS117" s="1">
        <v>34</v>
      </c>
      <c r="IT117" s="1">
        <v>45.3</v>
      </c>
      <c r="IU117" s="1">
        <v>45.4</v>
      </c>
      <c r="IV117" s="1">
        <v>1.56006</v>
      </c>
      <c r="IW117" s="1">
        <v>2.5915499999999998</v>
      </c>
      <c r="IX117" s="1">
        <v>1.49902</v>
      </c>
      <c r="IY117" s="1">
        <v>2.2802699999999998</v>
      </c>
      <c r="IZ117" s="1">
        <v>1.69678</v>
      </c>
      <c r="JA117" s="1">
        <v>2.4243199999999998</v>
      </c>
      <c r="JB117" s="1">
        <v>47.632100000000001</v>
      </c>
      <c r="JC117" s="1">
        <v>12.9763</v>
      </c>
      <c r="JD117" s="1">
        <v>18</v>
      </c>
      <c r="JE117" s="1">
        <v>709.66200000000003</v>
      </c>
      <c r="JF117" s="1">
        <v>268.26299999999998</v>
      </c>
      <c r="JG117" s="1">
        <v>29.9998</v>
      </c>
      <c r="JH117" s="1">
        <v>35.862900000000003</v>
      </c>
      <c r="JI117" s="1">
        <v>29.9998</v>
      </c>
      <c r="JJ117" s="1">
        <v>35.599400000000003</v>
      </c>
      <c r="JK117" s="1">
        <v>35.595999999999997</v>
      </c>
      <c r="JL117" s="1">
        <v>31.292899999999999</v>
      </c>
      <c r="JM117" s="1">
        <v>29.372699999999998</v>
      </c>
      <c r="JN117" s="1">
        <v>0</v>
      </c>
      <c r="JO117" s="1">
        <v>30</v>
      </c>
      <c r="JP117" s="1">
        <v>682.42499999999995</v>
      </c>
      <c r="JQ117" s="1">
        <v>32.766300000000001</v>
      </c>
      <c r="JR117" s="1">
        <v>98.307199999999995</v>
      </c>
      <c r="JS117" s="1">
        <v>98.224000000000004</v>
      </c>
    </row>
    <row r="118" spans="1:279" ht="15.75" customHeight="1" x14ac:dyDescent="0.2">
      <c r="A118" s="1">
        <v>103</v>
      </c>
      <c r="B118" s="1">
        <v>1658330347</v>
      </c>
      <c r="C118" s="1">
        <v>407</v>
      </c>
      <c r="D118" s="1" t="s">
        <v>597</v>
      </c>
      <c r="E118" s="1" t="s">
        <v>598</v>
      </c>
      <c r="F118" s="1">
        <v>4</v>
      </c>
      <c r="G118" s="1">
        <v>1658330344.6875</v>
      </c>
      <c r="H118" s="1">
        <f t="shared" si="0"/>
        <v>1.3240134301725803E-3</v>
      </c>
      <c r="I118" s="1">
        <f t="shared" si="1"/>
        <v>1.3240134301725803</v>
      </c>
      <c r="J118" s="1">
        <f t="shared" si="2"/>
        <v>8.3573197671069401</v>
      </c>
      <c r="K118" s="1">
        <f t="shared" si="3"/>
        <v>658.49249999999995</v>
      </c>
      <c r="L118" s="1">
        <f t="shared" si="4"/>
        <v>453.68749747791094</v>
      </c>
      <c r="M118" s="1">
        <f t="shared" si="5"/>
        <v>45.908560657848838</v>
      </c>
      <c r="N118" s="1">
        <f t="shared" si="6"/>
        <v>66.632744007807659</v>
      </c>
      <c r="O118" s="1">
        <f t="shared" si="7"/>
        <v>7.1919623131275964E-2</v>
      </c>
      <c r="P118" s="1">
        <f t="shared" si="8"/>
        <v>2.7664747631948354</v>
      </c>
      <c r="Q118" s="1">
        <f t="shared" si="9"/>
        <v>7.0896851226336821E-2</v>
      </c>
      <c r="R118" s="1">
        <f t="shared" si="10"/>
        <v>4.4401212284066092E-2</v>
      </c>
      <c r="S118" s="1">
        <f t="shared" si="11"/>
        <v>194.42375136250905</v>
      </c>
      <c r="T118" s="1">
        <f t="shared" si="12"/>
        <v>34.566172960843915</v>
      </c>
      <c r="U118" s="1">
        <f t="shared" si="13"/>
        <v>33.662412500000002</v>
      </c>
      <c r="V118" s="1">
        <f t="shared" si="14"/>
        <v>5.2432174770105027</v>
      </c>
      <c r="W118" s="1">
        <f t="shared" si="15"/>
        <v>65.277629858249952</v>
      </c>
      <c r="X118" s="1">
        <f t="shared" si="16"/>
        <v>3.4345055165048981</v>
      </c>
      <c r="Y118" s="1">
        <f t="shared" si="17"/>
        <v>5.2613820752421763</v>
      </c>
      <c r="Z118" s="1">
        <f t="shared" si="18"/>
        <v>1.8087119605056046</v>
      </c>
      <c r="AA118" s="1">
        <f t="shared" si="19"/>
        <v>-58.388992270610792</v>
      </c>
      <c r="AB118" s="1">
        <f t="shared" si="20"/>
        <v>9.2265560200957246</v>
      </c>
      <c r="AC118" s="1">
        <f t="shared" si="21"/>
        <v>0.76901918391699264</v>
      </c>
      <c r="AD118" s="1">
        <f t="shared" si="22"/>
        <v>146.03033429591096</v>
      </c>
      <c r="AE118" s="1">
        <f t="shared" si="23"/>
        <v>17.63954246177806</v>
      </c>
      <c r="AF118" s="1">
        <f t="shared" si="24"/>
        <v>1.3234434253761711</v>
      </c>
      <c r="AG118" s="1">
        <f t="shared" si="25"/>
        <v>8.3573197671069401</v>
      </c>
      <c r="AH118" s="1">
        <v>699.53340979290806</v>
      </c>
      <c r="AI118" s="1">
        <v>684.74208484848452</v>
      </c>
      <c r="AJ118" s="1">
        <v>1.7180751471944311</v>
      </c>
      <c r="AK118" s="1">
        <v>65.160827057832364</v>
      </c>
      <c r="AL118" s="1">
        <f t="shared" si="26"/>
        <v>1.3240134301725803</v>
      </c>
      <c r="AM118" s="1">
        <v>32.76108395463153</v>
      </c>
      <c r="AN118" s="1">
        <v>33.941359440559459</v>
      </c>
      <c r="AO118" s="1">
        <v>-5.1413979040253291E-5</v>
      </c>
      <c r="AP118" s="1">
        <v>89.445393928283238</v>
      </c>
      <c r="AQ118" s="1">
        <v>0</v>
      </c>
      <c r="AR118" s="1">
        <v>0</v>
      </c>
      <c r="AS118" s="1">
        <f t="shared" si="27"/>
        <v>1</v>
      </c>
      <c r="AT118" s="1">
        <f t="shared" si="28"/>
        <v>0</v>
      </c>
      <c r="AU118" s="1">
        <f t="shared" si="29"/>
        <v>47192.867815135258</v>
      </c>
      <c r="AV118" s="1" t="s">
        <v>385</v>
      </c>
      <c r="AW118" s="1" t="s">
        <v>385</v>
      </c>
      <c r="AX118" s="1">
        <v>0</v>
      </c>
      <c r="AY118" s="1">
        <v>0</v>
      </c>
      <c r="AZ118" s="1" t="e">
        <f t="shared" si="30"/>
        <v>#DIV/0!</v>
      </c>
      <c r="BA118" s="1">
        <v>0</v>
      </c>
      <c r="BB118" s="1" t="s">
        <v>385</v>
      </c>
      <c r="BC118" s="1" t="s">
        <v>385</v>
      </c>
      <c r="BD118" s="1">
        <v>0</v>
      </c>
      <c r="BE118" s="1">
        <v>0</v>
      </c>
      <c r="BF118" s="1" t="e">
        <f t="shared" si="31"/>
        <v>#DIV/0!</v>
      </c>
      <c r="BG118" s="1">
        <v>0.5</v>
      </c>
      <c r="BH118" s="1">
        <f t="shared" si="32"/>
        <v>1009.4931747992273</v>
      </c>
      <c r="BI118" s="1">
        <f t="shared" si="33"/>
        <v>8.3573197671069401</v>
      </c>
      <c r="BJ118" s="1" t="e">
        <f t="shared" si="34"/>
        <v>#DIV/0!</v>
      </c>
      <c r="BK118" s="1">
        <f t="shared" si="35"/>
        <v>8.2787283517484732E-3</v>
      </c>
      <c r="BL118" s="1" t="e">
        <f t="shared" si="36"/>
        <v>#DIV/0!</v>
      </c>
      <c r="BM118" s="1" t="e">
        <f t="shared" si="37"/>
        <v>#DIV/0!</v>
      </c>
      <c r="BN118" s="1" t="s">
        <v>385</v>
      </c>
      <c r="BO118" s="1">
        <v>0</v>
      </c>
      <c r="BP118" s="1" t="e">
        <f t="shared" si="38"/>
        <v>#DIV/0!</v>
      </c>
      <c r="BQ118" s="1" t="e">
        <f t="shared" si="39"/>
        <v>#DIV/0!</v>
      </c>
      <c r="BR118" s="1" t="e">
        <f t="shared" si="40"/>
        <v>#DIV/0!</v>
      </c>
      <c r="BS118" s="1" t="e">
        <f t="shared" si="41"/>
        <v>#DIV/0!</v>
      </c>
      <c r="BT118" s="1" t="e">
        <f t="shared" si="42"/>
        <v>#DIV/0!</v>
      </c>
      <c r="BU118" s="1" t="e">
        <f t="shared" si="43"/>
        <v>#DIV/0!</v>
      </c>
      <c r="BV118" s="1" t="e">
        <f t="shared" si="44"/>
        <v>#DIV/0!</v>
      </c>
      <c r="BW118" s="1" t="e">
        <f t="shared" si="45"/>
        <v>#DIV/0!</v>
      </c>
      <c r="BX118" s="1" t="s">
        <v>385</v>
      </c>
      <c r="BY118" s="1" t="s">
        <v>385</v>
      </c>
      <c r="BZ118" s="1" t="s">
        <v>385</v>
      </c>
      <c r="CA118" s="1" t="s">
        <v>385</v>
      </c>
      <c r="CB118" s="1" t="s">
        <v>385</v>
      </c>
      <c r="CC118" s="1" t="s">
        <v>385</v>
      </c>
      <c r="CD118" s="1" t="s">
        <v>385</v>
      </c>
      <c r="CE118" s="1" t="s">
        <v>385</v>
      </c>
      <c r="CF118" s="1">
        <v>253</v>
      </c>
      <c r="CG118" s="1">
        <v>1000</v>
      </c>
      <c r="CH118" s="1" t="s">
        <v>386</v>
      </c>
      <c r="CI118" s="1">
        <v>1110.1500000000001</v>
      </c>
      <c r="CJ118" s="1">
        <v>1175.8634999999999</v>
      </c>
      <c r="CK118" s="1">
        <v>1152.67</v>
      </c>
      <c r="CL118" s="1">
        <v>1.3005735999999999E-4</v>
      </c>
      <c r="CM118" s="1">
        <v>6.5004835999999994E-4</v>
      </c>
      <c r="CN118" s="1">
        <v>4.7597999359999997E-2</v>
      </c>
      <c r="CO118" s="1">
        <v>5.5000000000000003E-4</v>
      </c>
      <c r="CP118" s="1">
        <f t="shared" si="46"/>
        <v>1199.9849999999999</v>
      </c>
      <c r="CQ118" s="1">
        <f t="shared" si="47"/>
        <v>1009.4931747992273</v>
      </c>
      <c r="CR118" s="1">
        <f t="shared" si="48"/>
        <v>0.84125482801803975</v>
      </c>
      <c r="CS118" s="1">
        <f t="shared" si="49"/>
        <v>0.16202181807481683</v>
      </c>
      <c r="CT118" s="1">
        <v>6</v>
      </c>
      <c r="CU118" s="1">
        <v>0.5</v>
      </c>
      <c r="CV118" s="1" t="s">
        <v>387</v>
      </c>
      <c r="CW118" s="1">
        <v>2</v>
      </c>
      <c r="CX118" s="1" t="b">
        <v>1</v>
      </c>
      <c r="CY118" s="1">
        <v>1658330344.6875</v>
      </c>
      <c r="CZ118" s="1">
        <v>658.49249999999995</v>
      </c>
      <c r="DA118" s="1">
        <v>675.56962500000009</v>
      </c>
      <c r="DB118" s="1">
        <v>33.941212499999999</v>
      </c>
      <c r="DC118" s="1">
        <v>32.761724999999998</v>
      </c>
      <c r="DD118" s="1">
        <v>661.27025000000003</v>
      </c>
      <c r="DE118" s="1">
        <v>33.606549999999999</v>
      </c>
      <c r="DF118" s="1">
        <v>650.37950000000001</v>
      </c>
      <c r="DG118" s="1">
        <v>101.08987500000001</v>
      </c>
      <c r="DH118" s="1">
        <v>9.9954812500000004E-2</v>
      </c>
      <c r="DI118" s="1">
        <v>33.724274999999999</v>
      </c>
      <c r="DJ118" s="1">
        <v>999.9</v>
      </c>
      <c r="DK118" s="1">
        <v>33.662412500000002</v>
      </c>
      <c r="DL118" s="1">
        <v>0</v>
      </c>
      <c r="DM118" s="1">
        <v>0</v>
      </c>
      <c r="DN118" s="1">
        <v>9000</v>
      </c>
      <c r="DO118" s="1">
        <v>0</v>
      </c>
      <c r="DP118" s="1">
        <v>1838.9612500000001</v>
      </c>
      <c r="DQ118" s="1">
        <v>-17.07685</v>
      </c>
      <c r="DR118" s="1">
        <v>681.62774999999999</v>
      </c>
      <c r="DS118" s="1">
        <v>698.45212500000002</v>
      </c>
      <c r="DT118" s="1">
        <v>1.1795087500000001</v>
      </c>
      <c r="DU118" s="1">
        <v>675.56962500000009</v>
      </c>
      <c r="DV118" s="1">
        <v>32.761724999999998</v>
      </c>
      <c r="DW118" s="1">
        <v>3.4311199999999999</v>
      </c>
      <c r="DX118" s="1">
        <v>3.3118824999999998</v>
      </c>
      <c r="DY118" s="1">
        <v>26.282724999999999</v>
      </c>
      <c r="DZ118" s="1">
        <v>25.6850375</v>
      </c>
      <c r="EA118" s="1">
        <v>1199.9849999999999</v>
      </c>
      <c r="EB118" s="1">
        <v>0.95799674999999995</v>
      </c>
      <c r="EC118" s="1">
        <v>4.2003474999999998E-2</v>
      </c>
      <c r="ED118" s="1">
        <v>0</v>
      </c>
      <c r="EE118" s="1">
        <v>910.67162500000006</v>
      </c>
      <c r="EF118" s="1">
        <v>5.0001600000000002</v>
      </c>
      <c r="EG118" s="1">
        <v>12981.1875</v>
      </c>
      <c r="EH118" s="1">
        <v>9515.0562499999996</v>
      </c>
      <c r="EI118" s="1">
        <v>47.757750000000001</v>
      </c>
      <c r="EJ118" s="1">
        <v>50.375</v>
      </c>
      <c r="EK118" s="1">
        <v>48.968499999999999</v>
      </c>
      <c r="EL118" s="1">
        <v>48.835625</v>
      </c>
      <c r="EM118" s="1">
        <v>49.476374999999997</v>
      </c>
      <c r="EN118" s="1">
        <v>1144.7925</v>
      </c>
      <c r="EO118" s="1">
        <v>50.192500000000003</v>
      </c>
      <c r="EP118" s="1">
        <v>0</v>
      </c>
      <c r="EQ118" s="1">
        <v>772858.20000004768</v>
      </c>
      <c r="ER118" s="1">
        <v>0</v>
      </c>
      <c r="ES118" s="1">
        <v>909.57611538461538</v>
      </c>
      <c r="ET118" s="1">
        <v>12.1492991139107</v>
      </c>
      <c r="EU118" s="1">
        <v>121.3264956261843</v>
      </c>
      <c r="EV118" s="1">
        <v>12969.45384615384</v>
      </c>
      <c r="EW118" s="1">
        <v>15</v>
      </c>
      <c r="EX118" s="1">
        <v>1658327627.5</v>
      </c>
      <c r="EY118" s="1" t="s">
        <v>388</v>
      </c>
      <c r="EZ118" s="1">
        <v>1658327627.5</v>
      </c>
      <c r="FA118" s="1">
        <v>1658327617.5</v>
      </c>
      <c r="FB118" s="1">
        <v>12</v>
      </c>
      <c r="FC118" s="1">
        <v>-0.68500000000000005</v>
      </c>
      <c r="FD118" s="1">
        <v>-0.255</v>
      </c>
      <c r="FE118" s="1">
        <v>-3.9239999999999999</v>
      </c>
      <c r="FF118" s="1">
        <v>0.28599999999999998</v>
      </c>
      <c r="FG118" s="1">
        <v>1546</v>
      </c>
      <c r="FH118" s="1">
        <v>32</v>
      </c>
      <c r="FI118" s="1">
        <v>0.03</v>
      </c>
      <c r="FJ118" s="1">
        <v>0.04</v>
      </c>
      <c r="FK118" s="1">
        <v>-16.867826829268299</v>
      </c>
      <c r="FL118" s="1">
        <v>-1.807651567944208</v>
      </c>
      <c r="FM118" s="1">
        <v>0.1837421921678018</v>
      </c>
      <c r="FN118" s="1">
        <v>0</v>
      </c>
      <c r="FO118" s="1">
        <v>908.9650588235296</v>
      </c>
      <c r="FP118" s="1">
        <v>12.222582105935169</v>
      </c>
      <c r="FQ118" s="1">
        <v>1.212162698776251</v>
      </c>
      <c r="FR118" s="1">
        <v>0</v>
      </c>
      <c r="FS118" s="1">
        <v>1.1879575609756099</v>
      </c>
      <c r="FT118" s="1">
        <v>-3.9595191637628258E-2</v>
      </c>
      <c r="FU118" s="1">
        <v>4.4786745537577508E-3</v>
      </c>
      <c r="FV118" s="1">
        <v>1</v>
      </c>
      <c r="FW118" s="1">
        <v>1</v>
      </c>
      <c r="FX118" s="1">
        <v>3</v>
      </c>
      <c r="FY118" s="1" t="s">
        <v>410</v>
      </c>
      <c r="FZ118" s="1">
        <v>3.3691599999999999</v>
      </c>
      <c r="GA118" s="1">
        <v>2.8938899999999999</v>
      </c>
      <c r="GB118" s="1">
        <v>0.13743</v>
      </c>
      <c r="GC118" s="1">
        <v>0.14152799999999999</v>
      </c>
      <c r="GD118" s="1">
        <v>0.140512</v>
      </c>
      <c r="GE118" s="1">
        <v>0.13961799999999999</v>
      </c>
      <c r="GF118" s="1">
        <v>29766.7</v>
      </c>
      <c r="GG118" s="1">
        <v>25769.3</v>
      </c>
      <c r="GH118" s="1">
        <v>30847.8</v>
      </c>
      <c r="GI118" s="1">
        <v>27981.5</v>
      </c>
      <c r="GJ118" s="1">
        <v>34932.1</v>
      </c>
      <c r="GK118" s="1">
        <v>33968.1</v>
      </c>
      <c r="GL118" s="1">
        <v>40211.800000000003</v>
      </c>
      <c r="GM118" s="1">
        <v>39001.199999999997</v>
      </c>
      <c r="GN118" s="1">
        <v>2.3252999999999999</v>
      </c>
      <c r="GO118" s="1">
        <v>1.53033</v>
      </c>
      <c r="GP118" s="1">
        <v>0</v>
      </c>
      <c r="GQ118" s="1">
        <v>4.1551900000000003E-2</v>
      </c>
      <c r="GR118" s="1">
        <v>999.9</v>
      </c>
      <c r="GS118" s="1">
        <v>32.9861</v>
      </c>
      <c r="GT118" s="1">
        <v>49.9</v>
      </c>
      <c r="GU118" s="1">
        <v>43.8</v>
      </c>
      <c r="GV118" s="1">
        <v>44.709000000000003</v>
      </c>
      <c r="GW118" s="1">
        <v>50.172899999999998</v>
      </c>
      <c r="GX118" s="1">
        <v>41.806899999999999</v>
      </c>
      <c r="GY118" s="1">
        <v>1</v>
      </c>
      <c r="GZ118" s="1">
        <v>0.66225599999999996</v>
      </c>
      <c r="HA118" s="1">
        <v>1.70496</v>
      </c>
      <c r="HB118" s="1">
        <v>20.200299999999999</v>
      </c>
      <c r="HC118" s="1">
        <v>5.2140000000000004</v>
      </c>
      <c r="HD118" s="1">
        <v>11.974</v>
      </c>
      <c r="HE118" s="1">
        <v>4.9897499999999999</v>
      </c>
      <c r="HF118" s="1">
        <v>3.2924799999999999</v>
      </c>
      <c r="HG118" s="1">
        <v>8422.1</v>
      </c>
      <c r="HH118" s="1">
        <v>9999</v>
      </c>
      <c r="HI118" s="1">
        <v>9999</v>
      </c>
      <c r="HJ118" s="1">
        <v>971.6</v>
      </c>
      <c r="HK118" s="1">
        <v>4.9713599999999998</v>
      </c>
      <c r="HL118" s="1">
        <v>1.8745400000000001</v>
      </c>
      <c r="HM118" s="1">
        <v>1.8708800000000001</v>
      </c>
      <c r="HN118" s="1">
        <v>1.8706700000000001</v>
      </c>
      <c r="HO118" s="1">
        <v>1.8750800000000001</v>
      </c>
      <c r="HP118" s="1">
        <v>1.87181</v>
      </c>
      <c r="HQ118" s="1">
        <v>1.8673299999999999</v>
      </c>
      <c r="HR118" s="1">
        <v>1.87822</v>
      </c>
      <c r="HS118" s="1">
        <v>0</v>
      </c>
      <c r="HT118" s="1">
        <v>0</v>
      </c>
      <c r="HU118" s="1">
        <v>0</v>
      </c>
      <c r="HV118" s="1">
        <v>0</v>
      </c>
      <c r="HW118" s="1" t="s">
        <v>390</v>
      </c>
      <c r="HX118" s="1" t="s">
        <v>391</v>
      </c>
      <c r="HY118" s="1" t="s">
        <v>392</v>
      </c>
      <c r="HZ118" s="1" t="s">
        <v>392</v>
      </c>
      <c r="IA118" s="1" t="s">
        <v>392</v>
      </c>
      <c r="IB118" s="1" t="s">
        <v>392</v>
      </c>
      <c r="IC118" s="1">
        <v>0</v>
      </c>
      <c r="ID118" s="1">
        <v>100</v>
      </c>
      <c r="IE118" s="1">
        <v>100</v>
      </c>
      <c r="IF118" s="1">
        <v>-2.7839999999999998</v>
      </c>
      <c r="IG118" s="1">
        <v>0.3347</v>
      </c>
      <c r="IH118" s="1">
        <v>-2.1003025613674828</v>
      </c>
      <c r="II118" s="1">
        <v>1.7196870422270779E-5</v>
      </c>
      <c r="IJ118" s="1">
        <v>-2.1741833173098589E-6</v>
      </c>
      <c r="IK118" s="1">
        <v>9.0595066644434051E-10</v>
      </c>
      <c r="IL118" s="1">
        <v>-0.3055493333670728</v>
      </c>
      <c r="IM118" s="1">
        <v>-1.2435942757381079E-3</v>
      </c>
      <c r="IN118" s="1">
        <v>8.3241555849602686E-4</v>
      </c>
      <c r="IO118" s="1">
        <v>-6.8006265696850886E-6</v>
      </c>
      <c r="IP118" s="1">
        <v>17</v>
      </c>
      <c r="IQ118" s="1">
        <v>2050</v>
      </c>
      <c r="IR118" s="1">
        <v>3</v>
      </c>
      <c r="IS118" s="1">
        <v>34</v>
      </c>
      <c r="IT118" s="1">
        <v>45.3</v>
      </c>
      <c r="IU118" s="1">
        <v>45.5</v>
      </c>
      <c r="IV118" s="1">
        <v>1.5734900000000001</v>
      </c>
      <c r="IW118" s="1">
        <v>2.5903299999999998</v>
      </c>
      <c r="IX118" s="1">
        <v>1.49902</v>
      </c>
      <c r="IY118" s="1">
        <v>2.2802699999999998</v>
      </c>
      <c r="IZ118" s="1">
        <v>1.69678</v>
      </c>
      <c r="JA118" s="1">
        <v>2.3828100000000001</v>
      </c>
      <c r="JB118" s="1">
        <v>47.601900000000001</v>
      </c>
      <c r="JC118" s="1">
        <v>12.9763</v>
      </c>
      <c r="JD118" s="1">
        <v>18</v>
      </c>
      <c r="JE118" s="1">
        <v>709.76900000000001</v>
      </c>
      <c r="JF118" s="1">
        <v>268.24700000000001</v>
      </c>
      <c r="JG118" s="1">
        <v>29.999600000000001</v>
      </c>
      <c r="JH118" s="1">
        <v>35.8626</v>
      </c>
      <c r="JI118" s="1">
        <v>30</v>
      </c>
      <c r="JJ118" s="1">
        <v>35.597799999999999</v>
      </c>
      <c r="JK118" s="1">
        <v>35.595100000000002</v>
      </c>
      <c r="JL118" s="1">
        <v>31.544499999999999</v>
      </c>
      <c r="JM118" s="1">
        <v>29.372699999999998</v>
      </c>
      <c r="JN118" s="1">
        <v>0</v>
      </c>
      <c r="JO118" s="1">
        <v>30</v>
      </c>
      <c r="JP118" s="1">
        <v>689.125</v>
      </c>
      <c r="JQ118" s="1">
        <v>32.766300000000001</v>
      </c>
      <c r="JR118" s="1">
        <v>98.307299999999998</v>
      </c>
      <c r="JS118" s="1">
        <v>98.224100000000007</v>
      </c>
    </row>
    <row r="119" spans="1:279" ht="15.75" customHeight="1" x14ac:dyDescent="0.2">
      <c r="A119" s="1">
        <v>104</v>
      </c>
      <c r="B119" s="1">
        <v>1658330351</v>
      </c>
      <c r="C119" s="1">
        <v>411</v>
      </c>
      <c r="D119" s="1" t="s">
        <v>599</v>
      </c>
      <c r="E119" s="1" t="s">
        <v>600</v>
      </c>
      <c r="F119" s="1">
        <v>4</v>
      </c>
      <c r="G119" s="1">
        <v>1658330349</v>
      </c>
      <c r="H119" s="1">
        <f t="shared" si="0"/>
        <v>1.325574806459098E-3</v>
      </c>
      <c r="I119" s="1">
        <f t="shared" si="1"/>
        <v>1.325574806459098</v>
      </c>
      <c r="J119" s="1">
        <f t="shared" si="2"/>
        <v>8.5736303103160427</v>
      </c>
      <c r="K119" s="1">
        <f t="shared" si="3"/>
        <v>665.63385714285721</v>
      </c>
      <c r="L119" s="1">
        <f t="shared" si="4"/>
        <v>456.39842605591627</v>
      </c>
      <c r="M119" s="1">
        <f t="shared" si="5"/>
        <v>46.182590270741976</v>
      </c>
      <c r="N119" s="1">
        <f t="shared" si="6"/>
        <v>67.354955538334693</v>
      </c>
      <c r="O119" s="1">
        <f t="shared" si="7"/>
        <v>7.2130088591679603E-2</v>
      </c>
      <c r="P119" s="1">
        <f t="shared" si="8"/>
        <v>2.7698217343766971</v>
      </c>
      <c r="Q119" s="1">
        <f t="shared" si="9"/>
        <v>7.1102591998933456E-2</v>
      </c>
      <c r="R119" s="1">
        <f t="shared" si="10"/>
        <v>4.4530217111104775E-2</v>
      </c>
      <c r="S119" s="1">
        <f t="shared" si="11"/>
        <v>194.42220732680008</v>
      </c>
      <c r="T119" s="1">
        <f t="shared" si="12"/>
        <v>34.563638645561497</v>
      </c>
      <c r="U119" s="1">
        <f t="shared" si="13"/>
        <v>33.65268571428571</v>
      </c>
      <c r="V119" s="1">
        <f t="shared" si="14"/>
        <v>5.2403663827847016</v>
      </c>
      <c r="W119" s="1">
        <f t="shared" si="15"/>
        <v>65.286488345695943</v>
      </c>
      <c r="X119" s="1">
        <f t="shared" si="16"/>
        <v>3.4347487581881646</v>
      </c>
      <c r="Y119" s="1">
        <f t="shared" si="17"/>
        <v>5.2610407531815166</v>
      </c>
      <c r="Z119" s="1">
        <f t="shared" si="18"/>
        <v>1.805617624596537</v>
      </c>
      <c r="AA119" s="1">
        <f t="shared" si="19"/>
        <v>-58.457848964846221</v>
      </c>
      <c r="AB119" s="1">
        <f t="shared" si="20"/>
        <v>10.516861180922852</v>
      </c>
      <c r="AC119" s="1">
        <f t="shared" si="21"/>
        <v>0.87545829379362672</v>
      </c>
      <c r="AD119" s="1">
        <f t="shared" si="22"/>
        <v>147.35667783667034</v>
      </c>
      <c r="AE119" s="1">
        <f t="shared" si="23"/>
        <v>17.812812172766769</v>
      </c>
      <c r="AF119" s="1">
        <f t="shared" si="24"/>
        <v>1.3220992684745545</v>
      </c>
      <c r="AG119" s="1">
        <f t="shared" si="25"/>
        <v>8.5736303103160427</v>
      </c>
      <c r="AH119" s="1">
        <v>706.56400267193715</v>
      </c>
      <c r="AI119" s="1">
        <v>691.58977575757535</v>
      </c>
      <c r="AJ119" s="1">
        <v>1.712177328143311</v>
      </c>
      <c r="AK119" s="1">
        <v>65.160827057832364</v>
      </c>
      <c r="AL119" s="1">
        <f t="shared" si="26"/>
        <v>1.325574806459098</v>
      </c>
      <c r="AM119" s="1">
        <v>32.764289736759402</v>
      </c>
      <c r="AN119" s="1">
        <v>33.945545454545467</v>
      </c>
      <c r="AO119" s="1">
        <v>2.3008747109872971E-5</v>
      </c>
      <c r="AP119" s="1">
        <v>89.445393928283238</v>
      </c>
      <c r="AQ119" s="1">
        <v>0</v>
      </c>
      <c r="AR119" s="1">
        <v>0</v>
      </c>
      <c r="AS119" s="1">
        <f t="shared" si="27"/>
        <v>1</v>
      </c>
      <c r="AT119" s="1">
        <f t="shared" si="28"/>
        <v>0</v>
      </c>
      <c r="AU119" s="1">
        <f t="shared" si="29"/>
        <v>47284.896316026076</v>
      </c>
      <c r="AV119" s="1" t="s">
        <v>385</v>
      </c>
      <c r="AW119" s="1" t="s">
        <v>385</v>
      </c>
      <c r="AX119" s="1">
        <v>0</v>
      </c>
      <c r="AY119" s="1">
        <v>0</v>
      </c>
      <c r="AZ119" s="1" t="e">
        <f t="shared" si="30"/>
        <v>#DIV/0!</v>
      </c>
      <c r="BA119" s="1">
        <v>0</v>
      </c>
      <c r="BB119" s="1" t="s">
        <v>385</v>
      </c>
      <c r="BC119" s="1" t="s">
        <v>385</v>
      </c>
      <c r="BD119" s="1">
        <v>0</v>
      </c>
      <c r="BE119" s="1">
        <v>0</v>
      </c>
      <c r="BF119" s="1" t="e">
        <f t="shared" si="31"/>
        <v>#DIV/0!</v>
      </c>
      <c r="BG119" s="1">
        <v>0.5</v>
      </c>
      <c r="BH119" s="1">
        <f t="shared" si="32"/>
        <v>1009.4853426563729</v>
      </c>
      <c r="BI119" s="1">
        <f t="shared" si="33"/>
        <v>8.5736303103160427</v>
      </c>
      <c r="BJ119" s="1" t="e">
        <f t="shared" si="34"/>
        <v>#DIV/0!</v>
      </c>
      <c r="BK119" s="1">
        <f t="shared" si="35"/>
        <v>8.4930706252309522E-3</v>
      </c>
      <c r="BL119" s="1" t="e">
        <f t="shared" si="36"/>
        <v>#DIV/0!</v>
      </c>
      <c r="BM119" s="1" t="e">
        <f t="shared" si="37"/>
        <v>#DIV/0!</v>
      </c>
      <c r="BN119" s="1" t="s">
        <v>385</v>
      </c>
      <c r="BO119" s="1">
        <v>0</v>
      </c>
      <c r="BP119" s="1" t="e">
        <f t="shared" si="38"/>
        <v>#DIV/0!</v>
      </c>
      <c r="BQ119" s="1" t="e">
        <f t="shared" si="39"/>
        <v>#DIV/0!</v>
      </c>
      <c r="BR119" s="1" t="e">
        <f t="shared" si="40"/>
        <v>#DIV/0!</v>
      </c>
      <c r="BS119" s="1" t="e">
        <f t="shared" si="41"/>
        <v>#DIV/0!</v>
      </c>
      <c r="BT119" s="1" t="e">
        <f t="shared" si="42"/>
        <v>#DIV/0!</v>
      </c>
      <c r="BU119" s="1" t="e">
        <f t="shared" si="43"/>
        <v>#DIV/0!</v>
      </c>
      <c r="BV119" s="1" t="e">
        <f t="shared" si="44"/>
        <v>#DIV/0!</v>
      </c>
      <c r="BW119" s="1" t="e">
        <f t="shared" si="45"/>
        <v>#DIV/0!</v>
      </c>
      <c r="BX119" s="1" t="s">
        <v>385</v>
      </c>
      <c r="BY119" s="1" t="s">
        <v>385</v>
      </c>
      <c r="BZ119" s="1" t="s">
        <v>385</v>
      </c>
      <c r="CA119" s="1" t="s">
        <v>385</v>
      </c>
      <c r="CB119" s="1" t="s">
        <v>385</v>
      </c>
      <c r="CC119" s="1" t="s">
        <v>385</v>
      </c>
      <c r="CD119" s="1" t="s">
        <v>385</v>
      </c>
      <c r="CE119" s="1" t="s">
        <v>385</v>
      </c>
      <c r="CF119" s="1">
        <v>253</v>
      </c>
      <c r="CG119" s="1">
        <v>1000</v>
      </c>
      <c r="CH119" s="1" t="s">
        <v>386</v>
      </c>
      <c r="CI119" s="1">
        <v>1110.1500000000001</v>
      </c>
      <c r="CJ119" s="1">
        <v>1175.8634999999999</v>
      </c>
      <c r="CK119" s="1">
        <v>1152.67</v>
      </c>
      <c r="CL119" s="1">
        <v>1.3005735999999999E-4</v>
      </c>
      <c r="CM119" s="1">
        <v>6.5004835999999994E-4</v>
      </c>
      <c r="CN119" s="1">
        <v>4.7597999359999997E-2</v>
      </c>
      <c r="CO119" s="1">
        <v>5.5000000000000003E-4</v>
      </c>
      <c r="CP119" s="1">
        <f t="shared" si="46"/>
        <v>1199.975714285714</v>
      </c>
      <c r="CQ119" s="1">
        <f t="shared" si="47"/>
        <v>1009.4853426563729</v>
      </c>
      <c r="CR119" s="1">
        <f t="shared" si="48"/>
        <v>0.84125481094196097</v>
      </c>
      <c r="CS119" s="1">
        <f t="shared" si="49"/>
        <v>0.16202178511798462</v>
      </c>
      <c r="CT119" s="1">
        <v>6</v>
      </c>
      <c r="CU119" s="1">
        <v>0.5</v>
      </c>
      <c r="CV119" s="1" t="s">
        <v>387</v>
      </c>
      <c r="CW119" s="1">
        <v>2</v>
      </c>
      <c r="CX119" s="1" t="b">
        <v>1</v>
      </c>
      <c r="CY119" s="1">
        <v>1658330349</v>
      </c>
      <c r="CZ119" s="1">
        <v>665.63385714285721</v>
      </c>
      <c r="DA119" s="1">
        <v>682.8787142857143</v>
      </c>
      <c r="DB119" s="1">
        <v>33.943828571428583</v>
      </c>
      <c r="DC119" s="1">
        <v>32.765542857142847</v>
      </c>
      <c r="DD119" s="1">
        <v>668.42328571428584</v>
      </c>
      <c r="DE119" s="1">
        <v>33.609071428571433</v>
      </c>
      <c r="DF119" s="1">
        <v>650.37985714285708</v>
      </c>
      <c r="DG119" s="1">
        <v>101.0891428571429</v>
      </c>
      <c r="DH119" s="1">
        <v>0.1000542</v>
      </c>
      <c r="DI119" s="1">
        <v>33.723114285714288</v>
      </c>
      <c r="DJ119" s="1">
        <v>999.89999999999986</v>
      </c>
      <c r="DK119" s="1">
        <v>33.65268571428571</v>
      </c>
      <c r="DL119" s="1">
        <v>0</v>
      </c>
      <c r="DM119" s="1">
        <v>0</v>
      </c>
      <c r="DN119" s="1">
        <v>9017.8571428571431</v>
      </c>
      <c r="DO119" s="1">
        <v>0</v>
      </c>
      <c r="DP119" s="1">
        <v>1838.191428571429</v>
      </c>
      <c r="DQ119" s="1">
        <v>-17.245014285714291</v>
      </c>
      <c r="DR119" s="1">
        <v>689.02171428571444</v>
      </c>
      <c r="DS119" s="1">
        <v>706.01171428571433</v>
      </c>
      <c r="DT119" s="1">
        <v>1.178265714285714</v>
      </c>
      <c r="DU119" s="1">
        <v>682.8787142857143</v>
      </c>
      <c r="DV119" s="1">
        <v>32.765542857142847</v>
      </c>
      <c r="DW119" s="1">
        <v>3.4313542857142858</v>
      </c>
      <c r="DX119" s="1">
        <v>3.3122414285714288</v>
      </c>
      <c r="DY119" s="1">
        <v>26.283842857142862</v>
      </c>
      <c r="DZ119" s="1">
        <v>25.686857142857139</v>
      </c>
      <c r="EA119" s="1">
        <v>1199.975714285714</v>
      </c>
      <c r="EB119" s="1">
        <v>0.95799728571428577</v>
      </c>
      <c r="EC119" s="1">
        <v>4.2002914285714288E-2</v>
      </c>
      <c r="ED119" s="1">
        <v>0</v>
      </c>
      <c r="EE119" s="1">
        <v>911.45285714285717</v>
      </c>
      <c r="EF119" s="1">
        <v>5.0001600000000002</v>
      </c>
      <c r="EG119" s="1">
        <v>12986.61428571428</v>
      </c>
      <c r="EH119" s="1">
        <v>9514.9571428571453</v>
      </c>
      <c r="EI119" s="1">
        <v>47.75</v>
      </c>
      <c r="EJ119" s="1">
        <v>50.375</v>
      </c>
      <c r="EK119" s="1">
        <v>48.982000000000014</v>
      </c>
      <c r="EL119" s="1">
        <v>48.875</v>
      </c>
      <c r="EM119" s="1">
        <v>49.436999999999998</v>
      </c>
      <c r="EN119" s="1">
        <v>1144.7842857142859</v>
      </c>
      <c r="EO119" s="1">
        <v>50.191428571428567</v>
      </c>
      <c r="EP119" s="1">
        <v>0</v>
      </c>
      <c r="EQ119" s="1">
        <v>772862.40000009537</v>
      </c>
      <c r="ER119" s="1">
        <v>0</v>
      </c>
      <c r="ES119" s="1">
        <v>910.49256000000014</v>
      </c>
      <c r="ET119" s="1">
        <v>11.75707690086484</v>
      </c>
      <c r="EU119" s="1">
        <v>112.7076924061103</v>
      </c>
      <c r="EV119" s="1">
        <v>12977.44</v>
      </c>
      <c r="EW119" s="1">
        <v>15</v>
      </c>
      <c r="EX119" s="1">
        <v>1658327627.5</v>
      </c>
      <c r="EY119" s="1" t="s">
        <v>388</v>
      </c>
      <c r="EZ119" s="1">
        <v>1658327627.5</v>
      </c>
      <c r="FA119" s="1">
        <v>1658327617.5</v>
      </c>
      <c r="FB119" s="1">
        <v>12</v>
      </c>
      <c r="FC119" s="1">
        <v>-0.68500000000000005</v>
      </c>
      <c r="FD119" s="1">
        <v>-0.255</v>
      </c>
      <c r="FE119" s="1">
        <v>-3.9239999999999999</v>
      </c>
      <c r="FF119" s="1">
        <v>0.28599999999999998</v>
      </c>
      <c r="FG119" s="1">
        <v>1546</v>
      </c>
      <c r="FH119" s="1">
        <v>32</v>
      </c>
      <c r="FI119" s="1">
        <v>0.03</v>
      </c>
      <c r="FJ119" s="1">
        <v>0.04</v>
      </c>
      <c r="FK119" s="1">
        <v>-16.981357500000001</v>
      </c>
      <c r="FL119" s="1">
        <v>-1.538898686679153</v>
      </c>
      <c r="FM119" s="1">
        <v>0.15277055162481409</v>
      </c>
      <c r="FN119" s="1">
        <v>0</v>
      </c>
      <c r="FO119" s="1">
        <v>909.67794117647054</v>
      </c>
      <c r="FP119" s="1">
        <v>11.806478219802409</v>
      </c>
      <c r="FQ119" s="1">
        <v>1.1710408628319371</v>
      </c>
      <c r="FR119" s="1">
        <v>0</v>
      </c>
      <c r="FS119" s="1">
        <v>1.1855655</v>
      </c>
      <c r="FT119" s="1">
        <v>-5.2798649155724221E-2</v>
      </c>
      <c r="FU119" s="1">
        <v>5.318043319680668E-3</v>
      </c>
      <c r="FV119" s="1">
        <v>1</v>
      </c>
      <c r="FW119" s="1">
        <v>1</v>
      </c>
      <c r="FX119" s="1">
        <v>3</v>
      </c>
      <c r="FY119" s="1" t="s">
        <v>410</v>
      </c>
      <c r="FZ119" s="1">
        <v>3.3693</v>
      </c>
      <c r="GA119" s="1">
        <v>2.8938000000000001</v>
      </c>
      <c r="GB119" s="1">
        <v>0.13838200000000001</v>
      </c>
      <c r="GC119" s="1">
        <v>0.14249999999999999</v>
      </c>
      <c r="GD119" s="1">
        <v>0.14051900000000001</v>
      </c>
      <c r="GE119" s="1">
        <v>0.13963200000000001</v>
      </c>
      <c r="GF119" s="1">
        <v>29733.200000000001</v>
      </c>
      <c r="GG119" s="1">
        <v>25740.400000000001</v>
      </c>
      <c r="GH119" s="1">
        <v>30847.200000000001</v>
      </c>
      <c r="GI119" s="1">
        <v>27981.9</v>
      </c>
      <c r="GJ119" s="1">
        <v>34931.5</v>
      </c>
      <c r="GK119" s="1">
        <v>33967.9</v>
      </c>
      <c r="GL119" s="1">
        <v>40211.4</v>
      </c>
      <c r="GM119" s="1">
        <v>39001.5</v>
      </c>
      <c r="GN119" s="1">
        <v>2.3254700000000001</v>
      </c>
      <c r="GO119" s="1">
        <v>1.53023</v>
      </c>
      <c r="GP119" s="1">
        <v>0</v>
      </c>
      <c r="GQ119" s="1">
        <v>4.1574199999999999E-2</v>
      </c>
      <c r="GR119" s="1">
        <v>999.9</v>
      </c>
      <c r="GS119" s="1">
        <v>32.979399999999998</v>
      </c>
      <c r="GT119" s="1">
        <v>49.9</v>
      </c>
      <c r="GU119" s="1">
        <v>43.8</v>
      </c>
      <c r="GV119" s="1">
        <v>44.710999999999999</v>
      </c>
      <c r="GW119" s="1">
        <v>50.622900000000001</v>
      </c>
      <c r="GX119" s="1">
        <v>41.915100000000002</v>
      </c>
      <c r="GY119" s="1">
        <v>1</v>
      </c>
      <c r="GZ119" s="1">
        <v>0.66224099999999997</v>
      </c>
      <c r="HA119" s="1">
        <v>1.70343</v>
      </c>
      <c r="HB119" s="1">
        <v>20.200199999999999</v>
      </c>
      <c r="HC119" s="1">
        <v>5.2151899999999998</v>
      </c>
      <c r="HD119" s="1">
        <v>11.974</v>
      </c>
      <c r="HE119" s="1">
        <v>4.9902499999999996</v>
      </c>
      <c r="HF119" s="1">
        <v>3.2925499999999999</v>
      </c>
      <c r="HG119" s="1">
        <v>8422.1</v>
      </c>
      <c r="HH119" s="1">
        <v>9999</v>
      </c>
      <c r="HI119" s="1">
        <v>9999</v>
      </c>
      <c r="HJ119" s="1">
        <v>971.6</v>
      </c>
      <c r="HK119" s="1">
        <v>4.9713700000000003</v>
      </c>
      <c r="HL119" s="1">
        <v>1.8745400000000001</v>
      </c>
      <c r="HM119" s="1">
        <v>1.8708800000000001</v>
      </c>
      <c r="HN119" s="1">
        <v>1.8706799999999999</v>
      </c>
      <c r="HO119" s="1">
        <v>1.87507</v>
      </c>
      <c r="HP119" s="1">
        <v>1.8717999999999999</v>
      </c>
      <c r="HQ119" s="1">
        <v>1.8672899999999999</v>
      </c>
      <c r="HR119" s="1">
        <v>1.87822</v>
      </c>
      <c r="HS119" s="1">
        <v>0</v>
      </c>
      <c r="HT119" s="1">
        <v>0</v>
      </c>
      <c r="HU119" s="1">
        <v>0</v>
      </c>
      <c r="HV119" s="1">
        <v>0</v>
      </c>
      <c r="HW119" s="1" t="s">
        <v>390</v>
      </c>
      <c r="HX119" s="1" t="s">
        <v>391</v>
      </c>
      <c r="HY119" s="1" t="s">
        <v>392</v>
      </c>
      <c r="HZ119" s="1" t="s">
        <v>392</v>
      </c>
      <c r="IA119" s="1" t="s">
        <v>392</v>
      </c>
      <c r="IB119" s="1" t="s">
        <v>392</v>
      </c>
      <c r="IC119" s="1">
        <v>0</v>
      </c>
      <c r="ID119" s="1">
        <v>100</v>
      </c>
      <c r="IE119" s="1">
        <v>100</v>
      </c>
      <c r="IF119" s="1">
        <v>-2.7949999999999999</v>
      </c>
      <c r="IG119" s="1">
        <v>0.33479999999999999</v>
      </c>
      <c r="IH119" s="1">
        <v>-2.1003025613674828</v>
      </c>
      <c r="II119" s="1">
        <v>1.7196870422270779E-5</v>
      </c>
      <c r="IJ119" s="1">
        <v>-2.1741833173098589E-6</v>
      </c>
      <c r="IK119" s="1">
        <v>9.0595066644434051E-10</v>
      </c>
      <c r="IL119" s="1">
        <v>-0.3055493333670728</v>
      </c>
      <c r="IM119" s="1">
        <v>-1.2435942757381079E-3</v>
      </c>
      <c r="IN119" s="1">
        <v>8.3241555849602686E-4</v>
      </c>
      <c r="IO119" s="1">
        <v>-6.8006265696850886E-6</v>
      </c>
      <c r="IP119" s="1">
        <v>17</v>
      </c>
      <c r="IQ119" s="1">
        <v>2050</v>
      </c>
      <c r="IR119" s="1">
        <v>3</v>
      </c>
      <c r="IS119" s="1">
        <v>34</v>
      </c>
      <c r="IT119" s="1">
        <v>45.4</v>
      </c>
      <c r="IU119" s="1">
        <v>45.6</v>
      </c>
      <c r="IV119" s="1">
        <v>1.58691</v>
      </c>
      <c r="IW119" s="1">
        <v>2.5976599999999999</v>
      </c>
      <c r="IX119" s="1">
        <v>1.49902</v>
      </c>
      <c r="IY119" s="1">
        <v>2.2802699999999998</v>
      </c>
      <c r="IZ119" s="1">
        <v>1.69678</v>
      </c>
      <c r="JA119" s="1">
        <v>2.2936999999999999</v>
      </c>
      <c r="JB119" s="1">
        <v>47.632100000000001</v>
      </c>
      <c r="JC119" s="1">
        <v>12.9587</v>
      </c>
      <c r="JD119" s="1">
        <v>18</v>
      </c>
      <c r="JE119" s="1">
        <v>709.90499999999997</v>
      </c>
      <c r="JF119" s="1">
        <v>268.19099999999997</v>
      </c>
      <c r="JG119" s="1">
        <v>29.999600000000001</v>
      </c>
      <c r="JH119" s="1">
        <v>35.859499999999997</v>
      </c>
      <c r="JI119" s="1">
        <v>30</v>
      </c>
      <c r="JJ119" s="1">
        <v>35.596899999999998</v>
      </c>
      <c r="JK119" s="1">
        <v>35.592799999999997</v>
      </c>
      <c r="JL119" s="1">
        <v>31.791799999999999</v>
      </c>
      <c r="JM119" s="1">
        <v>29.372699999999998</v>
      </c>
      <c r="JN119" s="1">
        <v>0</v>
      </c>
      <c r="JO119" s="1">
        <v>30</v>
      </c>
      <c r="JP119" s="1">
        <v>695.81100000000004</v>
      </c>
      <c r="JQ119" s="1">
        <v>32.766300000000001</v>
      </c>
      <c r="JR119" s="1">
        <v>98.305899999999994</v>
      </c>
      <c r="JS119" s="1">
        <v>98.225099999999998</v>
      </c>
    </row>
    <row r="120" spans="1:279" ht="15.75" customHeight="1" x14ac:dyDescent="0.2">
      <c r="A120" s="1">
        <v>105</v>
      </c>
      <c r="B120" s="1">
        <v>1658330355</v>
      </c>
      <c r="C120" s="1">
        <v>415</v>
      </c>
      <c r="D120" s="1" t="s">
        <v>601</v>
      </c>
      <c r="E120" s="1" t="s">
        <v>602</v>
      </c>
      <c r="F120" s="1">
        <v>4</v>
      </c>
      <c r="G120" s="1">
        <v>1658330352.6875</v>
      </c>
      <c r="H120" s="1">
        <f t="shared" si="0"/>
        <v>1.3188320153825768E-3</v>
      </c>
      <c r="I120" s="1">
        <f t="shared" si="1"/>
        <v>1.3188320153825768</v>
      </c>
      <c r="J120" s="1">
        <f t="shared" si="2"/>
        <v>8.3541754672776793</v>
      </c>
      <c r="K120" s="1">
        <f t="shared" si="3"/>
        <v>671.77025000000003</v>
      </c>
      <c r="L120" s="1">
        <f t="shared" si="4"/>
        <v>466.21550555175111</v>
      </c>
      <c r="M120" s="1">
        <f t="shared" si="5"/>
        <v>47.175480020772184</v>
      </c>
      <c r="N120" s="1">
        <f t="shared" si="6"/>
        <v>67.975182356748846</v>
      </c>
      <c r="O120" s="1">
        <f t="shared" si="7"/>
        <v>7.1743109146722411E-2</v>
      </c>
      <c r="P120" s="1">
        <f t="shared" si="8"/>
        <v>2.7622221136460459</v>
      </c>
      <c r="Q120" s="1">
        <f t="shared" si="9"/>
        <v>7.0723770232955355E-2</v>
      </c>
      <c r="R120" s="1">
        <f t="shared" si="10"/>
        <v>4.4292733380840874E-2</v>
      </c>
      <c r="S120" s="1">
        <f t="shared" si="11"/>
        <v>194.43174898749589</v>
      </c>
      <c r="T120" s="1">
        <f t="shared" si="12"/>
        <v>34.571858038433184</v>
      </c>
      <c r="U120" s="1">
        <f t="shared" si="13"/>
        <v>33.654837499999999</v>
      </c>
      <c r="V120" s="1">
        <f t="shared" si="14"/>
        <v>5.2409969933396585</v>
      </c>
      <c r="W120" s="1">
        <f t="shared" si="15"/>
        <v>65.27540741682725</v>
      </c>
      <c r="X120" s="1">
        <f t="shared" si="16"/>
        <v>3.4349692938706378</v>
      </c>
      <c r="Y120" s="1">
        <f t="shared" si="17"/>
        <v>5.2622717035468742</v>
      </c>
      <c r="Z120" s="1">
        <f t="shared" si="18"/>
        <v>1.8060276994690208</v>
      </c>
      <c r="AA120" s="1">
        <f t="shared" si="19"/>
        <v>-58.160491878371637</v>
      </c>
      <c r="AB120" s="1">
        <f t="shared" si="20"/>
        <v>10.790892213392098</v>
      </c>
      <c r="AC120" s="1">
        <f t="shared" si="21"/>
        <v>0.90076884634986143</v>
      </c>
      <c r="AD120" s="1">
        <f t="shared" si="22"/>
        <v>147.96291816886622</v>
      </c>
      <c r="AE120" s="1">
        <f t="shared" si="23"/>
        <v>17.778344347614397</v>
      </c>
      <c r="AF120" s="1">
        <f t="shared" si="24"/>
        <v>1.3174852559030108</v>
      </c>
      <c r="AG120" s="1">
        <f t="shared" si="25"/>
        <v>8.3541754672776793</v>
      </c>
      <c r="AH120" s="1">
        <v>713.38186469124594</v>
      </c>
      <c r="AI120" s="1">
        <v>698.51999999999987</v>
      </c>
      <c r="AJ120" s="1">
        <v>1.736613428384731</v>
      </c>
      <c r="AK120" s="1">
        <v>65.160827057832364</v>
      </c>
      <c r="AL120" s="1">
        <f t="shared" si="26"/>
        <v>1.3188320153825768</v>
      </c>
      <c r="AM120" s="1">
        <v>32.771876331572123</v>
      </c>
      <c r="AN120" s="1">
        <v>33.947164335664361</v>
      </c>
      <c r="AO120" s="1">
        <v>1.5835018439802779E-5</v>
      </c>
      <c r="AP120" s="1">
        <v>89.445393928283238</v>
      </c>
      <c r="AQ120" s="1">
        <v>1</v>
      </c>
      <c r="AR120" s="1">
        <v>0</v>
      </c>
      <c r="AS120" s="1">
        <f t="shared" si="27"/>
        <v>1</v>
      </c>
      <c r="AT120" s="1">
        <f t="shared" si="28"/>
        <v>0</v>
      </c>
      <c r="AU120" s="1">
        <f t="shared" si="29"/>
        <v>47075.764106865085</v>
      </c>
      <c r="AV120" s="1" t="s">
        <v>385</v>
      </c>
      <c r="AW120" s="1" t="s">
        <v>385</v>
      </c>
      <c r="AX120" s="1">
        <v>0</v>
      </c>
      <c r="AY120" s="1">
        <v>0</v>
      </c>
      <c r="AZ120" s="1" t="e">
        <f t="shared" si="30"/>
        <v>#DIV/0!</v>
      </c>
      <c r="BA120" s="1">
        <v>0</v>
      </c>
      <c r="BB120" s="1" t="s">
        <v>385</v>
      </c>
      <c r="BC120" s="1" t="s">
        <v>385</v>
      </c>
      <c r="BD120" s="1">
        <v>0</v>
      </c>
      <c r="BE120" s="1">
        <v>0</v>
      </c>
      <c r="BF120" s="1" t="e">
        <f t="shared" si="31"/>
        <v>#DIV/0!</v>
      </c>
      <c r="BG120" s="1">
        <v>0.5</v>
      </c>
      <c r="BH120" s="1">
        <f t="shared" si="32"/>
        <v>1009.5342372992205</v>
      </c>
      <c r="BI120" s="1">
        <f t="shared" si="33"/>
        <v>8.3541754672776793</v>
      </c>
      <c r="BJ120" s="1" t="e">
        <f t="shared" si="34"/>
        <v>#DIV/0!</v>
      </c>
      <c r="BK120" s="1">
        <f t="shared" si="35"/>
        <v>8.2752770125234954E-3</v>
      </c>
      <c r="BL120" s="1" t="e">
        <f t="shared" si="36"/>
        <v>#DIV/0!</v>
      </c>
      <c r="BM120" s="1" t="e">
        <f t="shared" si="37"/>
        <v>#DIV/0!</v>
      </c>
      <c r="BN120" s="1" t="s">
        <v>385</v>
      </c>
      <c r="BO120" s="1">
        <v>0</v>
      </c>
      <c r="BP120" s="1" t="e">
        <f t="shared" si="38"/>
        <v>#DIV/0!</v>
      </c>
      <c r="BQ120" s="1" t="e">
        <f t="shared" si="39"/>
        <v>#DIV/0!</v>
      </c>
      <c r="BR120" s="1" t="e">
        <f t="shared" si="40"/>
        <v>#DIV/0!</v>
      </c>
      <c r="BS120" s="1" t="e">
        <f t="shared" si="41"/>
        <v>#DIV/0!</v>
      </c>
      <c r="BT120" s="1" t="e">
        <f t="shared" si="42"/>
        <v>#DIV/0!</v>
      </c>
      <c r="BU120" s="1" t="e">
        <f t="shared" si="43"/>
        <v>#DIV/0!</v>
      </c>
      <c r="BV120" s="1" t="e">
        <f t="shared" si="44"/>
        <v>#DIV/0!</v>
      </c>
      <c r="BW120" s="1" t="e">
        <f t="shared" si="45"/>
        <v>#DIV/0!</v>
      </c>
      <c r="BX120" s="1" t="s">
        <v>385</v>
      </c>
      <c r="BY120" s="1" t="s">
        <v>385</v>
      </c>
      <c r="BZ120" s="1" t="s">
        <v>385</v>
      </c>
      <c r="CA120" s="1" t="s">
        <v>385</v>
      </c>
      <c r="CB120" s="1" t="s">
        <v>385</v>
      </c>
      <c r="CC120" s="1" t="s">
        <v>385</v>
      </c>
      <c r="CD120" s="1" t="s">
        <v>385</v>
      </c>
      <c r="CE120" s="1" t="s">
        <v>385</v>
      </c>
      <c r="CF120" s="1">
        <v>253</v>
      </c>
      <c r="CG120" s="1">
        <v>1000</v>
      </c>
      <c r="CH120" s="1" t="s">
        <v>386</v>
      </c>
      <c r="CI120" s="1">
        <v>1110.1500000000001</v>
      </c>
      <c r="CJ120" s="1">
        <v>1175.8634999999999</v>
      </c>
      <c r="CK120" s="1">
        <v>1152.67</v>
      </c>
      <c r="CL120" s="1">
        <v>1.3005735999999999E-4</v>
      </c>
      <c r="CM120" s="1">
        <v>6.5004835999999994E-4</v>
      </c>
      <c r="CN120" s="1">
        <v>4.7597999359999997E-2</v>
      </c>
      <c r="CO120" s="1">
        <v>5.5000000000000003E-4</v>
      </c>
      <c r="CP120" s="1">
        <f t="shared" si="46"/>
        <v>1200.0337500000001</v>
      </c>
      <c r="CQ120" s="1">
        <f t="shared" si="47"/>
        <v>1009.5342372992205</v>
      </c>
      <c r="CR120" s="1">
        <f t="shared" si="48"/>
        <v>0.84125487078944283</v>
      </c>
      <c r="CS120" s="1">
        <f t="shared" si="49"/>
        <v>0.16202190062362487</v>
      </c>
      <c r="CT120" s="1">
        <v>6</v>
      </c>
      <c r="CU120" s="1">
        <v>0.5</v>
      </c>
      <c r="CV120" s="1" t="s">
        <v>387</v>
      </c>
      <c r="CW120" s="1">
        <v>2</v>
      </c>
      <c r="CX120" s="1" t="b">
        <v>1</v>
      </c>
      <c r="CY120" s="1">
        <v>1658330352.6875</v>
      </c>
      <c r="CZ120" s="1">
        <v>671.77025000000003</v>
      </c>
      <c r="DA120" s="1">
        <v>688.98799999999994</v>
      </c>
      <c r="DB120" s="1">
        <v>33.946362500000014</v>
      </c>
      <c r="DC120" s="1">
        <v>32.772187500000001</v>
      </c>
      <c r="DD120" s="1">
        <v>674.56987500000002</v>
      </c>
      <c r="DE120" s="1">
        <v>33.611525</v>
      </c>
      <c r="DF120" s="1">
        <v>650.37737500000003</v>
      </c>
      <c r="DG120" s="1">
        <v>101.08812500000001</v>
      </c>
      <c r="DH120" s="1">
        <v>0.100015375</v>
      </c>
      <c r="DI120" s="1">
        <v>33.7273</v>
      </c>
      <c r="DJ120" s="1">
        <v>999.9</v>
      </c>
      <c r="DK120" s="1">
        <v>33.654837499999999</v>
      </c>
      <c r="DL120" s="1">
        <v>0</v>
      </c>
      <c r="DM120" s="1">
        <v>0</v>
      </c>
      <c r="DN120" s="1">
        <v>8977.5787500000006</v>
      </c>
      <c r="DO120" s="1">
        <v>0</v>
      </c>
      <c r="DP120" s="1">
        <v>1839.65625</v>
      </c>
      <c r="DQ120" s="1">
        <v>-17.2177875</v>
      </c>
      <c r="DR120" s="1">
        <v>695.37549999999999</v>
      </c>
      <c r="DS120" s="1">
        <v>712.33249999999998</v>
      </c>
      <c r="DT120" s="1">
        <v>1.1741537500000001</v>
      </c>
      <c r="DU120" s="1">
        <v>688.98799999999994</v>
      </c>
      <c r="DV120" s="1">
        <v>32.772187500000001</v>
      </c>
      <c r="DW120" s="1">
        <v>3.4315712500000002</v>
      </c>
      <c r="DX120" s="1">
        <v>3.3128787499999999</v>
      </c>
      <c r="DY120" s="1">
        <v>26.284937500000002</v>
      </c>
      <c r="DZ120" s="1">
        <v>25.690112500000001</v>
      </c>
      <c r="EA120" s="1">
        <v>1200.0337500000001</v>
      </c>
      <c r="EB120" s="1">
        <v>0.95799487500000002</v>
      </c>
      <c r="EC120" s="1">
        <v>4.2005512500000002E-2</v>
      </c>
      <c r="ED120" s="1">
        <v>0</v>
      </c>
      <c r="EE120" s="1">
        <v>912.47562500000004</v>
      </c>
      <c r="EF120" s="1">
        <v>5.0001600000000002</v>
      </c>
      <c r="EG120" s="1">
        <v>12997.262500000001</v>
      </c>
      <c r="EH120" s="1">
        <v>9515.4174999999996</v>
      </c>
      <c r="EI120" s="1">
        <v>47.75</v>
      </c>
      <c r="EJ120" s="1">
        <v>50.375</v>
      </c>
      <c r="EK120" s="1">
        <v>48.992125000000001</v>
      </c>
      <c r="EL120" s="1">
        <v>48.835624999999993</v>
      </c>
      <c r="EM120" s="1">
        <v>49.436999999999998</v>
      </c>
      <c r="EN120" s="1">
        <v>1144.8375000000001</v>
      </c>
      <c r="EO120" s="1">
        <v>50.196250000000013</v>
      </c>
      <c r="EP120" s="1">
        <v>0</v>
      </c>
      <c r="EQ120" s="1">
        <v>772866.60000014305</v>
      </c>
      <c r="ER120" s="1">
        <v>0</v>
      </c>
      <c r="ES120" s="1">
        <v>911.3106153846154</v>
      </c>
      <c r="ET120" s="1">
        <v>12.94051280799324</v>
      </c>
      <c r="EU120" s="1">
        <v>132.92307697010929</v>
      </c>
      <c r="EV120" s="1">
        <v>12985.623076923081</v>
      </c>
      <c r="EW120" s="1">
        <v>15</v>
      </c>
      <c r="EX120" s="1">
        <v>1658327627.5</v>
      </c>
      <c r="EY120" s="1" t="s">
        <v>388</v>
      </c>
      <c r="EZ120" s="1">
        <v>1658327627.5</v>
      </c>
      <c r="FA120" s="1">
        <v>1658327617.5</v>
      </c>
      <c r="FB120" s="1">
        <v>12</v>
      </c>
      <c r="FC120" s="1">
        <v>-0.68500000000000005</v>
      </c>
      <c r="FD120" s="1">
        <v>-0.255</v>
      </c>
      <c r="FE120" s="1">
        <v>-3.9239999999999999</v>
      </c>
      <c r="FF120" s="1">
        <v>0.28599999999999998</v>
      </c>
      <c r="FG120" s="1">
        <v>1546</v>
      </c>
      <c r="FH120" s="1">
        <v>32</v>
      </c>
      <c r="FI120" s="1">
        <v>0.03</v>
      </c>
      <c r="FJ120" s="1">
        <v>0.04</v>
      </c>
      <c r="FK120" s="1">
        <v>-17.079192500000001</v>
      </c>
      <c r="FL120" s="1">
        <v>-1.1787636022513941</v>
      </c>
      <c r="FM120" s="1">
        <v>0.12035366921598201</v>
      </c>
      <c r="FN120" s="1">
        <v>0</v>
      </c>
      <c r="FO120" s="1">
        <v>910.44438235294103</v>
      </c>
      <c r="FP120" s="1">
        <v>12.255141326217331</v>
      </c>
      <c r="FQ120" s="1">
        <v>1.217404592582729</v>
      </c>
      <c r="FR120" s="1">
        <v>0</v>
      </c>
      <c r="FS120" s="1">
        <v>1.1823060000000001</v>
      </c>
      <c r="FT120" s="1">
        <v>-5.7804202626644999E-2</v>
      </c>
      <c r="FU120" s="1">
        <v>5.7319707780134344E-3</v>
      </c>
      <c r="FV120" s="1">
        <v>1</v>
      </c>
      <c r="FW120" s="1">
        <v>1</v>
      </c>
      <c r="FX120" s="1">
        <v>3</v>
      </c>
      <c r="FY120" s="1" t="s">
        <v>410</v>
      </c>
      <c r="FZ120" s="1">
        <v>3.3692099999999998</v>
      </c>
      <c r="GA120" s="1">
        <v>2.8934899999999999</v>
      </c>
      <c r="GB120" s="1">
        <v>0.13933799999999999</v>
      </c>
      <c r="GC120" s="1">
        <v>0.143451</v>
      </c>
      <c r="GD120" s="1">
        <v>0.14052600000000001</v>
      </c>
      <c r="GE120" s="1">
        <v>0.13964599999999999</v>
      </c>
      <c r="GF120" s="1">
        <v>29700.9</v>
      </c>
      <c r="GG120" s="1">
        <v>25712.400000000001</v>
      </c>
      <c r="GH120" s="1">
        <v>30848</v>
      </c>
      <c r="GI120" s="1">
        <v>27982.5</v>
      </c>
      <c r="GJ120" s="1">
        <v>34931.9</v>
      </c>
      <c r="GK120" s="1">
        <v>33968.400000000001</v>
      </c>
      <c r="GL120" s="1">
        <v>40212.1</v>
      </c>
      <c r="GM120" s="1">
        <v>39002.6</v>
      </c>
      <c r="GN120" s="1">
        <v>2.3250700000000002</v>
      </c>
      <c r="GO120" s="1">
        <v>1.5305500000000001</v>
      </c>
      <c r="GP120" s="1">
        <v>0</v>
      </c>
      <c r="GQ120" s="1">
        <v>4.2215000000000003E-2</v>
      </c>
      <c r="GR120" s="1">
        <v>999.9</v>
      </c>
      <c r="GS120" s="1">
        <v>32.973500000000001</v>
      </c>
      <c r="GT120" s="1">
        <v>49.9</v>
      </c>
      <c r="GU120" s="1">
        <v>43.8</v>
      </c>
      <c r="GV120" s="1">
        <v>44.711500000000001</v>
      </c>
      <c r="GW120" s="1">
        <v>50.502899999999997</v>
      </c>
      <c r="GX120" s="1">
        <v>41.4223</v>
      </c>
      <c r="GY120" s="1">
        <v>1</v>
      </c>
      <c r="GZ120" s="1">
        <v>0.66216200000000003</v>
      </c>
      <c r="HA120" s="1">
        <v>1.70035</v>
      </c>
      <c r="HB120" s="1">
        <v>20.200399999999998</v>
      </c>
      <c r="HC120" s="1">
        <v>5.2151899999999998</v>
      </c>
      <c r="HD120" s="1">
        <v>11.974</v>
      </c>
      <c r="HE120" s="1">
        <v>4.9901499999999999</v>
      </c>
      <c r="HF120" s="1">
        <v>3.2925800000000001</v>
      </c>
      <c r="HG120" s="1">
        <v>8422.2999999999993</v>
      </c>
      <c r="HH120" s="1">
        <v>9999</v>
      </c>
      <c r="HI120" s="1">
        <v>9999</v>
      </c>
      <c r="HJ120" s="1">
        <v>971.6</v>
      </c>
      <c r="HK120" s="1">
        <v>4.9713700000000003</v>
      </c>
      <c r="HL120" s="1">
        <v>1.8745400000000001</v>
      </c>
      <c r="HM120" s="1">
        <v>1.8708800000000001</v>
      </c>
      <c r="HN120" s="1">
        <v>1.8707100000000001</v>
      </c>
      <c r="HO120" s="1">
        <v>1.8750800000000001</v>
      </c>
      <c r="HP120" s="1">
        <v>1.87182</v>
      </c>
      <c r="HQ120" s="1">
        <v>1.86731</v>
      </c>
      <c r="HR120" s="1">
        <v>1.8782099999999999</v>
      </c>
      <c r="HS120" s="1">
        <v>0</v>
      </c>
      <c r="HT120" s="1">
        <v>0</v>
      </c>
      <c r="HU120" s="1">
        <v>0</v>
      </c>
      <c r="HV120" s="1">
        <v>0</v>
      </c>
      <c r="HW120" s="1" t="s">
        <v>390</v>
      </c>
      <c r="HX120" s="1" t="s">
        <v>391</v>
      </c>
      <c r="HY120" s="1" t="s">
        <v>392</v>
      </c>
      <c r="HZ120" s="1" t="s">
        <v>392</v>
      </c>
      <c r="IA120" s="1" t="s">
        <v>392</v>
      </c>
      <c r="IB120" s="1" t="s">
        <v>392</v>
      </c>
      <c r="IC120" s="1">
        <v>0</v>
      </c>
      <c r="ID120" s="1">
        <v>100</v>
      </c>
      <c r="IE120" s="1">
        <v>100</v>
      </c>
      <c r="IF120" s="1">
        <v>-2.8069999999999999</v>
      </c>
      <c r="IG120" s="1">
        <v>0.33489999999999998</v>
      </c>
      <c r="IH120" s="1">
        <v>-2.1003025613674828</v>
      </c>
      <c r="II120" s="1">
        <v>1.7196870422270779E-5</v>
      </c>
      <c r="IJ120" s="1">
        <v>-2.1741833173098589E-6</v>
      </c>
      <c r="IK120" s="1">
        <v>9.0595066644434051E-10</v>
      </c>
      <c r="IL120" s="1">
        <v>-0.3055493333670728</v>
      </c>
      <c r="IM120" s="1">
        <v>-1.2435942757381079E-3</v>
      </c>
      <c r="IN120" s="1">
        <v>8.3241555849602686E-4</v>
      </c>
      <c r="IO120" s="1">
        <v>-6.8006265696850886E-6</v>
      </c>
      <c r="IP120" s="1">
        <v>17</v>
      </c>
      <c r="IQ120" s="1">
        <v>2050</v>
      </c>
      <c r="IR120" s="1">
        <v>3</v>
      </c>
      <c r="IS120" s="1">
        <v>34</v>
      </c>
      <c r="IT120" s="1">
        <v>45.5</v>
      </c>
      <c r="IU120" s="1">
        <v>45.6</v>
      </c>
      <c r="IV120" s="1">
        <v>1.5979000000000001</v>
      </c>
      <c r="IW120" s="1">
        <v>2.5952099999999998</v>
      </c>
      <c r="IX120" s="1">
        <v>1.49902</v>
      </c>
      <c r="IY120" s="1">
        <v>2.2802699999999998</v>
      </c>
      <c r="IZ120" s="1">
        <v>1.69678</v>
      </c>
      <c r="JA120" s="1">
        <v>2.3010299999999999</v>
      </c>
      <c r="JB120" s="1">
        <v>47.601900000000001</v>
      </c>
      <c r="JC120" s="1">
        <v>12.9587</v>
      </c>
      <c r="JD120" s="1">
        <v>18</v>
      </c>
      <c r="JE120" s="1">
        <v>709.54399999999998</v>
      </c>
      <c r="JF120" s="1">
        <v>268.339</v>
      </c>
      <c r="JG120" s="1">
        <v>29.999400000000001</v>
      </c>
      <c r="JH120" s="1">
        <v>35.859299999999998</v>
      </c>
      <c r="JI120" s="1">
        <v>29.9999</v>
      </c>
      <c r="JJ120" s="1">
        <v>35.594499999999996</v>
      </c>
      <c r="JK120" s="1">
        <v>35.591900000000003</v>
      </c>
      <c r="JL120" s="1">
        <v>32.039499999999997</v>
      </c>
      <c r="JM120" s="1">
        <v>29.372699999999998</v>
      </c>
      <c r="JN120" s="1">
        <v>0</v>
      </c>
      <c r="JO120" s="1">
        <v>30</v>
      </c>
      <c r="JP120" s="1">
        <v>702.49</v>
      </c>
      <c r="JQ120" s="1">
        <v>32.766300000000001</v>
      </c>
      <c r="JR120" s="1">
        <v>98.307900000000004</v>
      </c>
      <c r="JS120" s="1">
        <v>98.227599999999995</v>
      </c>
    </row>
    <row r="121" spans="1:279" ht="15.75" customHeight="1" x14ac:dyDescent="0.2">
      <c r="A121" s="1">
        <v>106</v>
      </c>
      <c r="B121" s="1">
        <v>1658330359</v>
      </c>
      <c r="C121" s="1">
        <v>419</v>
      </c>
      <c r="D121" s="1" t="s">
        <v>603</v>
      </c>
      <c r="E121" s="1" t="s">
        <v>604</v>
      </c>
      <c r="F121" s="1">
        <v>4</v>
      </c>
      <c r="G121" s="1">
        <v>1658330357</v>
      </c>
      <c r="H121" s="1">
        <f t="shared" si="0"/>
        <v>1.3205854471372419E-3</v>
      </c>
      <c r="I121" s="1">
        <f t="shared" si="1"/>
        <v>1.320585447137242</v>
      </c>
      <c r="J121" s="1">
        <f t="shared" si="2"/>
        <v>8.4685541375256861</v>
      </c>
      <c r="K121" s="1">
        <f t="shared" si="3"/>
        <v>678.95742857142864</v>
      </c>
      <c r="L121" s="1">
        <f t="shared" si="4"/>
        <v>470.77515480817402</v>
      </c>
      <c r="M121" s="1">
        <f t="shared" si="5"/>
        <v>47.636327055703049</v>
      </c>
      <c r="N121" s="1">
        <f t="shared" si="6"/>
        <v>68.701667439324581</v>
      </c>
      <c r="O121" s="1">
        <f t="shared" si="7"/>
        <v>7.1794468378592602E-2</v>
      </c>
      <c r="P121" s="1">
        <f t="shared" si="8"/>
        <v>2.7679223167437321</v>
      </c>
      <c r="Q121" s="1">
        <f t="shared" si="9"/>
        <v>7.077575071975023E-2</v>
      </c>
      <c r="R121" s="1">
        <f t="shared" si="10"/>
        <v>4.4325167698354428E-2</v>
      </c>
      <c r="S121" s="1">
        <f t="shared" si="11"/>
        <v>194.43180346964309</v>
      </c>
      <c r="T121" s="1">
        <f t="shared" si="12"/>
        <v>34.571345002198129</v>
      </c>
      <c r="U121" s="1">
        <f t="shared" si="13"/>
        <v>33.659457142857143</v>
      </c>
      <c r="V121" s="1">
        <f t="shared" si="14"/>
        <v>5.2423510665146669</v>
      </c>
      <c r="W121" s="1">
        <f t="shared" si="15"/>
        <v>65.275715187925741</v>
      </c>
      <c r="X121" s="1">
        <f t="shared" si="16"/>
        <v>3.435287191501073</v>
      </c>
      <c r="Y121" s="1">
        <f t="shared" si="17"/>
        <v>5.2627338997528277</v>
      </c>
      <c r="Z121" s="1">
        <f t="shared" si="18"/>
        <v>1.8070638750135939</v>
      </c>
      <c r="AA121" s="1">
        <f t="shared" si="19"/>
        <v>-58.237818218752366</v>
      </c>
      <c r="AB121" s="1">
        <f t="shared" si="20"/>
        <v>10.358293193741178</v>
      </c>
      <c r="AC121" s="1">
        <f t="shared" si="21"/>
        <v>0.86290314721001615</v>
      </c>
      <c r="AD121" s="1">
        <f t="shared" si="22"/>
        <v>147.41518159184193</v>
      </c>
      <c r="AE121" s="1">
        <f t="shared" si="23"/>
        <v>17.774909426345989</v>
      </c>
      <c r="AF121" s="1">
        <f t="shared" si="24"/>
        <v>1.3176890844921427</v>
      </c>
      <c r="AG121" s="1">
        <f t="shared" si="25"/>
        <v>8.4685541375256861</v>
      </c>
      <c r="AH121" s="1">
        <v>720.31292938095976</v>
      </c>
      <c r="AI121" s="1">
        <v>705.40110909090902</v>
      </c>
      <c r="AJ121" s="1">
        <v>1.721584216501016</v>
      </c>
      <c r="AK121" s="1">
        <v>65.160827057832364</v>
      </c>
      <c r="AL121" s="1">
        <f t="shared" si="26"/>
        <v>1.320585447137242</v>
      </c>
      <c r="AM121" s="1">
        <v>32.774761741905678</v>
      </c>
      <c r="AN121" s="1">
        <v>33.951619580419603</v>
      </c>
      <c r="AO121" s="1">
        <v>2.2288510952176481E-5</v>
      </c>
      <c r="AP121" s="1">
        <v>89.445393928283238</v>
      </c>
      <c r="AQ121" s="1">
        <v>0</v>
      </c>
      <c r="AR121" s="1">
        <v>0</v>
      </c>
      <c r="AS121" s="1">
        <f t="shared" si="27"/>
        <v>1</v>
      </c>
      <c r="AT121" s="1">
        <f t="shared" si="28"/>
        <v>0</v>
      </c>
      <c r="AU121" s="1">
        <f t="shared" si="29"/>
        <v>47231.85922253946</v>
      </c>
      <c r="AV121" s="1" t="s">
        <v>385</v>
      </c>
      <c r="AW121" s="1" t="s">
        <v>385</v>
      </c>
      <c r="AX121" s="1">
        <v>0</v>
      </c>
      <c r="AY121" s="1">
        <v>0</v>
      </c>
      <c r="AZ121" s="1" t="e">
        <f t="shared" si="30"/>
        <v>#DIV/0!</v>
      </c>
      <c r="BA121" s="1">
        <v>0</v>
      </c>
      <c r="BB121" s="1" t="s">
        <v>385</v>
      </c>
      <c r="BC121" s="1" t="s">
        <v>385</v>
      </c>
      <c r="BD121" s="1">
        <v>0</v>
      </c>
      <c r="BE121" s="1">
        <v>0</v>
      </c>
      <c r="BF121" s="1" t="e">
        <f t="shared" si="31"/>
        <v>#DIV/0!</v>
      </c>
      <c r="BG121" s="1">
        <v>0.5</v>
      </c>
      <c r="BH121" s="1">
        <f t="shared" si="32"/>
        <v>1009.5346712277945</v>
      </c>
      <c r="BI121" s="1">
        <f t="shared" si="33"/>
        <v>8.4685541375256861</v>
      </c>
      <c r="BJ121" s="1" t="e">
        <f t="shared" si="34"/>
        <v>#DIV/0!</v>
      </c>
      <c r="BK121" s="1">
        <f t="shared" si="35"/>
        <v>8.3885718627436968E-3</v>
      </c>
      <c r="BL121" s="1" t="e">
        <f t="shared" si="36"/>
        <v>#DIV/0!</v>
      </c>
      <c r="BM121" s="1" t="e">
        <f t="shared" si="37"/>
        <v>#DIV/0!</v>
      </c>
      <c r="BN121" s="1" t="s">
        <v>385</v>
      </c>
      <c r="BO121" s="1">
        <v>0</v>
      </c>
      <c r="BP121" s="1" t="e">
        <f t="shared" si="38"/>
        <v>#DIV/0!</v>
      </c>
      <c r="BQ121" s="1" t="e">
        <f t="shared" si="39"/>
        <v>#DIV/0!</v>
      </c>
      <c r="BR121" s="1" t="e">
        <f t="shared" si="40"/>
        <v>#DIV/0!</v>
      </c>
      <c r="BS121" s="1" t="e">
        <f t="shared" si="41"/>
        <v>#DIV/0!</v>
      </c>
      <c r="BT121" s="1" t="e">
        <f t="shared" si="42"/>
        <v>#DIV/0!</v>
      </c>
      <c r="BU121" s="1" t="e">
        <f t="shared" si="43"/>
        <v>#DIV/0!</v>
      </c>
      <c r="BV121" s="1" t="e">
        <f t="shared" si="44"/>
        <v>#DIV/0!</v>
      </c>
      <c r="BW121" s="1" t="e">
        <f t="shared" si="45"/>
        <v>#DIV/0!</v>
      </c>
      <c r="BX121" s="1" t="s">
        <v>385</v>
      </c>
      <c r="BY121" s="1" t="s">
        <v>385</v>
      </c>
      <c r="BZ121" s="1" t="s">
        <v>385</v>
      </c>
      <c r="CA121" s="1" t="s">
        <v>385</v>
      </c>
      <c r="CB121" s="1" t="s">
        <v>385</v>
      </c>
      <c r="CC121" s="1" t="s">
        <v>385</v>
      </c>
      <c r="CD121" s="1" t="s">
        <v>385</v>
      </c>
      <c r="CE121" s="1" t="s">
        <v>385</v>
      </c>
      <c r="CF121" s="1">
        <v>253</v>
      </c>
      <c r="CG121" s="1">
        <v>1000</v>
      </c>
      <c r="CH121" s="1" t="s">
        <v>386</v>
      </c>
      <c r="CI121" s="1">
        <v>1110.1500000000001</v>
      </c>
      <c r="CJ121" s="1">
        <v>1175.8634999999999</v>
      </c>
      <c r="CK121" s="1">
        <v>1152.67</v>
      </c>
      <c r="CL121" s="1">
        <v>1.3005735999999999E-4</v>
      </c>
      <c r="CM121" s="1">
        <v>6.5004835999999994E-4</v>
      </c>
      <c r="CN121" s="1">
        <v>4.7597999359999997E-2</v>
      </c>
      <c r="CO121" s="1">
        <v>5.5000000000000003E-4</v>
      </c>
      <c r="CP121" s="1">
        <f t="shared" si="46"/>
        <v>1200.0342857142859</v>
      </c>
      <c r="CQ121" s="1">
        <f t="shared" si="47"/>
        <v>1009.5346712277945</v>
      </c>
      <c r="CR121" s="1">
        <f t="shared" si="48"/>
        <v>0.84125485683677614</v>
      </c>
      <c r="CS121" s="1">
        <f t="shared" si="49"/>
        <v>0.16202187369497792</v>
      </c>
      <c r="CT121" s="1">
        <v>6</v>
      </c>
      <c r="CU121" s="1">
        <v>0.5</v>
      </c>
      <c r="CV121" s="1" t="s">
        <v>387</v>
      </c>
      <c r="CW121" s="1">
        <v>2</v>
      </c>
      <c r="CX121" s="1" t="b">
        <v>1</v>
      </c>
      <c r="CY121" s="1">
        <v>1658330357</v>
      </c>
      <c r="CZ121" s="1">
        <v>678.95742857142864</v>
      </c>
      <c r="DA121" s="1">
        <v>696.18157142857149</v>
      </c>
      <c r="DB121" s="1">
        <v>33.949885714285713</v>
      </c>
      <c r="DC121" s="1">
        <v>32.775485714285708</v>
      </c>
      <c r="DD121" s="1">
        <v>681.76971428571426</v>
      </c>
      <c r="DE121" s="1">
        <v>33.614928571428571</v>
      </c>
      <c r="DF121" s="1">
        <v>650.35099999999989</v>
      </c>
      <c r="DG121" s="1">
        <v>101.087</v>
      </c>
      <c r="DH121" s="1">
        <v>0.1000031142857143</v>
      </c>
      <c r="DI121" s="1">
        <v>33.728871428571431</v>
      </c>
      <c r="DJ121" s="1">
        <v>999.89999999999986</v>
      </c>
      <c r="DK121" s="1">
        <v>33.659457142857143</v>
      </c>
      <c r="DL121" s="1">
        <v>0</v>
      </c>
      <c r="DM121" s="1">
        <v>0</v>
      </c>
      <c r="DN121" s="1">
        <v>9007.9485714285711</v>
      </c>
      <c r="DO121" s="1">
        <v>0</v>
      </c>
      <c r="DP121" s="1">
        <v>1839.71</v>
      </c>
      <c r="DQ121" s="1">
        <v>-17.224142857142859</v>
      </c>
      <c r="DR121" s="1">
        <v>702.81814285714267</v>
      </c>
      <c r="DS121" s="1">
        <v>719.77242857142858</v>
      </c>
      <c r="DT121" s="1">
        <v>1.1744014285714279</v>
      </c>
      <c r="DU121" s="1">
        <v>696.18157142857149</v>
      </c>
      <c r="DV121" s="1">
        <v>32.775485714285708</v>
      </c>
      <c r="DW121" s="1">
        <v>3.4318971428571432</v>
      </c>
      <c r="DX121" s="1">
        <v>3.3131785714285709</v>
      </c>
      <c r="DY121" s="1">
        <v>26.286542857142859</v>
      </c>
      <c r="DZ121" s="1">
        <v>25.69164285714286</v>
      </c>
      <c r="EA121" s="1">
        <v>1200.0342857142859</v>
      </c>
      <c r="EB121" s="1">
        <v>0.95799514285714282</v>
      </c>
      <c r="EC121" s="1">
        <v>4.2005157142857137E-2</v>
      </c>
      <c r="ED121" s="1">
        <v>0</v>
      </c>
      <c r="EE121" s="1">
        <v>913.2725714285715</v>
      </c>
      <c r="EF121" s="1">
        <v>5.0001600000000002</v>
      </c>
      <c r="EG121" s="1">
        <v>13009.242857142861</v>
      </c>
      <c r="EH121" s="1">
        <v>9515.4485714285711</v>
      </c>
      <c r="EI121" s="1">
        <v>47.75</v>
      </c>
      <c r="EJ121" s="1">
        <v>50.339000000000013</v>
      </c>
      <c r="EK121" s="1">
        <v>48.982000000000014</v>
      </c>
      <c r="EL121" s="1">
        <v>48.821000000000012</v>
      </c>
      <c r="EM121" s="1">
        <v>49.463999999999999</v>
      </c>
      <c r="EN121" s="1">
        <v>1144.8385714285721</v>
      </c>
      <c r="EO121" s="1">
        <v>50.195714285714288</v>
      </c>
      <c r="EP121" s="1">
        <v>0</v>
      </c>
      <c r="EQ121" s="1">
        <v>772870.20000004768</v>
      </c>
      <c r="ER121" s="1">
        <v>0</v>
      </c>
      <c r="ES121" s="1">
        <v>912.05450000000008</v>
      </c>
      <c r="ET121" s="1">
        <v>12.80133330858559</v>
      </c>
      <c r="EU121" s="1">
        <v>138.7452990221355</v>
      </c>
      <c r="EV121" s="1">
        <v>12994.557692307701</v>
      </c>
      <c r="EW121" s="1">
        <v>15</v>
      </c>
      <c r="EX121" s="1">
        <v>1658327627.5</v>
      </c>
      <c r="EY121" s="1" t="s">
        <v>388</v>
      </c>
      <c r="EZ121" s="1">
        <v>1658327627.5</v>
      </c>
      <c r="FA121" s="1">
        <v>1658327617.5</v>
      </c>
      <c r="FB121" s="1">
        <v>12</v>
      </c>
      <c r="FC121" s="1">
        <v>-0.68500000000000005</v>
      </c>
      <c r="FD121" s="1">
        <v>-0.255</v>
      </c>
      <c r="FE121" s="1">
        <v>-3.9239999999999999</v>
      </c>
      <c r="FF121" s="1">
        <v>0.28599999999999998</v>
      </c>
      <c r="FG121" s="1">
        <v>1546</v>
      </c>
      <c r="FH121" s="1">
        <v>32</v>
      </c>
      <c r="FI121" s="1">
        <v>0.03</v>
      </c>
      <c r="FJ121" s="1">
        <v>0.04</v>
      </c>
      <c r="FK121" s="1">
        <v>-17.144377500000001</v>
      </c>
      <c r="FL121" s="1">
        <v>-0.99209043151970178</v>
      </c>
      <c r="FM121" s="1">
        <v>0.1055263319923042</v>
      </c>
      <c r="FN121" s="1">
        <v>0</v>
      </c>
      <c r="FO121" s="1">
        <v>911.32991176470591</v>
      </c>
      <c r="FP121" s="1">
        <v>12.35506492810535</v>
      </c>
      <c r="FQ121" s="1">
        <v>1.229913085586493</v>
      </c>
      <c r="FR121" s="1">
        <v>0</v>
      </c>
      <c r="FS121" s="1">
        <v>1.1790525000000001</v>
      </c>
      <c r="FT121" s="1">
        <v>-4.7338086303938973E-2</v>
      </c>
      <c r="FU121" s="1">
        <v>4.8793645846564732E-3</v>
      </c>
      <c r="FV121" s="1">
        <v>1</v>
      </c>
      <c r="FW121" s="1">
        <v>1</v>
      </c>
      <c r="FX121" s="1">
        <v>3</v>
      </c>
      <c r="FY121" s="1" t="s">
        <v>410</v>
      </c>
      <c r="FZ121" s="1">
        <v>3.3690600000000002</v>
      </c>
      <c r="GA121" s="1">
        <v>2.8937900000000001</v>
      </c>
      <c r="GB121" s="1">
        <v>0.14028599999999999</v>
      </c>
      <c r="GC121" s="1">
        <v>0.14438100000000001</v>
      </c>
      <c r="GD121" s="1">
        <v>0.140537</v>
      </c>
      <c r="GE121" s="1">
        <v>0.139653</v>
      </c>
      <c r="GF121" s="1">
        <v>29668.5</v>
      </c>
      <c r="GG121" s="1">
        <v>25684.1</v>
      </c>
      <c r="GH121" s="1">
        <v>30848.5</v>
      </c>
      <c r="GI121" s="1">
        <v>27982.2</v>
      </c>
      <c r="GJ121" s="1">
        <v>34932.199999999997</v>
      </c>
      <c r="GK121" s="1">
        <v>33967.699999999997</v>
      </c>
      <c r="GL121" s="1">
        <v>40213</v>
      </c>
      <c r="GM121" s="1">
        <v>39002.199999999997</v>
      </c>
      <c r="GN121" s="1">
        <v>2.32538</v>
      </c>
      <c r="GO121" s="1">
        <v>1.5301499999999999</v>
      </c>
      <c r="GP121" s="1">
        <v>0</v>
      </c>
      <c r="GQ121" s="1">
        <v>4.3101599999999997E-2</v>
      </c>
      <c r="GR121" s="1">
        <v>999.9</v>
      </c>
      <c r="GS121" s="1">
        <v>32.968299999999999</v>
      </c>
      <c r="GT121" s="1">
        <v>49.9</v>
      </c>
      <c r="GU121" s="1">
        <v>43.9</v>
      </c>
      <c r="GV121" s="1">
        <v>44.947000000000003</v>
      </c>
      <c r="GW121" s="1">
        <v>50.682899999999997</v>
      </c>
      <c r="GX121" s="1">
        <v>42.3157</v>
      </c>
      <c r="GY121" s="1">
        <v>1</v>
      </c>
      <c r="GZ121" s="1">
        <v>0.66176100000000004</v>
      </c>
      <c r="HA121" s="1">
        <v>1.69682</v>
      </c>
      <c r="HB121" s="1">
        <v>20.200600000000001</v>
      </c>
      <c r="HC121" s="1">
        <v>5.2150400000000001</v>
      </c>
      <c r="HD121" s="1">
        <v>11.974</v>
      </c>
      <c r="HE121" s="1">
        <v>4.9901999999999997</v>
      </c>
      <c r="HF121" s="1">
        <v>3.2926000000000002</v>
      </c>
      <c r="HG121" s="1">
        <v>8422.2999999999993</v>
      </c>
      <c r="HH121" s="1">
        <v>9999</v>
      </c>
      <c r="HI121" s="1">
        <v>9999</v>
      </c>
      <c r="HJ121" s="1">
        <v>971.6</v>
      </c>
      <c r="HK121" s="1">
        <v>4.9713599999999998</v>
      </c>
      <c r="HL121" s="1">
        <v>1.8745400000000001</v>
      </c>
      <c r="HM121" s="1">
        <v>1.8708800000000001</v>
      </c>
      <c r="HN121" s="1">
        <v>1.87069</v>
      </c>
      <c r="HO121" s="1">
        <v>1.87507</v>
      </c>
      <c r="HP121" s="1">
        <v>1.87181</v>
      </c>
      <c r="HQ121" s="1">
        <v>1.8672899999999999</v>
      </c>
      <c r="HR121" s="1">
        <v>1.8782000000000001</v>
      </c>
      <c r="HS121" s="1">
        <v>0</v>
      </c>
      <c r="HT121" s="1">
        <v>0</v>
      </c>
      <c r="HU121" s="1">
        <v>0</v>
      </c>
      <c r="HV121" s="1">
        <v>0</v>
      </c>
      <c r="HW121" s="1" t="s">
        <v>390</v>
      </c>
      <c r="HX121" s="1" t="s">
        <v>391</v>
      </c>
      <c r="HY121" s="1" t="s">
        <v>392</v>
      </c>
      <c r="HZ121" s="1" t="s">
        <v>392</v>
      </c>
      <c r="IA121" s="1" t="s">
        <v>392</v>
      </c>
      <c r="IB121" s="1" t="s">
        <v>392</v>
      </c>
      <c r="IC121" s="1">
        <v>0</v>
      </c>
      <c r="ID121" s="1">
        <v>100</v>
      </c>
      <c r="IE121" s="1">
        <v>100</v>
      </c>
      <c r="IF121" s="1">
        <v>-2.8180000000000001</v>
      </c>
      <c r="IG121" s="1">
        <v>0.33510000000000001</v>
      </c>
      <c r="IH121" s="1">
        <v>-2.1003025613674828</v>
      </c>
      <c r="II121" s="1">
        <v>1.7196870422270779E-5</v>
      </c>
      <c r="IJ121" s="1">
        <v>-2.1741833173098589E-6</v>
      </c>
      <c r="IK121" s="1">
        <v>9.0595066644434051E-10</v>
      </c>
      <c r="IL121" s="1">
        <v>-0.3055493333670728</v>
      </c>
      <c r="IM121" s="1">
        <v>-1.2435942757381079E-3</v>
      </c>
      <c r="IN121" s="1">
        <v>8.3241555849602686E-4</v>
      </c>
      <c r="IO121" s="1">
        <v>-6.8006265696850886E-6</v>
      </c>
      <c r="IP121" s="1">
        <v>17</v>
      </c>
      <c r="IQ121" s="1">
        <v>2050</v>
      </c>
      <c r="IR121" s="1">
        <v>3</v>
      </c>
      <c r="IS121" s="1">
        <v>34</v>
      </c>
      <c r="IT121" s="1">
        <v>45.5</v>
      </c>
      <c r="IU121" s="1">
        <v>45.7</v>
      </c>
      <c r="IV121" s="1">
        <v>1.6113299999999999</v>
      </c>
      <c r="IW121" s="1">
        <v>2.5976599999999999</v>
      </c>
      <c r="IX121" s="1">
        <v>1.49902</v>
      </c>
      <c r="IY121" s="1">
        <v>2.2814899999999998</v>
      </c>
      <c r="IZ121" s="1">
        <v>1.69678</v>
      </c>
      <c r="JA121" s="1">
        <v>2.2644000000000002</v>
      </c>
      <c r="JB121" s="1">
        <v>47.632100000000001</v>
      </c>
      <c r="JC121" s="1">
        <v>12.95</v>
      </c>
      <c r="JD121" s="1">
        <v>18</v>
      </c>
      <c r="JE121" s="1">
        <v>709.79399999999998</v>
      </c>
      <c r="JF121" s="1">
        <v>268.14600000000002</v>
      </c>
      <c r="JG121" s="1">
        <v>29.999199999999998</v>
      </c>
      <c r="JH121" s="1">
        <v>35.856200000000001</v>
      </c>
      <c r="JI121" s="1">
        <v>29.9998</v>
      </c>
      <c r="JJ121" s="1">
        <v>35.594499999999996</v>
      </c>
      <c r="JK121" s="1">
        <v>35.590299999999999</v>
      </c>
      <c r="JL121" s="1">
        <v>32.295999999999999</v>
      </c>
      <c r="JM121" s="1">
        <v>29.372699999999998</v>
      </c>
      <c r="JN121" s="1">
        <v>0</v>
      </c>
      <c r="JO121" s="1">
        <v>30</v>
      </c>
      <c r="JP121" s="1">
        <v>709.17600000000004</v>
      </c>
      <c r="JQ121" s="1">
        <v>32.766300000000001</v>
      </c>
      <c r="JR121" s="1">
        <v>98.309700000000007</v>
      </c>
      <c r="JS121" s="1">
        <v>98.226500000000001</v>
      </c>
    </row>
    <row r="122" spans="1:279" ht="15.75" customHeight="1" x14ac:dyDescent="0.2">
      <c r="A122" s="1">
        <v>107</v>
      </c>
      <c r="B122" s="1">
        <v>1658330363</v>
      </c>
      <c r="C122" s="1">
        <v>423</v>
      </c>
      <c r="D122" s="1" t="s">
        <v>605</v>
      </c>
      <c r="E122" s="1" t="s">
        <v>606</v>
      </c>
      <c r="F122" s="1">
        <v>4</v>
      </c>
      <c r="G122" s="1">
        <v>1658330360.6875</v>
      </c>
      <c r="H122" s="1">
        <f t="shared" si="0"/>
        <v>1.3210754857355322E-3</v>
      </c>
      <c r="I122" s="1">
        <f t="shared" si="1"/>
        <v>1.3210754857355322</v>
      </c>
      <c r="J122" s="1">
        <f t="shared" si="2"/>
        <v>8.5215898497285743</v>
      </c>
      <c r="K122" s="1">
        <f t="shared" si="3"/>
        <v>685.06687499999998</v>
      </c>
      <c r="L122" s="1">
        <f t="shared" si="4"/>
        <v>475.38974717749016</v>
      </c>
      <c r="M122" s="1">
        <f t="shared" si="5"/>
        <v>48.103466260138376</v>
      </c>
      <c r="N122" s="1">
        <f t="shared" si="6"/>
        <v>69.320155731497692</v>
      </c>
      <c r="O122" s="1">
        <f t="shared" si="7"/>
        <v>7.1750127867660329E-2</v>
      </c>
      <c r="P122" s="1">
        <f t="shared" si="8"/>
        <v>2.7633118584246184</v>
      </c>
      <c r="Q122" s="1">
        <f t="shared" si="9"/>
        <v>7.0730986933810372E-2</v>
      </c>
      <c r="R122" s="1">
        <f t="shared" si="10"/>
        <v>4.4297226617392264E-2</v>
      </c>
      <c r="S122" s="1">
        <f t="shared" si="11"/>
        <v>194.43170029254742</v>
      </c>
      <c r="T122" s="1">
        <f t="shared" si="12"/>
        <v>34.571449557402566</v>
      </c>
      <c r="U122" s="1">
        <f t="shared" si="13"/>
        <v>33.666825000000003</v>
      </c>
      <c r="V122" s="1">
        <f t="shared" si="14"/>
        <v>5.2445113041709455</v>
      </c>
      <c r="W122" s="1">
        <f t="shared" si="15"/>
        <v>65.286442429033897</v>
      </c>
      <c r="X122" s="1">
        <f t="shared" si="16"/>
        <v>3.4356483957864805</v>
      </c>
      <c r="Y122" s="1">
        <f t="shared" si="17"/>
        <v>5.2624224386571781</v>
      </c>
      <c r="Z122" s="1">
        <f t="shared" si="18"/>
        <v>1.808862908384465</v>
      </c>
      <c r="AA122" s="1">
        <f t="shared" si="19"/>
        <v>-58.259428920936969</v>
      </c>
      <c r="AB122" s="1">
        <f t="shared" si="20"/>
        <v>9.085653607732679</v>
      </c>
      <c r="AC122" s="1">
        <f t="shared" si="21"/>
        <v>0.75817144634805389</v>
      </c>
      <c r="AD122" s="1">
        <f t="shared" si="22"/>
        <v>146.01609642569119</v>
      </c>
      <c r="AE122" s="1">
        <f t="shared" si="23"/>
        <v>17.728545473866223</v>
      </c>
      <c r="AF122" s="1">
        <f t="shared" si="24"/>
        <v>1.3197977893785415</v>
      </c>
      <c r="AG122" s="1">
        <f t="shared" si="25"/>
        <v>8.5215898497285743</v>
      </c>
      <c r="AH122" s="1">
        <v>727.14071202667583</v>
      </c>
      <c r="AI122" s="1">
        <v>712.23837575757534</v>
      </c>
      <c r="AJ122" s="1">
        <v>1.7064389750315181</v>
      </c>
      <c r="AK122" s="1">
        <v>65.160827057832364</v>
      </c>
      <c r="AL122" s="1">
        <f t="shared" si="26"/>
        <v>1.3210754857355322</v>
      </c>
      <c r="AM122" s="1">
        <v>32.77631989266343</v>
      </c>
      <c r="AN122" s="1">
        <v>33.95351818181819</v>
      </c>
      <c r="AO122" s="1">
        <v>3.949441757395775E-5</v>
      </c>
      <c r="AP122" s="1">
        <v>89.445393928283238</v>
      </c>
      <c r="AQ122" s="1">
        <v>1</v>
      </c>
      <c r="AR122" s="1">
        <v>0</v>
      </c>
      <c r="AS122" s="1">
        <f t="shared" si="27"/>
        <v>1</v>
      </c>
      <c r="AT122" s="1">
        <f t="shared" si="28"/>
        <v>0</v>
      </c>
      <c r="AU122" s="1">
        <f t="shared" si="29"/>
        <v>47105.556053901339</v>
      </c>
      <c r="AV122" s="1" t="s">
        <v>385</v>
      </c>
      <c r="AW122" s="1" t="s">
        <v>385</v>
      </c>
      <c r="AX122" s="1">
        <v>0</v>
      </c>
      <c r="AY122" s="1">
        <v>0</v>
      </c>
      <c r="AZ122" s="1" t="e">
        <f t="shared" si="30"/>
        <v>#DIV/0!</v>
      </c>
      <c r="BA122" s="1">
        <v>0</v>
      </c>
      <c r="BB122" s="1" t="s">
        <v>385</v>
      </c>
      <c r="BC122" s="1" t="s">
        <v>385</v>
      </c>
      <c r="BD122" s="1">
        <v>0</v>
      </c>
      <c r="BE122" s="1">
        <v>0</v>
      </c>
      <c r="BF122" s="1" t="e">
        <f t="shared" si="31"/>
        <v>#DIV/0!</v>
      </c>
      <c r="BG122" s="1">
        <v>0.5</v>
      </c>
      <c r="BH122" s="1">
        <f t="shared" si="32"/>
        <v>1009.5332654365529</v>
      </c>
      <c r="BI122" s="1">
        <f t="shared" si="33"/>
        <v>8.5215898497285743</v>
      </c>
      <c r="BJ122" s="1" t="e">
        <f t="shared" si="34"/>
        <v>#DIV/0!</v>
      </c>
      <c r="BK122" s="1">
        <f t="shared" si="35"/>
        <v>8.4411184271808801E-3</v>
      </c>
      <c r="BL122" s="1" t="e">
        <f t="shared" si="36"/>
        <v>#DIV/0!</v>
      </c>
      <c r="BM122" s="1" t="e">
        <f t="shared" si="37"/>
        <v>#DIV/0!</v>
      </c>
      <c r="BN122" s="1" t="s">
        <v>385</v>
      </c>
      <c r="BO122" s="1">
        <v>0</v>
      </c>
      <c r="BP122" s="1" t="e">
        <f t="shared" si="38"/>
        <v>#DIV/0!</v>
      </c>
      <c r="BQ122" s="1" t="e">
        <f t="shared" si="39"/>
        <v>#DIV/0!</v>
      </c>
      <c r="BR122" s="1" t="e">
        <f t="shared" si="40"/>
        <v>#DIV/0!</v>
      </c>
      <c r="BS122" s="1" t="e">
        <f t="shared" si="41"/>
        <v>#DIV/0!</v>
      </c>
      <c r="BT122" s="1" t="e">
        <f t="shared" si="42"/>
        <v>#DIV/0!</v>
      </c>
      <c r="BU122" s="1" t="e">
        <f t="shared" si="43"/>
        <v>#DIV/0!</v>
      </c>
      <c r="BV122" s="1" t="e">
        <f t="shared" si="44"/>
        <v>#DIV/0!</v>
      </c>
      <c r="BW122" s="1" t="e">
        <f t="shared" si="45"/>
        <v>#DIV/0!</v>
      </c>
      <c r="BX122" s="1" t="s">
        <v>385</v>
      </c>
      <c r="BY122" s="1" t="s">
        <v>385</v>
      </c>
      <c r="BZ122" s="1" t="s">
        <v>385</v>
      </c>
      <c r="CA122" s="1" t="s">
        <v>385</v>
      </c>
      <c r="CB122" s="1" t="s">
        <v>385</v>
      </c>
      <c r="CC122" s="1" t="s">
        <v>385</v>
      </c>
      <c r="CD122" s="1" t="s">
        <v>385</v>
      </c>
      <c r="CE122" s="1" t="s">
        <v>385</v>
      </c>
      <c r="CF122" s="1">
        <v>253</v>
      </c>
      <c r="CG122" s="1">
        <v>1000</v>
      </c>
      <c r="CH122" s="1" t="s">
        <v>386</v>
      </c>
      <c r="CI122" s="1">
        <v>1110.1500000000001</v>
      </c>
      <c r="CJ122" s="1">
        <v>1175.8634999999999</v>
      </c>
      <c r="CK122" s="1">
        <v>1152.67</v>
      </c>
      <c r="CL122" s="1">
        <v>1.3005735999999999E-4</v>
      </c>
      <c r="CM122" s="1">
        <v>6.5004835999999994E-4</v>
      </c>
      <c r="CN122" s="1">
        <v>4.7597999359999997E-2</v>
      </c>
      <c r="CO122" s="1">
        <v>5.5000000000000003E-4</v>
      </c>
      <c r="CP122" s="1">
        <f t="shared" si="46"/>
        <v>1200.0325</v>
      </c>
      <c r="CQ122" s="1">
        <f t="shared" si="47"/>
        <v>1009.5332654365529</v>
      </c>
      <c r="CR122" s="1">
        <f t="shared" si="48"/>
        <v>0.84125493720924471</v>
      </c>
      <c r="CS122" s="1">
        <f t="shared" si="49"/>
        <v>0.16202202881384248</v>
      </c>
      <c r="CT122" s="1">
        <v>6</v>
      </c>
      <c r="CU122" s="1">
        <v>0.5</v>
      </c>
      <c r="CV122" s="1" t="s">
        <v>387</v>
      </c>
      <c r="CW122" s="1">
        <v>2</v>
      </c>
      <c r="CX122" s="1" t="b">
        <v>1</v>
      </c>
      <c r="CY122" s="1">
        <v>1658330360.6875</v>
      </c>
      <c r="CZ122" s="1">
        <v>685.06687499999998</v>
      </c>
      <c r="DA122" s="1">
        <v>702.25700000000006</v>
      </c>
      <c r="DB122" s="1">
        <v>33.953312500000003</v>
      </c>
      <c r="DC122" s="1">
        <v>32.777037499999999</v>
      </c>
      <c r="DD122" s="1">
        <v>687.88924999999995</v>
      </c>
      <c r="DE122" s="1">
        <v>33.618274999999997</v>
      </c>
      <c r="DF122" s="1">
        <v>650.35112500000002</v>
      </c>
      <c r="DG122" s="1">
        <v>101.08725</v>
      </c>
      <c r="DH122" s="1">
        <v>0.1001789375</v>
      </c>
      <c r="DI122" s="1">
        <v>33.727812499999999</v>
      </c>
      <c r="DJ122" s="1">
        <v>999.9</v>
      </c>
      <c r="DK122" s="1">
        <v>33.666825000000003</v>
      </c>
      <c r="DL122" s="1">
        <v>0</v>
      </c>
      <c r="DM122" s="1">
        <v>0</v>
      </c>
      <c r="DN122" s="1">
        <v>8983.4387499999993</v>
      </c>
      <c r="DO122" s="1">
        <v>0</v>
      </c>
      <c r="DP122" s="1">
        <v>1840.2950000000001</v>
      </c>
      <c r="DQ122" s="1">
        <v>-17.190037499999999</v>
      </c>
      <c r="DR122" s="1">
        <v>709.14462499999991</v>
      </c>
      <c r="DS122" s="1">
        <v>726.05475000000001</v>
      </c>
      <c r="DT122" s="1">
        <v>1.17627375</v>
      </c>
      <c r="DU122" s="1">
        <v>702.25700000000006</v>
      </c>
      <c r="DV122" s="1">
        <v>32.777037499999999</v>
      </c>
      <c r="DW122" s="1">
        <v>3.43224375</v>
      </c>
      <c r="DX122" s="1">
        <v>3.3133400000000002</v>
      </c>
      <c r="DY122" s="1">
        <v>26.288262499999998</v>
      </c>
      <c r="DZ122" s="1">
        <v>25.692450000000001</v>
      </c>
      <c r="EA122" s="1">
        <v>1200.0325</v>
      </c>
      <c r="EB122" s="1">
        <v>0.95799212499999997</v>
      </c>
      <c r="EC122" s="1">
        <v>4.2007987500000003E-2</v>
      </c>
      <c r="ED122" s="1">
        <v>0</v>
      </c>
      <c r="EE122" s="1">
        <v>914.05</v>
      </c>
      <c r="EF122" s="1">
        <v>5.0001600000000002</v>
      </c>
      <c r="EG122" s="1">
        <v>13017.4375</v>
      </c>
      <c r="EH122" s="1">
        <v>9515.4274999999998</v>
      </c>
      <c r="EI122" s="1">
        <v>47.765500000000003</v>
      </c>
      <c r="EJ122" s="1">
        <v>50.351374999999997</v>
      </c>
      <c r="EK122" s="1">
        <v>48.976125000000003</v>
      </c>
      <c r="EL122" s="1">
        <v>48.811999999999998</v>
      </c>
      <c r="EM122" s="1">
        <v>49.436999999999998</v>
      </c>
      <c r="EN122" s="1">
        <v>1144.83125</v>
      </c>
      <c r="EO122" s="1">
        <v>50.198749999999997</v>
      </c>
      <c r="EP122" s="1">
        <v>0</v>
      </c>
      <c r="EQ122" s="1">
        <v>772874.40000009537</v>
      </c>
      <c r="ER122" s="1">
        <v>0</v>
      </c>
      <c r="ES122" s="1">
        <v>913.01</v>
      </c>
      <c r="ET122" s="1">
        <v>12.759923069110149</v>
      </c>
      <c r="EU122" s="1">
        <v>149.85384610986489</v>
      </c>
      <c r="EV122" s="1">
        <v>13004.763999999999</v>
      </c>
      <c r="EW122" s="1">
        <v>15</v>
      </c>
      <c r="EX122" s="1">
        <v>1658327627.5</v>
      </c>
      <c r="EY122" s="1" t="s">
        <v>388</v>
      </c>
      <c r="EZ122" s="1">
        <v>1658327627.5</v>
      </c>
      <c r="FA122" s="1">
        <v>1658327617.5</v>
      </c>
      <c r="FB122" s="1">
        <v>12</v>
      </c>
      <c r="FC122" s="1">
        <v>-0.68500000000000005</v>
      </c>
      <c r="FD122" s="1">
        <v>-0.255</v>
      </c>
      <c r="FE122" s="1">
        <v>-3.9239999999999999</v>
      </c>
      <c r="FF122" s="1">
        <v>0.28599999999999998</v>
      </c>
      <c r="FG122" s="1">
        <v>1546</v>
      </c>
      <c r="FH122" s="1">
        <v>32</v>
      </c>
      <c r="FI122" s="1">
        <v>0.03</v>
      </c>
      <c r="FJ122" s="1">
        <v>0.04</v>
      </c>
      <c r="FK122" s="1">
        <v>-17.176997499999999</v>
      </c>
      <c r="FL122" s="1">
        <v>-0.38224052532831182</v>
      </c>
      <c r="FM122" s="1">
        <v>7.646516359591464E-2</v>
      </c>
      <c r="FN122" s="1">
        <v>1</v>
      </c>
      <c r="FO122" s="1">
        <v>912.17070588235288</v>
      </c>
      <c r="FP122" s="1">
        <v>12.818762408660801</v>
      </c>
      <c r="FQ122" s="1">
        <v>1.272513666387068</v>
      </c>
      <c r="FR122" s="1">
        <v>0</v>
      </c>
      <c r="FS122" s="1">
        <v>1.176952</v>
      </c>
      <c r="FT122" s="1">
        <v>-2.1708517823641221E-2</v>
      </c>
      <c r="FU122" s="1">
        <v>3.0337198288569729E-3</v>
      </c>
      <c r="FV122" s="1">
        <v>1</v>
      </c>
      <c r="FW122" s="1">
        <v>2</v>
      </c>
      <c r="FX122" s="1">
        <v>3</v>
      </c>
      <c r="FY122" s="1" t="s">
        <v>389</v>
      </c>
      <c r="FZ122" s="1">
        <v>3.3695400000000002</v>
      </c>
      <c r="GA122" s="1">
        <v>2.8937599999999999</v>
      </c>
      <c r="GB122" s="1">
        <v>0.14122299999999999</v>
      </c>
      <c r="GC122" s="1">
        <v>0.145341</v>
      </c>
      <c r="GD122" s="1">
        <v>0.14054</v>
      </c>
      <c r="GE122" s="1">
        <v>0.13966500000000001</v>
      </c>
      <c r="GF122" s="1">
        <v>29635.7</v>
      </c>
      <c r="GG122" s="1">
        <v>25655.599999999999</v>
      </c>
      <c r="GH122" s="1">
        <v>30848.1</v>
      </c>
      <c r="GI122" s="1">
        <v>27982.6</v>
      </c>
      <c r="GJ122" s="1">
        <v>34931.599999999999</v>
      </c>
      <c r="GK122" s="1">
        <v>33967.9</v>
      </c>
      <c r="GL122" s="1">
        <v>40212.400000000001</v>
      </c>
      <c r="GM122" s="1">
        <v>39003</v>
      </c>
      <c r="GN122" s="1">
        <v>2.3255699999999999</v>
      </c>
      <c r="GO122" s="1">
        <v>1.5305800000000001</v>
      </c>
      <c r="GP122" s="1">
        <v>0</v>
      </c>
      <c r="GQ122" s="1">
        <v>4.3258100000000001E-2</v>
      </c>
      <c r="GR122" s="1">
        <v>999.9</v>
      </c>
      <c r="GS122" s="1">
        <v>32.963999999999999</v>
      </c>
      <c r="GT122" s="1">
        <v>49.9</v>
      </c>
      <c r="GU122" s="1">
        <v>43.9</v>
      </c>
      <c r="GV122" s="1">
        <v>44.941200000000002</v>
      </c>
      <c r="GW122" s="1">
        <v>50.352899999999998</v>
      </c>
      <c r="GX122" s="1">
        <v>41.246000000000002</v>
      </c>
      <c r="GY122" s="1">
        <v>1</v>
      </c>
      <c r="GZ122" s="1">
        <v>0.661578</v>
      </c>
      <c r="HA122" s="1">
        <v>1.6938599999999999</v>
      </c>
      <c r="HB122" s="1">
        <v>20.200600000000001</v>
      </c>
      <c r="HC122" s="1">
        <v>5.2153400000000003</v>
      </c>
      <c r="HD122" s="1">
        <v>11.974</v>
      </c>
      <c r="HE122" s="1">
        <v>4.9902499999999996</v>
      </c>
      <c r="HF122" s="1">
        <v>3.2926500000000001</v>
      </c>
      <c r="HG122" s="1">
        <v>8422.5</v>
      </c>
      <c r="HH122" s="1">
        <v>9999</v>
      </c>
      <c r="HI122" s="1">
        <v>9999</v>
      </c>
      <c r="HJ122" s="1">
        <v>971.7</v>
      </c>
      <c r="HK122" s="1">
        <v>4.9713500000000002</v>
      </c>
      <c r="HL122" s="1">
        <v>1.8745400000000001</v>
      </c>
      <c r="HM122" s="1">
        <v>1.8708800000000001</v>
      </c>
      <c r="HN122" s="1">
        <v>1.8706700000000001</v>
      </c>
      <c r="HO122" s="1">
        <v>1.8750800000000001</v>
      </c>
      <c r="HP122" s="1">
        <v>1.87181</v>
      </c>
      <c r="HQ122" s="1">
        <v>1.8672800000000001</v>
      </c>
      <c r="HR122" s="1">
        <v>1.8782000000000001</v>
      </c>
      <c r="HS122" s="1">
        <v>0</v>
      </c>
      <c r="HT122" s="1">
        <v>0</v>
      </c>
      <c r="HU122" s="1">
        <v>0</v>
      </c>
      <c r="HV122" s="1">
        <v>0</v>
      </c>
      <c r="HW122" s="1" t="s">
        <v>390</v>
      </c>
      <c r="HX122" s="1" t="s">
        <v>391</v>
      </c>
      <c r="HY122" s="1" t="s">
        <v>392</v>
      </c>
      <c r="HZ122" s="1" t="s">
        <v>392</v>
      </c>
      <c r="IA122" s="1" t="s">
        <v>392</v>
      </c>
      <c r="IB122" s="1" t="s">
        <v>392</v>
      </c>
      <c r="IC122" s="1">
        <v>0</v>
      </c>
      <c r="ID122" s="1">
        <v>100</v>
      </c>
      <c r="IE122" s="1">
        <v>100</v>
      </c>
      <c r="IF122" s="1">
        <v>-2.8279999999999998</v>
      </c>
      <c r="IG122" s="1">
        <v>0.33500000000000002</v>
      </c>
      <c r="IH122" s="1">
        <v>-2.1003025613674828</v>
      </c>
      <c r="II122" s="1">
        <v>1.7196870422270779E-5</v>
      </c>
      <c r="IJ122" s="1">
        <v>-2.1741833173098589E-6</v>
      </c>
      <c r="IK122" s="1">
        <v>9.0595066644434051E-10</v>
      </c>
      <c r="IL122" s="1">
        <v>-0.3055493333670728</v>
      </c>
      <c r="IM122" s="1">
        <v>-1.2435942757381079E-3</v>
      </c>
      <c r="IN122" s="1">
        <v>8.3241555849602686E-4</v>
      </c>
      <c r="IO122" s="1">
        <v>-6.8006265696850886E-6</v>
      </c>
      <c r="IP122" s="1">
        <v>17</v>
      </c>
      <c r="IQ122" s="1">
        <v>2050</v>
      </c>
      <c r="IR122" s="1">
        <v>3</v>
      </c>
      <c r="IS122" s="1">
        <v>34</v>
      </c>
      <c r="IT122" s="1">
        <v>45.6</v>
      </c>
      <c r="IU122" s="1">
        <v>45.8</v>
      </c>
      <c r="IV122" s="1">
        <v>1.62476</v>
      </c>
      <c r="IW122" s="1">
        <v>2.5866699999999998</v>
      </c>
      <c r="IX122" s="1">
        <v>1.49902</v>
      </c>
      <c r="IY122" s="1">
        <v>2.2802699999999998</v>
      </c>
      <c r="IZ122" s="1">
        <v>1.69678</v>
      </c>
      <c r="JA122" s="1">
        <v>2.4060100000000002</v>
      </c>
      <c r="JB122" s="1">
        <v>47.632100000000001</v>
      </c>
      <c r="JC122" s="1">
        <v>12.967499999999999</v>
      </c>
      <c r="JD122" s="1">
        <v>18</v>
      </c>
      <c r="JE122" s="1">
        <v>709.93200000000002</v>
      </c>
      <c r="JF122" s="1">
        <v>268.33600000000001</v>
      </c>
      <c r="JG122" s="1">
        <v>29.999199999999998</v>
      </c>
      <c r="JH122" s="1">
        <v>35.855200000000004</v>
      </c>
      <c r="JI122" s="1">
        <v>29.9999</v>
      </c>
      <c r="JJ122" s="1">
        <v>35.591999999999999</v>
      </c>
      <c r="JK122" s="1">
        <v>35.588500000000003</v>
      </c>
      <c r="JL122" s="1">
        <v>32.546100000000003</v>
      </c>
      <c r="JM122" s="1">
        <v>29.372699999999998</v>
      </c>
      <c r="JN122" s="1">
        <v>0</v>
      </c>
      <c r="JO122" s="1">
        <v>30</v>
      </c>
      <c r="JP122" s="1">
        <v>715.85400000000004</v>
      </c>
      <c r="JQ122" s="1">
        <v>32.766300000000001</v>
      </c>
      <c r="JR122" s="1">
        <v>98.308400000000006</v>
      </c>
      <c r="JS122" s="1">
        <v>98.228200000000001</v>
      </c>
    </row>
    <row r="123" spans="1:279" ht="15.75" customHeight="1" x14ac:dyDescent="0.2">
      <c r="A123" s="1">
        <v>108</v>
      </c>
      <c r="B123" s="1">
        <v>1658330367</v>
      </c>
      <c r="C123" s="1">
        <v>427</v>
      </c>
      <c r="D123" s="1" t="s">
        <v>607</v>
      </c>
      <c r="E123" s="1" t="s">
        <v>608</v>
      </c>
      <c r="F123" s="1">
        <v>4</v>
      </c>
      <c r="G123" s="1">
        <v>1658330365</v>
      </c>
      <c r="H123" s="1">
        <f t="shared" si="0"/>
        <v>1.3123496996121217E-3</v>
      </c>
      <c r="I123" s="1">
        <f t="shared" si="1"/>
        <v>1.3123496996121218</v>
      </c>
      <c r="J123" s="1">
        <f t="shared" si="2"/>
        <v>8.341644673202028</v>
      </c>
      <c r="K123" s="1">
        <f t="shared" si="3"/>
        <v>692.24714285714276</v>
      </c>
      <c r="L123" s="1">
        <f t="shared" si="4"/>
        <v>485.26721728055537</v>
      </c>
      <c r="M123" s="1">
        <f t="shared" si="5"/>
        <v>49.103110516990107</v>
      </c>
      <c r="N123" s="1">
        <f t="shared" si="6"/>
        <v>70.046948877514779</v>
      </c>
      <c r="O123" s="1">
        <f t="shared" si="7"/>
        <v>7.1317219147414013E-2</v>
      </c>
      <c r="P123" s="1">
        <f t="shared" si="8"/>
        <v>2.7711789920010066</v>
      </c>
      <c r="Q123" s="1">
        <f t="shared" si="9"/>
        <v>7.0313061449908329E-2</v>
      </c>
      <c r="R123" s="1">
        <f t="shared" si="10"/>
        <v>4.4034705086592379E-2</v>
      </c>
      <c r="S123" s="1">
        <f t="shared" si="11"/>
        <v>194.41671518396541</v>
      </c>
      <c r="T123" s="1">
        <f t="shared" si="12"/>
        <v>34.577121988968834</v>
      </c>
      <c r="U123" s="1">
        <f t="shared" si="13"/>
        <v>33.662571428571432</v>
      </c>
      <c r="V123" s="1">
        <f t="shared" si="14"/>
        <v>5.2432640730068938</v>
      </c>
      <c r="W123" s="1">
        <f t="shared" si="15"/>
        <v>65.266040739145524</v>
      </c>
      <c r="X123" s="1">
        <f t="shared" si="16"/>
        <v>3.4356502440480869</v>
      </c>
      <c r="Y123" s="1">
        <f t="shared" si="17"/>
        <v>5.2640702655453699</v>
      </c>
      <c r="Z123" s="1">
        <f t="shared" si="18"/>
        <v>1.8076138289588068</v>
      </c>
      <c r="AA123" s="1">
        <f t="shared" si="19"/>
        <v>-57.874621752894569</v>
      </c>
      <c r="AB123" s="1">
        <f t="shared" si="20"/>
        <v>10.58390881727469</v>
      </c>
      <c r="AC123" s="1">
        <f t="shared" si="21"/>
        <v>0.88069499181110555</v>
      </c>
      <c r="AD123" s="1">
        <f t="shared" si="22"/>
        <v>148.00669724015665</v>
      </c>
      <c r="AE123" s="1">
        <f t="shared" si="23"/>
        <v>17.812834287844563</v>
      </c>
      <c r="AF123" s="1">
        <f t="shared" si="24"/>
        <v>1.3102651947657429</v>
      </c>
      <c r="AG123" s="1">
        <f t="shared" si="25"/>
        <v>8.341644673202028</v>
      </c>
      <c r="AH123" s="1">
        <v>734.10382101460004</v>
      </c>
      <c r="AI123" s="1">
        <v>719.20175151515139</v>
      </c>
      <c r="AJ123" s="1">
        <v>1.749635337297569</v>
      </c>
      <c r="AK123" s="1">
        <v>65.160827057832364</v>
      </c>
      <c r="AL123" s="1">
        <f t="shared" si="26"/>
        <v>1.3123496996121218</v>
      </c>
      <c r="AM123" s="1">
        <v>32.783983393910781</v>
      </c>
      <c r="AN123" s="1">
        <v>33.953671328671348</v>
      </c>
      <c r="AO123" s="1">
        <v>-1.0873108375033661E-5</v>
      </c>
      <c r="AP123" s="1">
        <v>89.445393928283238</v>
      </c>
      <c r="AQ123" s="1">
        <v>0</v>
      </c>
      <c r="AR123" s="1">
        <v>0</v>
      </c>
      <c r="AS123" s="1">
        <f t="shared" si="27"/>
        <v>1</v>
      </c>
      <c r="AT123" s="1">
        <f t="shared" si="28"/>
        <v>0</v>
      </c>
      <c r="AU123" s="1">
        <f t="shared" si="29"/>
        <v>47320.564131358762</v>
      </c>
      <c r="AV123" s="1" t="s">
        <v>385</v>
      </c>
      <c r="AW123" s="1" t="s">
        <v>385</v>
      </c>
      <c r="AX123" s="1">
        <v>0</v>
      </c>
      <c r="AY123" s="1">
        <v>0</v>
      </c>
      <c r="AZ123" s="1" t="e">
        <f t="shared" si="30"/>
        <v>#DIV/0!</v>
      </c>
      <c r="BA123" s="1">
        <v>0</v>
      </c>
      <c r="BB123" s="1" t="s">
        <v>385</v>
      </c>
      <c r="BC123" s="1" t="s">
        <v>385</v>
      </c>
      <c r="BD123" s="1">
        <v>0</v>
      </c>
      <c r="BE123" s="1">
        <v>0</v>
      </c>
      <c r="BF123" s="1" t="e">
        <f t="shared" si="31"/>
        <v>#DIV/0!</v>
      </c>
      <c r="BG123" s="1">
        <v>0.5</v>
      </c>
      <c r="BH123" s="1">
        <f t="shared" si="32"/>
        <v>1009.457614084956</v>
      </c>
      <c r="BI123" s="1">
        <f t="shared" si="33"/>
        <v>8.341644673202028</v>
      </c>
      <c r="BJ123" s="1" t="e">
        <f t="shared" si="34"/>
        <v>#DIV/0!</v>
      </c>
      <c r="BK123" s="1">
        <f t="shared" si="35"/>
        <v>8.2634917571685132E-3</v>
      </c>
      <c r="BL123" s="1" t="e">
        <f t="shared" si="36"/>
        <v>#DIV/0!</v>
      </c>
      <c r="BM123" s="1" t="e">
        <f t="shared" si="37"/>
        <v>#DIV/0!</v>
      </c>
      <c r="BN123" s="1" t="s">
        <v>385</v>
      </c>
      <c r="BO123" s="1">
        <v>0</v>
      </c>
      <c r="BP123" s="1" t="e">
        <f t="shared" si="38"/>
        <v>#DIV/0!</v>
      </c>
      <c r="BQ123" s="1" t="e">
        <f t="shared" si="39"/>
        <v>#DIV/0!</v>
      </c>
      <c r="BR123" s="1" t="e">
        <f t="shared" si="40"/>
        <v>#DIV/0!</v>
      </c>
      <c r="BS123" s="1" t="e">
        <f t="shared" si="41"/>
        <v>#DIV/0!</v>
      </c>
      <c r="BT123" s="1" t="e">
        <f t="shared" si="42"/>
        <v>#DIV/0!</v>
      </c>
      <c r="BU123" s="1" t="e">
        <f t="shared" si="43"/>
        <v>#DIV/0!</v>
      </c>
      <c r="BV123" s="1" t="e">
        <f t="shared" si="44"/>
        <v>#DIV/0!</v>
      </c>
      <c r="BW123" s="1" t="e">
        <f t="shared" si="45"/>
        <v>#DIV/0!</v>
      </c>
      <c r="BX123" s="1" t="s">
        <v>385</v>
      </c>
      <c r="BY123" s="1" t="s">
        <v>385</v>
      </c>
      <c r="BZ123" s="1" t="s">
        <v>385</v>
      </c>
      <c r="CA123" s="1" t="s">
        <v>385</v>
      </c>
      <c r="CB123" s="1" t="s">
        <v>385</v>
      </c>
      <c r="CC123" s="1" t="s">
        <v>385</v>
      </c>
      <c r="CD123" s="1" t="s">
        <v>385</v>
      </c>
      <c r="CE123" s="1" t="s">
        <v>385</v>
      </c>
      <c r="CF123" s="1">
        <v>253</v>
      </c>
      <c r="CG123" s="1">
        <v>1000</v>
      </c>
      <c r="CH123" s="1" t="s">
        <v>386</v>
      </c>
      <c r="CI123" s="1">
        <v>1110.1500000000001</v>
      </c>
      <c r="CJ123" s="1">
        <v>1175.8634999999999</v>
      </c>
      <c r="CK123" s="1">
        <v>1152.67</v>
      </c>
      <c r="CL123" s="1">
        <v>1.3005735999999999E-4</v>
      </c>
      <c r="CM123" s="1">
        <v>6.5004835999999994E-4</v>
      </c>
      <c r="CN123" s="1">
        <v>4.7597999359999997E-2</v>
      </c>
      <c r="CO123" s="1">
        <v>5.5000000000000003E-4</v>
      </c>
      <c r="CP123" s="1">
        <f t="shared" si="46"/>
        <v>1199.9428571428571</v>
      </c>
      <c r="CQ123" s="1">
        <f t="shared" si="47"/>
        <v>1009.457614084956</v>
      </c>
      <c r="CR123" s="1">
        <f t="shared" si="48"/>
        <v>0.841254738153566</v>
      </c>
      <c r="CS123" s="1">
        <f t="shared" si="49"/>
        <v>0.16202164463638244</v>
      </c>
      <c r="CT123" s="1">
        <v>6</v>
      </c>
      <c r="CU123" s="1">
        <v>0.5</v>
      </c>
      <c r="CV123" s="1" t="s">
        <v>387</v>
      </c>
      <c r="CW123" s="1">
        <v>2</v>
      </c>
      <c r="CX123" s="1" t="b">
        <v>1</v>
      </c>
      <c r="CY123" s="1">
        <v>1658330365</v>
      </c>
      <c r="CZ123" s="1">
        <v>692.24714285714276</v>
      </c>
      <c r="DA123" s="1">
        <v>709.5175714285715</v>
      </c>
      <c r="DB123" s="1">
        <v>33.953214285714289</v>
      </c>
      <c r="DC123" s="1">
        <v>32.785442857142847</v>
      </c>
      <c r="DD123" s="1">
        <v>695.08157142857146</v>
      </c>
      <c r="DE123" s="1">
        <v>33.618185714285708</v>
      </c>
      <c r="DF123" s="1">
        <v>650.35542857142843</v>
      </c>
      <c r="DG123" s="1">
        <v>101.08799999999999</v>
      </c>
      <c r="DH123" s="1">
        <v>9.9776071428571436E-2</v>
      </c>
      <c r="DI123" s="1">
        <v>33.733414285714282</v>
      </c>
      <c r="DJ123" s="1">
        <v>999.89999999999986</v>
      </c>
      <c r="DK123" s="1">
        <v>33.662571428571432</v>
      </c>
      <c r="DL123" s="1">
        <v>0</v>
      </c>
      <c r="DM123" s="1">
        <v>0</v>
      </c>
      <c r="DN123" s="1">
        <v>9025.1799999999985</v>
      </c>
      <c r="DO123" s="1">
        <v>0</v>
      </c>
      <c r="DP123" s="1">
        <v>1840.684285714286</v>
      </c>
      <c r="DQ123" s="1">
        <v>-17.27045714285714</v>
      </c>
      <c r="DR123" s="1">
        <v>716.5771428571428</v>
      </c>
      <c r="DS123" s="1">
        <v>733.56771428571426</v>
      </c>
      <c r="DT123" s="1">
        <v>1.167791428571429</v>
      </c>
      <c r="DU123" s="1">
        <v>709.5175714285715</v>
      </c>
      <c r="DV123" s="1">
        <v>32.785442857142847</v>
      </c>
      <c r="DW123" s="1">
        <v>3.4322657142857151</v>
      </c>
      <c r="DX123" s="1">
        <v>3.3142185714285719</v>
      </c>
      <c r="DY123" s="1">
        <v>26.28837142857143</v>
      </c>
      <c r="DZ123" s="1">
        <v>25.696928571428568</v>
      </c>
      <c r="EA123" s="1">
        <v>1199.9428571428571</v>
      </c>
      <c r="EB123" s="1">
        <v>0.95799928571428572</v>
      </c>
      <c r="EC123" s="1">
        <v>4.2000799999999998E-2</v>
      </c>
      <c r="ED123" s="1">
        <v>0</v>
      </c>
      <c r="EE123" s="1">
        <v>914.9178571428572</v>
      </c>
      <c r="EF123" s="1">
        <v>5.0001600000000002</v>
      </c>
      <c r="EG123" s="1">
        <v>13025.44285714286</v>
      </c>
      <c r="EH123" s="1">
        <v>9514.738571428572</v>
      </c>
      <c r="EI123" s="1">
        <v>47.704999999999998</v>
      </c>
      <c r="EJ123" s="1">
        <v>50.311999999999998</v>
      </c>
      <c r="EK123" s="1">
        <v>48.972999999999999</v>
      </c>
      <c r="EL123" s="1">
        <v>48.785428571428582</v>
      </c>
      <c r="EM123" s="1">
        <v>49.436999999999998</v>
      </c>
      <c r="EN123" s="1">
        <v>1144.755714285714</v>
      </c>
      <c r="EO123" s="1">
        <v>50.187142857142859</v>
      </c>
      <c r="EP123" s="1">
        <v>0</v>
      </c>
      <c r="EQ123" s="1">
        <v>772878.60000014305</v>
      </c>
      <c r="ER123" s="1">
        <v>0</v>
      </c>
      <c r="ES123" s="1">
        <v>913.84096153846178</v>
      </c>
      <c r="ET123" s="1">
        <v>12.12748717252699</v>
      </c>
      <c r="EU123" s="1">
        <v>142.75897426845589</v>
      </c>
      <c r="EV123" s="1">
        <v>13014.48076923077</v>
      </c>
      <c r="EW123" s="1">
        <v>15</v>
      </c>
      <c r="EX123" s="1">
        <v>1658327627.5</v>
      </c>
      <c r="EY123" s="1" t="s">
        <v>388</v>
      </c>
      <c r="EZ123" s="1">
        <v>1658327627.5</v>
      </c>
      <c r="FA123" s="1">
        <v>1658327617.5</v>
      </c>
      <c r="FB123" s="1">
        <v>12</v>
      </c>
      <c r="FC123" s="1">
        <v>-0.68500000000000005</v>
      </c>
      <c r="FD123" s="1">
        <v>-0.255</v>
      </c>
      <c r="FE123" s="1">
        <v>-3.9239999999999999</v>
      </c>
      <c r="FF123" s="1">
        <v>0.28599999999999998</v>
      </c>
      <c r="FG123" s="1">
        <v>1546</v>
      </c>
      <c r="FH123" s="1">
        <v>32</v>
      </c>
      <c r="FI123" s="1">
        <v>0.03</v>
      </c>
      <c r="FJ123" s="1">
        <v>0.04</v>
      </c>
      <c r="FK123" s="1">
        <v>-17.217469999999999</v>
      </c>
      <c r="FL123" s="1">
        <v>-0.21029043151969409</v>
      </c>
      <c r="FM123" s="1">
        <v>6.2981597312230839E-2</v>
      </c>
      <c r="FN123" s="1">
        <v>1</v>
      </c>
      <c r="FO123" s="1">
        <v>912.93373529411758</v>
      </c>
      <c r="FP123" s="1">
        <v>12.69498853989033</v>
      </c>
      <c r="FQ123" s="1">
        <v>1.260913868141663</v>
      </c>
      <c r="FR123" s="1">
        <v>0</v>
      </c>
      <c r="FS123" s="1">
        <v>1.17483475</v>
      </c>
      <c r="FT123" s="1">
        <v>-2.1596735459664191E-2</v>
      </c>
      <c r="FU123" s="1">
        <v>3.0611999179243361E-3</v>
      </c>
      <c r="FV123" s="1">
        <v>1</v>
      </c>
      <c r="FW123" s="1">
        <v>2</v>
      </c>
      <c r="FX123" s="1">
        <v>3</v>
      </c>
      <c r="FY123" s="1" t="s">
        <v>389</v>
      </c>
      <c r="FZ123" s="1">
        <v>3.3688899999999999</v>
      </c>
      <c r="GA123" s="1">
        <v>2.8936799999999998</v>
      </c>
      <c r="GB123" s="1">
        <v>0.14217399999999999</v>
      </c>
      <c r="GC123" s="1">
        <v>0.146283</v>
      </c>
      <c r="GD123" s="1">
        <v>0.140546</v>
      </c>
      <c r="GE123" s="1">
        <v>0.13968800000000001</v>
      </c>
      <c r="GF123" s="1">
        <v>29603</v>
      </c>
      <c r="GG123" s="1">
        <v>25627.5</v>
      </c>
      <c r="GH123" s="1">
        <v>30848.3</v>
      </c>
      <c r="GI123" s="1">
        <v>27982.799999999999</v>
      </c>
      <c r="GJ123" s="1">
        <v>34931.4</v>
      </c>
      <c r="GK123" s="1">
        <v>33967</v>
      </c>
      <c r="GL123" s="1">
        <v>40212.400000000001</v>
      </c>
      <c r="GM123" s="1">
        <v>39002.9</v>
      </c>
      <c r="GN123" s="1">
        <v>2.3253499999999998</v>
      </c>
      <c r="GO123" s="1">
        <v>1.5306200000000001</v>
      </c>
      <c r="GP123" s="1">
        <v>0</v>
      </c>
      <c r="GQ123" s="1">
        <v>4.3518800000000003E-2</v>
      </c>
      <c r="GR123" s="1">
        <v>999.9</v>
      </c>
      <c r="GS123" s="1">
        <v>32.9617</v>
      </c>
      <c r="GT123" s="1">
        <v>49.9</v>
      </c>
      <c r="GU123" s="1">
        <v>43.9</v>
      </c>
      <c r="GV123" s="1">
        <v>44.944000000000003</v>
      </c>
      <c r="GW123" s="1">
        <v>50.472900000000003</v>
      </c>
      <c r="GX123" s="1">
        <v>42.439900000000002</v>
      </c>
      <c r="GY123" s="1">
        <v>1</v>
      </c>
      <c r="GZ123" s="1">
        <v>0.66150900000000001</v>
      </c>
      <c r="HA123" s="1">
        <v>1.6917899999999999</v>
      </c>
      <c r="HB123" s="1">
        <v>20.200600000000001</v>
      </c>
      <c r="HC123" s="1">
        <v>5.2142900000000001</v>
      </c>
      <c r="HD123" s="1">
        <v>11.974</v>
      </c>
      <c r="HE123" s="1">
        <v>4.9898499999999997</v>
      </c>
      <c r="HF123" s="1">
        <v>3.2925499999999999</v>
      </c>
      <c r="HG123" s="1">
        <v>8422.5</v>
      </c>
      <c r="HH123" s="1">
        <v>9999</v>
      </c>
      <c r="HI123" s="1">
        <v>9999</v>
      </c>
      <c r="HJ123" s="1">
        <v>971.7</v>
      </c>
      <c r="HK123" s="1">
        <v>4.9713399999999996</v>
      </c>
      <c r="HL123" s="1">
        <v>1.8745400000000001</v>
      </c>
      <c r="HM123" s="1">
        <v>1.8708800000000001</v>
      </c>
      <c r="HN123" s="1">
        <v>1.8706700000000001</v>
      </c>
      <c r="HO123" s="1">
        <v>1.8751100000000001</v>
      </c>
      <c r="HP123" s="1">
        <v>1.8717999999999999</v>
      </c>
      <c r="HQ123" s="1">
        <v>1.8673</v>
      </c>
      <c r="HR123" s="1">
        <v>1.87822</v>
      </c>
      <c r="HS123" s="1">
        <v>0</v>
      </c>
      <c r="HT123" s="1">
        <v>0</v>
      </c>
      <c r="HU123" s="1">
        <v>0</v>
      </c>
      <c r="HV123" s="1">
        <v>0</v>
      </c>
      <c r="HW123" s="1" t="s">
        <v>390</v>
      </c>
      <c r="HX123" s="1" t="s">
        <v>391</v>
      </c>
      <c r="HY123" s="1" t="s">
        <v>392</v>
      </c>
      <c r="HZ123" s="1" t="s">
        <v>392</v>
      </c>
      <c r="IA123" s="1" t="s">
        <v>392</v>
      </c>
      <c r="IB123" s="1" t="s">
        <v>392</v>
      </c>
      <c r="IC123" s="1">
        <v>0</v>
      </c>
      <c r="ID123" s="1">
        <v>100</v>
      </c>
      <c r="IE123" s="1">
        <v>100</v>
      </c>
      <c r="IF123" s="1">
        <v>-2.84</v>
      </c>
      <c r="IG123" s="1">
        <v>0.33510000000000001</v>
      </c>
      <c r="IH123" s="1">
        <v>-2.1003025613674828</v>
      </c>
      <c r="II123" s="1">
        <v>1.7196870422270779E-5</v>
      </c>
      <c r="IJ123" s="1">
        <v>-2.1741833173098589E-6</v>
      </c>
      <c r="IK123" s="1">
        <v>9.0595066644434051E-10</v>
      </c>
      <c r="IL123" s="1">
        <v>-0.3055493333670728</v>
      </c>
      <c r="IM123" s="1">
        <v>-1.2435942757381079E-3</v>
      </c>
      <c r="IN123" s="1">
        <v>8.3241555849602686E-4</v>
      </c>
      <c r="IO123" s="1">
        <v>-6.8006265696850886E-6</v>
      </c>
      <c r="IP123" s="1">
        <v>17</v>
      </c>
      <c r="IQ123" s="1">
        <v>2050</v>
      </c>
      <c r="IR123" s="1">
        <v>3</v>
      </c>
      <c r="IS123" s="1">
        <v>34</v>
      </c>
      <c r="IT123" s="1">
        <v>45.7</v>
      </c>
      <c r="IU123" s="1">
        <v>45.8</v>
      </c>
      <c r="IV123" s="1">
        <v>1.63696</v>
      </c>
      <c r="IW123" s="1">
        <v>2.5988799999999999</v>
      </c>
      <c r="IX123" s="1">
        <v>1.49902</v>
      </c>
      <c r="IY123" s="1">
        <v>2.2802699999999998</v>
      </c>
      <c r="IZ123" s="1">
        <v>1.69678</v>
      </c>
      <c r="JA123" s="1">
        <v>2.2534200000000002</v>
      </c>
      <c r="JB123" s="1">
        <v>47.632100000000001</v>
      </c>
      <c r="JC123" s="1">
        <v>12.9412</v>
      </c>
      <c r="JD123" s="1">
        <v>18</v>
      </c>
      <c r="JE123" s="1">
        <v>709.73699999999997</v>
      </c>
      <c r="JF123" s="1">
        <v>268.35300000000001</v>
      </c>
      <c r="JG123" s="1">
        <v>29.999400000000001</v>
      </c>
      <c r="JH123" s="1">
        <v>35.852899999999998</v>
      </c>
      <c r="JI123" s="1">
        <v>29.9998</v>
      </c>
      <c r="JJ123" s="1">
        <v>35.591200000000001</v>
      </c>
      <c r="JK123" s="1">
        <v>35.587000000000003</v>
      </c>
      <c r="JL123" s="1">
        <v>32.795200000000001</v>
      </c>
      <c r="JM123" s="1">
        <v>29.372699999999998</v>
      </c>
      <c r="JN123" s="1">
        <v>0</v>
      </c>
      <c r="JO123" s="1">
        <v>30</v>
      </c>
      <c r="JP123" s="1">
        <v>722.53399999999999</v>
      </c>
      <c r="JQ123" s="1">
        <v>32.766300000000001</v>
      </c>
      <c r="JR123" s="1">
        <v>98.308700000000002</v>
      </c>
      <c r="JS123" s="1">
        <v>98.228499999999997</v>
      </c>
    </row>
    <row r="124" spans="1:279" ht="15.75" customHeight="1" x14ac:dyDescent="0.2">
      <c r="A124" s="1">
        <v>109</v>
      </c>
      <c r="B124" s="1">
        <v>1658330371</v>
      </c>
      <c r="C124" s="1">
        <v>431</v>
      </c>
      <c r="D124" s="1" t="s">
        <v>609</v>
      </c>
      <c r="E124" s="1" t="s">
        <v>610</v>
      </c>
      <c r="F124" s="1">
        <v>4</v>
      </c>
      <c r="G124" s="1">
        <v>1658330368.6875</v>
      </c>
      <c r="H124" s="1">
        <f t="shared" si="0"/>
        <v>1.3153287143822295E-3</v>
      </c>
      <c r="I124" s="1">
        <f t="shared" si="1"/>
        <v>1.3153287143822294</v>
      </c>
      <c r="J124" s="1">
        <f t="shared" si="2"/>
        <v>8.5927549487261956</v>
      </c>
      <c r="K124" s="1">
        <f t="shared" si="3"/>
        <v>698.41712500000006</v>
      </c>
      <c r="L124" s="1">
        <f t="shared" si="4"/>
        <v>485.70892727321592</v>
      </c>
      <c r="M124" s="1">
        <f t="shared" si="5"/>
        <v>49.147794507465015</v>
      </c>
      <c r="N124" s="1">
        <f t="shared" si="6"/>
        <v>70.671258880704073</v>
      </c>
      <c r="O124" s="1">
        <f t="shared" si="7"/>
        <v>7.1356741866371073E-2</v>
      </c>
      <c r="P124" s="1">
        <f t="shared" si="8"/>
        <v>2.7673065067258302</v>
      </c>
      <c r="Q124" s="1">
        <f t="shared" si="9"/>
        <v>7.0350094013550898E-2</v>
      </c>
      <c r="R124" s="1">
        <f t="shared" si="10"/>
        <v>4.405806897844658E-2</v>
      </c>
      <c r="S124" s="1">
        <f t="shared" si="11"/>
        <v>194.4203422375316</v>
      </c>
      <c r="T124" s="1">
        <f t="shared" si="12"/>
        <v>34.575221033404439</v>
      </c>
      <c r="U124" s="1">
        <f t="shared" si="13"/>
        <v>33.674662499999997</v>
      </c>
      <c r="V124" s="1">
        <f t="shared" si="14"/>
        <v>5.2468100897655336</v>
      </c>
      <c r="W124" s="1">
        <f t="shared" si="15"/>
        <v>65.282320282458883</v>
      </c>
      <c r="X124" s="1">
        <f t="shared" si="16"/>
        <v>3.436084355509244</v>
      </c>
      <c r="Y124" s="1">
        <f t="shared" si="17"/>
        <v>5.2634225325359756</v>
      </c>
      <c r="Z124" s="1">
        <f t="shared" si="18"/>
        <v>1.8107257342562897</v>
      </c>
      <c r="AA124" s="1">
        <f t="shared" si="19"/>
        <v>-58.005996304256321</v>
      </c>
      <c r="AB124" s="1">
        <f t="shared" si="20"/>
        <v>8.4367526554888119</v>
      </c>
      <c r="AC124" s="1">
        <f t="shared" si="21"/>
        <v>0.70304491388502577</v>
      </c>
      <c r="AD124" s="1">
        <f t="shared" si="22"/>
        <v>145.55414350264914</v>
      </c>
      <c r="AE124" s="1">
        <f t="shared" si="23"/>
        <v>17.799805944818996</v>
      </c>
      <c r="AF124" s="1">
        <f t="shared" si="24"/>
        <v>1.3107177640763401</v>
      </c>
      <c r="AG124" s="1">
        <f t="shared" si="25"/>
        <v>8.5927549487261956</v>
      </c>
      <c r="AH124" s="1">
        <v>741.01926911145142</v>
      </c>
      <c r="AI124" s="1">
        <v>726.06024242424201</v>
      </c>
      <c r="AJ124" s="1">
        <v>1.7037730050255839</v>
      </c>
      <c r="AK124" s="1">
        <v>65.160827057832364</v>
      </c>
      <c r="AL124" s="1">
        <f t="shared" si="26"/>
        <v>1.3153287143822294</v>
      </c>
      <c r="AM124" s="1">
        <v>32.788837994721327</v>
      </c>
      <c r="AN124" s="1">
        <v>33.960905594405602</v>
      </c>
      <c r="AO124" s="1">
        <v>2.984250007705347E-5</v>
      </c>
      <c r="AP124" s="1">
        <v>89.445393928283238</v>
      </c>
      <c r="AQ124" s="1">
        <v>1</v>
      </c>
      <c r="AR124" s="1">
        <v>0</v>
      </c>
      <c r="AS124" s="1">
        <f t="shared" si="27"/>
        <v>1</v>
      </c>
      <c r="AT124" s="1">
        <f t="shared" si="28"/>
        <v>0</v>
      </c>
      <c r="AU124" s="1">
        <f t="shared" si="29"/>
        <v>47214.605885605633</v>
      </c>
      <c r="AV124" s="1" t="s">
        <v>385</v>
      </c>
      <c r="AW124" s="1" t="s">
        <v>385</v>
      </c>
      <c r="AX124" s="1">
        <v>0</v>
      </c>
      <c r="AY124" s="1">
        <v>0</v>
      </c>
      <c r="AZ124" s="1" t="e">
        <f t="shared" si="30"/>
        <v>#DIV/0!</v>
      </c>
      <c r="BA124" s="1">
        <v>0</v>
      </c>
      <c r="BB124" s="1" t="s">
        <v>385</v>
      </c>
      <c r="BC124" s="1" t="s">
        <v>385</v>
      </c>
      <c r="BD124" s="1">
        <v>0</v>
      </c>
      <c r="BE124" s="1">
        <v>0</v>
      </c>
      <c r="BF124" s="1" t="e">
        <f t="shared" si="31"/>
        <v>#DIV/0!</v>
      </c>
      <c r="BG124" s="1">
        <v>0.5</v>
      </c>
      <c r="BH124" s="1">
        <f t="shared" si="32"/>
        <v>1009.4762622992391</v>
      </c>
      <c r="BI124" s="1">
        <f t="shared" si="33"/>
        <v>8.5927549487261956</v>
      </c>
      <c r="BJ124" s="1" t="e">
        <f t="shared" si="34"/>
        <v>#DIV/0!</v>
      </c>
      <c r="BK124" s="1">
        <f t="shared" si="35"/>
        <v>8.5120921309777605E-3</v>
      </c>
      <c r="BL124" s="1" t="e">
        <f t="shared" si="36"/>
        <v>#DIV/0!</v>
      </c>
      <c r="BM124" s="1" t="e">
        <f t="shared" si="37"/>
        <v>#DIV/0!</v>
      </c>
      <c r="BN124" s="1" t="s">
        <v>385</v>
      </c>
      <c r="BO124" s="1">
        <v>0</v>
      </c>
      <c r="BP124" s="1" t="e">
        <f t="shared" si="38"/>
        <v>#DIV/0!</v>
      </c>
      <c r="BQ124" s="1" t="e">
        <f t="shared" si="39"/>
        <v>#DIV/0!</v>
      </c>
      <c r="BR124" s="1" t="e">
        <f t="shared" si="40"/>
        <v>#DIV/0!</v>
      </c>
      <c r="BS124" s="1" t="e">
        <f t="shared" si="41"/>
        <v>#DIV/0!</v>
      </c>
      <c r="BT124" s="1" t="e">
        <f t="shared" si="42"/>
        <v>#DIV/0!</v>
      </c>
      <c r="BU124" s="1" t="e">
        <f t="shared" si="43"/>
        <v>#DIV/0!</v>
      </c>
      <c r="BV124" s="1" t="e">
        <f t="shared" si="44"/>
        <v>#DIV/0!</v>
      </c>
      <c r="BW124" s="1" t="e">
        <f t="shared" si="45"/>
        <v>#DIV/0!</v>
      </c>
      <c r="BX124" s="1" t="s">
        <v>385</v>
      </c>
      <c r="BY124" s="1" t="s">
        <v>385</v>
      </c>
      <c r="BZ124" s="1" t="s">
        <v>385</v>
      </c>
      <c r="CA124" s="1" t="s">
        <v>385</v>
      </c>
      <c r="CB124" s="1" t="s">
        <v>385</v>
      </c>
      <c r="CC124" s="1" t="s">
        <v>385</v>
      </c>
      <c r="CD124" s="1" t="s">
        <v>385</v>
      </c>
      <c r="CE124" s="1" t="s">
        <v>385</v>
      </c>
      <c r="CF124" s="1">
        <v>253</v>
      </c>
      <c r="CG124" s="1">
        <v>1000</v>
      </c>
      <c r="CH124" s="1" t="s">
        <v>386</v>
      </c>
      <c r="CI124" s="1">
        <v>1110.1500000000001</v>
      </c>
      <c r="CJ124" s="1">
        <v>1175.8634999999999</v>
      </c>
      <c r="CK124" s="1">
        <v>1152.67</v>
      </c>
      <c r="CL124" s="1">
        <v>1.3005735999999999E-4</v>
      </c>
      <c r="CM124" s="1">
        <v>6.5004835999999994E-4</v>
      </c>
      <c r="CN124" s="1">
        <v>4.7597999359999997E-2</v>
      </c>
      <c r="CO124" s="1">
        <v>5.5000000000000003E-4</v>
      </c>
      <c r="CP124" s="1">
        <f t="shared" si="46"/>
        <v>1199.9649999999999</v>
      </c>
      <c r="CQ124" s="1">
        <f t="shared" si="47"/>
        <v>1009.4762622992391</v>
      </c>
      <c r="CR124" s="1">
        <f t="shared" si="48"/>
        <v>0.84125475517972537</v>
      </c>
      <c r="CS124" s="1">
        <f t="shared" si="49"/>
        <v>0.16202167749686999</v>
      </c>
      <c r="CT124" s="1">
        <v>6</v>
      </c>
      <c r="CU124" s="1">
        <v>0.5</v>
      </c>
      <c r="CV124" s="1" t="s">
        <v>387</v>
      </c>
      <c r="CW124" s="1">
        <v>2</v>
      </c>
      <c r="CX124" s="1" t="b">
        <v>1</v>
      </c>
      <c r="CY124" s="1">
        <v>1658330368.6875</v>
      </c>
      <c r="CZ124" s="1">
        <v>698.41712500000006</v>
      </c>
      <c r="DA124" s="1">
        <v>715.68262500000003</v>
      </c>
      <c r="DB124" s="1">
        <v>33.957512499999993</v>
      </c>
      <c r="DC124" s="1">
        <v>32.789387499999997</v>
      </c>
      <c r="DD124" s="1">
        <v>701.26199999999994</v>
      </c>
      <c r="DE124" s="1">
        <v>33.622349999999997</v>
      </c>
      <c r="DF124" s="1">
        <v>650.38024999999993</v>
      </c>
      <c r="DG124" s="1">
        <v>101.08775</v>
      </c>
      <c r="DH124" s="1">
        <v>0.1000020625</v>
      </c>
      <c r="DI124" s="1">
        <v>33.731212499999998</v>
      </c>
      <c r="DJ124" s="1">
        <v>999.9</v>
      </c>
      <c r="DK124" s="1">
        <v>33.674662499999997</v>
      </c>
      <c r="DL124" s="1">
        <v>0</v>
      </c>
      <c r="DM124" s="1">
        <v>0</v>
      </c>
      <c r="DN124" s="1">
        <v>9004.6087499999994</v>
      </c>
      <c r="DO124" s="1">
        <v>0</v>
      </c>
      <c r="DP124" s="1">
        <v>1839.8050000000001</v>
      </c>
      <c r="DQ124" s="1">
        <v>-17.2656125</v>
      </c>
      <c r="DR124" s="1">
        <v>722.96725000000004</v>
      </c>
      <c r="DS124" s="1">
        <v>739.94487500000002</v>
      </c>
      <c r="DT124" s="1">
        <v>1.16811625</v>
      </c>
      <c r="DU124" s="1">
        <v>715.68262500000003</v>
      </c>
      <c r="DV124" s="1">
        <v>32.789387499999997</v>
      </c>
      <c r="DW124" s="1">
        <v>3.43268</v>
      </c>
      <c r="DX124" s="1">
        <v>3.3145975000000001</v>
      </c>
      <c r="DY124" s="1">
        <v>26.290412499999999</v>
      </c>
      <c r="DZ124" s="1">
        <v>25.698875000000001</v>
      </c>
      <c r="EA124" s="1">
        <v>1199.9649999999999</v>
      </c>
      <c r="EB124" s="1">
        <v>0.95799862499999999</v>
      </c>
      <c r="EC124" s="1">
        <v>4.2001512499999998E-2</v>
      </c>
      <c r="ED124" s="1">
        <v>0</v>
      </c>
      <c r="EE124" s="1">
        <v>915.6244999999999</v>
      </c>
      <c r="EF124" s="1">
        <v>5.0001600000000002</v>
      </c>
      <c r="EG124" s="1">
        <v>13043.05</v>
      </c>
      <c r="EH124" s="1">
        <v>9514.8762500000012</v>
      </c>
      <c r="EI124" s="1">
        <v>47.710624999999993</v>
      </c>
      <c r="EJ124" s="1">
        <v>50.311999999999998</v>
      </c>
      <c r="EK124" s="1">
        <v>48.976374999999997</v>
      </c>
      <c r="EL124" s="1">
        <v>48.788749999999993</v>
      </c>
      <c r="EM124" s="1">
        <v>49.405999999999999</v>
      </c>
      <c r="EN124" s="1">
        <v>1144.7762499999999</v>
      </c>
      <c r="EO124" s="1">
        <v>50.188749999999999</v>
      </c>
      <c r="EP124" s="1">
        <v>0</v>
      </c>
      <c r="EQ124" s="1">
        <v>772882.20000004768</v>
      </c>
      <c r="ER124" s="1">
        <v>0</v>
      </c>
      <c r="ES124" s="1">
        <v>914.5404615384615</v>
      </c>
      <c r="ET124" s="1">
        <v>11.940512796031561</v>
      </c>
      <c r="EU124" s="1">
        <v>171.6410253404778</v>
      </c>
      <c r="EV124" s="1">
        <v>13024.91153846154</v>
      </c>
      <c r="EW124" s="1">
        <v>15</v>
      </c>
      <c r="EX124" s="1">
        <v>1658327627.5</v>
      </c>
      <c r="EY124" s="1" t="s">
        <v>388</v>
      </c>
      <c r="EZ124" s="1">
        <v>1658327627.5</v>
      </c>
      <c r="FA124" s="1">
        <v>1658327617.5</v>
      </c>
      <c r="FB124" s="1">
        <v>12</v>
      </c>
      <c r="FC124" s="1">
        <v>-0.68500000000000005</v>
      </c>
      <c r="FD124" s="1">
        <v>-0.255</v>
      </c>
      <c r="FE124" s="1">
        <v>-3.9239999999999999</v>
      </c>
      <c r="FF124" s="1">
        <v>0.28599999999999998</v>
      </c>
      <c r="FG124" s="1">
        <v>1546</v>
      </c>
      <c r="FH124" s="1">
        <v>32</v>
      </c>
      <c r="FI124" s="1">
        <v>0.03</v>
      </c>
      <c r="FJ124" s="1">
        <v>0.04</v>
      </c>
      <c r="FK124" s="1">
        <v>-17.231204999999999</v>
      </c>
      <c r="FL124" s="1">
        <v>-7.1016135084389573E-2</v>
      </c>
      <c r="FM124" s="1">
        <v>5.297877381555758E-2</v>
      </c>
      <c r="FN124" s="1">
        <v>1</v>
      </c>
      <c r="FO124" s="1">
        <v>913.83755882352943</v>
      </c>
      <c r="FP124" s="1">
        <v>12.119893043457671</v>
      </c>
      <c r="FQ124" s="1">
        <v>1.20163873868334</v>
      </c>
      <c r="FR124" s="1">
        <v>0</v>
      </c>
      <c r="FS124" s="1">
        <v>1.1726492500000001</v>
      </c>
      <c r="FT124" s="1">
        <v>-2.8430206378991019E-2</v>
      </c>
      <c r="FU124" s="1">
        <v>3.7170225903940912E-3</v>
      </c>
      <c r="FV124" s="1">
        <v>1</v>
      </c>
      <c r="FW124" s="1">
        <v>2</v>
      </c>
      <c r="FX124" s="1">
        <v>3</v>
      </c>
      <c r="FY124" s="1" t="s">
        <v>389</v>
      </c>
      <c r="FZ124" s="1">
        <v>3.3694500000000001</v>
      </c>
      <c r="GA124" s="1">
        <v>2.8938999999999999</v>
      </c>
      <c r="GB124" s="1">
        <v>0.14310100000000001</v>
      </c>
      <c r="GC124" s="1">
        <v>0.147232</v>
      </c>
      <c r="GD124" s="1">
        <v>0.14056199999999999</v>
      </c>
      <c r="GE124" s="1">
        <v>0.13969699999999999</v>
      </c>
      <c r="GF124" s="1">
        <v>29571.3</v>
      </c>
      <c r="GG124" s="1">
        <v>25599.200000000001</v>
      </c>
      <c r="GH124" s="1">
        <v>30848.6</v>
      </c>
      <c r="GI124" s="1">
        <v>27983.1</v>
      </c>
      <c r="GJ124" s="1">
        <v>34931.699999999997</v>
      </c>
      <c r="GK124" s="1">
        <v>33966.699999999997</v>
      </c>
      <c r="GL124" s="1">
        <v>40213.5</v>
      </c>
      <c r="GM124" s="1">
        <v>39003</v>
      </c>
      <c r="GN124" s="1">
        <v>2.3254000000000001</v>
      </c>
      <c r="GO124" s="1">
        <v>1.5307999999999999</v>
      </c>
      <c r="GP124" s="1">
        <v>0</v>
      </c>
      <c r="GQ124" s="1">
        <v>4.4565599999999997E-2</v>
      </c>
      <c r="GR124" s="1">
        <v>999.9</v>
      </c>
      <c r="GS124" s="1">
        <v>32.9617</v>
      </c>
      <c r="GT124" s="1">
        <v>49.8</v>
      </c>
      <c r="GU124" s="1">
        <v>43.9</v>
      </c>
      <c r="GV124" s="1">
        <v>44.851599999999998</v>
      </c>
      <c r="GW124" s="1">
        <v>50.262900000000002</v>
      </c>
      <c r="GX124" s="1">
        <v>41.366199999999999</v>
      </c>
      <c r="GY124" s="1">
        <v>1</v>
      </c>
      <c r="GZ124" s="1">
        <v>0.66118900000000003</v>
      </c>
      <c r="HA124" s="1">
        <v>1.68947</v>
      </c>
      <c r="HB124" s="1">
        <v>20.200399999999998</v>
      </c>
      <c r="HC124" s="1">
        <v>5.2142900000000001</v>
      </c>
      <c r="HD124" s="1">
        <v>11.974</v>
      </c>
      <c r="HE124" s="1">
        <v>4.9895500000000004</v>
      </c>
      <c r="HF124" s="1">
        <v>3.2924799999999999</v>
      </c>
      <c r="HG124" s="1">
        <v>8422.5</v>
      </c>
      <c r="HH124" s="1">
        <v>9999</v>
      </c>
      <c r="HI124" s="1">
        <v>9999</v>
      </c>
      <c r="HJ124" s="1">
        <v>971.7</v>
      </c>
      <c r="HK124" s="1">
        <v>4.9713599999999998</v>
      </c>
      <c r="HL124" s="1">
        <v>1.8745400000000001</v>
      </c>
      <c r="HM124" s="1">
        <v>1.8708800000000001</v>
      </c>
      <c r="HN124" s="1">
        <v>1.87069</v>
      </c>
      <c r="HO124" s="1">
        <v>1.8751100000000001</v>
      </c>
      <c r="HP124" s="1">
        <v>1.8717999999999999</v>
      </c>
      <c r="HQ124" s="1">
        <v>1.86731</v>
      </c>
      <c r="HR124" s="1">
        <v>1.8782000000000001</v>
      </c>
      <c r="HS124" s="1">
        <v>0</v>
      </c>
      <c r="HT124" s="1">
        <v>0</v>
      </c>
      <c r="HU124" s="1">
        <v>0</v>
      </c>
      <c r="HV124" s="1">
        <v>0</v>
      </c>
      <c r="HW124" s="1" t="s">
        <v>390</v>
      </c>
      <c r="HX124" s="1" t="s">
        <v>391</v>
      </c>
      <c r="HY124" s="1" t="s">
        <v>392</v>
      </c>
      <c r="HZ124" s="1" t="s">
        <v>392</v>
      </c>
      <c r="IA124" s="1" t="s">
        <v>392</v>
      </c>
      <c r="IB124" s="1" t="s">
        <v>392</v>
      </c>
      <c r="IC124" s="1">
        <v>0</v>
      </c>
      <c r="ID124" s="1">
        <v>100</v>
      </c>
      <c r="IE124" s="1">
        <v>100</v>
      </c>
      <c r="IF124" s="1">
        <v>-2.851</v>
      </c>
      <c r="IG124" s="1">
        <v>0.3352</v>
      </c>
      <c r="IH124" s="1">
        <v>-2.1003025613674828</v>
      </c>
      <c r="II124" s="1">
        <v>1.7196870422270779E-5</v>
      </c>
      <c r="IJ124" s="1">
        <v>-2.1741833173098589E-6</v>
      </c>
      <c r="IK124" s="1">
        <v>9.0595066644434051E-10</v>
      </c>
      <c r="IL124" s="1">
        <v>-0.3055493333670728</v>
      </c>
      <c r="IM124" s="1">
        <v>-1.2435942757381079E-3</v>
      </c>
      <c r="IN124" s="1">
        <v>8.3241555849602686E-4</v>
      </c>
      <c r="IO124" s="1">
        <v>-6.8006265696850886E-6</v>
      </c>
      <c r="IP124" s="1">
        <v>17</v>
      </c>
      <c r="IQ124" s="1">
        <v>2050</v>
      </c>
      <c r="IR124" s="1">
        <v>3</v>
      </c>
      <c r="IS124" s="1">
        <v>34</v>
      </c>
      <c r="IT124" s="1">
        <v>45.7</v>
      </c>
      <c r="IU124" s="1">
        <v>45.9</v>
      </c>
      <c r="IV124" s="1">
        <v>1.64917</v>
      </c>
      <c r="IW124" s="1">
        <v>2.5854499999999998</v>
      </c>
      <c r="IX124" s="1">
        <v>1.49902</v>
      </c>
      <c r="IY124" s="1">
        <v>2.2802699999999998</v>
      </c>
      <c r="IZ124" s="1">
        <v>1.69678</v>
      </c>
      <c r="JA124" s="1">
        <v>2.4267599999999998</v>
      </c>
      <c r="JB124" s="1">
        <v>47.632100000000001</v>
      </c>
      <c r="JC124" s="1">
        <v>12.967499999999999</v>
      </c>
      <c r="JD124" s="1">
        <v>18</v>
      </c>
      <c r="JE124" s="1">
        <v>709.75</v>
      </c>
      <c r="JF124" s="1">
        <v>268.42700000000002</v>
      </c>
      <c r="JG124" s="1">
        <v>29.999500000000001</v>
      </c>
      <c r="JH124" s="1">
        <v>35.850999999999999</v>
      </c>
      <c r="JI124" s="1">
        <v>29.9998</v>
      </c>
      <c r="JJ124" s="1">
        <v>35.588700000000003</v>
      </c>
      <c r="JK124" s="1">
        <v>35.585299999999997</v>
      </c>
      <c r="JL124" s="1">
        <v>33.044199999999996</v>
      </c>
      <c r="JM124" s="1">
        <v>29.372699999999998</v>
      </c>
      <c r="JN124" s="1">
        <v>0</v>
      </c>
      <c r="JO124" s="1">
        <v>30</v>
      </c>
      <c r="JP124" s="1">
        <v>729.21299999999997</v>
      </c>
      <c r="JQ124" s="1">
        <v>32.766300000000001</v>
      </c>
      <c r="JR124" s="1">
        <v>98.310599999999994</v>
      </c>
      <c r="JS124" s="1">
        <v>98.228999999999999</v>
      </c>
    </row>
    <row r="125" spans="1:279" ht="15.75" customHeight="1" x14ac:dyDescent="0.2">
      <c r="A125" s="1">
        <v>110</v>
      </c>
      <c r="B125" s="1">
        <v>1658330375</v>
      </c>
      <c r="C125" s="1">
        <v>435</v>
      </c>
      <c r="D125" s="1" t="s">
        <v>611</v>
      </c>
      <c r="E125" s="1" t="s">
        <v>612</v>
      </c>
      <c r="F125" s="1">
        <v>4</v>
      </c>
      <c r="G125" s="1">
        <v>1658330373</v>
      </c>
      <c r="H125" s="1">
        <f t="shared" si="0"/>
        <v>1.3098214404590051E-3</v>
      </c>
      <c r="I125" s="1">
        <f t="shared" si="1"/>
        <v>1.3098214404590052</v>
      </c>
      <c r="J125" s="1">
        <f t="shared" si="2"/>
        <v>8.5306004489902474</v>
      </c>
      <c r="K125" s="1">
        <f t="shared" si="3"/>
        <v>705.57399999999996</v>
      </c>
      <c r="L125" s="1">
        <f t="shared" si="4"/>
        <v>493.20908204205443</v>
      </c>
      <c r="M125" s="1">
        <f t="shared" si="5"/>
        <v>49.90675459914501</v>
      </c>
      <c r="N125" s="1">
        <f t="shared" si="6"/>
        <v>71.395498890133254</v>
      </c>
      <c r="O125" s="1">
        <f t="shared" si="7"/>
        <v>7.1041983857268162E-2</v>
      </c>
      <c r="P125" s="1">
        <f t="shared" si="8"/>
        <v>2.7693467686559017</v>
      </c>
      <c r="Q125" s="1">
        <f t="shared" si="9"/>
        <v>7.0044854222499051E-2</v>
      </c>
      <c r="R125" s="1">
        <f t="shared" si="10"/>
        <v>4.3866456052285119E-2</v>
      </c>
      <c r="S125" s="1">
        <f t="shared" si="11"/>
        <v>194.41702935783096</v>
      </c>
      <c r="T125" s="1">
        <f t="shared" si="12"/>
        <v>34.580570014782587</v>
      </c>
      <c r="U125" s="1">
        <f t="shared" si="13"/>
        <v>33.676585714285707</v>
      </c>
      <c r="V125" s="1">
        <f t="shared" si="14"/>
        <v>5.2473743139026183</v>
      </c>
      <c r="W125" s="1">
        <f t="shared" si="15"/>
        <v>65.271703096998905</v>
      </c>
      <c r="X125" s="1">
        <f t="shared" si="16"/>
        <v>3.4363790339616842</v>
      </c>
      <c r="Y125" s="1">
        <f t="shared" si="17"/>
        <v>5.2647301524443968</v>
      </c>
      <c r="Z125" s="1">
        <f t="shared" si="18"/>
        <v>1.8109952799409341</v>
      </c>
      <c r="AA125" s="1">
        <f t="shared" si="19"/>
        <v>-57.76312552424212</v>
      </c>
      <c r="AB125" s="1">
        <f t="shared" si="20"/>
        <v>8.819424715301011</v>
      </c>
      <c r="AC125" s="1">
        <f t="shared" si="21"/>
        <v>0.73441486899693387</v>
      </c>
      <c r="AD125" s="1">
        <f t="shared" si="22"/>
        <v>146.20774341788677</v>
      </c>
      <c r="AE125" s="1">
        <f t="shared" si="23"/>
        <v>17.891471181152454</v>
      </c>
      <c r="AF125" s="1">
        <f t="shared" si="24"/>
        <v>1.3094676588841336</v>
      </c>
      <c r="AG125" s="1">
        <f t="shared" si="25"/>
        <v>8.5306004489902474</v>
      </c>
      <c r="AH125" s="1">
        <v>747.97957896276137</v>
      </c>
      <c r="AI125" s="1">
        <v>732.97426060606074</v>
      </c>
      <c r="AJ125" s="1">
        <v>1.7301770517344111</v>
      </c>
      <c r="AK125" s="1">
        <v>65.160827057832364</v>
      </c>
      <c r="AL125" s="1">
        <f t="shared" si="26"/>
        <v>1.3098214404590052</v>
      </c>
      <c r="AM125" s="1">
        <v>32.792535496768643</v>
      </c>
      <c r="AN125" s="1">
        <v>33.959834965034993</v>
      </c>
      <c r="AO125" s="1">
        <v>1.614079057758067E-5</v>
      </c>
      <c r="AP125" s="1">
        <v>89.445393928283238</v>
      </c>
      <c r="AQ125" s="1">
        <v>0</v>
      </c>
      <c r="AR125" s="1">
        <v>0</v>
      </c>
      <c r="AS125" s="1">
        <f t="shared" si="27"/>
        <v>1</v>
      </c>
      <c r="AT125" s="1">
        <f t="shared" si="28"/>
        <v>0</v>
      </c>
      <c r="AU125" s="1">
        <f t="shared" si="29"/>
        <v>47269.915342086162</v>
      </c>
      <c r="AV125" s="1" t="s">
        <v>385</v>
      </c>
      <c r="AW125" s="1" t="s">
        <v>385</v>
      </c>
      <c r="AX125" s="1">
        <v>0</v>
      </c>
      <c r="AY125" s="1">
        <v>0</v>
      </c>
      <c r="AZ125" s="1" t="e">
        <f t="shared" si="30"/>
        <v>#DIV/0!</v>
      </c>
      <c r="BA125" s="1">
        <v>0</v>
      </c>
      <c r="BB125" s="1" t="s">
        <v>385</v>
      </c>
      <c r="BC125" s="1" t="s">
        <v>385</v>
      </c>
      <c r="BD125" s="1">
        <v>0</v>
      </c>
      <c r="BE125" s="1">
        <v>0</v>
      </c>
      <c r="BF125" s="1" t="e">
        <f t="shared" si="31"/>
        <v>#DIV/0!</v>
      </c>
      <c r="BG125" s="1">
        <v>0.5</v>
      </c>
      <c r="BH125" s="1">
        <f t="shared" si="32"/>
        <v>1009.4588587346276</v>
      </c>
      <c r="BI125" s="1">
        <f t="shared" si="33"/>
        <v>8.5306004489902474</v>
      </c>
      <c r="BJ125" s="1" t="e">
        <f t="shared" si="34"/>
        <v>#DIV/0!</v>
      </c>
      <c r="BK125" s="1">
        <f t="shared" si="35"/>
        <v>8.4506667856513625E-3</v>
      </c>
      <c r="BL125" s="1" t="e">
        <f t="shared" si="36"/>
        <v>#DIV/0!</v>
      </c>
      <c r="BM125" s="1" t="e">
        <f t="shared" si="37"/>
        <v>#DIV/0!</v>
      </c>
      <c r="BN125" s="1" t="s">
        <v>385</v>
      </c>
      <c r="BO125" s="1">
        <v>0</v>
      </c>
      <c r="BP125" s="1" t="e">
        <f t="shared" si="38"/>
        <v>#DIV/0!</v>
      </c>
      <c r="BQ125" s="1" t="e">
        <f t="shared" si="39"/>
        <v>#DIV/0!</v>
      </c>
      <c r="BR125" s="1" t="e">
        <f t="shared" si="40"/>
        <v>#DIV/0!</v>
      </c>
      <c r="BS125" s="1" t="e">
        <f t="shared" si="41"/>
        <v>#DIV/0!</v>
      </c>
      <c r="BT125" s="1" t="e">
        <f t="shared" si="42"/>
        <v>#DIV/0!</v>
      </c>
      <c r="BU125" s="1" t="e">
        <f t="shared" si="43"/>
        <v>#DIV/0!</v>
      </c>
      <c r="BV125" s="1" t="e">
        <f t="shared" si="44"/>
        <v>#DIV/0!</v>
      </c>
      <c r="BW125" s="1" t="e">
        <f t="shared" si="45"/>
        <v>#DIV/0!</v>
      </c>
      <c r="BX125" s="1" t="s">
        <v>385</v>
      </c>
      <c r="BY125" s="1" t="s">
        <v>385</v>
      </c>
      <c r="BZ125" s="1" t="s">
        <v>385</v>
      </c>
      <c r="CA125" s="1" t="s">
        <v>385</v>
      </c>
      <c r="CB125" s="1" t="s">
        <v>385</v>
      </c>
      <c r="CC125" s="1" t="s">
        <v>385</v>
      </c>
      <c r="CD125" s="1" t="s">
        <v>385</v>
      </c>
      <c r="CE125" s="1" t="s">
        <v>385</v>
      </c>
      <c r="CF125" s="1">
        <v>253</v>
      </c>
      <c r="CG125" s="1">
        <v>1000</v>
      </c>
      <c r="CH125" s="1" t="s">
        <v>386</v>
      </c>
      <c r="CI125" s="1">
        <v>1110.1500000000001</v>
      </c>
      <c r="CJ125" s="1">
        <v>1175.8634999999999</v>
      </c>
      <c r="CK125" s="1">
        <v>1152.67</v>
      </c>
      <c r="CL125" s="1">
        <v>1.3005735999999999E-4</v>
      </c>
      <c r="CM125" s="1">
        <v>6.5004835999999994E-4</v>
      </c>
      <c r="CN125" s="1">
        <v>4.7597999359999997E-2</v>
      </c>
      <c r="CO125" s="1">
        <v>5.5000000000000003E-4</v>
      </c>
      <c r="CP125" s="1">
        <f t="shared" si="46"/>
        <v>1199.944285714286</v>
      </c>
      <c r="CQ125" s="1">
        <f t="shared" si="47"/>
        <v>1009.4588587346276</v>
      </c>
      <c r="CR125" s="1">
        <f t="shared" si="48"/>
        <v>0.84125477386954772</v>
      </c>
      <c r="CS125" s="1">
        <f t="shared" si="49"/>
        <v>0.16202171356822714</v>
      </c>
      <c r="CT125" s="1">
        <v>6</v>
      </c>
      <c r="CU125" s="1">
        <v>0.5</v>
      </c>
      <c r="CV125" s="1" t="s">
        <v>387</v>
      </c>
      <c r="CW125" s="1">
        <v>2</v>
      </c>
      <c r="CX125" s="1" t="b">
        <v>1</v>
      </c>
      <c r="CY125" s="1">
        <v>1658330373</v>
      </c>
      <c r="CZ125" s="1">
        <v>705.57399999999996</v>
      </c>
      <c r="DA125" s="1">
        <v>722.93285714285707</v>
      </c>
      <c r="DB125" s="1">
        <v>33.9604</v>
      </c>
      <c r="DC125" s="1">
        <v>32.793328571428567</v>
      </c>
      <c r="DD125" s="1">
        <v>708.43128571428576</v>
      </c>
      <c r="DE125" s="1">
        <v>33.625114285714282</v>
      </c>
      <c r="DF125" s="1">
        <v>650.3445714285715</v>
      </c>
      <c r="DG125" s="1">
        <v>101.0878571428571</v>
      </c>
      <c r="DH125" s="1">
        <v>9.9968499999999988E-2</v>
      </c>
      <c r="DI125" s="1">
        <v>33.735657142857143</v>
      </c>
      <c r="DJ125" s="1">
        <v>999.89999999999986</v>
      </c>
      <c r="DK125" s="1">
        <v>33.676585714285707</v>
      </c>
      <c r="DL125" s="1">
        <v>0</v>
      </c>
      <c r="DM125" s="1">
        <v>0</v>
      </c>
      <c r="DN125" s="1">
        <v>9015.4457142857154</v>
      </c>
      <c r="DO125" s="1">
        <v>0</v>
      </c>
      <c r="DP125" s="1">
        <v>1840.484285714286</v>
      </c>
      <c r="DQ125" s="1">
        <v>-17.358799999999999</v>
      </c>
      <c r="DR125" s="1">
        <v>730.37800000000004</v>
      </c>
      <c r="DS125" s="1">
        <v>747.44400000000007</v>
      </c>
      <c r="DT125" s="1">
        <v>1.1670499999999999</v>
      </c>
      <c r="DU125" s="1">
        <v>722.93285714285707</v>
      </c>
      <c r="DV125" s="1">
        <v>32.793328571428567</v>
      </c>
      <c r="DW125" s="1">
        <v>3.4329814285714289</v>
      </c>
      <c r="DX125" s="1">
        <v>3.3150085714285709</v>
      </c>
      <c r="DY125" s="1">
        <v>26.291885714285709</v>
      </c>
      <c r="DZ125" s="1">
        <v>25.700942857142859</v>
      </c>
      <c r="EA125" s="1">
        <v>1199.944285714286</v>
      </c>
      <c r="EB125" s="1">
        <v>0.95799785714285712</v>
      </c>
      <c r="EC125" s="1">
        <v>4.2002299999999999E-2</v>
      </c>
      <c r="ED125" s="1">
        <v>0</v>
      </c>
      <c r="EE125" s="1">
        <v>916.32528571428577</v>
      </c>
      <c r="EF125" s="1">
        <v>5.0001600000000002</v>
      </c>
      <c r="EG125" s="1">
        <v>13050.67142857143</v>
      </c>
      <c r="EH125" s="1">
        <v>9514.7157142857141</v>
      </c>
      <c r="EI125" s="1">
        <v>47.723000000000013</v>
      </c>
      <c r="EJ125" s="1">
        <v>50.311999999999998</v>
      </c>
      <c r="EK125" s="1">
        <v>48.946000000000012</v>
      </c>
      <c r="EL125" s="1">
        <v>48.758857142857153</v>
      </c>
      <c r="EM125" s="1">
        <v>49.410428571428582</v>
      </c>
      <c r="EN125" s="1">
        <v>1144.754285714286</v>
      </c>
      <c r="EO125" s="1">
        <v>50.188571428571443</v>
      </c>
      <c r="EP125" s="1">
        <v>0</v>
      </c>
      <c r="EQ125" s="1">
        <v>772886.40000009537</v>
      </c>
      <c r="ER125" s="1">
        <v>0</v>
      </c>
      <c r="ES125" s="1">
        <v>915.40135999999995</v>
      </c>
      <c r="ET125" s="1">
        <v>10.582846154891151</v>
      </c>
      <c r="EU125" s="1">
        <v>175.97692304694331</v>
      </c>
      <c r="EV125" s="1">
        <v>13036.683999999999</v>
      </c>
      <c r="EW125" s="1">
        <v>15</v>
      </c>
      <c r="EX125" s="1">
        <v>1658327627.5</v>
      </c>
      <c r="EY125" s="1" t="s">
        <v>388</v>
      </c>
      <c r="EZ125" s="1">
        <v>1658327627.5</v>
      </c>
      <c r="FA125" s="1">
        <v>1658327617.5</v>
      </c>
      <c r="FB125" s="1">
        <v>12</v>
      </c>
      <c r="FC125" s="1">
        <v>-0.68500000000000005</v>
      </c>
      <c r="FD125" s="1">
        <v>-0.255</v>
      </c>
      <c r="FE125" s="1">
        <v>-3.9239999999999999</v>
      </c>
      <c r="FF125" s="1">
        <v>0.28599999999999998</v>
      </c>
      <c r="FG125" s="1">
        <v>1546</v>
      </c>
      <c r="FH125" s="1">
        <v>32</v>
      </c>
      <c r="FI125" s="1">
        <v>0.03</v>
      </c>
      <c r="FJ125" s="1">
        <v>0.04</v>
      </c>
      <c r="FK125" s="1">
        <v>-17.259047500000001</v>
      </c>
      <c r="FL125" s="1">
        <v>-0.4766532833020668</v>
      </c>
      <c r="FM125" s="1">
        <v>7.7034865442538736E-2</v>
      </c>
      <c r="FN125" s="1">
        <v>1</v>
      </c>
      <c r="FO125" s="1">
        <v>914.65126470588234</v>
      </c>
      <c r="FP125" s="1">
        <v>11.603712752632051</v>
      </c>
      <c r="FQ125" s="1">
        <v>1.160071557347248</v>
      </c>
      <c r="FR125" s="1">
        <v>0</v>
      </c>
      <c r="FS125" s="1">
        <v>1.1712695</v>
      </c>
      <c r="FT125" s="1">
        <v>-2.99995497185758E-2</v>
      </c>
      <c r="FU125" s="1">
        <v>3.7605471343941368E-3</v>
      </c>
      <c r="FV125" s="1">
        <v>1</v>
      </c>
      <c r="FW125" s="1">
        <v>2</v>
      </c>
      <c r="FX125" s="1">
        <v>3</v>
      </c>
      <c r="FY125" s="1" t="s">
        <v>389</v>
      </c>
      <c r="FZ125" s="1">
        <v>3.36904</v>
      </c>
      <c r="GA125" s="1">
        <v>2.8937300000000001</v>
      </c>
      <c r="GB125" s="1">
        <v>0.144038</v>
      </c>
      <c r="GC125" s="1">
        <v>0.14815900000000001</v>
      </c>
      <c r="GD125" s="1">
        <v>0.14056199999999999</v>
      </c>
      <c r="GE125" s="1">
        <v>0.139709</v>
      </c>
      <c r="GF125" s="1">
        <v>29539</v>
      </c>
      <c r="GG125" s="1">
        <v>25571.599999999999</v>
      </c>
      <c r="GH125" s="1">
        <v>30848.7</v>
      </c>
      <c r="GI125" s="1">
        <v>27983.5</v>
      </c>
      <c r="GJ125" s="1">
        <v>34931.4</v>
      </c>
      <c r="GK125" s="1">
        <v>33966.9</v>
      </c>
      <c r="GL125" s="1">
        <v>40213.199999999997</v>
      </c>
      <c r="GM125" s="1">
        <v>39003.699999999997</v>
      </c>
      <c r="GN125" s="1">
        <v>2.3254700000000001</v>
      </c>
      <c r="GO125" s="1">
        <v>1.5305500000000001</v>
      </c>
      <c r="GP125" s="1">
        <v>0</v>
      </c>
      <c r="GQ125" s="1">
        <v>4.3831799999999997E-2</v>
      </c>
      <c r="GR125" s="1">
        <v>999.9</v>
      </c>
      <c r="GS125" s="1">
        <v>32.960999999999999</v>
      </c>
      <c r="GT125" s="1">
        <v>49.8</v>
      </c>
      <c r="GU125" s="1">
        <v>43.9</v>
      </c>
      <c r="GV125" s="1">
        <v>44.852699999999999</v>
      </c>
      <c r="GW125" s="1">
        <v>50.832900000000002</v>
      </c>
      <c r="GX125" s="1">
        <v>42.287700000000001</v>
      </c>
      <c r="GY125" s="1">
        <v>1</v>
      </c>
      <c r="GZ125" s="1">
        <v>0.66092700000000004</v>
      </c>
      <c r="HA125" s="1">
        <v>1.68947</v>
      </c>
      <c r="HB125" s="1">
        <v>20.200399999999998</v>
      </c>
      <c r="HC125" s="1">
        <v>5.2145900000000003</v>
      </c>
      <c r="HD125" s="1">
        <v>11.974</v>
      </c>
      <c r="HE125" s="1">
        <v>4.9901499999999999</v>
      </c>
      <c r="HF125" s="1">
        <v>3.2924799999999999</v>
      </c>
      <c r="HG125" s="1">
        <v>8422.7000000000007</v>
      </c>
      <c r="HH125" s="1">
        <v>9999</v>
      </c>
      <c r="HI125" s="1">
        <v>9999</v>
      </c>
      <c r="HJ125" s="1">
        <v>971.7</v>
      </c>
      <c r="HK125" s="1">
        <v>4.9713599999999998</v>
      </c>
      <c r="HL125" s="1">
        <v>1.8745400000000001</v>
      </c>
      <c r="HM125" s="1">
        <v>1.8708800000000001</v>
      </c>
      <c r="HN125" s="1">
        <v>1.8706700000000001</v>
      </c>
      <c r="HO125" s="1">
        <v>1.8750800000000001</v>
      </c>
      <c r="HP125" s="1">
        <v>1.8717999999999999</v>
      </c>
      <c r="HQ125" s="1">
        <v>1.8673</v>
      </c>
      <c r="HR125" s="1">
        <v>1.8782000000000001</v>
      </c>
      <c r="HS125" s="1">
        <v>0</v>
      </c>
      <c r="HT125" s="1">
        <v>0</v>
      </c>
      <c r="HU125" s="1">
        <v>0</v>
      </c>
      <c r="HV125" s="1">
        <v>0</v>
      </c>
      <c r="HW125" s="1" t="s">
        <v>390</v>
      </c>
      <c r="HX125" s="1" t="s">
        <v>391</v>
      </c>
      <c r="HY125" s="1" t="s">
        <v>392</v>
      </c>
      <c r="HZ125" s="1" t="s">
        <v>392</v>
      </c>
      <c r="IA125" s="1" t="s">
        <v>392</v>
      </c>
      <c r="IB125" s="1" t="s">
        <v>392</v>
      </c>
      <c r="IC125" s="1">
        <v>0</v>
      </c>
      <c r="ID125" s="1">
        <v>100</v>
      </c>
      <c r="IE125" s="1">
        <v>100</v>
      </c>
      <c r="IF125" s="1">
        <v>-2.8620000000000001</v>
      </c>
      <c r="IG125" s="1">
        <v>0.3352</v>
      </c>
      <c r="IH125" s="1">
        <v>-2.1003025613674828</v>
      </c>
      <c r="II125" s="1">
        <v>1.7196870422270779E-5</v>
      </c>
      <c r="IJ125" s="1">
        <v>-2.1741833173098589E-6</v>
      </c>
      <c r="IK125" s="1">
        <v>9.0595066644434051E-10</v>
      </c>
      <c r="IL125" s="1">
        <v>-0.3055493333670728</v>
      </c>
      <c r="IM125" s="1">
        <v>-1.2435942757381079E-3</v>
      </c>
      <c r="IN125" s="1">
        <v>8.3241555849602686E-4</v>
      </c>
      <c r="IO125" s="1">
        <v>-6.8006265696850886E-6</v>
      </c>
      <c r="IP125" s="1">
        <v>17</v>
      </c>
      <c r="IQ125" s="1">
        <v>2050</v>
      </c>
      <c r="IR125" s="1">
        <v>3</v>
      </c>
      <c r="IS125" s="1">
        <v>34</v>
      </c>
      <c r="IT125" s="1">
        <v>45.8</v>
      </c>
      <c r="IU125" s="1">
        <v>46</v>
      </c>
      <c r="IV125" s="1">
        <v>1.6613800000000001</v>
      </c>
      <c r="IW125" s="1">
        <v>2.5988799999999999</v>
      </c>
      <c r="IX125" s="1">
        <v>1.49902</v>
      </c>
      <c r="IY125" s="1">
        <v>2.2802699999999998</v>
      </c>
      <c r="IZ125" s="1">
        <v>1.69678</v>
      </c>
      <c r="JA125" s="1">
        <v>2.2460900000000001</v>
      </c>
      <c r="JB125" s="1">
        <v>47.632100000000001</v>
      </c>
      <c r="JC125" s="1">
        <v>12.932499999999999</v>
      </c>
      <c r="JD125" s="1">
        <v>18</v>
      </c>
      <c r="JE125" s="1">
        <v>709.80399999999997</v>
      </c>
      <c r="JF125" s="1">
        <v>268.30500000000001</v>
      </c>
      <c r="JG125" s="1">
        <v>29.9998</v>
      </c>
      <c r="JH125" s="1">
        <v>35.849400000000003</v>
      </c>
      <c r="JI125" s="1">
        <v>29.9999</v>
      </c>
      <c r="JJ125" s="1">
        <v>35.588000000000001</v>
      </c>
      <c r="JK125" s="1">
        <v>35.583799999999997</v>
      </c>
      <c r="JL125" s="1">
        <v>33.293399999999998</v>
      </c>
      <c r="JM125" s="1">
        <v>29.372699999999998</v>
      </c>
      <c r="JN125" s="1">
        <v>0</v>
      </c>
      <c r="JO125" s="1">
        <v>30</v>
      </c>
      <c r="JP125" s="1">
        <v>735.89099999999996</v>
      </c>
      <c r="JQ125" s="1">
        <v>32.766300000000001</v>
      </c>
      <c r="JR125" s="1">
        <v>98.310299999999998</v>
      </c>
      <c r="JS125" s="1">
        <v>98.230599999999995</v>
      </c>
    </row>
    <row r="126" spans="1:279" ht="15.75" customHeight="1" x14ac:dyDescent="0.2">
      <c r="A126" s="1">
        <v>111</v>
      </c>
      <c r="B126" s="1">
        <v>1658330379</v>
      </c>
      <c r="C126" s="1">
        <v>439</v>
      </c>
      <c r="D126" s="1" t="s">
        <v>613</v>
      </c>
      <c r="E126" s="1" t="s">
        <v>614</v>
      </c>
      <c r="F126" s="1">
        <v>4</v>
      </c>
      <c r="G126" s="1">
        <v>1658330376.6875</v>
      </c>
      <c r="H126" s="1">
        <f t="shared" si="0"/>
        <v>1.304629090100126E-3</v>
      </c>
      <c r="I126" s="1">
        <f t="shared" si="1"/>
        <v>1.3046290901001261</v>
      </c>
      <c r="J126" s="1">
        <f t="shared" si="2"/>
        <v>8.5284363407518686</v>
      </c>
      <c r="K126" s="1">
        <f t="shared" si="3"/>
        <v>711.71474999999998</v>
      </c>
      <c r="L126" s="1">
        <f t="shared" si="4"/>
        <v>498.77692937897893</v>
      </c>
      <c r="M126" s="1">
        <f t="shared" si="5"/>
        <v>50.469852124702811</v>
      </c>
      <c r="N126" s="1">
        <f t="shared" si="6"/>
        <v>72.016438755885432</v>
      </c>
      <c r="O126" s="1">
        <f t="shared" si="7"/>
        <v>7.0868010015399496E-2</v>
      </c>
      <c r="P126" s="1">
        <f t="shared" si="8"/>
        <v>2.7651484673862137</v>
      </c>
      <c r="Q126" s="1">
        <f t="shared" si="9"/>
        <v>6.987423753658252E-2</v>
      </c>
      <c r="R126" s="1">
        <f t="shared" si="10"/>
        <v>4.3759523990136023E-2</v>
      </c>
      <c r="S126" s="1">
        <f t="shared" si="11"/>
        <v>194.42474886251111</v>
      </c>
      <c r="T126" s="1">
        <f t="shared" si="12"/>
        <v>34.582875187975226</v>
      </c>
      <c r="U126" s="1">
        <f t="shared" si="13"/>
        <v>33.666899999999998</v>
      </c>
      <c r="V126" s="1">
        <f t="shared" si="14"/>
        <v>5.2445332979672781</v>
      </c>
      <c r="W126" s="1">
        <f t="shared" si="15"/>
        <v>65.271394012918464</v>
      </c>
      <c r="X126" s="1">
        <f t="shared" si="16"/>
        <v>3.4362965733907207</v>
      </c>
      <c r="Y126" s="1">
        <f t="shared" si="17"/>
        <v>5.2646287479483149</v>
      </c>
      <c r="Z126" s="1">
        <f t="shared" si="18"/>
        <v>1.8082367245765574</v>
      </c>
      <c r="AA126" s="1">
        <f t="shared" si="19"/>
        <v>-57.534142873415554</v>
      </c>
      <c r="AB126" s="1">
        <f t="shared" si="20"/>
        <v>10.19857183103513</v>
      </c>
      <c r="AC126" s="1">
        <f t="shared" si="21"/>
        <v>0.85050749491873412</v>
      </c>
      <c r="AD126" s="1">
        <f t="shared" si="22"/>
        <v>147.93968531504942</v>
      </c>
      <c r="AE126" s="1">
        <f t="shared" si="23"/>
        <v>17.841719439249971</v>
      </c>
      <c r="AF126" s="1">
        <f t="shared" si="24"/>
        <v>1.30396932010585</v>
      </c>
      <c r="AG126" s="1">
        <f t="shared" si="25"/>
        <v>8.5284363407518686</v>
      </c>
      <c r="AH126" s="1">
        <v>754.8254893126624</v>
      </c>
      <c r="AI126" s="1">
        <v>739.8547818181811</v>
      </c>
      <c r="AJ126" s="1">
        <v>1.7219285899636061</v>
      </c>
      <c r="AK126" s="1">
        <v>65.160827057832364</v>
      </c>
      <c r="AL126" s="1">
        <f t="shared" si="26"/>
        <v>1.3046290901001261</v>
      </c>
      <c r="AM126" s="1">
        <v>32.796599394864252</v>
      </c>
      <c r="AN126" s="1">
        <v>33.959388811188823</v>
      </c>
      <c r="AO126" s="1">
        <v>-2.4598009545146001E-6</v>
      </c>
      <c r="AP126" s="1">
        <v>89.445393928283238</v>
      </c>
      <c r="AQ126" s="1">
        <v>1</v>
      </c>
      <c r="AR126" s="1">
        <v>0</v>
      </c>
      <c r="AS126" s="1">
        <f t="shared" si="27"/>
        <v>1</v>
      </c>
      <c r="AT126" s="1">
        <f t="shared" si="28"/>
        <v>0</v>
      </c>
      <c r="AU126" s="1">
        <f t="shared" si="29"/>
        <v>47154.768543789702</v>
      </c>
      <c r="AV126" s="1" t="s">
        <v>385</v>
      </c>
      <c r="AW126" s="1" t="s">
        <v>385</v>
      </c>
      <c r="AX126" s="1">
        <v>0</v>
      </c>
      <c r="AY126" s="1">
        <v>0</v>
      </c>
      <c r="AZ126" s="1" t="e">
        <f t="shared" si="30"/>
        <v>#DIV/0!</v>
      </c>
      <c r="BA126" s="1">
        <v>0</v>
      </c>
      <c r="BB126" s="1" t="s">
        <v>385</v>
      </c>
      <c r="BC126" s="1" t="s">
        <v>385</v>
      </c>
      <c r="BD126" s="1">
        <v>0</v>
      </c>
      <c r="BE126" s="1">
        <v>0</v>
      </c>
      <c r="BF126" s="1" t="e">
        <f t="shared" si="31"/>
        <v>#DIV/0!</v>
      </c>
      <c r="BG126" s="1">
        <v>0.5</v>
      </c>
      <c r="BH126" s="1">
        <f t="shared" si="32"/>
        <v>1009.4984247992284</v>
      </c>
      <c r="BI126" s="1">
        <f t="shared" si="33"/>
        <v>8.5284363407518686</v>
      </c>
      <c r="BJ126" s="1" t="e">
        <f t="shared" si="34"/>
        <v>#DIV/0!</v>
      </c>
      <c r="BK126" s="1">
        <f t="shared" si="35"/>
        <v>8.4481918260031225E-3</v>
      </c>
      <c r="BL126" s="1" t="e">
        <f t="shared" si="36"/>
        <v>#DIV/0!</v>
      </c>
      <c r="BM126" s="1" t="e">
        <f t="shared" si="37"/>
        <v>#DIV/0!</v>
      </c>
      <c r="BN126" s="1" t="s">
        <v>385</v>
      </c>
      <c r="BO126" s="1">
        <v>0</v>
      </c>
      <c r="BP126" s="1" t="e">
        <f t="shared" si="38"/>
        <v>#DIV/0!</v>
      </c>
      <c r="BQ126" s="1" t="e">
        <f t="shared" si="39"/>
        <v>#DIV/0!</v>
      </c>
      <c r="BR126" s="1" t="e">
        <f t="shared" si="40"/>
        <v>#DIV/0!</v>
      </c>
      <c r="BS126" s="1" t="e">
        <f t="shared" si="41"/>
        <v>#DIV/0!</v>
      </c>
      <c r="BT126" s="1" t="e">
        <f t="shared" si="42"/>
        <v>#DIV/0!</v>
      </c>
      <c r="BU126" s="1" t="e">
        <f t="shared" si="43"/>
        <v>#DIV/0!</v>
      </c>
      <c r="BV126" s="1" t="e">
        <f t="shared" si="44"/>
        <v>#DIV/0!</v>
      </c>
      <c r="BW126" s="1" t="e">
        <f t="shared" si="45"/>
        <v>#DIV/0!</v>
      </c>
      <c r="BX126" s="1" t="s">
        <v>385</v>
      </c>
      <c r="BY126" s="1" t="s">
        <v>385</v>
      </c>
      <c r="BZ126" s="1" t="s">
        <v>385</v>
      </c>
      <c r="CA126" s="1" t="s">
        <v>385</v>
      </c>
      <c r="CB126" s="1" t="s">
        <v>385</v>
      </c>
      <c r="CC126" s="1" t="s">
        <v>385</v>
      </c>
      <c r="CD126" s="1" t="s">
        <v>385</v>
      </c>
      <c r="CE126" s="1" t="s">
        <v>385</v>
      </c>
      <c r="CF126" s="1">
        <v>253</v>
      </c>
      <c r="CG126" s="1">
        <v>1000</v>
      </c>
      <c r="CH126" s="1" t="s">
        <v>386</v>
      </c>
      <c r="CI126" s="1">
        <v>1110.1500000000001</v>
      </c>
      <c r="CJ126" s="1">
        <v>1175.8634999999999</v>
      </c>
      <c r="CK126" s="1">
        <v>1152.67</v>
      </c>
      <c r="CL126" s="1">
        <v>1.3005735999999999E-4</v>
      </c>
      <c r="CM126" s="1">
        <v>6.5004835999999994E-4</v>
      </c>
      <c r="CN126" s="1">
        <v>4.7597999359999997E-2</v>
      </c>
      <c r="CO126" s="1">
        <v>5.5000000000000003E-4</v>
      </c>
      <c r="CP126" s="1">
        <f t="shared" si="46"/>
        <v>1199.99125</v>
      </c>
      <c r="CQ126" s="1">
        <f t="shared" si="47"/>
        <v>1009.4984247992284</v>
      </c>
      <c r="CR126" s="1">
        <f t="shared" si="48"/>
        <v>0.84125482148243025</v>
      </c>
      <c r="CS126" s="1">
        <f t="shared" si="49"/>
        <v>0.16202180546109074</v>
      </c>
      <c r="CT126" s="1">
        <v>6</v>
      </c>
      <c r="CU126" s="1">
        <v>0.5</v>
      </c>
      <c r="CV126" s="1" t="s">
        <v>387</v>
      </c>
      <c r="CW126" s="1">
        <v>2</v>
      </c>
      <c r="CX126" s="1" t="b">
        <v>1</v>
      </c>
      <c r="CY126" s="1">
        <v>1658330376.6875</v>
      </c>
      <c r="CZ126" s="1">
        <v>711.71474999999998</v>
      </c>
      <c r="DA126" s="1">
        <v>729.0317500000001</v>
      </c>
      <c r="DB126" s="1">
        <v>33.959787499999997</v>
      </c>
      <c r="DC126" s="1">
        <v>32.797600000000003</v>
      </c>
      <c r="DD126" s="1">
        <v>714.58237499999996</v>
      </c>
      <c r="DE126" s="1">
        <v>33.624524999999998</v>
      </c>
      <c r="DF126" s="1">
        <v>650.33574999999996</v>
      </c>
      <c r="DG126" s="1">
        <v>101.087125</v>
      </c>
      <c r="DH126" s="1">
        <v>0.1000974875</v>
      </c>
      <c r="DI126" s="1">
        <v>33.735312499999999</v>
      </c>
      <c r="DJ126" s="1">
        <v>999.9</v>
      </c>
      <c r="DK126" s="1">
        <v>33.666899999999998</v>
      </c>
      <c r="DL126" s="1">
        <v>0</v>
      </c>
      <c r="DM126" s="1">
        <v>0</v>
      </c>
      <c r="DN126" s="1">
        <v>8993.2000000000007</v>
      </c>
      <c r="DO126" s="1">
        <v>0</v>
      </c>
      <c r="DP126" s="1">
        <v>1840.19</v>
      </c>
      <c r="DQ126" s="1">
        <v>-17.317037500000001</v>
      </c>
      <c r="DR126" s="1">
        <v>736.73400000000004</v>
      </c>
      <c r="DS126" s="1">
        <v>753.75312499999995</v>
      </c>
      <c r="DT126" s="1">
        <v>1.16216125</v>
      </c>
      <c r="DU126" s="1">
        <v>729.0317500000001</v>
      </c>
      <c r="DV126" s="1">
        <v>32.797600000000003</v>
      </c>
      <c r="DW126" s="1">
        <v>3.4328962500000002</v>
      </c>
      <c r="DX126" s="1">
        <v>3.3154149999999998</v>
      </c>
      <c r="DY126" s="1">
        <v>26.291462500000002</v>
      </c>
      <c r="DZ126" s="1">
        <v>25.703037500000001</v>
      </c>
      <c r="EA126" s="1">
        <v>1199.99125</v>
      </c>
      <c r="EB126" s="1">
        <v>0.95799674999999995</v>
      </c>
      <c r="EC126" s="1">
        <v>4.2003474999999998E-2</v>
      </c>
      <c r="ED126" s="1">
        <v>0</v>
      </c>
      <c r="EE126" s="1">
        <v>916.97749999999996</v>
      </c>
      <c r="EF126" s="1">
        <v>5.0001600000000002</v>
      </c>
      <c r="EG126" s="1">
        <v>13057.9125</v>
      </c>
      <c r="EH126" s="1">
        <v>9515.0974999999999</v>
      </c>
      <c r="EI126" s="1">
        <v>47.702749999999988</v>
      </c>
      <c r="EJ126" s="1">
        <v>50.296499999999988</v>
      </c>
      <c r="EK126" s="1">
        <v>48.929374999999993</v>
      </c>
      <c r="EL126" s="1">
        <v>48.742125000000001</v>
      </c>
      <c r="EM126" s="1">
        <v>49.41375</v>
      </c>
      <c r="EN126" s="1">
        <v>1144.7987499999999</v>
      </c>
      <c r="EO126" s="1">
        <v>50.192500000000003</v>
      </c>
      <c r="EP126" s="1">
        <v>0</v>
      </c>
      <c r="EQ126" s="1">
        <v>772890.60000014305</v>
      </c>
      <c r="ER126" s="1">
        <v>0</v>
      </c>
      <c r="ES126" s="1">
        <v>916.10138461538452</v>
      </c>
      <c r="ET126" s="1">
        <v>10.720615386796061</v>
      </c>
      <c r="EU126" s="1">
        <v>149.5692307806415</v>
      </c>
      <c r="EV126" s="1">
        <v>13046.65</v>
      </c>
      <c r="EW126" s="1">
        <v>15</v>
      </c>
      <c r="EX126" s="1">
        <v>1658327627.5</v>
      </c>
      <c r="EY126" s="1" t="s">
        <v>388</v>
      </c>
      <c r="EZ126" s="1">
        <v>1658327627.5</v>
      </c>
      <c r="FA126" s="1">
        <v>1658327617.5</v>
      </c>
      <c r="FB126" s="1">
        <v>12</v>
      </c>
      <c r="FC126" s="1">
        <v>-0.68500000000000005</v>
      </c>
      <c r="FD126" s="1">
        <v>-0.255</v>
      </c>
      <c r="FE126" s="1">
        <v>-3.9239999999999999</v>
      </c>
      <c r="FF126" s="1">
        <v>0.28599999999999998</v>
      </c>
      <c r="FG126" s="1">
        <v>1546</v>
      </c>
      <c r="FH126" s="1">
        <v>32</v>
      </c>
      <c r="FI126" s="1">
        <v>0.03</v>
      </c>
      <c r="FJ126" s="1">
        <v>0.04</v>
      </c>
      <c r="FK126" s="1">
        <v>-17.271305000000002</v>
      </c>
      <c r="FL126" s="1">
        <v>-0.59787692307689211</v>
      </c>
      <c r="FM126" s="1">
        <v>7.951050229372246E-2</v>
      </c>
      <c r="FN126" s="1">
        <v>0</v>
      </c>
      <c r="FO126" s="1">
        <v>915.31026470588245</v>
      </c>
      <c r="FP126" s="1">
        <v>11.32618793312519</v>
      </c>
      <c r="FQ126" s="1">
        <v>1.13532020123952</v>
      </c>
      <c r="FR126" s="1">
        <v>0</v>
      </c>
      <c r="FS126" s="1">
        <v>1.169222</v>
      </c>
      <c r="FT126" s="1">
        <v>-4.1182964352721708E-2</v>
      </c>
      <c r="FU126" s="1">
        <v>4.5196090538894892E-3</v>
      </c>
      <c r="FV126" s="1">
        <v>1</v>
      </c>
      <c r="FW126" s="1">
        <v>1</v>
      </c>
      <c r="FX126" s="1">
        <v>3</v>
      </c>
      <c r="FY126" s="1" t="s">
        <v>410</v>
      </c>
      <c r="FZ126" s="1">
        <v>3.3694500000000001</v>
      </c>
      <c r="GA126" s="1">
        <v>2.8937200000000001</v>
      </c>
      <c r="GB126" s="1">
        <v>0.14496000000000001</v>
      </c>
      <c r="GC126" s="1">
        <v>0.14907599999999999</v>
      </c>
      <c r="GD126" s="1">
        <v>0.14055899999999999</v>
      </c>
      <c r="GE126" s="1">
        <v>0.13972499999999999</v>
      </c>
      <c r="GF126" s="1">
        <v>29506.9</v>
      </c>
      <c r="GG126" s="1">
        <v>25543.8</v>
      </c>
      <c r="GH126" s="1">
        <v>30848.5</v>
      </c>
      <c r="GI126" s="1">
        <v>27983.200000000001</v>
      </c>
      <c r="GJ126" s="1">
        <v>34931.199999999997</v>
      </c>
      <c r="GK126" s="1">
        <v>33966</v>
      </c>
      <c r="GL126" s="1">
        <v>40212.699999999997</v>
      </c>
      <c r="GM126" s="1">
        <v>39003.4</v>
      </c>
      <c r="GN126" s="1">
        <v>2.3255499999999998</v>
      </c>
      <c r="GO126" s="1">
        <v>1.5306</v>
      </c>
      <c r="GP126" s="1">
        <v>0</v>
      </c>
      <c r="GQ126" s="1">
        <v>4.3570999999999999E-2</v>
      </c>
      <c r="GR126" s="1">
        <v>999.9</v>
      </c>
      <c r="GS126" s="1">
        <v>32.9559</v>
      </c>
      <c r="GT126" s="1">
        <v>49.8</v>
      </c>
      <c r="GU126" s="1">
        <v>43.9</v>
      </c>
      <c r="GV126" s="1">
        <v>44.857300000000002</v>
      </c>
      <c r="GW126" s="1">
        <v>50.292900000000003</v>
      </c>
      <c r="GX126" s="1">
        <v>41.27</v>
      </c>
      <c r="GY126" s="1">
        <v>1</v>
      </c>
      <c r="GZ126" s="1">
        <v>0.66085400000000005</v>
      </c>
      <c r="HA126" s="1">
        <v>1.6907099999999999</v>
      </c>
      <c r="HB126" s="1">
        <v>20.200199999999999</v>
      </c>
      <c r="HC126" s="1">
        <v>5.2144399999999997</v>
      </c>
      <c r="HD126" s="1">
        <v>11.974</v>
      </c>
      <c r="HE126" s="1">
        <v>4.9901499999999999</v>
      </c>
      <c r="HF126" s="1">
        <v>3.2925</v>
      </c>
      <c r="HG126" s="1">
        <v>8422.7000000000007</v>
      </c>
      <c r="HH126" s="1">
        <v>9999</v>
      </c>
      <c r="HI126" s="1">
        <v>9999</v>
      </c>
      <c r="HJ126" s="1">
        <v>971.7</v>
      </c>
      <c r="HK126" s="1">
        <v>4.9713500000000002</v>
      </c>
      <c r="HL126" s="1">
        <v>1.8745400000000001</v>
      </c>
      <c r="HM126" s="1">
        <v>1.8708800000000001</v>
      </c>
      <c r="HN126" s="1">
        <v>1.8707</v>
      </c>
      <c r="HO126" s="1">
        <v>1.8750500000000001</v>
      </c>
      <c r="HP126" s="1">
        <v>1.87181</v>
      </c>
      <c r="HQ126" s="1">
        <v>1.86731</v>
      </c>
      <c r="HR126" s="1">
        <v>1.8782000000000001</v>
      </c>
      <c r="HS126" s="1">
        <v>0</v>
      </c>
      <c r="HT126" s="1">
        <v>0</v>
      </c>
      <c r="HU126" s="1">
        <v>0</v>
      </c>
      <c r="HV126" s="1">
        <v>0</v>
      </c>
      <c r="HW126" s="1" t="s">
        <v>390</v>
      </c>
      <c r="HX126" s="1" t="s">
        <v>391</v>
      </c>
      <c r="HY126" s="1" t="s">
        <v>392</v>
      </c>
      <c r="HZ126" s="1" t="s">
        <v>392</v>
      </c>
      <c r="IA126" s="1" t="s">
        <v>392</v>
      </c>
      <c r="IB126" s="1" t="s">
        <v>392</v>
      </c>
      <c r="IC126" s="1">
        <v>0</v>
      </c>
      <c r="ID126" s="1">
        <v>100</v>
      </c>
      <c r="IE126" s="1">
        <v>100</v>
      </c>
      <c r="IF126" s="1">
        <v>-2.8740000000000001</v>
      </c>
      <c r="IG126" s="1">
        <v>0.3352</v>
      </c>
      <c r="IH126" s="1">
        <v>-2.1003025613674828</v>
      </c>
      <c r="II126" s="1">
        <v>1.7196870422270779E-5</v>
      </c>
      <c r="IJ126" s="1">
        <v>-2.1741833173098589E-6</v>
      </c>
      <c r="IK126" s="1">
        <v>9.0595066644434051E-10</v>
      </c>
      <c r="IL126" s="1">
        <v>-0.3055493333670728</v>
      </c>
      <c r="IM126" s="1">
        <v>-1.2435942757381079E-3</v>
      </c>
      <c r="IN126" s="1">
        <v>8.3241555849602686E-4</v>
      </c>
      <c r="IO126" s="1">
        <v>-6.8006265696850886E-6</v>
      </c>
      <c r="IP126" s="1">
        <v>17</v>
      </c>
      <c r="IQ126" s="1">
        <v>2050</v>
      </c>
      <c r="IR126" s="1">
        <v>3</v>
      </c>
      <c r="IS126" s="1">
        <v>34</v>
      </c>
      <c r="IT126" s="1">
        <v>45.9</v>
      </c>
      <c r="IU126" s="1">
        <v>46</v>
      </c>
      <c r="IV126" s="1">
        <v>1.6735800000000001</v>
      </c>
      <c r="IW126" s="1">
        <v>2.5842299999999998</v>
      </c>
      <c r="IX126" s="1">
        <v>1.49902</v>
      </c>
      <c r="IY126" s="1">
        <v>2.2814899999999998</v>
      </c>
      <c r="IZ126" s="1">
        <v>1.69678</v>
      </c>
      <c r="JA126" s="1">
        <v>2.3962400000000001</v>
      </c>
      <c r="JB126" s="1">
        <v>47.632100000000001</v>
      </c>
      <c r="JC126" s="1">
        <v>12.95</v>
      </c>
      <c r="JD126" s="1">
        <v>18</v>
      </c>
      <c r="JE126" s="1">
        <v>709.83799999999997</v>
      </c>
      <c r="JF126" s="1">
        <v>268.32</v>
      </c>
      <c r="JG126" s="1">
        <v>30.0002</v>
      </c>
      <c r="JH126" s="1">
        <v>35.846299999999999</v>
      </c>
      <c r="JI126" s="1">
        <v>29.9998</v>
      </c>
      <c r="JJ126" s="1">
        <v>35.5854</v>
      </c>
      <c r="JK126" s="1">
        <v>35.582000000000001</v>
      </c>
      <c r="JL126" s="1">
        <v>33.546900000000001</v>
      </c>
      <c r="JM126" s="1">
        <v>29.372699999999998</v>
      </c>
      <c r="JN126" s="1">
        <v>0</v>
      </c>
      <c r="JO126" s="1">
        <v>30</v>
      </c>
      <c r="JP126" s="1">
        <v>742.57100000000003</v>
      </c>
      <c r="JQ126" s="1">
        <v>32.766300000000001</v>
      </c>
      <c r="JR126" s="1">
        <v>98.309399999999997</v>
      </c>
      <c r="JS126" s="1">
        <v>98.229799999999997</v>
      </c>
    </row>
    <row r="127" spans="1:279" ht="15.75" customHeight="1" x14ac:dyDescent="0.2">
      <c r="A127" s="1">
        <v>112</v>
      </c>
      <c r="B127" s="1">
        <v>1658330383</v>
      </c>
      <c r="C127" s="1">
        <v>443</v>
      </c>
      <c r="D127" s="1" t="s">
        <v>615</v>
      </c>
      <c r="E127" s="1" t="s">
        <v>616</v>
      </c>
      <c r="F127" s="1">
        <v>4</v>
      </c>
      <c r="G127" s="1">
        <v>1658330381</v>
      </c>
      <c r="H127" s="1">
        <f t="shared" si="0"/>
        <v>1.3007787793184468E-3</v>
      </c>
      <c r="I127" s="1">
        <f t="shared" si="1"/>
        <v>1.3007787793184469</v>
      </c>
      <c r="J127" s="1">
        <f t="shared" si="2"/>
        <v>8.5706870370350003</v>
      </c>
      <c r="K127" s="1">
        <f t="shared" si="3"/>
        <v>718.87671428571423</v>
      </c>
      <c r="L127" s="1">
        <f t="shared" si="4"/>
        <v>504.40691925256834</v>
      </c>
      <c r="M127" s="1">
        <f t="shared" si="5"/>
        <v>51.039418766243806</v>
      </c>
      <c r="N127" s="1">
        <f t="shared" si="6"/>
        <v>72.740972142291142</v>
      </c>
      <c r="O127" s="1">
        <f t="shared" si="7"/>
        <v>7.07249701881109E-2</v>
      </c>
      <c r="P127" s="1">
        <f t="shared" si="8"/>
        <v>2.7631119677650133</v>
      </c>
      <c r="Q127" s="1">
        <f t="shared" si="9"/>
        <v>6.9734456613961993E-2</v>
      </c>
      <c r="R127" s="1">
        <f t="shared" si="10"/>
        <v>4.3671873381445334E-2</v>
      </c>
      <c r="S127" s="1">
        <f t="shared" si="11"/>
        <v>194.43099432673952</v>
      </c>
      <c r="T127" s="1">
        <f t="shared" si="12"/>
        <v>34.58323080018814</v>
      </c>
      <c r="U127" s="1">
        <f t="shared" si="13"/>
        <v>33.661371428571428</v>
      </c>
      <c r="V127" s="1">
        <f t="shared" si="14"/>
        <v>5.2429122559633745</v>
      </c>
      <c r="W127" s="1">
        <f t="shared" si="15"/>
        <v>65.277924443229949</v>
      </c>
      <c r="X127" s="1">
        <f t="shared" si="16"/>
        <v>3.4363882976387603</v>
      </c>
      <c r="Y127" s="1">
        <f t="shared" si="17"/>
        <v>5.2642425857569561</v>
      </c>
      <c r="Z127" s="1">
        <f t="shared" si="18"/>
        <v>1.8065239583246142</v>
      </c>
      <c r="AA127" s="1">
        <f t="shared" si="19"/>
        <v>-57.364344167943507</v>
      </c>
      <c r="AB127" s="1">
        <f t="shared" si="20"/>
        <v>10.819107328469675</v>
      </c>
      <c r="AC127" s="1">
        <f t="shared" si="21"/>
        <v>0.90289168977333245</v>
      </c>
      <c r="AD127" s="1">
        <f t="shared" si="22"/>
        <v>148.78864917703902</v>
      </c>
      <c r="AE127" s="1">
        <f t="shared" si="23"/>
        <v>17.9187360375353</v>
      </c>
      <c r="AF127" s="1">
        <f t="shared" si="24"/>
        <v>1.299411446225788</v>
      </c>
      <c r="AG127" s="1">
        <f t="shared" si="25"/>
        <v>8.5706870370350003</v>
      </c>
      <c r="AH127" s="1">
        <v>761.78569895498447</v>
      </c>
      <c r="AI127" s="1">
        <v>746.74321818181795</v>
      </c>
      <c r="AJ127" s="1">
        <v>1.730295115606584</v>
      </c>
      <c r="AK127" s="1">
        <v>65.160827057832364</v>
      </c>
      <c r="AL127" s="1">
        <f t="shared" si="26"/>
        <v>1.3007787793184469</v>
      </c>
      <c r="AM127" s="1">
        <v>32.802302009632577</v>
      </c>
      <c r="AN127" s="1">
        <v>33.961465734265737</v>
      </c>
      <c r="AO127" s="1">
        <v>7.2811273215361227E-6</v>
      </c>
      <c r="AP127" s="1">
        <v>89.445393928283238</v>
      </c>
      <c r="AQ127" s="1">
        <v>0</v>
      </c>
      <c r="AR127" s="1">
        <v>0</v>
      </c>
      <c r="AS127" s="1">
        <f t="shared" si="27"/>
        <v>1</v>
      </c>
      <c r="AT127" s="1">
        <f t="shared" si="28"/>
        <v>0</v>
      </c>
      <c r="AU127" s="1">
        <f t="shared" si="29"/>
        <v>47099.122580544426</v>
      </c>
      <c r="AV127" s="1" t="s">
        <v>385</v>
      </c>
      <c r="AW127" s="1" t="s">
        <v>385</v>
      </c>
      <c r="AX127" s="1">
        <v>0</v>
      </c>
      <c r="AY127" s="1">
        <v>0</v>
      </c>
      <c r="AZ127" s="1" t="e">
        <f t="shared" si="30"/>
        <v>#DIV/0!</v>
      </c>
      <c r="BA127" s="1">
        <v>0</v>
      </c>
      <c r="BB127" s="1" t="s">
        <v>385</v>
      </c>
      <c r="BC127" s="1" t="s">
        <v>385</v>
      </c>
      <c r="BD127" s="1">
        <v>0</v>
      </c>
      <c r="BE127" s="1">
        <v>0</v>
      </c>
      <c r="BF127" s="1" t="e">
        <f t="shared" si="31"/>
        <v>#DIV/0!</v>
      </c>
      <c r="BG127" s="1">
        <v>0.5</v>
      </c>
      <c r="BH127" s="1">
        <f t="shared" si="32"/>
        <v>1009.5288426563417</v>
      </c>
      <c r="BI127" s="1">
        <f t="shared" si="33"/>
        <v>8.5706870370350003</v>
      </c>
      <c r="BJ127" s="1" t="e">
        <f t="shared" si="34"/>
        <v>#DIV/0!</v>
      </c>
      <c r="BK127" s="1">
        <f t="shared" si="35"/>
        <v>8.4897891718311077E-3</v>
      </c>
      <c r="BL127" s="1" t="e">
        <f t="shared" si="36"/>
        <v>#DIV/0!</v>
      </c>
      <c r="BM127" s="1" t="e">
        <f t="shared" si="37"/>
        <v>#DIV/0!</v>
      </c>
      <c r="BN127" s="1" t="s">
        <v>385</v>
      </c>
      <c r="BO127" s="1">
        <v>0</v>
      </c>
      <c r="BP127" s="1" t="e">
        <f t="shared" si="38"/>
        <v>#DIV/0!</v>
      </c>
      <c r="BQ127" s="1" t="e">
        <f t="shared" si="39"/>
        <v>#DIV/0!</v>
      </c>
      <c r="BR127" s="1" t="e">
        <f t="shared" si="40"/>
        <v>#DIV/0!</v>
      </c>
      <c r="BS127" s="1" t="e">
        <f t="shared" si="41"/>
        <v>#DIV/0!</v>
      </c>
      <c r="BT127" s="1" t="e">
        <f t="shared" si="42"/>
        <v>#DIV/0!</v>
      </c>
      <c r="BU127" s="1" t="e">
        <f t="shared" si="43"/>
        <v>#DIV/0!</v>
      </c>
      <c r="BV127" s="1" t="e">
        <f t="shared" si="44"/>
        <v>#DIV/0!</v>
      </c>
      <c r="BW127" s="1" t="e">
        <f t="shared" si="45"/>
        <v>#DIV/0!</v>
      </c>
      <c r="BX127" s="1" t="s">
        <v>385</v>
      </c>
      <c r="BY127" s="1" t="s">
        <v>385</v>
      </c>
      <c r="BZ127" s="1" t="s">
        <v>385</v>
      </c>
      <c r="CA127" s="1" t="s">
        <v>385</v>
      </c>
      <c r="CB127" s="1" t="s">
        <v>385</v>
      </c>
      <c r="CC127" s="1" t="s">
        <v>385</v>
      </c>
      <c r="CD127" s="1" t="s">
        <v>385</v>
      </c>
      <c r="CE127" s="1" t="s">
        <v>385</v>
      </c>
      <c r="CF127" s="1">
        <v>253</v>
      </c>
      <c r="CG127" s="1">
        <v>1000</v>
      </c>
      <c r="CH127" s="1" t="s">
        <v>386</v>
      </c>
      <c r="CI127" s="1">
        <v>1110.1500000000001</v>
      </c>
      <c r="CJ127" s="1">
        <v>1175.8634999999999</v>
      </c>
      <c r="CK127" s="1">
        <v>1152.67</v>
      </c>
      <c r="CL127" s="1">
        <v>1.3005735999999999E-4</v>
      </c>
      <c r="CM127" s="1">
        <v>6.5004835999999994E-4</v>
      </c>
      <c r="CN127" s="1">
        <v>4.7597999359999997E-2</v>
      </c>
      <c r="CO127" s="1">
        <v>5.5000000000000003E-4</v>
      </c>
      <c r="CP127" s="1">
        <f t="shared" si="46"/>
        <v>1200.027142857143</v>
      </c>
      <c r="CQ127" s="1">
        <f t="shared" si="47"/>
        <v>1009.5288426563417</v>
      </c>
      <c r="CR127" s="1">
        <f t="shared" si="48"/>
        <v>0.84125500715988466</v>
      </c>
      <c r="CS127" s="1">
        <f t="shared" si="49"/>
        <v>0.16202216381857751</v>
      </c>
      <c r="CT127" s="1">
        <v>6</v>
      </c>
      <c r="CU127" s="1">
        <v>0.5</v>
      </c>
      <c r="CV127" s="1" t="s">
        <v>387</v>
      </c>
      <c r="CW127" s="1">
        <v>2</v>
      </c>
      <c r="CX127" s="1" t="b">
        <v>1</v>
      </c>
      <c r="CY127" s="1">
        <v>1658330381</v>
      </c>
      <c r="CZ127" s="1">
        <v>718.87671428571423</v>
      </c>
      <c r="DA127" s="1">
        <v>736.26828571428564</v>
      </c>
      <c r="DB127" s="1">
        <v>33.960771428571427</v>
      </c>
      <c r="DC127" s="1">
        <v>32.802785714285712</v>
      </c>
      <c r="DD127" s="1">
        <v>721.7562857142857</v>
      </c>
      <c r="DE127" s="1">
        <v>33.625514285714289</v>
      </c>
      <c r="DF127" s="1">
        <v>650.41342857142865</v>
      </c>
      <c r="DG127" s="1">
        <v>101.0868571428571</v>
      </c>
      <c r="DH127" s="1">
        <v>0.1001345857142857</v>
      </c>
      <c r="DI127" s="1">
        <v>33.734000000000002</v>
      </c>
      <c r="DJ127" s="1">
        <v>999.89999999999986</v>
      </c>
      <c r="DK127" s="1">
        <v>33.661371428571428</v>
      </c>
      <c r="DL127" s="1">
        <v>0</v>
      </c>
      <c r="DM127" s="1">
        <v>0</v>
      </c>
      <c r="DN127" s="1">
        <v>8982.4128571428555</v>
      </c>
      <c r="DO127" s="1">
        <v>0</v>
      </c>
      <c r="DP127" s="1">
        <v>1839.002857142857</v>
      </c>
      <c r="DQ127" s="1">
        <v>-17.391828571428569</v>
      </c>
      <c r="DR127" s="1">
        <v>744.14828571428563</v>
      </c>
      <c r="DS127" s="1">
        <v>761.23899999999992</v>
      </c>
      <c r="DT127" s="1">
        <v>1.157998571428571</v>
      </c>
      <c r="DU127" s="1">
        <v>736.26828571428564</v>
      </c>
      <c r="DV127" s="1">
        <v>32.802785714285712</v>
      </c>
      <c r="DW127" s="1">
        <v>3.4329914285714289</v>
      </c>
      <c r="DX127" s="1">
        <v>3.3159328571428568</v>
      </c>
      <c r="DY127" s="1">
        <v>26.29194285714286</v>
      </c>
      <c r="DZ127" s="1">
        <v>25.705642857142859</v>
      </c>
      <c r="EA127" s="1">
        <v>1200.027142857143</v>
      </c>
      <c r="EB127" s="1">
        <v>0.95798985714285723</v>
      </c>
      <c r="EC127" s="1">
        <v>4.2010457142857151E-2</v>
      </c>
      <c r="ED127" s="1">
        <v>0</v>
      </c>
      <c r="EE127" s="1">
        <v>917.7538571428571</v>
      </c>
      <c r="EF127" s="1">
        <v>5.0001600000000002</v>
      </c>
      <c r="EG127" s="1">
        <v>13064.9</v>
      </c>
      <c r="EH127" s="1">
        <v>9515.3671428571415</v>
      </c>
      <c r="EI127" s="1">
        <v>47.686999999999998</v>
      </c>
      <c r="EJ127" s="1">
        <v>50.294285714285706</v>
      </c>
      <c r="EK127" s="1">
        <v>48.937285714285707</v>
      </c>
      <c r="EL127" s="1">
        <v>48.732000000000014</v>
      </c>
      <c r="EM127" s="1">
        <v>49.419285714285706</v>
      </c>
      <c r="EN127" s="1">
        <v>1144.825714285714</v>
      </c>
      <c r="EO127" s="1">
        <v>50.201428571428572</v>
      </c>
      <c r="EP127" s="1">
        <v>0</v>
      </c>
      <c r="EQ127" s="1">
        <v>772894.20000004768</v>
      </c>
      <c r="ER127" s="1">
        <v>0</v>
      </c>
      <c r="ES127" s="1">
        <v>916.73892307692302</v>
      </c>
      <c r="ET127" s="1">
        <v>10.30844443506721</v>
      </c>
      <c r="EU127" s="1">
        <v>104.7042735426006</v>
      </c>
      <c r="EV127" s="1">
        <v>13055.123076923081</v>
      </c>
      <c r="EW127" s="1">
        <v>15</v>
      </c>
      <c r="EX127" s="1">
        <v>1658327627.5</v>
      </c>
      <c r="EY127" s="1" t="s">
        <v>388</v>
      </c>
      <c r="EZ127" s="1">
        <v>1658327627.5</v>
      </c>
      <c r="FA127" s="1">
        <v>1658327617.5</v>
      </c>
      <c r="FB127" s="1">
        <v>12</v>
      </c>
      <c r="FC127" s="1">
        <v>-0.68500000000000005</v>
      </c>
      <c r="FD127" s="1">
        <v>-0.255</v>
      </c>
      <c r="FE127" s="1">
        <v>-3.9239999999999999</v>
      </c>
      <c r="FF127" s="1">
        <v>0.28599999999999998</v>
      </c>
      <c r="FG127" s="1">
        <v>1546</v>
      </c>
      <c r="FH127" s="1">
        <v>32</v>
      </c>
      <c r="FI127" s="1">
        <v>0.03</v>
      </c>
      <c r="FJ127" s="1">
        <v>0.04</v>
      </c>
      <c r="FK127" s="1">
        <v>-17.311924999999999</v>
      </c>
      <c r="FL127" s="1">
        <v>-0.35899587242023212</v>
      </c>
      <c r="FM127" s="1">
        <v>6.0085479735123827E-2</v>
      </c>
      <c r="FN127" s="1">
        <v>1</v>
      </c>
      <c r="FO127" s="1">
        <v>916.11249999999995</v>
      </c>
      <c r="FP127" s="1">
        <v>10.738105426114769</v>
      </c>
      <c r="FQ127" s="1">
        <v>1.076912450699022</v>
      </c>
      <c r="FR127" s="1">
        <v>0</v>
      </c>
      <c r="FS127" s="1">
        <v>1.1656545</v>
      </c>
      <c r="FT127" s="1">
        <v>-4.2656510318952227E-2</v>
      </c>
      <c r="FU127" s="1">
        <v>4.6077874028648434E-3</v>
      </c>
      <c r="FV127" s="1">
        <v>1</v>
      </c>
      <c r="FW127" s="1">
        <v>2</v>
      </c>
      <c r="FX127" s="1">
        <v>3</v>
      </c>
      <c r="FY127" s="1" t="s">
        <v>389</v>
      </c>
      <c r="FZ127" s="1">
        <v>3.3690899999999999</v>
      </c>
      <c r="GA127" s="1">
        <v>2.8936799999999998</v>
      </c>
      <c r="GB127" s="1">
        <v>0.14588799999999999</v>
      </c>
      <c r="GC127" s="1">
        <v>0.15002599999999999</v>
      </c>
      <c r="GD127" s="1">
        <v>0.140566</v>
      </c>
      <c r="GE127" s="1">
        <v>0.139739</v>
      </c>
      <c r="GF127" s="1">
        <v>29475.4</v>
      </c>
      <c r="GG127" s="1">
        <v>25514.400000000001</v>
      </c>
      <c r="GH127" s="1">
        <v>30849.200000000001</v>
      </c>
      <c r="GI127" s="1">
        <v>27982.3</v>
      </c>
      <c r="GJ127" s="1">
        <v>34931.4</v>
      </c>
      <c r="GK127" s="1">
        <v>33964</v>
      </c>
      <c r="GL127" s="1">
        <v>40213.300000000003</v>
      </c>
      <c r="GM127" s="1">
        <v>39001.699999999997</v>
      </c>
      <c r="GN127" s="1">
        <v>2.3256999999999999</v>
      </c>
      <c r="GO127" s="1">
        <v>1.5305500000000001</v>
      </c>
      <c r="GP127" s="1">
        <v>0</v>
      </c>
      <c r="GQ127" s="1">
        <v>4.42117E-2</v>
      </c>
      <c r="GR127" s="1">
        <v>999.9</v>
      </c>
      <c r="GS127" s="1">
        <v>32.945700000000002</v>
      </c>
      <c r="GT127" s="1">
        <v>49.8</v>
      </c>
      <c r="GU127" s="1">
        <v>43.9</v>
      </c>
      <c r="GV127" s="1">
        <v>44.858899999999998</v>
      </c>
      <c r="GW127" s="1">
        <v>50.292900000000003</v>
      </c>
      <c r="GX127" s="1">
        <v>41.890999999999998</v>
      </c>
      <c r="GY127" s="1">
        <v>1</v>
      </c>
      <c r="GZ127" s="1">
        <v>0.660358</v>
      </c>
      <c r="HA127" s="1">
        <v>1.6924600000000001</v>
      </c>
      <c r="HB127" s="1">
        <v>20.200099999999999</v>
      </c>
      <c r="HC127" s="1">
        <v>5.2148899999999996</v>
      </c>
      <c r="HD127" s="1">
        <v>11.974</v>
      </c>
      <c r="HE127" s="1">
        <v>4.9900500000000001</v>
      </c>
      <c r="HF127" s="1">
        <v>3.2925</v>
      </c>
      <c r="HG127" s="1">
        <v>8423</v>
      </c>
      <c r="HH127" s="1">
        <v>9999</v>
      </c>
      <c r="HI127" s="1">
        <v>9999</v>
      </c>
      <c r="HJ127" s="1">
        <v>971.7</v>
      </c>
      <c r="HK127" s="1">
        <v>4.9713700000000003</v>
      </c>
      <c r="HL127" s="1">
        <v>1.8745400000000001</v>
      </c>
      <c r="HM127" s="1">
        <v>1.8708800000000001</v>
      </c>
      <c r="HN127" s="1">
        <v>1.8707100000000001</v>
      </c>
      <c r="HO127" s="1">
        <v>1.87507</v>
      </c>
      <c r="HP127" s="1">
        <v>1.8717999999999999</v>
      </c>
      <c r="HQ127" s="1">
        <v>1.8673</v>
      </c>
      <c r="HR127" s="1">
        <v>1.8782099999999999</v>
      </c>
      <c r="HS127" s="1">
        <v>0</v>
      </c>
      <c r="HT127" s="1">
        <v>0</v>
      </c>
      <c r="HU127" s="1">
        <v>0</v>
      </c>
      <c r="HV127" s="1">
        <v>0</v>
      </c>
      <c r="HW127" s="1" t="s">
        <v>390</v>
      </c>
      <c r="HX127" s="1" t="s">
        <v>391</v>
      </c>
      <c r="HY127" s="1" t="s">
        <v>392</v>
      </c>
      <c r="HZ127" s="1" t="s">
        <v>392</v>
      </c>
      <c r="IA127" s="1" t="s">
        <v>392</v>
      </c>
      <c r="IB127" s="1" t="s">
        <v>392</v>
      </c>
      <c r="IC127" s="1">
        <v>0</v>
      </c>
      <c r="ID127" s="1">
        <v>100</v>
      </c>
      <c r="IE127" s="1">
        <v>100</v>
      </c>
      <c r="IF127" s="1">
        <v>-2.8849999999999998</v>
      </c>
      <c r="IG127" s="1">
        <v>0.33529999999999999</v>
      </c>
      <c r="IH127" s="1">
        <v>-2.1003025613674828</v>
      </c>
      <c r="II127" s="1">
        <v>1.7196870422270779E-5</v>
      </c>
      <c r="IJ127" s="1">
        <v>-2.1741833173098589E-6</v>
      </c>
      <c r="IK127" s="1">
        <v>9.0595066644434051E-10</v>
      </c>
      <c r="IL127" s="1">
        <v>-0.3055493333670728</v>
      </c>
      <c r="IM127" s="1">
        <v>-1.2435942757381079E-3</v>
      </c>
      <c r="IN127" s="1">
        <v>8.3241555849602686E-4</v>
      </c>
      <c r="IO127" s="1">
        <v>-6.8006265696850886E-6</v>
      </c>
      <c r="IP127" s="1">
        <v>17</v>
      </c>
      <c r="IQ127" s="1">
        <v>2050</v>
      </c>
      <c r="IR127" s="1">
        <v>3</v>
      </c>
      <c r="IS127" s="1">
        <v>34</v>
      </c>
      <c r="IT127" s="1">
        <v>45.9</v>
      </c>
      <c r="IU127" s="1">
        <v>46.1</v>
      </c>
      <c r="IV127" s="1">
        <v>1.6857899999999999</v>
      </c>
      <c r="IW127" s="1">
        <v>2.5854499999999998</v>
      </c>
      <c r="IX127" s="1">
        <v>1.49902</v>
      </c>
      <c r="IY127" s="1">
        <v>2.2827099999999998</v>
      </c>
      <c r="IZ127" s="1">
        <v>1.69678</v>
      </c>
      <c r="JA127" s="1">
        <v>2.3925800000000002</v>
      </c>
      <c r="JB127" s="1">
        <v>47.632100000000001</v>
      </c>
      <c r="JC127" s="1">
        <v>12.95</v>
      </c>
      <c r="JD127" s="1">
        <v>18</v>
      </c>
      <c r="JE127" s="1">
        <v>709.95399999999995</v>
      </c>
      <c r="JF127" s="1">
        <v>268.291</v>
      </c>
      <c r="JG127" s="1">
        <v>30.000299999999999</v>
      </c>
      <c r="JH127" s="1">
        <v>35.845199999999998</v>
      </c>
      <c r="JI127" s="1">
        <v>29.9998</v>
      </c>
      <c r="JJ127" s="1">
        <v>35.584699999999998</v>
      </c>
      <c r="JK127" s="1">
        <v>35.580500000000001</v>
      </c>
      <c r="JL127" s="1">
        <v>33.794199999999996</v>
      </c>
      <c r="JM127" s="1">
        <v>29.372699999999998</v>
      </c>
      <c r="JN127" s="1">
        <v>0</v>
      </c>
      <c r="JO127" s="1">
        <v>30</v>
      </c>
      <c r="JP127" s="1">
        <v>749.25</v>
      </c>
      <c r="JQ127" s="1">
        <v>32.766300000000001</v>
      </c>
      <c r="JR127" s="1">
        <v>98.311199999999999</v>
      </c>
      <c r="JS127" s="1">
        <v>98.225999999999999</v>
      </c>
    </row>
    <row r="128" spans="1:279" ht="15.75" customHeight="1" x14ac:dyDescent="0.2">
      <c r="A128" s="1">
        <v>113</v>
      </c>
      <c r="B128" s="1">
        <v>1658330387</v>
      </c>
      <c r="C128" s="1">
        <v>447</v>
      </c>
      <c r="D128" s="1" t="s">
        <v>617</v>
      </c>
      <c r="E128" s="1" t="s">
        <v>618</v>
      </c>
      <c r="F128" s="1">
        <v>4</v>
      </c>
      <c r="G128" s="1">
        <v>1658330384.6875</v>
      </c>
      <c r="H128" s="1">
        <f t="shared" si="0"/>
        <v>1.298923117101228E-3</v>
      </c>
      <c r="I128" s="1">
        <f t="shared" si="1"/>
        <v>1.2989231171012281</v>
      </c>
      <c r="J128" s="1">
        <f t="shared" si="2"/>
        <v>8.489471286911316</v>
      </c>
      <c r="K128" s="1">
        <f t="shared" si="3"/>
        <v>725.07425000000001</v>
      </c>
      <c r="L128" s="1">
        <f t="shared" si="4"/>
        <v>511.91468117110998</v>
      </c>
      <c r="M128" s="1">
        <f t="shared" si="5"/>
        <v>51.798611445293886</v>
      </c>
      <c r="N128" s="1">
        <f t="shared" si="6"/>
        <v>73.367380788565413</v>
      </c>
      <c r="O128" s="1">
        <f t="shared" si="7"/>
        <v>7.0598051167959169E-2</v>
      </c>
      <c r="P128" s="1">
        <f t="shared" si="8"/>
        <v>2.7699678813138564</v>
      </c>
      <c r="Q128" s="1">
        <f t="shared" si="9"/>
        <v>6.9613468835765246E-2</v>
      </c>
      <c r="R128" s="1">
        <f t="shared" si="10"/>
        <v>4.3595734862455222E-2</v>
      </c>
      <c r="S128" s="1">
        <f t="shared" si="11"/>
        <v>194.42657961245604</v>
      </c>
      <c r="T128" s="1">
        <f t="shared" si="12"/>
        <v>34.578933351412232</v>
      </c>
      <c r="U128" s="1">
        <f t="shared" si="13"/>
        <v>33.663862499999993</v>
      </c>
      <c r="V128" s="1">
        <f t="shared" si="14"/>
        <v>5.2436426133809908</v>
      </c>
      <c r="W128" s="1">
        <f t="shared" si="15"/>
        <v>65.292057681763822</v>
      </c>
      <c r="X128" s="1">
        <f t="shared" si="16"/>
        <v>3.4365872725218778</v>
      </c>
      <c r="Y128" s="1">
        <f t="shared" si="17"/>
        <v>5.2634078240755491</v>
      </c>
      <c r="Z128" s="1">
        <f t="shared" si="18"/>
        <v>1.807055340859113</v>
      </c>
      <c r="AA128" s="1">
        <f t="shared" si="19"/>
        <v>-57.282509464164157</v>
      </c>
      <c r="AB128" s="1">
        <f t="shared" si="20"/>
        <v>10.050212416492037</v>
      </c>
      <c r="AC128" s="1">
        <f t="shared" si="21"/>
        <v>0.83664743022931132</v>
      </c>
      <c r="AD128" s="1">
        <f t="shared" si="22"/>
        <v>148.03092999501322</v>
      </c>
      <c r="AE128" s="1">
        <f t="shared" si="23"/>
        <v>17.90029947185046</v>
      </c>
      <c r="AF128" s="1">
        <f t="shared" si="24"/>
        <v>1.2947998652861774</v>
      </c>
      <c r="AG128" s="1">
        <f t="shared" si="25"/>
        <v>8.489471286911316</v>
      </c>
      <c r="AH128" s="1">
        <v>768.7179332967014</v>
      </c>
      <c r="AI128" s="1">
        <v>753.71878181818204</v>
      </c>
      <c r="AJ128" s="1">
        <v>1.7386672914060031</v>
      </c>
      <c r="AK128" s="1">
        <v>65.160827057832364</v>
      </c>
      <c r="AL128" s="1">
        <f t="shared" si="26"/>
        <v>1.2989231171012281</v>
      </c>
      <c r="AM128" s="1">
        <v>32.807598515024118</v>
      </c>
      <c r="AN128" s="1">
        <v>33.965163636363648</v>
      </c>
      <c r="AO128" s="1">
        <v>8.1743351653820646E-6</v>
      </c>
      <c r="AP128" s="1">
        <v>89.445393928283238</v>
      </c>
      <c r="AQ128" s="1">
        <v>0</v>
      </c>
      <c r="AR128" s="1">
        <v>0</v>
      </c>
      <c r="AS128" s="1">
        <f t="shared" si="27"/>
        <v>1</v>
      </c>
      <c r="AT128" s="1">
        <f t="shared" si="28"/>
        <v>0</v>
      </c>
      <c r="AU128" s="1">
        <f t="shared" si="29"/>
        <v>47287.645585150414</v>
      </c>
      <c r="AV128" s="1" t="s">
        <v>385</v>
      </c>
      <c r="AW128" s="1" t="s">
        <v>385</v>
      </c>
      <c r="AX128" s="1">
        <v>0</v>
      </c>
      <c r="AY128" s="1">
        <v>0</v>
      </c>
      <c r="AZ128" s="1" t="e">
        <f t="shared" si="30"/>
        <v>#DIV/0!</v>
      </c>
      <c r="BA128" s="1">
        <v>0</v>
      </c>
      <c r="BB128" s="1" t="s">
        <v>385</v>
      </c>
      <c r="BC128" s="1" t="s">
        <v>385</v>
      </c>
      <c r="BD128" s="1">
        <v>0</v>
      </c>
      <c r="BE128" s="1">
        <v>0</v>
      </c>
      <c r="BF128" s="1" t="e">
        <f t="shared" si="31"/>
        <v>#DIV/0!</v>
      </c>
      <c r="BG128" s="1">
        <v>0.5</v>
      </c>
      <c r="BH128" s="1">
        <f t="shared" si="32"/>
        <v>1009.5059997991999</v>
      </c>
      <c r="BI128" s="1">
        <f t="shared" si="33"/>
        <v>8.489471286911316</v>
      </c>
      <c r="BJ128" s="1" t="e">
        <f t="shared" si="34"/>
        <v>#DIV/0!</v>
      </c>
      <c r="BK128" s="1">
        <f t="shared" si="35"/>
        <v>8.4095302936287152E-3</v>
      </c>
      <c r="BL128" s="1" t="e">
        <f t="shared" si="36"/>
        <v>#DIV/0!</v>
      </c>
      <c r="BM128" s="1" t="e">
        <f t="shared" si="37"/>
        <v>#DIV/0!</v>
      </c>
      <c r="BN128" s="1" t="s">
        <v>385</v>
      </c>
      <c r="BO128" s="1">
        <v>0</v>
      </c>
      <c r="BP128" s="1" t="e">
        <f t="shared" si="38"/>
        <v>#DIV/0!</v>
      </c>
      <c r="BQ128" s="1" t="e">
        <f t="shared" si="39"/>
        <v>#DIV/0!</v>
      </c>
      <c r="BR128" s="1" t="e">
        <f t="shared" si="40"/>
        <v>#DIV/0!</v>
      </c>
      <c r="BS128" s="1" t="e">
        <f t="shared" si="41"/>
        <v>#DIV/0!</v>
      </c>
      <c r="BT128" s="1" t="e">
        <f t="shared" si="42"/>
        <v>#DIV/0!</v>
      </c>
      <c r="BU128" s="1" t="e">
        <f t="shared" si="43"/>
        <v>#DIV/0!</v>
      </c>
      <c r="BV128" s="1" t="e">
        <f t="shared" si="44"/>
        <v>#DIV/0!</v>
      </c>
      <c r="BW128" s="1" t="e">
        <f t="shared" si="45"/>
        <v>#DIV/0!</v>
      </c>
      <c r="BX128" s="1" t="s">
        <v>385</v>
      </c>
      <c r="BY128" s="1" t="s">
        <v>385</v>
      </c>
      <c r="BZ128" s="1" t="s">
        <v>385</v>
      </c>
      <c r="CA128" s="1" t="s">
        <v>385</v>
      </c>
      <c r="CB128" s="1" t="s">
        <v>385</v>
      </c>
      <c r="CC128" s="1" t="s">
        <v>385</v>
      </c>
      <c r="CD128" s="1" t="s">
        <v>385</v>
      </c>
      <c r="CE128" s="1" t="s">
        <v>385</v>
      </c>
      <c r="CF128" s="1">
        <v>253</v>
      </c>
      <c r="CG128" s="1">
        <v>1000</v>
      </c>
      <c r="CH128" s="1" t="s">
        <v>386</v>
      </c>
      <c r="CI128" s="1">
        <v>1110.1500000000001</v>
      </c>
      <c r="CJ128" s="1">
        <v>1175.8634999999999</v>
      </c>
      <c r="CK128" s="1">
        <v>1152.67</v>
      </c>
      <c r="CL128" s="1">
        <v>1.3005735999999999E-4</v>
      </c>
      <c r="CM128" s="1">
        <v>6.5004835999999994E-4</v>
      </c>
      <c r="CN128" s="1">
        <v>4.7597999359999997E-2</v>
      </c>
      <c r="CO128" s="1">
        <v>5.5000000000000003E-4</v>
      </c>
      <c r="CP128" s="1">
        <f t="shared" si="46"/>
        <v>1200</v>
      </c>
      <c r="CQ128" s="1">
        <f t="shared" si="47"/>
        <v>1009.5059997991999</v>
      </c>
      <c r="CR128" s="1">
        <f t="shared" si="48"/>
        <v>0.84125499983266661</v>
      </c>
      <c r="CS128" s="1">
        <f t="shared" si="49"/>
        <v>0.1620221496770467</v>
      </c>
      <c r="CT128" s="1">
        <v>6</v>
      </c>
      <c r="CU128" s="1">
        <v>0.5</v>
      </c>
      <c r="CV128" s="1" t="s">
        <v>387</v>
      </c>
      <c r="CW128" s="1">
        <v>2</v>
      </c>
      <c r="CX128" s="1" t="b">
        <v>1</v>
      </c>
      <c r="CY128" s="1">
        <v>1658330384.6875</v>
      </c>
      <c r="CZ128" s="1">
        <v>725.07425000000001</v>
      </c>
      <c r="DA128" s="1">
        <v>742.45412499999998</v>
      </c>
      <c r="DB128" s="1">
        <v>33.963062499999999</v>
      </c>
      <c r="DC128" s="1">
        <v>32.809124999999987</v>
      </c>
      <c r="DD128" s="1">
        <v>727.96437500000002</v>
      </c>
      <c r="DE128" s="1">
        <v>33.627737500000002</v>
      </c>
      <c r="DF128" s="1">
        <v>650.37725</v>
      </c>
      <c r="DG128" s="1">
        <v>101.086125</v>
      </c>
      <c r="DH128" s="1">
        <v>9.9899450000000001E-2</v>
      </c>
      <c r="DI128" s="1">
        <v>33.731162500000003</v>
      </c>
      <c r="DJ128" s="1">
        <v>999.9</v>
      </c>
      <c r="DK128" s="1">
        <v>33.663862499999993</v>
      </c>
      <c r="DL128" s="1">
        <v>0</v>
      </c>
      <c r="DM128" s="1">
        <v>0</v>
      </c>
      <c r="DN128" s="1">
        <v>9018.9037500000013</v>
      </c>
      <c r="DO128" s="1">
        <v>0</v>
      </c>
      <c r="DP128" s="1">
        <v>1839.4625000000001</v>
      </c>
      <c r="DQ128" s="1">
        <v>-17.38025</v>
      </c>
      <c r="DR128" s="1">
        <v>750.5653749999999</v>
      </c>
      <c r="DS128" s="1">
        <v>767.63975000000005</v>
      </c>
      <c r="DT128" s="1">
        <v>1.1539474999999999</v>
      </c>
      <c r="DU128" s="1">
        <v>742.45412499999998</v>
      </c>
      <c r="DV128" s="1">
        <v>32.809124999999987</v>
      </c>
      <c r="DW128" s="1">
        <v>3.433195</v>
      </c>
      <c r="DX128" s="1">
        <v>3.3165499999999999</v>
      </c>
      <c r="DY128" s="1">
        <v>26.292950000000001</v>
      </c>
      <c r="DZ128" s="1">
        <v>25.708774999999999</v>
      </c>
      <c r="EA128" s="1">
        <v>1200</v>
      </c>
      <c r="EB128" s="1">
        <v>0.95799024999999993</v>
      </c>
      <c r="EC128" s="1">
        <v>4.2010075000000001E-2</v>
      </c>
      <c r="ED128" s="1">
        <v>0</v>
      </c>
      <c r="EE128" s="1">
        <v>918.48362500000007</v>
      </c>
      <c r="EF128" s="1">
        <v>5.0001600000000002</v>
      </c>
      <c r="EG128" s="1">
        <v>13069.2</v>
      </c>
      <c r="EH128" s="1">
        <v>9515.1525000000001</v>
      </c>
      <c r="EI128" s="1">
        <v>47.702749999999988</v>
      </c>
      <c r="EJ128" s="1">
        <v>50.296499999999988</v>
      </c>
      <c r="EK128" s="1">
        <v>48.929499999999997</v>
      </c>
      <c r="EL128" s="1">
        <v>48.75</v>
      </c>
      <c r="EM128" s="1">
        <v>49.413749999999993</v>
      </c>
      <c r="EN128" s="1">
        <v>1144.8</v>
      </c>
      <c r="EO128" s="1">
        <v>50.2</v>
      </c>
      <c r="EP128" s="1">
        <v>0</v>
      </c>
      <c r="EQ128" s="1">
        <v>772898.40000009537</v>
      </c>
      <c r="ER128" s="1">
        <v>0</v>
      </c>
      <c r="ES128" s="1">
        <v>917.52067999999997</v>
      </c>
      <c r="ET128" s="1">
        <v>11.427384613997839</v>
      </c>
      <c r="EU128" s="1">
        <v>90.153846334180585</v>
      </c>
      <c r="EV128" s="1">
        <v>13062.128000000001</v>
      </c>
      <c r="EW128" s="1">
        <v>15</v>
      </c>
      <c r="EX128" s="1">
        <v>1658327627.5</v>
      </c>
      <c r="EY128" s="1" t="s">
        <v>388</v>
      </c>
      <c r="EZ128" s="1">
        <v>1658327627.5</v>
      </c>
      <c r="FA128" s="1">
        <v>1658327617.5</v>
      </c>
      <c r="FB128" s="1">
        <v>12</v>
      </c>
      <c r="FC128" s="1">
        <v>-0.68500000000000005</v>
      </c>
      <c r="FD128" s="1">
        <v>-0.255</v>
      </c>
      <c r="FE128" s="1">
        <v>-3.9239999999999999</v>
      </c>
      <c r="FF128" s="1">
        <v>0.28599999999999998</v>
      </c>
      <c r="FG128" s="1">
        <v>1546</v>
      </c>
      <c r="FH128" s="1">
        <v>32</v>
      </c>
      <c r="FI128" s="1">
        <v>0.03</v>
      </c>
      <c r="FJ128" s="1">
        <v>0.04</v>
      </c>
      <c r="FK128" s="1">
        <v>-17.337520000000001</v>
      </c>
      <c r="FL128" s="1">
        <v>-0.45778311444651149</v>
      </c>
      <c r="FM128" s="1">
        <v>6.7272877892951791E-2</v>
      </c>
      <c r="FN128" s="1">
        <v>1</v>
      </c>
      <c r="FO128" s="1">
        <v>916.87150000000008</v>
      </c>
      <c r="FP128" s="1">
        <v>10.553170360389361</v>
      </c>
      <c r="FQ128" s="1">
        <v>1.0584997777098351</v>
      </c>
      <c r="FR128" s="1">
        <v>0</v>
      </c>
      <c r="FS128" s="1">
        <v>1.1625957499999999</v>
      </c>
      <c r="FT128" s="1">
        <v>-5.0329193245779183E-2</v>
      </c>
      <c r="FU128" s="1">
        <v>5.184429036788913E-3</v>
      </c>
      <c r="FV128" s="1">
        <v>1</v>
      </c>
      <c r="FW128" s="1">
        <v>2</v>
      </c>
      <c r="FX128" s="1">
        <v>3</v>
      </c>
      <c r="FY128" s="1" t="s">
        <v>389</v>
      </c>
      <c r="FZ128" s="1">
        <v>3.3692000000000002</v>
      </c>
      <c r="GA128" s="1">
        <v>2.8938999999999999</v>
      </c>
      <c r="GB128" s="1">
        <v>0.146812</v>
      </c>
      <c r="GC128" s="1">
        <v>0.15093100000000001</v>
      </c>
      <c r="GD128" s="1">
        <v>0.140574</v>
      </c>
      <c r="GE128" s="1">
        <v>0.139763</v>
      </c>
      <c r="GF128" s="1">
        <v>29443.4</v>
      </c>
      <c r="GG128" s="1">
        <v>25486.9</v>
      </c>
      <c r="GH128" s="1">
        <v>30849.1</v>
      </c>
      <c r="GI128" s="1">
        <v>27982</v>
      </c>
      <c r="GJ128" s="1">
        <v>34931.300000000003</v>
      </c>
      <c r="GK128" s="1">
        <v>33962.9</v>
      </c>
      <c r="GL128" s="1">
        <v>40213.5</v>
      </c>
      <c r="GM128" s="1">
        <v>39001.5</v>
      </c>
      <c r="GN128" s="1">
        <v>2.3258700000000001</v>
      </c>
      <c r="GO128" s="1">
        <v>1.5307299999999999</v>
      </c>
      <c r="GP128" s="1">
        <v>0</v>
      </c>
      <c r="GQ128" s="1">
        <v>4.4871099999999997E-2</v>
      </c>
      <c r="GR128" s="1">
        <v>999.9</v>
      </c>
      <c r="GS128" s="1">
        <v>32.9375</v>
      </c>
      <c r="GT128" s="1">
        <v>49.8</v>
      </c>
      <c r="GU128" s="1">
        <v>43.9</v>
      </c>
      <c r="GV128" s="1">
        <v>44.8536</v>
      </c>
      <c r="GW128" s="1">
        <v>50.622900000000001</v>
      </c>
      <c r="GX128" s="1">
        <v>42.1554</v>
      </c>
      <c r="GY128" s="1">
        <v>1</v>
      </c>
      <c r="GZ128" s="1">
        <v>0.66033500000000001</v>
      </c>
      <c r="HA128" s="1">
        <v>1.6920200000000001</v>
      </c>
      <c r="HB128" s="1">
        <v>20.200199999999999</v>
      </c>
      <c r="HC128" s="1">
        <v>5.2147399999999999</v>
      </c>
      <c r="HD128" s="1">
        <v>11.974</v>
      </c>
      <c r="HE128" s="1">
        <v>4.9901999999999997</v>
      </c>
      <c r="HF128" s="1">
        <v>3.2925</v>
      </c>
      <c r="HG128" s="1">
        <v>8423</v>
      </c>
      <c r="HH128" s="1">
        <v>9999</v>
      </c>
      <c r="HI128" s="1">
        <v>9999</v>
      </c>
      <c r="HJ128" s="1">
        <v>971.7</v>
      </c>
      <c r="HK128" s="1">
        <v>4.9713500000000002</v>
      </c>
      <c r="HL128" s="1">
        <v>1.8745400000000001</v>
      </c>
      <c r="HM128" s="1">
        <v>1.8708800000000001</v>
      </c>
      <c r="HN128" s="1">
        <v>1.8706700000000001</v>
      </c>
      <c r="HO128" s="1">
        <v>1.87507</v>
      </c>
      <c r="HP128" s="1">
        <v>1.8717999999999999</v>
      </c>
      <c r="HQ128" s="1">
        <v>1.8672899999999999</v>
      </c>
      <c r="HR128" s="1">
        <v>1.8782000000000001</v>
      </c>
      <c r="HS128" s="1">
        <v>0</v>
      </c>
      <c r="HT128" s="1">
        <v>0</v>
      </c>
      <c r="HU128" s="1">
        <v>0</v>
      </c>
      <c r="HV128" s="1">
        <v>0</v>
      </c>
      <c r="HW128" s="1" t="s">
        <v>390</v>
      </c>
      <c r="HX128" s="1" t="s">
        <v>391</v>
      </c>
      <c r="HY128" s="1" t="s">
        <v>392</v>
      </c>
      <c r="HZ128" s="1" t="s">
        <v>392</v>
      </c>
      <c r="IA128" s="1" t="s">
        <v>392</v>
      </c>
      <c r="IB128" s="1" t="s">
        <v>392</v>
      </c>
      <c r="IC128" s="1">
        <v>0</v>
      </c>
      <c r="ID128" s="1">
        <v>100</v>
      </c>
      <c r="IE128" s="1">
        <v>100</v>
      </c>
      <c r="IF128" s="1">
        <v>-2.8969999999999998</v>
      </c>
      <c r="IG128" s="1">
        <v>0.33539999999999998</v>
      </c>
      <c r="IH128" s="1">
        <v>-2.1003025613674828</v>
      </c>
      <c r="II128" s="1">
        <v>1.7196870422270779E-5</v>
      </c>
      <c r="IJ128" s="1">
        <v>-2.1741833173098589E-6</v>
      </c>
      <c r="IK128" s="1">
        <v>9.0595066644434051E-10</v>
      </c>
      <c r="IL128" s="1">
        <v>-0.3055493333670728</v>
      </c>
      <c r="IM128" s="1">
        <v>-1.2435942757381079E-3</v>
      </c>
      <c r="IN128" s="1">
        <v>8.3241555849602686E-4</v>
      </c>
      <c r="IO128" s="1">
        <v>-6.8006265696850886E-6</v>
      </c>
      <c r="IP128" s="1">
        <v>17</v>
      </c>
      <c r="IQ128" s="1">
        <v>2050</v>
      </c>
      <c r="IR128" s="1">
        <v>3</v>
      </c>
      <c r="IS128" s="1">
        <v>34</v>
      </c>
      <c r="IT128" s="1">
        <v>46</v>
      </c>
      <c r="IU128" s="1">
        <v>46.2</v>
      </c>
      <c r="IV128" s="1">
        <v>1.698</v>
      </c>
      <c r="IW128" s="1">
        <v>2.5903299999999998</v>
      </c>
      <c r="IX128" s="1">
        <v>1.49902</v>
      </c>
      <c r="IY128" s="1">
        <v>2.2814899999999998</v>
      </c>
      <c r="IZ128" s="1">
        <v>1.69678</v>
      </c>
      <c r="JA128" s="1">
        <v>2.3107899999999999</v>
      </c>
      <c r="JB128" s="1">
        <v>47.632100000000001</v>
      </c>
      <c r="JC128" s="1">
        <v>12.9412</v>
      </c>
      <c r="JD128" s="1">
        <v>18</v>
      </c>
      <c r="JE128" s="1">
        <v>710.072</v>
      </c>
      <c r="JF128" s="1">
        <v>268.36500000000001</v>
      </c>
      <c r="JG128" s="1">
        <v>30.0002</v>
      </c>
      <c r="JH128" s="1">
        <v>35.842700000000001</v>
      </c>
      <c r="JI128" s="1">
        <v>29.9999</v>
      </c>
      <c r="JJ128" s="1">
        <v>35.5822</v>
      </c>
      <c r="JK128" s="1">
        <v>35.578800000000001</v>
      </c>
      <c r="JL128" s="1">
        <v>34.043700000000001</v>
      </c>
      <c r="JM128" s="1">
        <v>29.372699999999998</v>
      </c>
      <c r="JN128" s="1">
        <v>0</v>
      </c>
      <c r="JO128" s="1">
        <v>30</v>
      </c>
      <c r="JP128" s="1">
        <v>755.93</v>
      </c>
      <c r="JQ128" s="1">
        <v>32.766300000000001</v>
      </c>
      <c r="JR128" s="1">
        <v>98.311300000000003</v>
      </c>
      <c r="JS128" s="1">
        <v>98.225300000000004</v>
      </c>
    </row>
    <row r="129" spans="1:279" ht="15.75" customHeight="1" x14ac:dyDescent="0.2">
      <c r="A129" s="1">
        <v>114</v>
      </c>
      <c r="B129" s="1">
        <v>1658330391</v>
      </c>
      <c r="C129" s="1">
        <v>451</v>
      </c>
      <c r="D129" s="1" t="s">
        <v>619</v>
      </c>
      <c r="E129" s="1" t="s">
        <v>620</v>
      </c>
      <c r="F129" s="1">
        <v>4</v>
      </c>
      <c r="G129" s="1">
        <v>1658330389</v>
      </c>
      <c r="H129" s="1">
        <f t="shared" si="0"/>
        <v>1.2925277267212473E-3</v>
      </c>
      <c r="I129" s="1">
        <f t="shared" si="1"/>
        <v>1.2925277267212474</v>
      </c>
      <c r="J129" s="1">
        <f t="shared" si="2"/>
        <v>8.6817051885633827</v>
      </c>
      <c r="K129" s="1">
        <f t="shared" si="3"/>
        <v>732.27814285714271</v>
      </c>
      <c r="L129" s="1">
        <f t="shared" si="4"/>
        <v>513.34282523116485</v>
      </c>
      <c r="M129" s="1">
        <f t="shared" si="5"/>
        <v>51.943644180437872</v>
      </c>
      <c r="N129" s="1">
        <f t="shared" si="6"/>
        <v>74.09706228299703</v>
      </c>
      <c r="O129" s="1">
        <f t="shared" si="7"/>
        <v>7.0165266030425791E-2</v>
      </c>
      <c r="P129" s="1">
        <f t="shared" si="8"/>
        <v>2.7668971079816367</v>
      </c>
      <c r="Q129" s="1">
        <f t="shared" si="9"/>
        <v>6.9191565230911911E-2</v>
      </c>
      <c r="R129" s="1">
        <f t="shared" si="10"/>
        <v>4.3331085685727147E-2</v>
      </c>
      <c r="S129" s="1">
        <f t="shared" si="11"/>
        <v>194.43143018391675</v>
      </c>
      <c r="T129" s="1">
        <f t="shared" si="12"/>
        <v>34.581057758538435</v>
      </c>
      <c r="U129" s="1">
        <f t="shared" si="13"/>
        <v>33.672157142857152</v>
      </c>
      <c r="V129" s="1">
        <f t="shared" si="14"/>
        <v>5.2460751582634524</v>
      </c>
      <c r="W129" s="1">
        <f t="shared" si="15"/>
        <v>65.301029695919681</v>
      </c>
      <c r="X129" s="1">
        <f t="shared" si="16"/>
        <v>3.4369596865329144</v>
      </c>
      <c r="Y129" s="1">
        <f t="shared" si="17"/>
        <v>5.2632549632638819</v>
      </c>
      <c r="Z129" s="1">
        <f t="shared" si="18"/>
        <v>1.809115471730538</v>
      </c>
      <c r="AA129" s="1">
        <f t="shared" si="19"/>
        <v>-57.000472748407006</v>
      </c>
      <c r="AB129" s="1">
        <f t="shared" si="20"/>
        <v>8.7242529927008157</v>
      </c>
      <c r="AC129" s="1">
        <f t="shared" si="21"/>
        <v>0.72709930356918717</v>
      </c>
      <c r="AD129" s="1">
        <f t="shared" si="22"/>
        <v>146.88230973177974</v>
      </c>
      <c r="AE129" s="1">
        <f t="shared" si="23"/>
        <v>17.950329941406814</v>
      </c>
      <c r="AF129" s="1">
        <f t="shared" si="24"/>
        <v>1.2899032463865669</v>
      </c>
      <c r="AG129" s="1">
        <f t="shared" si="25"/>
        <v>8.6817051885633827</v>
      </c>
      <c r="AH129" s="1">
        <v>775.69847420428846</v>
      </c>
      <c r="AI129" s="1">
        <v>760.60128484848474</v>
      </c>
      <c r="AJ129" s="1">
        <v>1.7170851867513299</v>
      </c>
      <c r="AK129" s="1">
        <v>65.160827057832364</v>
      </c>
      <c r="AL129" s="1">
        <f t="shared" si="26"/>
        <v>1.2925277267212474</v>
      </c>
      <c r="AM129" s="1">
        <v>32.815898562286598</v>
      </c>
      <c r="AN129" s="1">
        <v>33.967776223776241</v>
      </c>
      <c r="AO129" s="1">
        <v>8.331358950861983E-6</v>
      </c>
      <c r="AP129" s="1">
        <v>89.445393928283238</v>
      </c>
      <c r="AQ129" s="1">
        <v>0</v>
      </c>
      <c r="AR129" s="1">
        <v>0</v>
      </c>
      <c r="AS129" s="1">
        <f t="shared" si="27"/>
        <v>1</v>
      </c>
      <c r="AT129" s="1">
        <f t="shared" si="28"/>
        <v>0</v>
      </c>
      <c r="AU129" s="1">
        <f t="shared" si="29"/>
        <v>47203.455116452526</v>
      </c>
      <c r="AV129" s="1" t="s">
        <v>385</v>
      </c>
      <c r="AW129" s="1" t="s">
        <v>385</v>
      </c>
      <c r="AX129" s="1">
        <v>0</v>
      </c>
      <c r="AY129" s="1">
        <v>0</v>
      </c>
      <c r="AZ129" s="1" t="e">
        <f t="shared" si="30"/>
        <v>#DIV/0!</v>
      </c>
      <c r="BA129" s="1">
        <v>0</v>
      </c>
      <c r="BB129" s="1" t="s">
        <v>385</v>
      </c>
      <c r="BC129" s="1" t="s">
        <v>385</v>
      </c>
      <c r="BD129" s="1">
        <v>0</v>
      </c>
      <c r="BE129" s="1">
        <v>0</v>
      </c>
      <c r="BF129" s="1" t="e">
        <f t="shared" si="31"/>
        <v>#DIV/0!</v>
      </c>
      <c r="BG129" s="1">
        <v>0.5</v>
      </c>
      <c r="BH129" s="1">
        <f t="shared" si="32"/>
        <v>1009.5323140849306</v>
      </c>
      <c r="BI129" s="1">
        <f t="shared" si="33"/>
        <v>8.6817051885633827</v>
      </c>
      <c r="BJ129" s="1" t="e">
        <f t="shared" si="34"/>
        <v>#DIV/0!</v>
      </c>
      <c r="BK129" s="1">
        <f t="shared" si="35"/>
        <v>8.5997298624687739E-3</v>
      </c>
      <c r="BL129" s="1" t="e">
        <f t="shared" si="36"/>
        <v>#DIV/0!</v>
      </c>
      <c r="BM129" s="1" t="e">
        <f t="shared" si="37"/>
        <v>#DIV/0!</v>
      </c>
      <c r="BN129" s="1" t="s">
        <v>385</v>
      </c>
      <c r="BO129" s="1">
        <v>0</v>
      </c>
      <c r="BP129" s="1" t="e">
        <f t="shared" si="38"/>
        <v>#DIV/0!</v>
      </c>
      <c r="BQ129" s="1" t="e">
        <f t="shared" si="39"/>
        <v>#DIV/0!</v>
      </c>
      <c r="BR129" s="1" t="e">
        <f t="shared" si="40"/>
        <v>#DIV/0!</v>
      </c>
      <c r="BS129" s="1" t="e">
        <f t="shared" si="41"/>
        <v>#DIV/0!</v>
      </c>
      <c r="BT129" s="1" t="e">
        <f t="shared" si="42"/>
        <v>#DIV/0!</v>
      </c>
      <c r="BU129" s="1" t="e">
        <f t="shared" si="43"/>
        <v>#DIV/0!</v>
      </c>
      <c r="BV129" s="1" t="e">
        <f t="shared" si="44"/>
        <v>#DIV/0!</v>
      </c>
      <c r="BW129" s="1" t="e">
        <f t="shared" si="45"/>
        <v>#DIV/0!</v>
      </c>
      <c r="BX129" s="1" t="s">
        <v>385</v>
      </c>
      <c r="BY129" s="1" t="s">
        <v>385</v>
      </c>
      <c r="BZ129" s="1" t="s">
        <v>385</v>
      </c>
      <c r="CA129" s="1" t="s">
        <v>385</v>
      </c>
      <c r="CB129" s="1" t="s">
        <v>385</v>
      </c>
      <c r="CC129" s="1" t="s">
        <v>385</v>
      </c>
      <c r="CD129" s="1" t="s">
        <v>385</v>
      </c>
      <c r="CE129" s="1" t="s">
        <v>385</v>
      </c>
      <c r="CF129" s="1">
        <v>253</v>
      </c>
      <c r="CG129" s="1">
        <v>1000</v>
      </c>
      <c r="CH129" s="1" t="s">
        <v>386</v>
      </c>
      <c r="CI129" s="1">
        <v>1110.1500000000001</v>
      </c>
      <c r="CJ129" s="1">
        <v>1175.8634999999999</v>
      </c>
      <c r="CK129" s="1">
        <v>1152.67</v>
      </c>
      <c r="CL129" s="1">
        <v>1.3005735999999999E-4</v>
      </c>
      <c r="CM129" s="1">
        <v>6.5004835999999994E-4</v>
      </c>
      <c r="CN129" s="1">
        <v>4.7597999359999997E-2</v>
      </c>
      <c r="CO129" s="1">
        <v>5.5000000000000003E-4</v>
      </c>
      <c r="CP129" s="1">
        <f t="shared" si="46"/>
        <v>1200.031428571428</v>
      </c>
      <c r="CQ129" s="1">
        <f t="shared" si="47"/>
        <v>1009.5323140849306</v>
      </c>
      <c r="CR129" s="1">
        <f t="shared" si="48"/>
        <v>0.84125489553779753</v>
      </c>
      <c r="CS129" s="1">
        <f t="shared" si="49"/>
        <v>0.16202194838794912</v>
      </c>
      <c r="CT129" s="1">
        <v>6</v>
      </c>
      <c r="CU129" s="1">
        <v>0.5</v>
      </c>
      <c r="CV129" s="1" t="s">
        <v>387</v>
      </c>
      <c r="CW129" s="1">
        <v>2</v>
      </c>
      <c r="CX129" s="1" t="b">
        <v>1</v>
      </c>
      <c r="CY129" s="1">
        <v>1658330389</v>
      </c>
      <c r="CZ129" s="1">
        <v>732.27814285714271</v>
      </c>
      <c r="DA129" s="1">
        <v>749.70971428571431</v>
      </c>
      <c r="DB129" s="1">
        <v>33.9664</v>
      </c>
      <c r="DC129" s="1">
        <v>32.816814285714287</v>
      </c>
      <c r="DD129" s="1">
        <v>735.18085714285712</v>
      </c>
      <c r="DE129" s="1">
        <v>33.630957142857142</v>
      </c>
      <c r="DF129" s="1">
        <v>650.36814285714286</v>
      </c>
      <c r="DG129" s="1">
        <v>101.087</v>
      </c>
      <c r="DH129" s="1">
        <v>0.10004621428571429</v>
      </c>
      <c r="DI129" s="1">
        <v>33.730642857142847</v>
      </c>
      <c r="DJ129" s="1">
        <v>999.89999999999986</v>
      </c>
      <c r="DK129" s="1">
        <v>33.672157142857152</v>
      </c>
      <c r="DL129" s="1">
        <v>0</v>
      </c>
      <c r="DM129" s="1">
        <v>0</v>
      </c>
      <c r="DN129" s="1">
        <v>9002.5</v>
      </c>
      <c r="DO129" s="1">
        <v>0</v>
      </c>
      <c r="DP129" s="1">
        <v>1840.048571428571</v>
      </c>
      <c r="DQ129" s="1">
        <v>-17.431699999999999</v>
      </c>
      <c r="DR129" s="1">
        <v>758.02557142857142</v>
      </c>
      <c r="DS129" s="1">
        <v>775.14785714285711</v>
      </c>
      <c r="DT129" s="1">
        <v>1.149581428571429</v>
      </c>
      <c r="DU129" s="1">
        <v>749.70971428571431</v>
      </c>
      <c r="DV129" s="1">
        <v>32.816814285714287</v>
      </c>
      <c r="DW129" s="1">
        <v>3.4335628571428569</v>
      </c>
      <c r="DX129" s="1">
        <v>3.3173571428571429</v>
      </c>
      <c r="DY129" s="1">
        <v>26.29477142857143</v>
      </c>
      <c r="DZ129" s="1">
        <v>25.712885714285711</v>
      </c>
      <c r="EA129" s="1">
        <v>1200.031428571428</v>
      </c>
      <c r="EB129" s="1">
        <v>0.95799357142857144</v>
      </c>
      <c r="EC129" s="1">
        <v>4.2006599999999998E-2</v>
      </c>
      <c r="ED129" s="1">
        <v>0</v>
      </c>
      <c r="EE129" s="1">
        <v>919.13357142857137</v>
      </c>
      <c r="EF129" s="1">
        <v>5.0001600000000002</v>
      </c>
      <c r="EG129" s="1">
        <v>13077.3</v>
      </c>
      <c r="EH129" s="1">
        <v>9515.4214285714279</v>
      </c>
      <c r="EI129" s="1">
        <v>47.713999999999999</v>
      </c>
      <c r="EJ129" s="1">
        <v>50.294285714285706</v>
      </c>
      <c r="EK129" s="1">
        <v>48.928285714285721</v>
      </c>
      <c r="EL129" s="1">
        <v>48.732000000000014</v>
      </c>
      <c r="EM129" s="1">
        <v>49.392714285714291</v>
      </c>
      <c r="EN129" s="1">
        <v>1144.8342857142859</v>
      </c>
      <c r="EO129" s="1">
        <v>50.197142857142858</v>
      </c>
      <c r="EP129" s="1">
        <v>0</v>
      </c>
      <c r="EQ129" s="1">
        <v>772902.60000014305</v>
      </c>
      <c r="ER129" s="1">
        <v>0</v>
      </c>
      <c r="ES129" s="1">
        <v>918.22819230769232</v>
      </c>
      <c r="ET129" s="1">
        <v>10.14239316078733</v>
      </c>
      <c r="EU129" s="1">
        <v>93.244444546383988</v>
      </c>
      <c r="EV129" s="1">
        <v>13068.42307692308</v>
      </c>
      <c r="EW129" s="1">
        <v>15</v>
      </c>
      <c r="EX129" s="1">
        <v>1658327627.5</v>
      </c>
      <c r="EY129" s="1" t="s">
        <v>388</v>
      </c>
      <c r="EZ129" s="1">
        <v>1658327627.5</v>
      </c>
      <c r="FA129" s="1">
        <v>1658327617.5</v>
      </c>
      <c r="FB129" s="1">
        <v>12</v>
      </c>
      <c r="FC129" s="1">
        <v>-0.68500000000000005</v>
      </c>
      <c r="FD129" s="1">
        <v>-0.255</v>
      </c>
      <c r="FE129" s="1">
        <v>-3.9239999999999999</v>
      </c>
      <c r="FF129" s="1">
        <v>0.28599999999999998</v>
      </c>
      <c r="FG129" s="1">
        <v>1546</v>
      </c>
      <c r="FH129" s="1">
        <v>32</v>
      </c>
      <c r="FI129" s="1">
        <v>0.03</v>
      </c>
      <c r="FJ129" s="1">
        <v>0.04</v>
      </c>
      <c r="FK129" s="1">
        <v>-17.366070000000001</v>
      </c>
      <c r="FL129" s="1">
        <v>-0.19974484052530261</v>
      </c>
      <c r="FM129" s="1">
        <v>5.0683597938583763E-2</v>
      </c>
      <c r="FN129" s="1">
        <v>1</v>
      </c>
      <c r="FO129" s="1">
        <v>917.47702941176465</v>
      </c>
      <c r="FP129" s="1">
        <v>10.49789152723271</v>
      </c>
      <c r="FQ129" s="1">
        <v>1.056177583254942</v>
      </c>
      <c r="FR129" s="1">
        <v>0</v>
      </c>
      <c r="FS129" s="1">
        <v>1.15917925</v>
      </c>
      <c r="FT129" s="1">
        <v>-6.6438461538467011E-2</v>
      </c>
      <c r="FU129" s="1">
        <v>6.4388870884260797E-3</v>
      </c>
      <c r="FV129" s="1">
        <v>1</v>
      </c>
      <c r="FW129" s="1">
        <v>2</v>
      </c>
      <c r="FX129" s="1">
        <v>3</v>
      </c>
      <c r="FY129" s="1" t="s">
        <v>389</v>
      </c>
      <c r="FZ129" s="1">
        <v>3.36917</v>
      </c>
      <c r="GA129" s="1">
        <v>2.8936899999999999</v>
      </c>
      <c r="GB129" s="1">
        <v>0.147729</v>
      </c>
      <c r="GC129" s="1">
        <v>0.151867</v>
      </c>
      <c r="GD129" s="1">
        <v>0.14058999999999999</v>
      </c>
      <c r="GE129" s="1">
        <v>0.13978199999999999</v>
      </c>
      <c r="GF129" s="1">
        <v>29411.4</v>
      </c>
      <c r="GG129" s="1">
        <v>25459.9</v>
      </c>
      <c r="GH129" s="1">
        <v>30848.9</v>
      </c>
      <c r="GI129" s="1">
        <v>27983.3</v>
      </c>
      <c r="GJ129" s="1">
        <v>34930.6</v>
      </c>
      <c r="GK129" s="1">
        <v>33963.599999999999</v>
      </c>
      <c r="GL129" s="1">
        <v>40213.4</v>
      </c>
      <c r="GM129" s="1">
        <v>39003.1</v>
      </c>
      <c r="GN129" s="1">
        <v>2.3258999999999999</v>
      </c>
      <c r="GO129" s="1">
        <v>1.5309299999999999</v>
      </c>
      <c r="GP129" s="1">
        <v>0</v>
      </c>
      <c r="GQ129" s="1">
        <v>4.6387299999999999E-2</v>
      </c>
      <c r="GR129" s="1">
        <v>999.9</v>
      </c>
      <c r="GS129" s="1">
        <v>32.930900000000001</v>
      </c>
      <c r="GT129" s="1">
        <v>49.8</v>
      </c>
      <c r="GU129" s="1">
        <v>43.9</v>
      </c>
      <c r="GV129" s="1">
        <v>44.852899999999998</v>
      </c>
      <c r="GW129" s="1">
        <v>50.442900000000002</v>
      </c>
      <c r="GX129" s="1">
        <v>42.319699999999997</v>
      </c>
      <c r="GY129" s="1">
        <v>1</v>
      </c>
      <c r="GZ129" s="1">
        <v>0.66019799999999995</v>
      </c>
      <c r="HA129" s="1">
        <v>1.69129</v>
      </c>
      <c r="HB129" s="1">
        <v>20.200399999999998</v>
      </c>
      <c r="HC129" s="1">
        <v>5.2147399999999999</v>
      </c>
      <c r="HD129" s="1">
        <v>11.974</v>
      </c>
      <c r="HE129" s="1">
        <v>4.9901999999999997</v>
      </c>
      <c r="HF129" s="1">
        <v>3.2925</v>
      </c>
      <c r="HG129" s="1">
        <v>8423</v>
      </c>
      <c r="HH129" s="1">
        <v>9999</v>
      </c>
      <c r="HI129" s="1">
        <v>9999</v>
      </c>
      <c r="HJ129" s="1">
        <v>971.7</v>
      </c>
      <c r="HK129" s="1">
        <v>4.9713500000000002</v>
      </c>
      <c r="HL129" s="1">
        <v>1.8745400000000001</v>
      </c>
      <c r="HM129" s="1">
        <v>1.8708800000000001</v>
      </c>
      <c r="HN129" s="1">
        <v>1.87069</v>
      </c>
      <c r="HO129" s="1">
        <v>1.8750599999999999</v>
      </c>
      <c r="HP129" s="1">
        <v>1.8717999999999999</v>
      </c>
      <c r="HQ129" s="1">
        <v>1.8672899999999999</v>
      </c>
      <c r="HR129" s="1">
        <v>1.8782000000000001</v>
      </c>
      <c r="HS129" s="1">
        <v>0</v>
      </c>
      <c r="HT129" s="1">
        <v>0</v>
      </c>
      <c r="HU129" s="1">
        <v>0</v>
      </c>
      <c r="HV129" s="1">
        <v>0</v>
      </c>
      <c r="HW129" s="1" t="s">
        <v>390</v>
      </c>
      <c r="HX129" s="1" t="s">
        <v>391</v>
      </c>
      <c r="HY129" s="1" t="s">
        <v>392</v>
      </c>
      <c r="HZ129" s="1" t="s">
        <v>392</v>
      </c>
      <c r="IA129" s="1" t="s">
        <v>392</v>
      </c>
      <c r="IB129" s="1" t="s">
        <v>392</v>
      </c>
      <c r="IC129" s="1">
        <v>0</v>
      </c>
      <c r="ID129" s="1">
        <v>100</v>
      </c>
      <c r="IE129" s="1">
        <v>100</v>
      </c>
      <c r="IF129" s="1">
        <v>-2.9079999999999999</v>
      </c>
      <c r="IG129" s="1">
        <v>0.33550000000000002</v>
      </c>
      <c r="IH129" s="1">
        <v>-2.1003025613674828</v>
      </c>
      <c r="II129" s="1">
        <v>1.7196870422270779E-5</v>
      </c>
      <c r="IJ129" s="1">
        <v>-2.1741833173098589E-6</v>
      </c>
      <c r="IK129" s="1">
        <v>9.0595066644434051E-10</v>
      </c>
      <c r="IL129" s="1">
        <v>-0.3055493333670728</v>
      </c>
      <c r="IM129" s="1">
        <v>-1.2435942757381079E-3</v>
      </c>
      <c r="IN129" s="1">
        <v>8.3241555849602686E-4</v>
      </c>
      <c r="IO129" s="1">
        <v>-6.8006265696850886E-6</v>
      </c>
      <c r="IP129" s="1">
        <v>17</v>
      </c>
      <c r="IQ129" s="1">
        <v>2050</v>
      </c>
      <c r="IR129" s="1">
        <v>3</v>
      </c>
      <c r="IS129" s="1">
        <v>34</v>
      </c>
      <c r="IT129" s="1">
        <v>46.1</v>
      </c>
      <c r="IU129" s="1">
        <v>46.2</v>
      </c>
      <c r="IV129" s="1">
        <v>1.71021</v>
      </c>
      <c r="IW129" s="1">
        <v>2.5878899999999998</v>
      </c>
      <c r="IX129" s="1">
        <v>1.49902</v>
      </c>
      <c r="IY129" s="1">
        <v>2.2814899999999998</v>
      </c>
      <c r="IZ129" s="1">
        <v>1.69678</v>
      </c>
      <c r="JA129" s="1">
        <v>2.3974600000000001</v>
      </c>
      <c r="JB129" s="1">
        <v>47.632100000000001</v>
      </c>
      <c r="JC129" s="1">
        <v>12.9587</v>
      </c>
      <c r="JD129" s="1">
        <v>18</v>
      </c>
      <c r="JE129" s="1">
        <v>710.08299999999997</v>
      </c>
      <c r="JF129" s="1">
        <v>268.44799999999998</v>
      </c>
      <c r="JG129" s="1">
        <v>30</v>
      </c>
      <c r="JH129" s="1">
        <v>35.839700000000001</v>
      </c>
      <c r="JI129" s="1">
        <v>29.9998</v>
      </c>
      <c r="JJ129" s="1">
        <v>35.581299999999999</v>
      </c>
      <c r="JK129" s="1">
        <v>35.5764</v>
      </c>
      <c r="JL129" s="1">
        <v>34.290599999999998</v>
      </c>
      <c r="JM129" s="1">
        <v>29.372699999999998</v>
      </c>
      <c r="JN129" s="1">
        <v>0</v>
      </c>
      <c r="JO129" s="1">
        <v>30</v>
      </c>
      <c r="JP129" s="1">
        <v>762.60900000000004</v>
      </c>
      <c r="JQ129" s="1">
        <v>32.766300000000001</v>
      </c>
      <c r="JR129" s="1">
        <v>98.311000000000007</v>
      </c>
      <c r="JS129" s="1">
        <v>98.229500000000002</v>
      </c>
    </row>
    <row r="130" spans="1:279" ht="15.75" customHeight="1" x14ac:dyDescent="0.2">
      <c r="A130" s="1">
        <v>115</v>
      </c>
      <c r="B130" s="1">
        <v>1658330395</v>
      </c>
      <c r="C130" s="1">
        <v>455</v>
      </c>
      <c r="D130" s="1" t="s">
        <v>621</v>
      </c>
      <c r="E130" s="1" t="s">
        <v>622</v>
      </c>
      <c r="F130" s="1">
        <v>4</v>
      </c>
      <c r="G130" s="1">
        <v>1658330392.6875</v>
      </c>
      <c r="H130" s="1">
        <f t="shared" si="0"/>
        <v>1.291935974114738E-3</v>
      </c>
      <c r="I130" s="1">
        <f t="shared" si="1"/>
        <v>1.291935974114738</v>
      </c>
      <c r="J130" s="1">
        <f t="shared" si="2"/>
        <v>8.5994021680585906</v>
      </c>
      <c r="K130" s="1">
        <f t="shared" si="3"/>
        <v>738.38625000000002</v>
      </c>
      <c r="L130" s="1">
        <f t="shared" si="4"/>
        <v>521.08797220731799</v>
      </c>
      <c r="M130" s="1">
        <f t="shared" si="5"/>
        <v>52.727937000922239</v>
      </c>
      <c r="N130" s="1">
        <f t="shared" si="6"/>
        <v>74.71595152623722</v>
      </c>
      <c r="O130" s="1">
        <f t="shared" si="7"/>
        <v>7.0146020872567827E-2</v>
      </c>
      <c r="P130" s="1">
        <f t="shared" si="8"/>
        <v>2.7610711269081589</v>
      </c>
      <c r="Q130" s="1">
        <f t="shared" si="9"/>
        <v>6.917082749762539E-2</v>
      </c>
      <c r="R130" s="1">
        <f t="shared" si="10"/>
        <v>4.3318254943139275E-2</v>
      </c>
      <c r="S130" s="1">
        <f t="shared" si="11"/>
        <v>194.42641723750472</v>
      </c>
      <c r="T130" s="1">
        <f t="shared" si="12"/>
        <v>34.590159475924196</v>
      </c>
      <c r="U130" s="1">
        <f t="shared" si="13"/>
        <v>33.672912500000002</v>
      </c>
      <c r="V130" s="1">
        <f t="shared" si="14"/>
        <v>5.2462967283255324</v>
      </c>
      <c r="W130" s="1">
        <f t="shared" si="15"/>
        <v>65.283692928846179</v>
      </c>
      <c r="X130" s="1">
        <f t="shared" si="16"/>
        <v>3.4374531184764772</v>
      </c>
      <c r="Y130" s="1">
        <f t="shared" si="17"/>
        <v>5.2654085028906321</v>
      </c>
      <c r="Z130" s="1">
        <f t="shared" si="18"/>
        <v>1.8088436098490552</v>
      </c>
      <c r="AA130" s="1">
        <f t="shared" si="19"/>
        <v>-56.974376458459943</v>
      </c>
      <c r="AB130" s="1">
        <f t="shared" si="20"/>
        <v>9.6830090719292095</v>
      </c>
      <c r="AC130" s="1">
        <f t="shared" si="21"/>
        <v>0.80873899420962325</v>
      </c>
      <c r="AD130" s="1">
        <f t="shared" si="22"/>
        <v>147.9437888451836</v>
      </c>
      <c r="AE130" s="1">
        <f t="shared" si="23"/>
        <v>17.912137024934299</v>
      </c>
      <c r="AF130" s="1">
        <f t="shared" si="24"/>
        <v>1.2881175547635126</v>
      </c>
      <c r="AG130" s="1">
        <f t="shared" si="25"/>
        <v>8.5994021680585906</v>
      </c>
      <c r="AH130" s="1">
        <v>782.48713181800224</v>
      </c>
      <c r="AI130" s="1">
        <v>767.4653999999997</v>
      </c>
      <c r="AJ130" s="1">
        <v>1.7177039113234609</v>
      </c>
      <c r="AK130" s="1">
        <v>65.160827057832364</v>
      </c>
      <c r="AL130" s="1">
        <f t="shared" si="26"/>
        <v>1.291935974114738</v>
      </c>
      <c r="AM130" s="1">
        <v>32.82186442036739</v>
      </c>
      <c r="AN130" s="1">
        <v>33.973158041958051</v>
      </c>
      <c r="AO130" s="1">
        <v>2.6492564615198342E-5</v>
      </c>
      <c r="AP130" s="1">
        <v>89.445393928283238</v>
      </c>
      <c r="AQ130" s="1">
        <v>0</v>
      </c>
      <c r="AR130" s="1">
        <v>0</v>
      </c>
      <c r="AS130" s="1">
        <f t="shared" si="27"/>
        <v>1</v>
      </c>
      <c r="AT130" s="1">
        <f t="shared" si="28"/>
        <v>0</v>
      </c>
      <c r="AU130" s="1">
        <f t="shared" si="29"/>
        <v>47042.578883707247</v>
      </c>
      <c r="AV130" s="1" t="s">
        <v>385</v>
      </c>
      <c r="AW130" s="1" t="s">
        <v>385</v>
      </c>
      <c r="AX130" s="1">
        <v>0</v>
      </c>
      <c r="AY130" s="1">
        <v>0</v>
      </c>
      <c r="AZ130" s="1" t="e">
        <f t="shared" si="30"/>
        <v>#DIV/0!</v>
      </c>
      <c r="BA130" s="1">
        <v>0</v>
      </c>
      <c r="BB130" s="1" t="s">
        <v>385</v>
      </c>
      <c r="BC130" s="1" t="s">
        <v>385</v>
      </c>
      <c r="BD130" s="1">
        <v>0</v>
      </c>
      <c r="BE130" s="1">
        <v>0</v>
      </c>
      <c r="BF130" s="1" t="e">
        <f t="shared" si="31"/>
        <v>#DIV/0!</v>
      </c>
      <c r="BG130" s="1">
        <v>0.5</v>
      </c>
      <c r="BH130" s="1">
        <f t="shared" si="32"/>
        <v>1009.5068622992253</v>
      </c>
      <c r="BI130" s="1">
        <f t="shared" si="33"/>
        <v>8.5994021680585906</v>
      </c>
      <c r="BJ130" s="1" t="e">
        <f t="shared" si="34"/>
        <v>#DIV/0!</v>
      </c>
      <c r="BK130" s="1">
        <f t="shared" si="35"/>
        <v>8.5184187341459244E-3</v>
      </c>
      <c r="BL130" s="1" t="e">
        <f t="shared" si="36"/>
        <v>#DIV/0!</v>
      </c>
      <c r="BM130" s="1" t="e">
        <f t="shared" si="37"/>
        <v>#DIV/0!</v>
      </c>
      <c r="BN130" s="1" t="s">
        <v>385</v>
      </c>
      <c r="BO130" s="1">
        <v>0</v>
      </c>
      <c r="BP130" s="1" t="e">
        <f t="shared" si="38"/>
        <v>#DIV/0!</v>
      </c>
      <c r="BQ130" s="1" t="e">
        <f t="shared" si="39"/>
        <v>#DIV/0!</v>
      </c>
      <c r="BR130" s="1" t="e">
        <f t="shared" si="40"/>
        <v>#DIV/0!</v>
      </c>
      <c r="BS130" s="1" t="e">
        <f t="shared" si="41"/>
        <v>#DIV/0!</v>
      </c>
      <c r="BT130" s="1" t="e">
        <f t="shared" si="42"/>
        <v>#DIV/0!</v>
      </c>
      <c r="BU130" s="1" t="e">
        <f t="shared" si="43"/>
        <v>#DIV/0!</v>
      </c>
      <c r="BV130" s="1" t="e">
        <f t="shared" si="44"/>
        <v>#DIV/0!</v>
      </c>
      <c r="BW130" s="1" t="e">
        <f t="shared" si="45"/>
        <v>#DIV/0!</v>
      </c>
      <c r="BX130" s="1" t="s">
        <v>385</v>
      </c>
      <c r="BY130" s="1" t="s">
        <v>385</v>
      </c>
      <c r="BZ130" s="1" t="s">
        <v>385</v>
      </c>
      <c r="CA130" s="1" t="s">
        <v>385</v>
      </c>
      <c r="CB130" s="1" t="s">
        <v>385</v>
      </c>
      <c r="CC130" s="1" t="s">
        <v>385</v>
      </c>
      <c r="CD130" s="1" t="s">
        <v>385</v>
      </c>
      <c r="CE130" s="1" t="s">
        <v>385</v>
      </c>
      <c r="CF130" s="1">
        <v>253</v>
      </c>
      <c r="CG130" s="1">
        <v>1000</v>
      </c>
      <c r="CH130" s="1" t="s">
        <v>386</v>
      </c>
      <c r="CI130" s="1">
        <v>1110.1500000000001</v>
      </c>
      <c r="CJ130" s="1">
        <v>1175.8634999999999</v>
      </c>
      <c r="CK130" s="1">
        <v>1152.67</v>
      </c>
      <c r="CL130" s="1">
        <v>1.3005735999999999E-4</v>
      </c>
      <c r="CM130" s="1">
        <v>6.5004835999999994E-4</v>
      </c>
      <c r="CN130" s="1">
        <v>4.7597999359999997E-2</v>
      </c>
      <c r="CO130" s="1">
        <v>5.5000000000000003E-4</v>
      </c>
      <c r="CP130" s="1">
        <f t="shared" si="46"/>
        <v>1200.00125</v>
      </c>
      <c r="CQ130" s="1">
        <f t="shared" si="47"/>
        <v>1009.5068622992253</v>
      </c>
      <c r="CR130" s="1">
        <f t="shared" si="48"/>
        <v>0.84125484227556035</v>
      </c>
      <c r="CS130" s="1">
        <f t="shared" si="49"/>
        <v>0.16202184559183144</v>
      </c>
      <c r="CT130" s="1">
        <v>6</v>
      </c>
      <c r="CU130" s="1">
        <v>0.5</v>
      </c>
      <c r="CV130" s="1" t="s">
        <v>387</v>
      </c>
      <c r="CW130" s="1">
        <v>2</v>
      </c>
      <c r="CX130" s="1" t="b">
        <v>1</v>
      </c>
      <c r="CY130" s="1">
        <v>1658330392.6875</v>
      </c>
      <c r="CZ130" s="1">
        <v>738.38625000000002</v>
      </c>
      <c r="DA130" s="1">
        <v>755.78937500000006</v>
      </c>
      <c r="DB130" s="1">
        <v>33.9709</v>
      </c>
      <c r="DC130" s="1">
        <v>32.822862499999999</v>
      </c>
      <c r="DD130" s="1">
        <v>741.29950000000008</v>
      </c>
      <c r="DE130" s="1">
        <v>33.635337499999991</v>
      </c>
      <c r="DF130" s="1">
        <v>650.34062500000005</v>
      </c>
      <c r="DG130" s="1">
        <v>101.08799999999999</v>
      </c>
      <c r="DH130" s="1">
        <v>0.10016747500000001</v>
      </c>
      <c r="DI130" s="1">
        <v>33.737962499999988</v>
      </c>
      <c r="DJ130" s="1">
        <v>999.9</v>
      </c>
      <c r="DK130" s="1">
        <v>33.672912500000002</v>
      </c>
      <c r="DL130" s="1">
        <v>0</v>
      </c>
      <c r="DM130" s="1">
        <v>0</v>
      </c>
      <c r="DN130" s="1">
        <v>8971.4850000000006</v>
      </c>
      <c r="DO130" s="1">
        <v>0</v>
      </c>
      <c r="DP130" s="1">
        <v>1840.1375</v>
      </c>
      <c r="DQ130" s="1">
        <v>-17.402962500000001</v>
      </c>
      <c r="DR130" s="1">
        <v>764.35200000000009</v>
      </c>
      <c r="DS130" s="1">
        <v>781.43837499999995</v>
      </c>
      <c r="DT130" s="1">
        <v>1.1480399999999999</v>
      </c>
      <c r="DU130" s="1">
        <v>755.78937500000006</v>
      </c>
      <c r="DV130" s="1">
        <v>32.822862499999999</v>
      </c>
      <c r="DW130" s="1">
        <v>3.43405</v>
      </c>
      <c r="DX130" s="1">
        <v>3.3179975000000002</v>
      </c>
      <c r="DY130" s="1">
        <v>26.297162499999999</v>
      </c>
      <c r="DZ130" s="1">
        <v>25.716149999999999</v>
      </c>
      <c r="EA130" s="1">
        <v>1200.00125</v>
      </c>
      <c r="EB130" s="1">
        <v>0.95799537499999998</v>
      </c>
      <c r="EC130" s="1">
        <v>4.2004812500000002E-2</v>
      </c>
      <c r="ED130" s="1">
        <v>0</v>
      </c>
      <c r="EE130" s="1">
        <v>919.75937499999998</v>
      </c>
      <c r="EF130" s="1">
        <v>5.0001600000000002</v>
      </c>
      <c r="EG130" s="1">
        <v>13082.4</v>
      </c>
      <c r="EH130" s="1">
        <v>9515.1674999999996</v>
      </c>
      <c r="EI130" s="1">
        <v>47.694875000000003</v>
      </c>
      <c r="EJ130" s="1">
        <v>50.280999999999999</v>
      </c>
      <c r="EK130" s="1">
        <v>48.91375</v>
      </c>
      <c r="EL130" s="1">
        <v>48.726374999999997</v>
      </c>
      <c r="EM130" s="1">
        <v>49.390500000000003</v>
      </c>
      <c r="EN130" s="1">
        <v>1144.8074999999999</v>
      </c>
      <c r="EO130" s="1">
        <v>50.193750000000001</v>
      </c>
      <c r="EP130" s="1">
        <v>0</v>
      </c>
      <c r="EQ130" s="1">
        <v>772906.20000004768</v>
      </c>
      <c r="ER130" s="1">
        <v>0</v>
      </c>
      <c r="ES130" s="1">
        <v>918.82746153846142</v>
      </c>
      <c r="ET130" s="1">
        <v>9.7522051084398527</v>
      </c>
      <c r="EU130" s="1">
        <v>93.770940088444803</v>
      </c>
      <c r="EV130" s="1">
        <v>13073.80769230769</v>
      </c>
      <c r="EW130" s="1">
        <v>15</v>
      </c>
      <c r="EX130" s="1">
        <v>1658327627.5</v>
      </c>
      <c r="EY130" s="1" t="s">
        <v>388</v>
      </c>
      <c r="EZ130" s="1">
        <v>1658327627.5</v>
      </c>
      <c r="FA130" s="1">
        <v>1658327617.5</v>
      </c>
      <c r="FB130" s="1">
        <v>12</v>
      </c>
      <c r="FC130" s="1">
        <v>-0.68500000000000005</v>
      </c>
      <c r="FD130" s="1">
        <v>-0.255</v>
      </c>
      <c r="FE130" s="1">
        <v>-3.9239999999999999</v>
      </c>
      <c r="FF130" s="1">
        <v>0.28599999999999998</v>
      </c>
      <c r="FG130" s="1">
        <v>1546</v>
      </c>
      <c r="FH130" s="1">
        <v>32</v>
      </c>
      <c r="FI130" s="1">
        <v>0.03</v>
      </c>
      <c r="FJ130" s="1">
        <v>0.04</v>
      </c>
      <c r="FK130" s="1">
        <v>-17.3772275</v>
      </c>
      <c r="FL130" s="1">
        <v>-0.37196510318949061</v>
      </c>
      <c r="FM130" s="1">
        <v>5.3637892331354929E-2</v>
      </c>
      <c r="FN130" s="1">
        <v>1</v>
      </c>
      <c r="FO130" s="1">
        <v>918.20799999999997</v>
      </c>
      <c r="FP130" s="1">
        <v>10.21210084070457</v>
      </c>
      <c r="FQ130" s="1">
        <v>1.0286040797805389</v>
      </c>
      <c r="FR130" s="1">
        <v>0</v>
      </c>
      <c r="FS130" s="1">
        <v>1.1552595000000001</v>
      </c>
      <c r="FT130" s="1">
        <v>-5.7406378986868678E-2</v>
      </c>
      <c r="FU130" s="1">
        <v>5.6275491779281712E-3</v>
      </c>
      <c r="FV130" s="1">
        <v>1</v>
      </c>
      <c r="FW130" s="1">
        <v>2</v>
      </c>
      <c r="FX130" s="1">
        <v>3</v>
      </c>
      <c r="FY130" s="1" t="s">
        <v>389</v>
      </c>
      <c r="FZ130" s="1">
        <v>3.3695300000000001</v>
      </c>
      <c r="GA130" s="1">
        <v>2.8936199999999999</v>
      </c>
      <c r="GB130" s="1">
        <v>0.14863399999999999</v>
      </c>
      <c r="GC130" s="1">
        <v>0.15276300000000001</v>
      </c>
      <c r="GD130" s="1">
        <v>0.14060400000000001</v>
      </c>
      <c r="GE130" s="1">
        <v>0.13980500000000001</v>
      </c>
      <c r="GF130" s="1">
        <v>29380.1</v>
      </c>
      <c r="GG130" s="1">
        <v>25433.4</v>
      </c>
      <c r="GH130" s="1">
        <v>30848.9</v>
      </c>
      <c r="GI130" s="1">
        <v>27983.8</v>
      </c>
      <c r="GJ130" s="1">
        <v>34929.800000000003</v>
      </c>
      <c r="GK130" s="1">
        <v>33963.599999999999</v>
      </c>
      <c r="GL130" s="1">
        <v>40213.1</v>
      </c>
      <c r="GM130" s="1">
        <v>39004.199999999997</v>
      </c>
      <c r="GN130" s="1">
        <v>2.3259500000000002</v>
      </c>
      <c r="GO130" s="1">
        <v>1.5305800000000001</v>
      </c>
      <c r="GP130" s="1">
        <v>0</v>
      </c>
      <c r="GQ130" s="1">
        <v>4.5754000000000003E-2</v>
      </c>
      <c r="GR130" s="1">
        <v>999.9</v>
      </c>
      <c r="GS130" s="1">
        <v>32.929299999999998</v>
      </c>
      <c r="GT130" s="1">
        <v>49.8</v>
      </c>
      <c r="GU130" s="1">
        <v>43.9</v>
      </c>
      <c r="GV130" s="1">
        <v>44.857700000000001</v>
      </c>
      <c r="GW130" s="1">
        <v>50.802900000000001</v>
      </c>
      <c r="GX130" s="1">
        <v>41.274000000000001</v>
      </c>
      <c r="GY130" s="1">
        <v>1</v>
      </c>
      <c r="GZ130" s="1">
        <v>0.65968199999999999</v>
      </c>
      <c r="HA130" s="1">
        <v>1.69099</v>
      </c>
      <c r="HB130" s="1">
        <v>20.200399999999998</v>
      </c>
      <c r="HC130" s="1">
        <v>5.2150400000000001</v>
      </c>
      <c r="HD130" s="1">
        <v>11.974</v>
      </c>
      <c r="HE130" s="1">
        <v>4.9901</v>
      </c>
      <c r="HF130" s="1">
        <v>3.2925</v>
      </c>
      <c r="HG130" s="1">
        <v>8423.2000000000007</v>
      </c>
      <c r="HH130" s="1">
        <v>9999</v>
      </c>
      <c r="HI130" s="1">
        <v>9999</v>
      </c>
      <c r="HJ130" s="1">
        <v>971.7</v>
      </c>
      <c r="HK130" s="1">
        <v>4.9713599999999998</v>
      </c>
      <c r="HL130" s="1">
        <v>1.8745400000000001</v>
      </c>
      <c r="HM130" s="1">
        <v>1.8708800000000001</v>
      </c>
      <c r="HN130" s="1">
        <v>1.87069</v>
      </c>
      <c r="HO130" s="1">
        <v>1.8750800000000001</v>
      </c>
      <c r="HP130" s="1">
        <v>1.8717999999999999</v>
      </c>
      <c r="HQ130" s="1">
        <v>1.8673299999999999</v>
      </c>
      <c r="HR130" s="1">
        <v>1.8782000000000001</v>
      </c>
      <c r="HS130" s="1">
        <v>0</v>
      </c>
      <c r="HT130" s="1">
        <v>0</v>
      </c>
      <c r="HU130" s="1">
        <v>0</v>
      </c>
      <c r="HV130" s="1">
        <v>0</v>
      </c>
      <c r="HW130" s="1" t="s">
        <v>390</v>
      </c>
      <c r="HX130" s="1" t="s">
        <v>391</v>
      </c>
      <c r="HY130" s="1" t="s">
        <v>392</v>
      </c>
      <c r="HZ130" s="1" t="s">
        <v>392</v>
      </c>
      <c r="IA130" s="1" t="s">
        <v>392</v>
      </c>
      <c r="IB130" s="1" t="s">
        <v>392</v>
      </c>
      <c r="IC130" s="1">
        <v>0</v>
      </c>
      <c r="ID130" s="1">
        <v>100</v>
      </c>
      <c r="IE130" s="1">
        <v>100</v>
      </c>
      <c r="IF130" s="1">
        <v>-2.92</v>
      </c>
      <c r="IG130" s="1">
        <v>0.3357</v>
      </c>
      <c r="IH130" s="1">
        <v>-2.1003025613674828</v>
      </c>
      <c r="II130" s="1">
        <v>1.7196870422270779E-5</v>
      </c>
      <c r="IJ130" s="1">
        <v>-2.1741833173098589E-6</v>
      </c>
      <c r="IK130" s="1">
        <v>9.0595066644434051E-10</v>
      </c>
      <c r="IL130" s="1">
        <v>-0.3055493333670728</v>
      </c>
      <c r="IM130" s="1">
        <v>-1.2435942757381079E-3</v>
      </c>
      <c r="IN130" s="1">
        <v>8.3241555849602686E-4</v>
      </c>
      <c r="IO130" s="1">
        <v>-6.8006265696850886E-6</v>
      </c>
      <c r="IP130" s="1">
        <v>17</v>
      </c>
      <c r="IQ130" s="1">
        <v>2050</v>
      </c>
      <c r="IR130" s="1">
        <v>3</v>
      </c>
      <c r="IS130" s="1">
        <v>34</v>
      </c>
      <c r="IT130" s="1">
        <v>46.1</v>
      </c>
      <c r="IU130" s="1">
        <v>46.3</v>
      </c>
      <c r="IV130" s="1">
        <v>1.72363</v>
      </c>
      <c r="IW130" s="1">
        <v>2.5891099999999998</v>
      </c>
      <c r="IX130" s="1">
        <v>1.49902</v>
      </c>
      <c r="IY130" s="1">
        <v>2.2802699999999998</v>
      </c>
      <c r="IZ130" s="1">
        <v>1.69678</v>
      </c>
      <c r="JA130" s="1">
        <v>2.4255399999999998</v>
      </c>
      <c r="JB130" s="1">
        <v>47.632100000000001</v>
      </c>
      <c r="JC130" s="1">
        <v>12.9412</v>
      </c>
      <c r="JD130" s="1">
        <v>18</v>
      </c>
      <c r="JE130" s="1">
        <v>710.08799999999997</v>
      </c>
      <c r="JF130" s="1">
        <v>268.27800000000002</v>
      </c>
      <c r="JG130" s="1">
        <v>30</v>
      </c>
      <c r="JH130" s="1">
        <v>35.8386</v>
      </c>
      <c r="JI130" s="1">
        <v>29.9998</v>
      </c>
      <c r="JJ130" s="1">
        <v>35.578200000000002</v>
      </c>
      <c r="JK130" s="1">
        <v>35.574800000000003</v>
      </c>
      <c r="JL130" s="1">
        <v>34.541699999999999</v>
      </c>
      <c r="JM130" s="1">
        <v>29.372699999999998</v>
      </c>
      <c r="JN130" s="1">
        <v>0</v>
      </c>
      <c r="JO130" s="1">
        <v>30</v>
      </c>
      <c r="JP130" s="1">
        <v>769.28800000000001</v>
      </c>
      <c r="JQ130" s="1">
        <v>32.766300000000001</v>
      </c>
      <c r="JR130" s="1">
        <v>98.310500000000005</v>
      </c>
      <c r="JS130" s="1">
        <v>98.231800000000007</v>
      </c>
    </row>
    <row r="131" spans="1:279" ht="15.75" customHeight="1" x14ac:dyDescent="0.2">
      <c r="A131" s="1">
        <v>116</v>
      </c>
      <c r="B131" s="1">
        <v>1658330399</v>
      </c>
      <c r="C131" s="1">
        <v>459</v>
      </c>
      <c r="D131" s="1" t="s">
        <v>623</v>
      </c>
      <c r="E131" s="1" t="s">
        <v>624</v>
      </c>
      <c r="F131" s="1">
        <v>4</v>
      </c>
      <c r="G131" s="1">
        <v>1658330397</v>
      </c>
      <c r="H131" s="1">
        <f t="shared" si="0"/>
        <v>1.293807134051149E-3</v>
      </c>
      <c r="I131" s="1">
        <f t="shared" si="1"/>
        <v>1.293807134051149</v>
      </c>
      <c r="J131" s="1">
        <f t="shared" si="2"/>
        <v>8.5665028261177891</v>
      </c>
      <c r="K131" s="1">
        <f t="shared" si="3"/>
        <v>745.59828571428568</v>
      </c>
      <c r="L131" s="1">
        <f t="shared" si="4"/>
        <v>529.01767869623541</v>
      </c>
      <c r="M131" s="1">
        <f t="shared" si="5"/>
        <v>53.52984633808731</v>
      </c>
      <c r="N131" s="1">
        <f t="shared" si="6"/>
        <v>75.445043278307082</v>
      </c>
      <c r="O131" s="1">
        <f t="shared" si="7"/>
        <v>7.0216241404294999E-2</v>
      </c>
      <c r="P131" s="1">
        <f t="shared" si="8"/>
        <v>2.758182725139072</v>
      </c>
      <c r="Q131" s="1">
        <f t="shared" si="9"/>
        <v>6.9238101366116217E-2</v>
      </c>
      <c r="R131" s="1">
        <f t="shared" si="10"/>
        <v>4.336056015994097E-2</v>
      </c>
      <c r="S131" s="1">
        <f t="shared" si="11"/>
        <v>194.43225946964398</v>
      </c>
      <c r="T131" s="1">
        <f t="shared" si="12"/>
        <v>34.600038543588667</v>
      </c>
      <c r="U131" s="1">
        <f t="shared" si="13"/>
        <v>33.678314285714293</v>
      </c>
      <c r="V131" s="1">
        <f t="shared" si="14"/>
        <v>5.2478814796059448</v>
      </c>
      <c r="W131" s="1">
        <f t="shared" si="15"/>
        <v>65.263408371393453</v>
      </c>
      <c r="X131" s="1">
        <f t="shared" si="16"/>
        <v>3.4382171368997629</v>
      </c>
      <c r="Y131" s="1">
        <f t="shared" si="17"/>
        <v>5.268215716430185</v>
      </c>
      <c r="Z131" s="1">
        <f t="shared" si="18"/>
        <v>1.8096643427061818</v>
      </c>
      <c r="AA131" s="1">
        <f t="shared" si="19"/>
        <v>-57.056894611655672</v>
      </c>
      <c r="AB131" s="1">
        <f t="shared" si="20"/>
        <v>10.28785670424619</v>
      </c>
      <c r="AC131" s="1">
        <f t="shared" si="21"/>
        <v>0.86021942036423593</v>
      </c>
      <c r="AD131" s="1">
        <f t="shared" si="22"/>
        <v>148.52344098259874</v>
      </c>
      <c r="AE131" s="1">
        <f t="shared" si="23"/>
        <v>17.980890032675862</v>
      </c>
      <c r="AF131" s="1">
        <f t="shared" si="24"/>
        <v>1.2876087442161077</v>
      </c>
      <c r="AG131" s="1">
        <f t="shared" si="25"/>
        <v>8.5665028261177891</v>
      </c>
      <c r="AH131" s="1">
        <v>789.53024864743725</v>
      </c>
      <c r="AI131" s="1">
        <v>774.4387696969693</v>
      </c>
      <c r="AJ131" s="1">
        <v>1.743430737770916</v>
      </c>
      <c r="AK131" s="1">
        <v>65.160827057832364</v>
      </c>
      <c r="AL131" s="1">
        <f t="shared" si="26"/>
        <v>1.293807134051149</v>
      </c>
      <c r="AM131" s="1">
        <v>32.829604079060417</v>
      </c>
      <c r="AN131" s="1">
        <v>33.982458741258753</v>
      </c>
      <c r="AO131" s="1">
        <v>3.2888615765229307E-5</v>
      </c>
      <c r="AP131" s="1">
        <v>89.445393928283238</v>
      </c>
      <c r="AQ131" s="1">
        <v>0</v>
      </c>
      <c r="AR131" s="1">
        <v>0</v>
      </c>
      <c r="AS131" s="1">
        <f t="shared" si="27"/>
        <v>1</v>
      </c>
      <c r="AT131" s="1">
        <f t="shared" si="28"/>
        <v>0</v>
      </c>
      <c r="AU131" s="1">
        <f t="shared" si="29"/>
        <v>46961.973193984915</v>
      </c>
      <c r="AV131" s="1" t="s">
        <v>385</v>
      </c>
      <c r="AW131" s="1" t="s">
        <v>385</v>
      </c>
      <c r="AX131" s="1">
        <v>0</v>
      </c>
      <c r="AY131" s="1">
        <v>0</v>
      </c>
      <c r="AZ131" s="1" t="e">
        <f t="shared" si="30"/>
        <v>#DIV/0!</v>
      </c>
      <c r="BA131" s="1">
        <v>0</v>
      </c>
      <c r="BB131" s="1" t="s">
        <v>385</v>
      </c>
      <c r="BC131" s="1" t="s">
        <v>385</v>
      </c>
      <c r="BD131" s="1">
        <v>0</v>
      </c>
      <c r="BE131" s="1">
        <v>0</v>
      </c>
      <c r="BF131" s="1" t="e">
        <f t="shared" si="31"/>
        <v>#DIV/0!</v>
      </c>
      <c r="BG131" s="1">
        <v>0.5</v>
      </c>
      <c r="BH131" s="1">
        <f t="shared" si="32"/>
        <v>1009.5370712277947</v>
      </c>
      <c r="BI131" s="1">
        <f t="shared" si="33"/>
        <v>8.5665028261177891</v>
      </c>
      <c r="BJ131" s="1" t="e">
        <f t="shared" si="34"/>
        <v>#DIV/0!</v>
      </c>
      <c r="BK131" s="1">
        <f t="shared" si="35"/>
        <v>8.485575290166655E-3</v>
      </c>
      <c r="BL131" s="1" t="e">
        <f t="shared" si="36"/>
        <v>#DIV/0!</v>
      </c>
      <c r="BM131" s="1" t="e">
        <f t="shared" si="37"/>
        <v>#DIV/0!</v>
      </c>
      <c r="BN131" s="1" t="s">
        <v>385</v>
      </c>
      <c r="BO131" s="1">
        <v>0</v>
      </c>
      <c r="BP131" s="1" t="e">
        <f t="shared" si="38"/>
        <v>#DIV/0!</v>
      </c>
      <c r="BQ131" s="1" t="e">
        <f t="shared" si="39"/>
        <v>#DIV/0!</v>
      </c>
      <c r="BR131" s="1" t="e">
        <f t="shared" si="40"/>
        <v>#DIV/0!</v>
      </c>
      <c r="BS131" s="1" t="e">
        <f t="shared" si="41"/>
        <v>#DIV/0!</v>
      </c>
      <c r="BT131" s="1" t="e">
        <f t="shared" si="42"/>
        <v>#DIV/0!</v>
      </c>
      <c r="BU131" s="1" t="e">
        <f t="shared" si="43"/>
        <v>#DIV/0!</v>
      </c>
      <c r="BV131" s="1" t="e">
        <f t="shared" si="44"/>
        <v>#DIV/0!</v>
      </c>
      <c r="BW131" s="1" t="e">
        <f t="shared" si="45"/>
        <v>#DIV/0!</v>
      </c>
      <c r="BX131" s="1" t="s">
        <v>385</v>
      </c>
      <c r="BY131" s="1" t="s">
        <v>385</v>
      </c>
      <c r="BZ131" s="1" t="s">
        <v>385</v>
      </c>
      <c r="CA131" s="1" t="s">
        <v>385</v>
      </c>
      <c r="CB131" s="1" t="s">
        <v>385</v>
      </c>
      <c r="CC131" s="1" t="s">
        <v>385</v>
      </c>
      <c r="CD131" s="1" t="s">
        <v>385</v>
      </c>
      <c r="CE131" s="1" t="s">
        <v>385</v>
      </c>
      <c r="CF131" s="1">
        <v>253</v>
      </c>
      <c r="CG131" s="1">
        <v>1000</v>
      </c>
      <c r="CH131" s="1" t="s">
        <v>386</v>
      </c>
      <c r="CI131" s="1">
        <v>1110.1500000000001</v>
      </c>
      <c r="CJ131" s="1">
        <v>1175.8634999999999</v>
      </c>
      <c r="CK131" s="1">
        <v>1152.67</v>
      </c>
      <c r="CL131" s="1">
        <v>1.3005735999999999E-4</v>
      </c>
      <c r="CM131" s="1">
        <v>6.5004835999999994E-4</v>
      </c>
      <c r="CN131" s="1">
        <v>4.7597999359999997E-2</v>
      </c>
      <c r="CO131" s="1">
        <v>5.5000000000000003E-4</v>
      </c>
      <c r="CP131" s="1">
        <f t="shared" si="46"/>
        <v>1200.037142857143</v>
      </c>
      <c r="CQ131" s="1">
        <f t="shared" si="47"/>
        <v>1009.5370712277947</v>
      </c>
      <c r="CR131" s="1">
        <f t="shared" si="48"/>
        <v>0.84125485384911447</v>
      </c>
      <c r="CS131" s="1">
        <f t="shared" si="49"/>
        <v>0.16202186792879122</v>
      </c>
      <c r="CT131" s="1">
        <v>6</v>
      </c>
      <c r="CU131" s="1">
        <v>0.5</v>
      </c>
      <c r="CV131" s="1" t="s">
        <v>387</v>
      </c>
      <c r="CW131" s="1">
        <v>2</v>
      </c>
      <c r="CX131" s="1" t="b">
        <v>1</v>
      </c>
      <c r="CY131" s="1">
        <v>1658330397</v>
      </c>
      <c r="CZ131" s="1">
        <v>745.59828571428568</v>
      </c>
      <c r="DA131" s="1">
        <v>763.07214285714292</v>
      </c>
      <c r="DB131" s="1">
        <v>33.978757142857141</v>
      </c>
      <c r="DC131" s="1">
        <v>32.831242857142847</v>
      </c>
      <c r="DD131" s="1">
        <v>748.5238571428572</v>
      </c>
      <c r="DE131" s="1">
        <v>33.64292857142857</v>
      </c>
      <c r="DF131" s="1">
        <v>650.37485714285708</v>
      </c>
      <c r="DG131" s="1">
        <v>101.08714285714289</v>
      </c>
      <c r="DH131" s="1">
        <v>0.1001113571428571</v>
      </c>
      <c r="DI131" s="1">
        <v>33.747500000000002</v>
      </c>
      <c r="DJ131" s="1">
        <v>999.89999999999986</v>
      </c>
      <c r="DK131" s="1">
        <v>33.678314285714293</v>
      </c>
      <c r="DL131" s="1">
        <v>0</v>
      </c>
      <c r="DM131" s="1">
        <v>0</v>
      </c>
      <c r="DN131" s="1">
        <v>8956.2514285714278</v>
      </c>
      <c r="DO131" s="1">
        <v>0</v>
      </c>
      <c r="DP131" s="1">
        <v>1839.937142857143</v>
      </c>
      <c r="DQ131" s="1">
        <v>-17.474171428571431</v>
      </c>
      <c r="DR131" s="1">
        <v>771.82371428571435</v>
      </c>
      <c r="DS131" s="1">
        <v>788.97528571428563</v>
      </c>
      <c r="DT131" s="1">
        <v>1.1474914285714279</v>
      </c>
      <c r="DU131" s="1">
        <v>763.07214285714292</v>
      </c>
      <c r="DV131" s="1">
        <v>32.831242857142847</v>
      </c>
      <c r="DW131" s="1">
        <v>3.4348100000000001</v>
      </c>
      <c r="DX131" s="1">
        <v>3.3188142857142862</v>
      </c>
      <c r="DY131" s="1">
        <v>26.300928571428571</v>
      </c>
      <c r="DZ131" s="1">
        <v>25.720314285714281</v>
      </c>
      <c r="EA131" s="1">
        <v>1200.037142857143</v>
      </c>
      <c r="EB131" s="1">
        <v>0.95799514285714282</v>
      </c>
      <c r="EC131" s="1">
        <v>4.2005157142857137E-2</v>
      </c>
      <c r="ED131" s="1">
        <v>0</v>
      </c>
      <c r="EE131" s="1">
        <v>920.42271428571428</v>
      </c>
      <c r="EF131" s="1">
        <v>5.0001600000000002</v>
      </c>
      <c r="EG131" s="1">
        <v>13089.38571428572</v>
      </c>
      <c r="EH131" s="1">
        <v>9515.4657142857159</v>
      </c>
      <c r="EI131" s="1">
        <v>47.696000000000012</v>
      </c>
      <c r="EJ131" s="1">
        <v>50.25</v>
      </c>
      <c r="EK131" s="1">
        <v>48.875</v>
      </c>
      <c r="EL131" s="1">
        <v>48.713999999999999</v>
      </c>
      <c r="EM131" s="1">
        <v>49.375</v>
      </c>
      <c r="EN131" s="1">
        <v>1144.8414285714291</v>
      </c>
      <c r="EO131" s="1">
        <v>50.195714285714281</v>
      </c>
      <c r="EP131" s="1">
        <v>0</v>
      </c>
      <c r="EQ131" s="1">
        <v>772910.40000009537</v>
      </c>
      <c r="ER131" s="1">
        <v>0</v>
      </c>
      <c r="ES131" s="1">
        <v>919.56552000000011</v>
      </c>
      <c r="ET131" s="1">
        <v>9.4873846164092228</v>
      </c>
      <c r="EU131" s="1">
        <v>96.023076867461526</v>
      </c>
      <c r="EV131" s="1">
        <v>13081.048000000001</v>
      </c>
      <c r="EW131" s="1">
        <v>15</v>
      </c>
      <c r="EX131" s="1">
        <v>1658327627.5</v>
      </c>
      <c r="EY131" s="1" t="s">
        <v>388</v>
      </c>
      <c r="EZ131" s="1">
        <v>1658327627.5</v>
      </c>
      <c r="FA131" s="1">
        <v>1658327617.5</v>
      </c>
      <c r="FB131" s="1">
        <v>12</v>
      </c>
      <c r="FC131" s="1">
        <v>-0.68500000000000005</v>
      </c>
      <c r="FD131" s="1">
        <v>-0.255</v>
      </c>
      <c r="FE131" s="1">
        <v>-3.9239999999999999</v>
      </c>
      <c r="FF131" s="1">
        <v>0.28599999999999998</v>
      </c>
      <c r="FG131" s="1">
        <v>1546</v>
      </c>
      <c r="FH131" s="1">
        <v>32</v>
      </c>
      <c r="FI131" s="1">
        <v>0.03</v>
      </c>
      <c r="FJ131" s="1">
        <v>0.04</v>
      </c>
      <c r="FK131" s="1">
        <v>-17.402867499999999</v>
      </c>
      <c r="FL131" s="1">
        <v>-0.28712082551597329</v>
      </c>
      <c r="FM131" s="1">
        <v>4.9616541533545271E-2</v>
      </c>
      <c r="FN131" s="1">
        <v>1</v>
      </c>
      <c r="FO131" s="1">
        <v>918.92632352941177</v>
      </c>
      <c r="FP131" s="1">
        <v>9.8730481282159879</v>
      </c>
      <c r="FQ131" s="1">
        <v>0.99998543285237906</v>
      </c>
      <c r="FR131" s="1">
        <v>0</v>
      </c>
      <c r="FS131" s="1">
        <v>1.1519595</v>
      </c>
      <c r="FT131" s="1">
        <v>-4.3317748592871477E-2</v>
      </c>
      <c r="FU131" s="1">
        <v>4.3589855184434749E-3</v>
      </c>
      <c r="FV131" s="1">
        <v>1</v>
      </c>
      <c r="FW131" s="1">
        <v>2</v>
      </c>
      <c r="FX131" s="1">
        <v>3</v>
      </c>
      <c r="FY131" s="1" t="s">
        <v>389</v>
      </c>
      <c r="FZ131" s="1">
        <v>3.36904</v>
      </c>
      <c r="GA131" s="1">
        <v>2.8935300000000002</v>
      </c>
      <c r="GB131" s="1">
        <v>0.14954999999999999</v>
      </c>
      <c r="GC131" s="1">
        <v>0.153693</v>
      </c>
      <c r="GD131" s="1">
        <v>0.140627</v>
      </c>
      <c r="GE131" s="1">
        <v>0.139824</v>
      </c>
      <c r="GF131" s="1">
        <v>29349.1</v>
      </c>
      <c r="GG131" s="1">
        <v>25405.8</v>
      </c>
      <c r="GH131" s="1">
        <v>30849.599999999999</v>
      </c>
      <c r="GI131" s="1">
        <v>27984.2</v>
      </c>
      <c r="GJ131" s="1">
        <v>34929.599999999999</v>
      </c>
      <c r="GK131" s="1">
        <v>33963.300000000003</v>
      </c>
      <c r="GL131" s="1">
        <v>40214</v>
      </c>
      <c r="GM131" s="1">
        <v>39004.699999999997</v>
      </c>
      <c r="GN131" s="1">
        <v>2.3260800000000001</v>
      </c>
      <c r="GO131" s="1">
        <v>1.5305200000000001</v>
      </c>
      <c r="GP131" s="1">
        <v>0</v>
      </c>
      <c r="GQ131" s="1">
        <v>4.6458100000000002E-2</v>
      </c>
      <c r="GR131" s="1">
        <v>999.9</v>
      </c>
      <c r="GS131" s="1">
        <v>32.928600000000003</v>
      </c>
      <c r="GT131" s="1">
        <v>49.7</v>
      </c>
      <c r="GU131" s="1">
        <v>43.9</v>
      </c>
      <c r="GV131" s="1">
        <v>44.765599999999999</v>
      </c>
      <c r="GW131" s="1">
        <v>50.892899999999997</v>
      </c>
      <c r="GX131" s="1">
        <v>41.9191</v>
      </c>
      <c r="GY131" s="1">
        <v>1</v>
      </c>
      <c r="GZ131" s="1">
        <v>0.65968199999999999</v>
      </c>
      <c r="HA131" s="1">
        <v>1.69112</v>
      </c>
      <c r="HB131" s="1">
        <v>20.200199999999999</v>
      </c>
      <c r="HC131" s="1">
        <v>5.2147399999999999</v>
      </c>
      <c r="HD131" s="1">
        <v>11.974</v>
      </c>
      <c r="HE131" s="1">
        <v>4.9902499999999996</v>
      </c>
      <c r="HF131" s="1">
        <v>3.2924500000000001</v>
      </c>
      <c r="HG131" s="1">
        <v>8423.2000000000007</v>
      </c>
      <c r="HH131" s="1">
        <v>9999</v>
      </c>
      <c r="HI131" s="1">
        <v>9999</v>
      </c>
      <c r="HJ131" s="1">
        <v>971.7</v>
      </c>
      <c r="HK131" s="1">
        <v>4.9713599999999998</v>
      </c>
      <c r="HL131" s="1">
        <v>1.8745400000000001</v>
      </c>
      <c r="HM131" s="1">
        <v>1.8708800000000001</v>
      </c>
      <c r="HN131" s="1">
        <v>1.8706799999999999</v>
      </c>
      <c r="HO131" s="1">
        <v>1.8750599999999999</v>
      </c>
      <c r="HP131" s="1">
        <v>1.8717999999999999</v>
      </c>
      <c r="HQ131" s="1">
        <v>1.8672899999999999</v>
      </c>
      <c r="HR131" s="1">
        <v>1.8782000000000001</v>
      </c>
      <c r="HS131" s="1">
        <v>0</v>
      </c>
      <c r="HT131" s="1">
        <v>0</v>
      </c>
      <c r="HU131" s="1">
        <v>0</v>
      </c>
      <c r="HV131" s="1">
        <v>0</v>
      </c>
      <c r="HW131" s="1" t="s">
        <v>390</v>
      </c>
      <c r="HX131" s="1" t="s">
        <v>391</v>
      </c>
      <c r="HY131" s="1" t="s">
        <v>392</v>
      </c>
      <c r="HZ131" s="1" t="s">
        <v>392</v>
      </c>
      <c r="IA131" s="1" t="s">
        <v>392</v>
      </c>
      <c r="IB131" s="1" t="s">
        <v>392</v>
      </c>
      <c r="IC131" s="1">
        <v>0</v>
      </c>
      <c r="ID131" s="1">
        <v>100</v>
      </c>
      <c r="IE131" s="1">
        <v>100</v>
      </c>
      <c r="IF131" s="1">
        <v>-2.931</v>
      </c>
      <c r="IG131" s="1">
        <v>0.33600000000000002</v>
      </c>
      <c r="IH131" s="1">
        <v>-2.1003025613674828</v>
      </c>
      <c r="II131" s="1">
        <v>1.7196870422270779E-5</v>
      </c>
      <c r="IJ131" s="1">
        <v>-2.1741833173098589E-6</v>
      </c>
      <c r="IK131" s="1">
        <v>9.0595066644434051E-10</v>
      </c>
      <c r="IL131" s="1">
        <v>-0.3055493333670728</v>
      </c>
      <c r="IM131" s="1">
        <v>-1.2435942757381079E-3</v>
      </c>
      <c r="IN131" s="1">
        <v>8.3241555849602686E-4</v>
      </c>
      <c r="IO131" s="1">
        <v>-6.8006265696850886E-6</v>
      </c>
      <c r="IP131" s="1">
        <v>17</v>
      </c>
      <c r="IQ131" s="1">
        <v>2050</v>
      </c>
      <c r="IR131" s="1">
        <v>3</v>
      </c>
      <c r="IS131" s="1">
        <v>34</v>
      </c>
      <c r="IT131" s="1">
        <v>46.2</v>
      </c>
      <c r="IU131" s="1">
        <v>46.4</v>
      </c>
      <c r="IV131" s="1">
        <v>1.73584</v>
      </c>
      <c r="IW131" s="1">
        <v>2.5842299999999998</v>
      </c>
      <c r="IX131" s="1">
        <v>1.49902</v>
      </c>
      <c r="IY131" s="1">
        <v>2.2814899999999998</v>
      </c>
      <c r="IZ131" s="1">
        <v>1.69678</v>
      </c>
      <c r="JA131" s="1">
        <v>2.3864700000000001</v>
      </c>
      <c r="JB131" s="1">
        <v>47.632100000000001</v>
      </c>
      <c r="JC131" s="1">
        <v>12.9412</v>
      </c>
      <c r="JD131" s="1">
        <v>18</v>
      </c>
      <c r="JE131" s="1">
        <v>710.17399999999998</v>
      </c>
      <c r="JF131" s="1">
        <v>268.24400000000003</v>
      </c>
      <c r="JG131" s="1">
        <v>30.0001</v>
      </c>
      <c r="JH131" s="1">
        <v>35.836100000000002</v>
      </c>
      <c r="JI131" s="1">
        <v>29.9998</v>
      </c>
      <c r="JJ131" s="1">
        <v>35.5764</v>
      </c>
      <c r="JK131" s="1">
        <v>35.572200000000002</v>
      </c>
      <c r="JL131" s="1">
        <v>34.785800000000002</v>
      </c>
      <c r="JM131" s="1">
        <v>29.372699999999998</v>
      </c>
      <c r="JN131" s="1">
        <v>0</v>
      </c>
      <c r="JO131" s="1">
        <v>30</v>
      </c>
      <c r="JP131" s="1">
        <v>775.96699999999998</v>
      </c>
      <c r="JQ131" s="1">
        <v>32.766300000000001</v>
      </c>
      <c r="JR131" s="1">
        <v>98.312799999999996</v>
      </c>
      <c r="JS131" s="1">
        <v>98.233199999999997</v>
      </c>
    </row>
    <row r="132" spans="1:279" ht="15.75" customHeight="1" x14ac:dyDescent="0.2">
      <c r="A132" s="1">
        <v>117</v>
      </c>
      <c r="B132" s="1">
        <v>1658330403</v>
      </c>
      <c r="C132" s="1">
        <v>463</v>
      </c>
      <c r="D132" s="1" t="s">
        <v>625</v>
      </c>
      <c r="E132" s="1" t="s">
        <v>626</v>
      </c>
      <c r="F132" s="1">
        <v>4</v>
      </c>
      <c r="G132" s="1">
        <v>1658330400.6875</v>
      </c>
      <c r="H132" s="1">
        <f t="shared" si="0"/>
        <v>1.2937954083222208E-3</v>
      </c>
      <c r="I132" s="1">
        <f t="shared" si="1"/>
        <v>1.2937954083222207</v>
      </c>
      <c r="J132" s="1">
        <f t="shared" si="2"/>
        <v>8.6624289106156738</v>
      </c>
      <c r="K132" s="1">
        <f t="shared" si="3"/>
        <v>751.78312499999993</v>
      </c>
      <c r="L132" s="1">
        <f t="shared" si="4"/>
        <v>532.82532702684216</v>
      </c>
      <c r="M132" s="1">
        <f t="shared" si="5"/>
        <v>53.914648890488373</v>
      </c>
      <c r="N132" s="1">
        <f t="shared" si="6"/>
        <v>76.070188803407319</v>
      </c>
      <c r="O132" s="1">
        <f t="shared" si="7"/>
        <v>7.0208708065103306E-2</v>
      </c>
      <c r="P132" s="1">
        <f t="shared" si="8"/>
        <v>2.7658153538233394</v>
      </c>
      <c r="Q132" s="1">
        <f t="shared" si="9"/>
        <v>6.9233434627441692E-2</v>
      </c>
      <c r="R132" s="1">
        <f t="shared" si="10"/>
        <v>4.3357392414686252E-2</v>
      </c>
      <c r="S132" s="1">
        <f t="shared" si="11"/>
        <v>194.42641723750472</v>
      </c>
      <c r="T132" s="1">
        <f t="shared" si="12"/>
        <v>34.602668426652421</v>
      </c>
      <c r="U132" s="1">
        <f t="shared" si="13"/>
        <v>33.680999999999997</v>
      </c>
      <c r="V132" s="1">
        <f t="shared" si="14"/>
        <v>5.2486695571801949</v>
      </c>
      <c r="W132" s="1">
        <f t="shared" si="15"/>
        <v>65.259307377154158</v>
      </c>
      <c r="X132" s="1">
        <f t="shared" si="16"/>
        <v>3.4389306019190595</v>
      </c>
      <c r="Y132" s="1">
        <f t="shared" si="17"/>
        <v>5.2696400561599477</v>
      </c>
      <c r="Z132" s="1">
        <f t="shared" si="18"/>
        <v>1.8097389552611354</v>
      </c>
      <c r="AA132" s="1">
        <f t="shared" si="19"/>
        <v>-57.056377507009934</v>
      </c>
      <c r="AB132" s="1">
        <f t="shared" si="20"/>
        <v>10.637180092336253</v>
      </c>
      <c r="AC132" s="1">
        <f t="shared" si="21"/>
        <v>0.88700624736130629</v>
      </c>
      <c r="AD132" s="1">
        <f t="shared" si="22"/>
        <v>148.89422607019236</v>
      </c>
      <c r="AE132" s="1">
        <f t="shared" si="23"/>
        <v>17.998563656505834</v>
      </c>
      <c r="AF132" s="1">
        <f t="shared" si="24"/>
        <v>1.2880915657115299</v>
      </c>
      <c r="AG132" s="1">
        <f t="shared" si="25"/>
        <v>8.6624289106156738</v>
      </c>
      <c r="AH132" s="1">
        <v>796.4816033813745</v>
      </c>
      <c r="AI132" s="1">
        <v>781.36288484848467</v>
      </c>
      <c r="AJ132" s="1">
        <v>1.7271762556492209</v>
      </c>
      <c r="AK132" s="1">
        <v>65.160827057832364</v>
      </c>
      <c r="AL132" s="1">
        <f t="shared" si="26"/>
        <v>1.2937954083222207</v>
      </c>
      <c r="AM132" s="1">
        <v>32.83657572902699</v>
      </c>
      <c r="AN132" s="1">
        <v>33.989449650349677</v>
      </c>
      <c r="AO132" s="1">
        <v>3.082017006475089E-5</v>
      </c>
      <c r="AP132" s="1">
        <v>89.445393928283238</v>
      </c>
      <c r="AQ132" s="1">
        <v>0</v>
      </c>
      <c r="AR132" s="1">
        <v>0</v>
      </c>
      <c r="AS132" s="1">
        <f t="shared" si="27"/>
        <v>1</v>
      </c>
      <c r="AT132" s="1">
        <f t="shared" si="28"/>
        <v>0</v>
      </c>
      <c r="AU132" s="1">
        <f t="shared" si="29"/>
        <v>47170.438235470639</v>
      </c>
      <c r="AV132" s="1" t="s">
        <v>385</v>
      </c>
      <c r="AW132" s="1" t="s">
        <v>385</v>
      </c>
      <c r="AX132" s="1">
        <v>0</v>
      </c>
      <c r="AY132" s="1">
        <v>0</v>
      </c>
      <c r="AZ132" s="1" t="e">
        <f t="shared" si="30"/>
        <v>#DIV/0!</v>
      </c>
      <c r="BA132" s="1">
        <v>0</v>
      </c>
      <c r="BB132" s="1" t="s">
        <v>385</v>
      </c>
      <c r="BC132" s="1" t="s">
        <v>385</v>
      </c>
      <c r="BD132" s="1">
        <v>0</v>
      </c>
      <c r="BE132" s="1">
        <v>0</v>
      </c>
      <c r="BF132" s="1" t="e">
        <f t="shared" si="31"/>
        <v>#DIV/0!</v>
      </c>
      <c r="BG132" s="1">
        <v>0.5</v>
      </c>
      <c r="BH132" s="1">
        <f t="shared" si="32"/>
        <v>1009.5068622992253</v>
      </c>
      <c r="BI132" s="1">
        <f t="shared" si="33"/>
        <v>8.6624289106156738</v>
      </c>
      <c r="BJ132" s="1" t="e">
        <f t="shared" si="34"/>
        <v>#DIV/0!</v>
      </c>
      <c r="BK132" s="1">
        <f t="shared" si="35"/>
        <v>8.5808519328797444E-3</v>
      </c>
      <c r="BL132" s="1" t="e">
        <f t="shared" si="36"/>
        <v>#DIV/0!</v>
      </c>
      <c r="BM132" s="1" t="e">
        <f t="shared" si="37"/>
        <v>#DIV/0!</v>
      </c>
      <c r="BN132" s="1" t="s">
        <v>385</v>
      </c>
      <c r="BO132" s="1">
        <v>0</v>
      </c>
      <c r="BP132" s="1" t="e">
        <f t="shared" si="38"/>
        <v>#DIV/0!</v>
      </c>
      <c r="BQ132" s="1" t="e">
        <f t="shared" si="39"/>
        <v>#DIV/0!</v>
      </c>
      <c r="BR132" s="1" t="e">
        <f t="shared" si="40"/>
        <v>#DIV/0!</v>
      </c>
      <c r="BS132" s="1" t="e">
        <f t="shared" si="41"/>
        <v>#DIV/0!</v>
      </c>
      <c r="BT132" s="1" t="e">
        <f t="shared" si="42"/>
        <v>#DIV/0!</v>
      </c>
      <c r="BU132" s="1" t="e">
        <f t="shared" si="43"/>
        <v>#DIV/0!</v>
      </c>
      <c r="BV132" s="1" t="e">
        <f t="shared" si="44"/>
        <v>#DIV/0!</v>
      </c>
      <c r="BW132" s="1" t="e">
        <f t="shared" si="45"/>
        <v>#DIV/0!</v>
      </c>
      <c r="BX132" s="1" t="s">
        <v>385</v>
      </c>
      <c r="BY132" s="1" t="s">
        <v>385</v>
      </c>
      <c r="BZ132" s="1" t="s">
        <v>385</v>
      </c>
      <c r="CA132" s="1" t="s">
        <v>385</v>
      </c>
      <c r="CB132" s="1" t="s">
        <v>385</v>
      </c>
      <c r="CC132" s="1" t="s">
        <v>385</v>
      </c>
      <c r="CD132" s="1" t="s">
        <v>385</v>
      </c>
      <c r="CE132" s="1" t="s">
        <v>385</v>
      </c>
      <c r="CF132" s="1">
        <v>253</v>
      </c>
      <c r="CG132" s="1">
        <v>1000</v>
      </c>
      <c r="CH132" s="1" t="s">
        <v>386</v>
      </c>
      <c r="CI132" s="1">
        <v>1110.1500000000001</v>
      </c>
      <c r="CJ132" s="1">
        <v>1175.8634999999999</v>
      </c>
      <c r="CK132" s="1">
        <v>1152.67</v>
      </c>
      <c r="CL132" s="1">
        <v>1.3005735999999999E-4</v>
      </c>
      <c r="CM132" s="1">
        <v>6.5004835999999994E-4</v>
      </c>
      <c r="CN132" s="1">
        <v>4.7597999359999997E-2</v>
      </c>
      <c r="CO132" s="1">
        <v>5.5000000000000003E-4</v>
      </c>
      <c r="CP132" s="1">
        <f t="shared" si="46"/>
        <v>1200.00125</v>
      </c>
      <c r="CQ132" s="1">
        <f t="shared" si="47"/>
        <v>1009.5068622992253</v>
      </c>
      <c r="CR132" s="1">
        <f t="shared" si="48"/>
        <v>0.84125484227556035</v>
      </c>
      <c r="CS132" s="1">
        <f t="shared" si="49"/>
        <v>0.16202184559183144</v>
      </c>
      <c r="CT132" s="1">
        <v>6</v>
      </c>
      <c r="CU132" s="1">
        <v>0.5</v>
      </c>
      <c r="CV132" s="1" t="s">
        <v>387</v>
      </c>
      <c r="CW132" s="1">
        <v>2</v>
      </c>
      <c r="CX132" s="1" t="b">
        <v>1</v>
      </c>
      <c r="CY132" s="1">
        <v>1658330400.6875</v>
      </c>
      <c r="CZ132" s="1">
        <v>751.78312499999993</v>
      </c>
      <c r="DA132" s="1">
        <v>769.28137500000003</v>
      </c>
      <c r="DB132" s="1">
        <v>33.986112499999997</v>
      </c>
      <c r="DC132" s="1">
        <v>32.838149999999999</v>
      </c>
      <c r="DD132" s="1">
        <v>754.71962499999995</v>
      </c>
      <c r="DE132" s="1">
        <v>33.650049999999993</v>
      </c>
      <c r="DF132" s="1">
        <v>650.35975000000008</v>
      </c>
      <c r="DG132" s="1">
        <v>101.0865</v>
      </c>
      <c r="DH132" s="1">
        <v>9.9847862499999995E-2</v>
      </c>
      <c r="DI132" s="1">
        <v>33.752337500000003</v>
      </c>
      <c r="DJ132" s="1">
        <v>999.9</v>
      </c>
      <c r="DK132" s="1">
        <v>33.680999999999997</v>
      </c>
      <c r="DL132" s="1">
        <v>0</v>
      </c>
      <c r="DM132" s="1">
        <v>0</v>
      </c>
      <c r="DN132" s="1">
        <v>8996.7975000000006</v>
      </c>
      <c r="DO132" s="1">
        <v>0</v>
      </c>
      <c r="DP132" s="1">
        <v>1838.87375</v>
      </c>
      <c r="DQ132" s="1">
        <v>-17.498162499999999</v>
      </c>
      <c r="DR132" s="1">
        <v>778.23225000000002</v>
      </c>
      <c r="DS132" s="1">
        <v>795.40075000000002</v>
      </c>
      <c r="DT132" s="1">
        <v>1.14793875</v>
      </c>
      <c r="DU132" s="1">
        <v>769.28137500000003</v>
      </c>
      <c r="DV132" s="1">
        <v>32.838149999999999</v>
      </c>
      <c r="DW132" s="1">
        <v>3.4355349999999998</v>
      </c>
      <c r="DX132" s="1">
        <v>3.3194937499999999</v>
      </c>
      <c r="DY132" s="1">
        <v>26.3044875</v>
      </c>
      <c r="DZ132" s="1">
        <v>25.723762499999999</v>
      </c>
      <c r="EA132" s="1">
        <v>1200.00125</v>
      </c>
      <c r="EB132" s="1">
        <v>0.9579955</v>
      </c>
      <c r="EC132" s="1">
        <v>4.2004775000000001E-2</v>
      </c>
      <c r="ED132" s="1">
        <v>0</v>
      </c>
      <c r="EE132" s="1">
        <v>920.95862499999998</v>
      </c>
      <c r="EF132" s="1">
        <v>5.0001600000000002</v>
      </c>
      <c r="EG132" s="1">
        <v>13096.25</v>
      </c>
      <c r="EH132" s="1">
        <v>9515.1899999999987</v>
      </c>
      <c r="EI132" s="1">
        <v>47.686999999999998</v>
      </c>
      <c r="EJ132" s="1">
        <v>50.25</v>
      </c>
      <c r="EK132" s="1">
        <v>48.898249999999997</v>
      </c>
      <c r="EL132" s="1">
        <v>48.726374999999997</v>
      </c>
      <c r="EM132" s="1">
        <v>49.375</v>
      </c>
      <c r="EN132" s="1">
        <v>1144.8074999999999</v>
      </c>
      <c r="EO132" s="1">
        <v>50.193750000000001</v>
      </c>
      <c r="EP132" s="1">
        <v>0</v>
      </c>
      <c r="EQ132" s="1">
        <v>772914.60000014305</v>
      </c>
      <c r="ER132" s="1">
        <v>0</v>
      </c>
      <c r="ES132" s="1">
        <v>920.1652307692309</v>
      </c>
      <c r="ET132" s="1">
        <v>9.3479658125551293</v>
      </c>
      <c r="EU132" s="1">
        <v>94.112820529374119</v>
      </c>
      <c r="EV132" s="1">
        <v>13087.376923076919</v>
      </c>
      <c r="EW132" s="1">
        <v>15</v>
      </c>
      <c r="EX132" s="1">
        <v>1658327627.5</v>
      </c>
      <c r="EY132" s="1" t="s">
        <v>388</v>
      </c>
      <c r="EZ132" s="1">
        <v>1658327627.5</v>
      </c>
      <c r="FA132" s="1">
        <v>1658327617.5</v>
      </c>
      <c r="FB132" s="1">
        <v>12</v>
      </c>
      <c r="FC132" s="1">
        <v>-0.68500000000000005</v>
      </c>
      <c r="FD132" s="1">
        <v>-0.255</v>
      </c>
      <c r="FE132" s="1">
        <v>-3.9239999999999999</v>
      </c>
      <c r="FF132" s="1">
        <v>0.28599999999999998</v>
      </c>
      <c r="FG132" s="1">
        <v>1546</v>
      </c>
      <c r="FH132" s="1">
        <v>32</v>
      </c>
      <c r="FI132" s="1">
        <v>0.03</v>
      </c>
      <c r="FJ132" s="1">
        <v>0.04</v>
      </c>
      <c r="FK132" s="1">
        <v>-17.4275825</v>
      </c>
      <c r="FL132" s="1">
        <v>-0.32111707317072191</v>
      </c>
      <c r="FM132" s="1">
        <v>5.017994563319083E-2</v>
      </c>
      <c r="FN132" s="1">
        <v>1</v>
      </c>
      <c r="FO132" s="1">
        <v>919.4917058823529</v>
      </c>
      <c r="FP132" s="1">
        <v>9.6307410255583612</v>
      </c>
      <c r="FQ132" s="1">
        <v>0.97529969841587782</v>
      </c>
      <c r="FR132" s="1">
        <v>0</v>
      </c>
      <c r="FS132" s="1">
        <v>1.1498984999999999</v>
      </c>
      <c r="FT132" s="1">
        <v>-2.6663639774858961E-2</v>
      </c>
      <c r="FU132" s="1">
        <v>3.0892066538190589E-3</v>
      </c>
      <c r="FV132" s="1">
        <v>1</v>
      </c>
      <c r="FW132" s="1">
        <v>2</v>
      </c>
      <c r="FX132" s="1">
        <v>3</v>
      </c>
      <c r="FY132" s="1" t="s">
        <v>389</v>
      </c>
      <c r="FZ132" s="1">
        <v>3.3691399999999998</v>
      </c>
      <c r="GA132" s="1">
        <v>2.8935</v>
      </c>
      <c r="GB132" s="1">
        <v>0.15045800000000001</v>
      </c>
      <c r="GC132" s="1">
        <v>0.15460299999999999</v>
      </c>
      <c r="GD132" s="1">
        <v>0.140649</v>
      </c>
      <c r="GE132" s="1">
        <v>0.13985400000000001</v>
      </c>
      <c r="GF132" s="1">
        <v>29318.5</v>
      </c>
      <c r="GG132" s="1">
        <v>25378.5</v>
      </c>
      <c r="GH132" s="1">
        <v>30850.400000000001</v>
      </c>
      <c r="GI132" s="1">
        <v>27984.3</v>
      </c>
      <c r="GJ132" s="1">
        <v>34929.699999999997</v>
      </c>
      <c r="GK132" s="1">
        <v>33962.300000000003</v>
      </c>
      <c r="GL132" s="1">
        <v>40215.199999999997</v>
      </c>
      <c r="GM132" s="1">
        <v>39004.800000000003</v>
      </c>
      <c r="GN132" s="1">
        <v>2.3259699999999999</v>
      </c>
      <c r="GO132" s="1">
        <v>1.53077</v>
      </c>
      <c r="GP132" s="1">
        <v>0</v>
      </c>
      <c r="GQ132" s="1">
        <v>4.6737500000000001E-2</v>
      </c>
      <c r="GR132" s="1">
        <v>999.9</v>
      </c>
      <c r="GS132" s="1">
        <v>32.930700000000002</v>
      </c>
      <c r="GT132" s="1">
        <v>49.7</v>
      </c>
      <c r="GU132" s="1">
        <v>43.9</v>
      </c>
      <c r="GV132" s="1">
        <v>44.766300000000001</v>
      </c>
      <c r="GW132" s="1">
        <v>50.652900000000002</v>
      </c>
      <c r="GX132" s="1">
        <v>42.283700000000003</v>
      </c>
      <c r="GY132" s="1">
        <v>1</v>
      </c>
      <c r="GZ132" s="1">
        <v>0.65922000000000003</v>
      </c>
      <c r="HA132" s="1">
        <v>1.69475</v>
      </c>
      <c r="HB132" s="1">
        <v>20.1999</v>
      </c>
      <c r="HC132" s="1">
        <v>5.2150400000000001</v>
      </c>
      <c r="HD132" s="1">
        <v>11.974</v>
      </c>
      <c r="HE132" s="1">
        <v>4.9897</v>
      </c>
      <c r="HF132" s="1">
        <v>3.2925</v>
      </c>
      <c r="HG132" s="1">
        <v>8423.2000000000007</v>
      </c>
      <c r="HH132" s="1">
        <v>9999</v>
      </c>
      <c r="HI132" s="1">
        <v>9999</v>
      </c>
      <c r="HJ132" s="1">
        <v>971.7</v>
      </c>
      <c r="HK132" s="1">
        <v>4.9713500000000002</v>
      </c>
      <c r="HL132" s="1">
        <v>1.8745400000000001</v>
      </c>
      <c r="HM132" s="1">
        <v>1.8708800000000001</v>
      </c>
      <c r="HN132" s="1">
        <v>1.87069</v>
      </c>
      <c r="HO132" s="1">
        <v>1.8750800000000001</v>
      </c>
      <c r="HP132" s="1">
        <v>1.87181</v>
      </c>
      <c r="HQ132" s="1">
        <v>1.8672800000000001</v>
      </c>
      <c r="HR132" s="1">
        <v>1.8782000000000001</v>
      </c>
      <c r="HS132" s="1">
        <v>0</v>
      </c>
      <c r="HT132" s="1">
        <v>0</v>
      </c>
      <c r="HU132" s="1">
        <v>0</v>
      </c>
      <c r="HV132" s="1">
        <v>0</v>
      </c>
      <c r="HW132" s="1" t="s">
        <v>390</v>
      </c>
      <c r="HX132" s="1" t="s">
        <v>391</v>
      </c>
      <c r="HY132" s="1" t="s">
        <v>392</v>
      </c>
      <c r="HZ132" s="1" t="s">
        <v>392</v>
      </c>
      <c r="IA132" s="1" t="s">
        <v>392</v>
      </c>
      <c r="IB132" s="1" t="s">
        <v>392</v>
      </c>
      <c r="IC132" s="1">
        <v>0</v>
      </c>
      <c r="ID132" s="1">
        <v>100</v>
      </c>
      <c r="IE132" s="1">
        <v>100</v>
      </c>
      <c r="IF132" s="1">
        <v>-2.9430000000000001</v>
      </c>
      <c r="IG132" s="1">
        <v>0.3362</v>
      </c>
      <c r="IH132" s="1">
        <v>-2.1003025613674828</v>
      </c>
      <c r="II132" s="1">
        <v>1.7196870422270779E-5</v>
      </c>
      <c r="IJ132" s="1">
        <v>-2.1741833173098589E-6</v>
      </c>
      <c r="IK132" s="1">
        <v>9.0595066644434051E-10</v>
      </c>
      <c r="IL132" s="1">
        <v>-0.3055493333670728</v>
      </c>
      <c r="IM132" s="1">
        <v>-1.2435942757381079E-3</v>
      </c>
      <c r="IN132" s="1">
        <v>8.3241555849602686E-4</v>
      </c>
      <c r="IO132" s="1">
        <v>-6.8006265696850886E-6</v>
      </c>
      <c r="IP132" s="1">
        <v>17</v>
      </c>
      <c r="IQ132" s="1">
        <v>2050</v>
      </c>
      <c r="IR132" s="1">
        <v>3</v>
      </c>
      <c r="IS132" s="1">
        <v>34</v>
      </c>
      <c r="IT132" s="1">
        <v>46.3</v>
      </c>
      <c r="IU132" s="1">
        <v>46.4</v>
      </c>
      <c r="IV132" s="1">
        <v>1.7468300000000001</v>
      </c>
      <c r="IW132" s="1">
        <v>2.5939899999999998</v>
      </c>
      <c r="IX132" s="1">
        <v>1.49902</v>
      </c>
      <c r="IY132" s="1">
        <v>2.2814899999999998</v>
      </c>
      <c r="IZ132" s="1">
        <v>1.69678</v>
      </c>
      <c r="JA132" s="1">
        <v>2.3132299999999999</v>
      </c>
      <c r="JB132" s="1">
        <v>47.632100000000001</v>
      </c>
      <c r="JC132" s="1">
        <v>12.9412</v>
      </c>
      <c r="JD132" s="1">
        <v>18</v>
      </c>
      <c r="JE132" s="1">
        <v>710.072</v>
      </c>
      <c r="JF132" s="1">
        <v>268.358</v>
      </c>
      <c r="JG132" s="1">
        <v>30.000599999999999</v>
      </c>
      <c r="JH132" s="1">
        <v>35.832999999999998</v>
      </c>
      <c r="JI132" s="1">
        <v>29.9998</v>
      </c>
      <c r="JJ132" s="1">
        <v>35.5749</v>
      </c>
      <c r="JK132" s="1">
        <v>35.5715</v>
      </c>
      <c r="JL132" s="1">
        <v>35.029400000000003</v>
      </c>
      <c r="JM132" s="1">
        <v>29.372699999999998</v>
      </c>
      <c r="JN132" s="1">
        <v>0</v>
      </c>
      <c r="JO132" s="1">
        <v>30</v>
      </c>
      <c r="JP132" s="1">
        <v>782.64599999999996</v>
      </c>
      <c r="JQ132" s="1">
        <v>32.761400000000002</v>
      </c>
      <c r="JR132" s="1">
        <v>98.3155</v>
      </c>
      <c r="JS132" s="1">
        <v>98.233500000000006</v>
      </c>
    </row>
    <row r="133" spans="1:279" ht="15.75" customHeight="1" x14ac:dyDescent="0.2">
      <c r="A133" s="1">
        <v>118</v>
      </c>
      <c r="B133" s="1">
        <v>1658330407</v>
      </c>
      <c r="C133" s="1">
        <v>467</v>
      </c>
      <c r="D133" s="1" t="s">
        <v>627</v>
      </c>
      <c r="E133" s="1" t="s">
        <v>628</v>
      </c>
      <c r="F133" s="1">
        <v>4</v>
      </c>
      <c r="G133" s="1">
        <v>1658330405</v>
      </c>
      <c r="H133" s="1">
        <f t="shared" si="0"/>
        <v>1.2883591346238921E-3</v>
      </c>
      <c r="I133" s="1">
        <f t="shared" si="1"/>
        <v>1.2883591346238921</v>
      </c>
      <c r="J133" s="1">
        <f t="shared" si="2"/>
        <v>8.7036322034062703</v>
      </c>
      <c r="K133" s="1">
        <f t="shared" si="3"/>
        <v>758.97299999999996</v>
      </c>
      <c r="L133" s="1">
        <f t="shared" si="4"/>
        <v>537.78201058471177</v>
      </c>
      <c r="M133" s="1">
        <f t="shared" si="5"/>
        <v>54.416130471460832</v>
      </c>
      <c r="N133" s="1">
        <f t="shared" si="6"/>
        <v>76.797611261506447</v>
      </c>
      <c r="O133" s="1">
        <f t="shared" si="7"/>
        <v>6.9830849034073411E-2</v>
      </c>
      <c r="P133" s="1">
        <f t="shared" si="8"/>
        <v>2.7588225361419649</v>
      </c>
      <c r="Q133" s="1">
        <f t="shared" si="9"/>
        <v>6.8863558119317089E-2</v>
      </c>
      <c r="R133" s="1">
        <f t="shared" si="10"/>
        <v>4.3125514788149071E-2</v>
      </c>
      <c r="S133" s="1">
        <f t="shared" si="11"/>
        <v>194.43271546964488</v>
      </c>
      <c r="T133" s="1">
        <f t="shared" si="12"/>
        <v>34.615012224471855</v>
      </c>
      <c r="U133" s="1">
        <f t="shared" si="13"/>
        <v>33.6907</v>
      </c>
      <c r="V133" s="1">
        <f t="shared" si="14"/>
        <v>5.2515167159205047</v>
      </c>
      <c r="W133" s="1">
        <f t="shared" si="15"/>
        <v>65.242432900679461</v>
      </c>
      <c r="X133" s="1">
        <f t="shared" si="16"/>
        <v>3.4397389212936069</v>
      </c>
      <c r="Y133" s="1">
        <f t="shared" si="17"/>
        <v>5.2722419572090855</v>
      </c>
      <c r="Z133" s="1">
        <f t="shared" si="18"/>
        <v>1.8117777946268978</v>
      </c>
      <c r="AA133" s="1">
        <f t="shared" si="19"/>
        <v>-56.816637836913642</v>
      </c>
      <c r="AB133" s="1">
        <f t="shared" si="20"/>
        <v>10.481472127489765</v>
      </c>
      <c r="AC133" s="1">
        <f t="shared" si="21"/>
        <v>0.87631699109787553</v>
      </c>
      <c r="AD133" s="1">
        <f t="shared" si="22"/>
        <v>148.97386675131887</v>
      </c>
      <c r="AE133" s="1">
        <f t="shared" si="23"/>
        <v>18.022522471243807</v>
      </c>
      <c r="AF133" s="1">
        <f t="shared" si="24"/>
        <v>1.2838375676775871</v>
      </c>
      <c r="AG133" s="1">
        <f t="shared" si="25"/>
        <v>8.7036322034062703</v>
      </c>
      <c r="AH133" s="1">
        <v>803.40392823294087</v>
      </c>
      <c r="AI133" s="1">
        <v>788.26638787878767</v>
      </c>
      <c r="AJ133" s="1">
        <v>1.721966597564232</v>
      </c>
      <c r="AK133" s="1">
        <v>65.160827057832364</v>
      </c>
      <c r="AL133" s="1">
        <f t="shared" si="26"/>
        <v>1.2883591346238921</v>
      </c>
      <c r="AM133" s="1">
        <v>32.847908262885639</v>
      </c>
      <c r="AN133" s="1">
        <v>33.995891608391631</v>
      </c>
      <c r="AO133" s="1">
        <v>4.2215711889001878E-5</v>
      </c>
      <c r="AP133" s="1">
        <v>89.445393928283238</v>
      </c>
      <c r="AQ133" s="1">
        <v>0</v>
      </c>
      <c r="AR133" s="1">
        <v>0</v>
      </c>
      <c r="AS133" s="1">
        <f t="shared" si="27"/>
        <v>1</v>
      </c>
      <c r="AT133" s="1">
        <f t="shared" si="28"/>
        <v>0</v>
      </c>
      <c r="AU133" s="1">
        <f t="shared" si="29"/>
        <v>46977.398996341828</v>
      </c>
      <c r="AV133" s="1" t="s">
        <v>385</v>
      </c>
      <c r="AW133" s="1" t="s">
        <v>385</v>
      </c>
      <c r="AX133" s="1">
        <v>0</v>
      </c>
      <c r="AY133" s="1">
        <v>0</v>
      </c>
      <c r="AZ133" s="1" t="e">
        <f t="shared" si="30"/>
        <v>#DIV/0!</v>
      </c>
      <c r="BA133" s="1">
        <v>0</v>
      </c>
      <c r="BB133" s="1" t="s">
        <v>385</v>
      </c>
      <c r="BC133" s="1" t="s">
        <v>385</v>
      </c>
      <c r="BD133" s="1">
        <v>0</v>
      </c>
      <c r="BE133" s="1">
        <v>0</v>
      </c>
      <c r="BF133" s="1" t="e">
        <f t="shared" si="31"/>
        <v>#DIV/0!</v>
      </c>
      <c r="BG133" s="1">
        <v>0.5</v>
      </c>
      <c r="BH133" s="1">
        <f t="shared" si="32"/>
        <v>1009.5394712277953</v>
      </c>
      <c r="BI133" s="1">
        <f t="shared" si="33"/>
        <v>8.7036322034062703</v>
      </c>
      <c r="BJ133" s="1" t="e">
        <f t="shared" si="34"/>
        <v>#DIV/0!</v>
      </c>
      <c r="BK133" s="1">
        <f t="shared" si="35"/>
        <v>8.621388713827078E-3</v>
      </c>
      <c r="BL133" s="1" t="e">
        <f t="shared" si="36"/>
        <v>#DIV/0!</v>
      </c>
      <c r="BM133" s="1" t="e">
        <f t="shared" si="37"/>
        <v>#DIV/0!</v>
      </c>
      <c r="BN133" s="1" t="s">
        <v>385</v>
      </c>
      <c r="BO133" s="1">
        <v>0</v>
      </c>
      <c r="BP133" s="1" t="e">
        <f t="shared" si="38"/>
        <v>#DIV/0!</v>
      </c>
      <c r="BQ133" s="1" t="e">
        <f t="shared" si="39"/>
        <v>#DIV/0!</v>
      </c>
      <c r="BR133" s="1" t="e">
        <f t="shared" si="40"/>
        <v>#DIV/0!</v>
      </c>
      <c r="BS133" s="1" t="e">
        <f t="shared" si="41"/>
        <v>#DIV/0!</v>
      </c>
      <c r="BT133" s="1" t="e">
        <f t="shared" si="42"/>
        <v>#DIV/0!</v>
      </c>
      <c r="BU133" s="1" t="e">
        <f t="shared" si="43"/>
        <v>#DIV/0!</v>
      </c>
      <c r="BV133" s="1" t="e">
        <f t="shared" si="44"/>
        <v>#DIV/0!</v>
      </c>
      <c r="BW133" s="1" t="e">
        <f t="shared" si="45"/>
        <v>#DIV/0!</v>
      </c>
      <c r="BX133" s="1" t="s">
        <v>385</v>
      </c>
      <c r="BY133" s="1" t="s">
        <v>385</v>
      </c>
      <c r="BZ133" s="1" t="s">
        <v>385</v>
      </c>
      <c r="CA133" s="1" t="s">
        <v>385</v>
      </c>
      <c r="CB133" s="1" t="s">
        <v>385</v>
      </c>
      <c r="CC133" s="1" t="s">
        <v>385</v>
      </c>
      <c r="CD133" s="1" t="s">
        <v>385</v>
      </c>
      <c r="CE133" s="1" t="s">
        <v>385</v>
      </c>
      <c r="CF133" s="1">
        <v>253</v>
      </c>
      <c r="CG133" s="1">
        <v>1000</v>
      </c>
      <c r="CH133" s="1" t="s">
        <v>386</v>
      </c>
      <c r="CI133" s="1">
        <v>1110.1500000000001</v>
      </c>
      <c r="CJ133" s="1">
        <v>1175.8634999999999</v>
      </c>
      <c r="CK133" s="1">
        <v>1152.67</v>
      </c>
      <c r="CL133" s="1">
        <v>1.3005735999999999E-4</v>
      </c>
      <c r="CM133" s="1">
        <v>6.5004835999999994E-4</v>
      </c>
      <c r="CN133" s="1">
        <v>4.7597999359999997E-2</v>
      </c>
      <c r="CO133" s="1">
        <v>5.5000000000000003E-4</v>
      </c>
      <c r="CP133" s="1">
        <f t="shared" si="46"/>
        <v>1200.04</v>
      </c>
      <c r="CQ133" s="1">
        <f t="shared" si="47"/>
        <v>1009.5394712277953</v>
      </c>
      <c r="CR133" s="1">
        <f t="shared" si="48"/>
        <v>0.84125485086146734</v>
      </c>
      <c r="CS133" s="1">
        <f t="shared" si="49"/>
        <v>0.16202186216263198</v>
      </c>
      <c r="CT133" s="1">
        <v>6</v>
      </c>
      <c r="CU133" s="1">
        <v>0.5</v>
      </c>
      <c r="CV133" s="1" t="s">
        <v>387</v>
      </c>
      <c r="CW133" s="1">
        <v>2</v>
      </c>
      <c r="CX133" s="1" t="b">
        <v>1</v>
      </c>
      <c r="CY133" s="1">
        <v>1658330405</v>
      </c>
      <c r="CZ133" s="1">
        <v>758.97299999999996</v>
      </c>
      <c r="DA133" s="1">
        <v>776.49928571428575</v>
      </c>
      <c r="DB133" s="1">
        <v>33.994142857142847</v>
      </c>
      <c r="DC133" s="1">
        <v>32.849957142857143</v>
      </c>
      <c r="DD133" s="1">
        <v>761.92185714285711</v>
      </c>
      <c r="DE133" s="1">
        <v>33.657828571428567</v>
      </c>
      <c r="DF133" s="1">
        <v>650.34614285714292</v>
      </c>
      <c r="DG133" s="1">
        <v>101.0861428571429</v>
      </c>
      <c r="DH133" s="1">
        <v>0.1000801857142857</v>
      </c>
      <c r="DI133" s="1">
        <v>33.761171428571423</v>
      </c>
      <c r="DJ133" s="1">
        <v>999.89999999999986</v>
      </c>
      <c r="DK133" s="1">
        <v>33.6907</v>
      </c>
      <c r="DL133" s="1">
        <v>0</v>
      </c>
      <c r="DM133" s="1">
        <v>0</v>
      </c>
      <c r="DN133" s="1">
        <v>8959.7300000000014</v>
      </c>
      <c r="DO133" s="1">
        <v>0</v>
      </c>
      <c r="DP133" s="1">
        <v>1839.171428571429</v>
      </c>
      <c r="DQ133" s="1">
        <v>-17.526114285714289</v>
      </c>
      <c r="DR133" s="1">
        <v>785.68185714285721</v>
      </c>
      <c r="DS133" s="1">
        <v>802.87357142857149</v>
      </c>
      <c r="DT133" s="1">
        <v>1.144181428571428</v>
      </c>
      <c r="DU133" s="1">
        <v>776.49928571428575</v>
      </c>
      <c r="DV133" s="1">
        <v>32.849957142857143</v>
      </c>
      <c r="DW133" s="1">
        <v>3.436334285714286</v>
      </c>
      <c r="DX133" s="1">
        <v>3.3206714285714289</v>
      </c>
      <c r="DY133" s="1">
        <v>26.308428571428571</v>
      </c>
      <c r="DZ133" s="1">
        <v>25.72972857142857</v>
      </c>
      <c r="EA133" s="1">
        <v>1200.04</v>
      </c>
      <c r="EB133" s="1">
        <v>0.95799514285714282</v>
      </c>
      <c r="EC133" s="1">
        <v>4.2005157142857137E-2</v>
      </c>
      <c r="ED133" s="1">
        <v>0</v>
      </c>
      <c r="EE133" s="1">
        <v>921.6617142857142</v>
      </c>
      <c r="EF133" s="1">
        <v>5.0001600000000002</v>
      </c>
      <c r="EG133" s="1">
        <v>13101.428571428571</v>
      </c>
      <c r="EH133" s="1">
        <v>9515.482857142857</v>
      </c>
      <c r="EI133" s="1">
        <v>47.669285714285721</v>
      </c>
      <c r="EJ133" s="1">
        <v>50.25</v>
      </c>
      <c r="EK133" s="1">
        <v>48.919285714285721</v>
      </c>
      <c r="EL133" s="1">
        <v>48.704999999999998</v>
      </c>
      <c r="EM133" s="1">
        <v>49.392714285714291</v>
      </c>
      <c r="EN133" s="1">
        <v>1144.8442857142859</v>
      </c>
      <c r="EO133" s="1">
        <v>50.195714285714288</v>
      </c>
      <c r="EP133" s="1">
        <v>0</v>
      </c>
      <c r="EQ133" s="1">
        <v>772918.20000004768</v>
      </c>
      <c r="ER133" s="1">
        <v>0</v>
      </c>
      <c r="ES133" s="1">
        <v>920.73234615384615</v>
      </c>
      <c r="ET133" s="1">
        <v>9.0820854520645575</v>
      </c>
      <c r="EU133" s="1">
        <v>92.058119510217111</v>
      </c>
      <c r="EV133" s="1">
        <v>13092.711538461541</v>
      </c>
      <c r="EW133" s="1">
        <v>15</v>
      </c>
      <c r="EX133" s="1">
        <v>1658327627.5</v>
      </c>
      <c r="EY133" s="1" t="s">
        <v>388</v>
      </c>
      <c r="EZ133" s="1">
        <v>1658327627.5</v>
      </c>
      <c r="FA133" s="1">
        <v>1658327617.5</v>
      </c>
      <c r="FB133" s="1">
        <v>12</v>
      </c>
      <c r="FC133" s="1">
        <v>-0.68500000000000005</v>
      </c>
      <c r="FD133" s="1">
        <v>-0.255</v>
      </c>
      <c r="FE133" s="1">
        <v>-3.9239999999999999</v>
      </c>
      <c r="FF133" s="1">
        <v>0.28599999999999998</v>
      </c>
      <c r="FG133" s="1">
        <v>1546</v>
      </c>
      <c r="FH133" s="1">
        <v>32</v>
      </c>
      <c r="FI133" s="1">
        <v>0.03</v>
      </c>
      <c r="FJ133" s="1">
        <v>0.04</v>
      </c>
      <c r="FK133" s="1">
        <v>-17.454117499999999</v>
      </c>
      <c r="FL133" s="1">
        <v>-0.53508630393992895</v>
      </c>
      <c r="FM133" s="1">
        <v>6.2701634298875972E-2</v>
      </c>
      <c r="FN133" s="1">
        <v>0</v>
      </c>
      <c r="FO133" s="1">
        <v>920.16964705882356</v>
      </c>
      <c r="FP133" s="1">
        <v>9.4757219247312197</v>
      </c>
      <c r="FQ133" s="1">
        <v>0.96216064704738136</v>
      </c>
      <c r="FR133" s="1">
        <v>0</v>
      </c>
      <c r="FS133" s="1">
        <v>1.14796075</v>
      </c>
      <c r="FT133" s="1">
        <v>-1.5140375234522619E-2</v>
      </c>
      <c r="FU133" s="1">
        <v>1.775370929552467E-3</v>
      </c>
      <c r="FV133" s="1">
        <v>1</v>
      </c>
      <c r="FW133" s="1">
        <v>1</v>
      </c>
      <c r="FX133" s="1">
        <v>3</v>
      </c>
      <c r="FY133" s="1" t="s">
        <v>410</v>
      </c>
      <c r="FZ133" s="1">
        <v>3.3692500000000001</v>
      </c>
      <c r="GA133" s="1">
        <v>2.8934199999999999</v>
      </c>
      <c r="GB133" s="1">
        <v>0.15135000000000001</v>
      </c>
      <c r="GC133" s="1">
        <v>0.155499</v>
      </c>
      <c r="GD133" s="1">
        <v>0.14066600000000001</v>
      </c>
      <c r="GE133" s="1">
        <v>0.139879</v>
      </c>
      <c r="GF133" s="1">
        <v>29287.3</v>
      </c>
      <c r="GG133" s="1">
        <v>25352.2</v>
      </c>
      <c r="GH133" s="1">
        <v>30850.1</v>
      </c>
      <c r="GI133" s="1">
        <v>27985.1</v>
      </c>
      <c r="GJ133" s="1">
        <v>34928.6</v>
      </c>
      <c r="GK133" s="1">
        <v>33962.300000000003</v>
      </c>
      <c r="GL133" s="1">
        <v>40214.699999999997</v>
      </c>
      <c r="GM133" s="1">
        <v>39006</v>
      </c>
      <c r="GN133" s="1">
        <v>2.3259699999999999</v>
      </c>
      <c r="GO133" s="1">
        <v>1.5305200000000001</v>
      </c>
      <c r="GP133" s="1">
        <v>0</v>
      </c>
      <c r="GQ133" s="1">
        <v>4.6987099999999997E-2</v>
      </c>
      <c r="GR133" s="1">
        <v>999.9</v>
      </c>
      <c r="GS133" s="1">
        <v>32.932200000000002</v>
      </c>
      <c r="GT133" s="1">
        <v>49.7</v>
      </c>
      <c r="GU133" s="1">
        <v>43.9</v>
      </c>
      <c r="GV133" s="1">
        <v>44.762300000000003</v>
      </c>
      <c r="GW133" s="1">
        <v>50.472900000000003</v>
      </c>
      <c r="GX133" s="1">
        <v>42.415900000000001</v>
      </c>
      <c r="GY133" s="1">
        <v>1</v>
      </c>
      <c r="GZ133" s="1">
        <v>0.65914399999999995</v>
      </c>
      <c r="HA133" s="1">
        <v>1.69675</v>
      </c>
      <c r="HB133" s="1">
        <v>20.2</v>
      </c>
      <c r="HC133" s="1">
        <v>5.2148899999999996</v>
      </c>
      <c r="HD133" s="1">
        <v>11.974</v>
      </c>
      <c r="HE133" s="1">
        <v>4.9896500000000001</v>
      </c>
      <c r="HF133" s="1">
        <v>3.2924500000000001</v>
      </c>
      <c r="HG133" s="1">
        <v>8423.4</v>
      </c>
      <c r="HH133" s="1">
        <v>9999</v>
      </c>
      <c r="HI133" s="1">
        <v>9999</v>
      </c>
      <c r="HJ133" s="1">
        <v>971.7</v>
      </c>
      <c r="HK133" s="1">
        <v>4.9713700000000003</v>
      </c>
      <c r="HL133" s="1">
        <v>1.8745400000000001</v>
      </c>
      <c r="HM133" s="1">
        <v>1.8708800000000001</v>
      </c>
      <c r="HN133" s="1">
        <v>1.87069</v>
      </c>
      <c r="HO133" s="1">
        <v>1.8750899999999999</v>
      </c>
      <c r="HP133" s="1">
        <v>1.87181</v>
      </c>
      <c r="HQ133" s="1">
        <v>1.8673</v>
      </c>
      <c r="HR133" s="1">
        <v>1.8782000000000001</v>
      </c>
      <c r="HS133" s="1">
        <v>0</v>
      </c>
      <c r="HT133" s="1">
        <v>0</v>
      </c>
      <c r="HU133" s="1">
        <v>0</v>
      </c>
      <c r="HV133" s="1">
        <v>0</v>
      </c>
      <c r="HW133" s="1" t="s">
        <v>390</v>
      </c>
      <c r="HX133" s="1" t="s">
        <v>391</v>
      </c>
      <c r="HY133" s="1" t="s">
        <v>392</v>
      </c>
      <c r="HZ133" s="1" t="s">
        <v>392</v>
      </c>
      <c r="IA133" s="1" t="s">
        <v>392</v>
      </c>
      <c r="IB133" s="1" t="s">
        <v>392</v>
      </c>
      <c r="IC133" s="1">
        <v>0</v>
      </c>
      <c r="ID133" s="1">
        <v>100</v>
      </c>
      <c r="IE133" s="1">
        <v>100</v>
      </c>
      <c r="IF133" s="1">
        <v>-2.9550000000000001</v>
      </c>
      <c r="IG133" s="1">
        <v>0.33639999999999998</v>
      </c>
      <c r="IH133" s="1">
        <v>-2.1003025613674828</v>
      </c>
      <c r="II133" s="1">
        <v>1.7196870422270779E-5</v>
      </c>
      <c r="IJ133" s="1">
        <v>-2.1741833173098589E-6</v>
      </c>
      <c r="IK133" s="1">
        <v>9.0595066644434051E-10</v>
      </c>
      <c r="IL133" s="1">
        <v>-0.3055493333670728</v>
      </c>
      <c r="IM133" s="1">
        <v>-1.2435942757381079E-3</v>
      </c>
      <c r="IN133" s="1">
        <v>8.3241555849602686E-4</v>
      </c>
      <c r="IO133" s="1">
        <v>-6.8006265696850886E-6</v>
      </c>
      <c r="IP133" s="1">
        <v>17</v>
      </c>
      <c r="IQ133" s="1">
        <v>2050</v>
      </c>
      <c r="IR133" s="1">
        <v>3</v>
      </c>
      <c r="IS133" s="1">
        <v>34</v>
      </c>
      <c r="IT133" s="1">
        <v>46.3</v>
      </c>
      <c r="IU133" s="1">
        <v>46.5</v>
      </c>
      <c r="IV133" s="1">
        <v>1.7602500000000001</v>
      </c>
      <c r="IW133" s="1">
        <v>2.5915499999999998</v>
      </c>
      <c r="IX133" s="1">
        <v>1.49902</v>
      </c>
      <c r="IY133" s="1">
        <v>2.2814899999999998</v>
      </c>
      <c r="IZ133" s="1">
        <v>1.69678</v>
      </c>
      <c r="JA133" s="1">
        <v>2.2558600000000002</v>
      </c>
      <c r="JB133" s="1">
        <v>47.632100000000001</v>
      </c>
      <c r="JC133" s="1">
        <v>12.914999999999999</v>
      </c>
      <c r="JD133" s="1">
        <v>18</v>
      </c>
      <c r="JE133" s="1">
        <v>710.06299999999999</v>
      </c>
      <c r="JF133" s="1">
        <v>268.23</v>
      </c>
      <c r="JG133" s="1">
        <v>30.000599999999999</v>
      </c>
      <c r="JH133" s="1">
        <v>35.831899999999997</v>
      </c>
      <c r="JI133" s="1">
        <v>29.9999</v>
      </c>
      <c r="JJ133" s="1">
        <v>35.573999999999998</v>
      </c>
      <c r="JK133" s="1">
        <v>35.569000000000003</v>
      </c>
      <c r="JL133" s="1">
        <v>35.273400000000002</v>
      </c>
      <c r="JM133" s="1">
        <v>29.372699999999998</v>
      </c>
      <c r="JN133" s="1">
        <v>0</v>
      </c>
      <c r="JO133" s="1">
        <v>30</v>
      </c>
      <c r="JP133" s="1">
        <v>789.32500000000005</v>
      </c>
      <c r="JQ133" s="1">
        <v>32.7592</v>
      </c>
      <c r="JR133" s="1">
        <v>98.314400000000006</v>
      </c>
      <c r="JS133" s="1">
        <v>98.2363</v>
      </c>
    </row>
    <row r="134" spans="1:279" ht="15.75" customHeight="1" x14ac:dyDescent="0.2">
      <c r="A134" s="1">
        <v>119</v>
      </c>
      <c r="B134" s="1">
        <v>1658330411</v>
      </c>
      <c r="C134" s="1">
        <v>471</v>
      </c>
      <c r="D134" s="1" t="s">
        <v>629</v>
      </c>
      <c r="E134" s="1" t="s">
        <v>630</v>
      </c>
      <c r="F134" s="1">
        <v>4</v>
      </c>
      <c r="G134" s="1">
        <v>1658330408.6875</v>
      </c>
      <c r="H134" s="1">
        <f t="shared" si="0"/>
        <v>1.2898571709304065E-3</v>
      </c>
      <c r="I134" s="1">
        <f t="shared" si="1"/>
        <v>1.2898571709304065</v>
      </c>
      <c r="J134" s="1">
        <f t="shared" si="2"/>
        <v>8.6368867067344883</v>
      </c>
      <c r="K134" s="1">
        <f t="shared" si="3"/>
        <v>765.1345</v>
      </c>
      <c r="L134" s="1">
        <f t="shared" si="4"/>
        <v>545.40074983170575</v>
      </c>
      <c r="M134" s="1">
        <f t="shared" si="5"/>
        <v>55.186531708524264</v>
      </c>
      <c r="N134" s="1">
        <f t="shared" si="6"/>
        <v>77.420354406489651</v>
      </c>
      <c r="O134" s="1">
        <f t="shared" si="7"/>
        <v>6.9872223041688206E-2</v>
      </c>
      <c r="P134" s="1">
        <f t="shared" si="8"/>
        <v>2.7688856406349527</v>
      </c>
      <c r="Q134" s="1">
        <f t="shared" si="9"/>
        <v>6.8907261333186434E-2</v>
      </c>
      <c r="R134" s="1">
        <f t="shared" si="10"/>
        <v>4.3152626050155671E-2</v>
      </c>
      <c r="S134" s="1">
        <f t="shared" si="11"/>
        <v>194.43269779251787</v>
      </c>
      <c r="T134" s="1">
        <f t="shared" si="12"/>
        <v>34.6203372061848</v>
      </c>
      <c r="U134" s="1">
        <f t="shared" si="13"/>
        <v>33.696012500000002</v>
      </c>
      <c r="V134" s="1">
        <f t="shared" si="14"/>
        <v>5.2530766182273778</v>
      </c>
      <c r="W134" s="1">
        <f t="shared" si="15"/>
        <v>65.223243951403447</v>
      </c>
      <c r="X134" s="1">
        <f t="shared" si="16"/>
        <v>3.4403807253550496</v>
      </c>
      <c r="Y134" s="1">
        <f t="shared" si="17"/>
        <v>5.2747770839463453</v>
      </c>
      <c r="Z134" s="1">
        <f t="shared" si="18"/>
        <v>1.8126958928723282</v>
      </c>
      <c r="AA134" s="1">
        <f t="shared" si="19"/>
        <v>-56.882701238030926</v>
      </c>
      <c r="AB134" s="1">
        <f t="shared" si="20"/>
        <v>11.010982948054329</v>
      </c>
      <c r="AC134" s="1">
        <f t="shared" si="21"/>
        <v>0.91730411247053156</v>
      </c>
      <c r="AD134" s="1">
        <f t="shared" si="22"/>
        <v>149.4782836150118</v>
      </c>
      <c r="AE134" s="1">
        <f t="shared" si="23"/>
        <v>18.068821841169303</v>
      </c>
      <c r="AF134" s="1">
        <f t="shared" si="24"/>
        <v>1.2835762564150384</v>
      </c>
      <c r="AG134" s="1">
        <f t="shared" si="25"/>
        <v>8.6368867067344883</v>
      </c>
      <c r="AH134" s="1">
        <v>810.41010563389921</v>
      </c>
      <c r="AI134" s="1">
        <v>795.2323757575756</v>
      </c>
      <c r="AJ134" s="1">
        <v>1.7482026646642661</v>
      </c>
      <c r="AK134" s="1">
        <v>65.160827057832364</v>
      </c>
      <c r="AL134" s="1">
        <f t="shared" si="26"/>
        <v>1.2898571709304065</v>
      </c>
      <c r="AM134" s="1">
        <v>32.855399469113017</v>
      </c>
      <c r="AN134" s="1">
        <v>34.004775524475548</v>
      </c>
      <c r="AO134" s="1">
        <v>2.8326947292462631E-5</v>
      </c>
      <c r="AP134" s="1">
        <v>89.445393928283238</v>
      </c>
      <c r="AQ134" s="1">
        <v>0</v>
      </c>
      <c r="AR134" s="1">
        <v>0</v>
      </c>
      <c r="AS134" s="1">
        <f t="shared" si="27"/>
        <v>1</v>
      </c>
      <c r="AT134" s="1">
        <f t="shared" si="28"/>
        <v>0</v>
      </c>
      <c r="AU134" s="1">
        <f t="shared" si="29"/>
        <v>47251.985400323356</v>
      </c>
      <c r="AV134" s="1" t="s">
        <v>385</v>
      </c>
      <c r="AW134" s="1" t="s">
        <v>385</v>
      </c>
      <c r="AX134" s="1">
        <v>0</v>
      </c>
      <c r="AY134" s="1">
        <v>0</v>
      </c>
      <c r="AZ134" s="1" t="e">
        <f t="shared" si="30"/>
        <v>#DIV/0!</v>
      </c>
      <c r="BA134" s="1">
        <v>0</v>
      </c>
      <c r="BB134" s="1" t="s">
        <v>385</v>
      </c>
      <c r="BC134" s="1" t="s">
        <v>385</v>
      </c>
      <c r="BD134" s="1">
        <v>0</v>
      </c>
      <c r="BE134" s="1">
        <v>0</v>
      </c>
      <c r="BF134" s="1" t="e">
        <f t="shared" si="31"/>
        <v>#DIV/0!</v>
      </c>
      <c r="BG134" s="1">
        <v>0.5</v>
      </c>
      <c r="BH134" s="1">
        <f t="shared" si="32"/>
        <v>1009.5385154365375</v>
      </c>
      <c r="BI134" s="1">
        <f t="shared" si="33"/>
        <v>8.6368867067344883</v>
      </c>
      <c r="BJ134" s="1" t="e">
        <f t="shared" si="34"/>
        <v>#DIV/0!</v>
      </c>
      <c r="BK134" s="1">
        <f t="shared" si="35"/>
        <v>8.5552820171499715E-3</v>
      </c>
      <c r="BL134" s="1" t="e">
        <f t="shared" si="36"/>
        <v>#DIV/0!</v>
      </c>
      <c r="BM134" s="1" t="e">
        <f t="shared" si="37"/>
        <v>#DIV/0!</v>
      </c>
      <c r="BN134" s="1" t="s">
        <v>385</v>
      </c>
      <c r="BO134" s="1">
        <v>0</v>
      </c>
      <c r="BP134" s="1" t="e">
        <f t="shared" si="38"/>
        <v>#DIV/0!</v>
      </c>
      <c r="BQ134" s="1" t="e">
        <f t="shared" si="39"/>
        <v>#DIV/0!</v>
      </c>
      <c r="BR134" s="1" t="e">
        <f t="shared" si="40"/>
        <v>#DIV/0!</v>
      </c>
      <c r="BS134" s="1" t="e">
        <f t="shared" si="41"/>
        <v>#DIV/0!</v>
      </c>
      <c r="BT134" s="1" t="e">
        <f t="shared" si="42"/>
        <v>#DIV/0!</v>
      </c>
      <c r="BU134" s="1" t="e">
        <f t="shared" si="43"/>
        <v>#DIV/0!</v>
      </c>
      <c r="BV134" s="1" t="e">
        <f t="shared" si="44"/>
        <v>#DIV/0!</v>
      </c>
      <c r="BW134" s="1" t="e">
        <f t="shared" si="45"/>
        <v>#DIV/0!</v>
      </c>
      <c r="BX134" s="1" t="s">
        <v>385</v>
      </c>
      <c r="BY134" s="1" t="s">
        <v>385</v>
      </c>
      <c r="BZ134" s="1" t="s">
        <v>385</v>
      </c>
      <c r="CA134" s="1" t="s">
        <v>385</v>
      </c>
      <c r="CB134" s="1" t="s">
        <v>385</v>
      </c>
      <c r="CC134" s="1" t="s">
        <v>385</v>
      </c>
      <c r="CD134" s="1" t="s">
        <v>385</v>
      </c>
      <c r="CE134" s="1" t="s">
        <v>385</v>
      </c>
      <c r="CF134" s="1">
        <v>253</v>
      </c>
      <c r="CG134" s="1">
        <v>1000</v>
      </c>
      <c r="CH134" s="1" t="s">
        <v>386</v>
      </c>
      <c r="CI134" s="1">
        <v>1110.1500000000001</v>
      </c>
      <c r="CJ134" s="1">
        <v>1175.8634999999999</v>
      </c>
      <c r="CK134" s="1">
        <v>1152.67</v>
      </c>
      <c r="CL134" s="1">
        <v>1.3005735999999999E-4</v>
      </c>
      <c r="CM134" s="1">
        <v>6.5004835999999994E-4</v>
      </c>
      <c r="CN134" s="1">
        <v>4.7597999359999997E-2</v>
      </c>
      <c r="CO134" s="1">
        <v>5.5000000000000003E-4</v>
      </c>
      <c r="CP134" s="1">
        <f t="shared" si="46"/>
        <v>1200.0387499999999</v>
      </c>
      <c r="CQ134" s="1">
        <f t="shared" si="47"/>
        <v>1009.5385154365375</v>
      </c>
      <c r="CR134" s="1">
        <f t="shared" si="48"/>
        <v>0.8412549306733117</v>
      </c>
      <c r="CS134" s="1">
        <f t="shared" si="49"/>
        <v>0.1620220161994918</v>
      </c>
      <c r="CT134" s="1">
        <v>6</v>
      </c>
      <c r="CU134" s="1">
        <v>0.5</v>
      </c>
      <c r="CV134" s="1" t="s">
        <v>387</v>
      </c>
      <c r="CW134" s="1">
        <v>2</v>
      </c>
      <c r="CX134" s="1" t="b">
        <v>1</v>
      </c>
      <c r="CY134" s="1">
        <v>1658330408.6875</v>
      </c>
      <c r="CZ134" s="1">
        <v>765.1345</v>
      </c>
      <c r="DA134" s="1">
        <v>782.71050000000002</v>
      </c>
      <c r="DB134" s="1">
        <v>34.000799999999998</v>
      </c>
      <c r="DC134" s="1">
        <v>32.856862500000013</v>
      </c>
      <c r="DD134" s="1">
        <v>768.09362499999997</v>
      </c>
      <c r="DE134" s="1">
        <v>33.664299999999997</v>
      </c>
      <c r="DF134" s="1">
        <v>650.35037499999999</v>
      </c>
      <c r="DG134" s="1">
        <v>101.0855</v>
      </c>
      <c r="DH134" s="1">
        <v>9.9787562499999996E-2</v>
      </c>
      <c r="DI134" s="1">
        <v>33.769775000000003</v>
      </c>
      <c r="DJ134" s="1">
        <v>999.9</v>
      </c>
      <c r="DK134" s="1">
        <v>33.696012500000002</v>
      </c>
      <c r="DL134" s="1">
        <v>0</v>
      </c>
      <c r="DM134" s="1">
        <v>0</v>
      </c>
      <c r="DN134" s="1">
        <v>9013.2037500000006</v>
      </c>
      <c r="DO134" s="1">
        <v>0</v>
      </c>
      <c r="DP134" s="1">
        <v>1839.13375</v>
      </c>
      <c r="DQ134" s="1">
        <v>-17.576025000000001</v>
      </c>
      <c r="DR134" s="1">
        <v>792.06537500000002</v>
      </c>
      <c r="DS134" s="1">
        <v>809.30150000000003</v>
      </c>
      <c r="DT134" s="1">
        <v>1.1439349999999999</v>
      </c>
      <c r="DU134" s="1">
        <v>782.71050000000002</v>
      </c>
      <c r="DV134" s="1">
        <v>32.856862500000013</v>
      </c>
      <c r="DW134" s="1">
        <v>3.4369887499999998</v>
      </c>
      <c r="DX134" s="1">
        <v>3.3213537500000001</v>
      </c>
      <c r="DY134" s="1">
        <v>26.31165</v>
      </c>
      <c r="DZ134" s="1">
        <v>25.7332</v>
      </c>
      <c r="EA134" s="1">
        <v>1200.0387499999999</v>
      </c>
      <c r="EB134" s="1">
        <v>0.95799212499999997</v>
      </c>
      <c r="EC134" s="1">
        <v>4.2007987500000003E-2</v>
      </c>
      <c r="ED134" s="1">
        <v>0</v>
      </c>
      <c r="EE134" s="1">
        <v>922.13774999999998</v>
      </c>
      <c r="EF134" s="1">
        <v>5.0001600000000002</v>
      </c>
      <c r="EG134" s="1">
        <v>13105.95</v>
      </c>
      <c r="EH134" s="1">
        <v>9515.4512499999983</v>
      </c>
      <c r="EI134" s="1">
        <v>47.686999999999998</v>
      </c>
      <c r="EJ134" s="1">
        <v>50.25</v>
      </c>
      <c r="EK134" s="1">
        <v>48.905999999999999</v>
      </c>
      <c r="EL134" s="1">
        <v>48.718499999999999</v>
      </c>
      <c r="EM134" s="1">
        <v>49.351374999999997</v>
      </c>
      <c r="EN134" s="1">
        <v>1144.8375000000001</v>
      </c>
      <c r="EO134" s="1">
        <v>50.198749999999997</v>
      </c>
      <c r="EP134" s="1">
        <v>0</v>
      </c>
      <c r="EQ134" s="1">
        <v>772922.40000009537</v>
      </c>
      <c r="ER134" s="1">
        <v>0</v>
      </c>
      <c r="ES134" s="1">
        <v>921.37800000000004</v>
      </c>
      <c r="ET134" s="1">
        <v>8.9922307637118504</v>
      </c>
      <c r="EU134" s="1">
        <v>80.238461485296099</v>
      </c>
      <c r="EV134" s="1">
        <v>13099.371999999999</v>
      </c>
      <c r="EW134" s="1">
        <v>15</v>
      </c>
      <c r="EX134" s="1">
        <v>1658327627.5</v>
      </c>
      <c r="EY134" s="1" t="s">
        <v>388</v>
      </c>
      <c r="EZ134" s="1">
        <v>1658327627.5</v>
      </c>
      <c r="FA134" s="1">
        <v>1658327617.5</v>
      </c>
      <c r="FB134" s="1">
        <v>12</v>
      </c>
      <c r="FC134" s="1">
        <v>-0.68500000000000005</v>
      </c>
      <c r="FD134" s="1">
        <v>-0.255</v>
      </c>
      <c r="FE134" s="1">
        <v>-3.9239999999999999</v>
      </c>
      <c r="FF134" s="1">
        <v>0.28599999999999998</v>
      </c>
      <c r="FG134" s="1">
        <v>1546</v>
      </c>
      <c r="FH134" s="1">
        <v>32</v>
      </c>
      <c r="FI134" s="1">
        <v>0.03</v>
      </c>
      <c r="FJ134" s="1">
        <v>0.04</v>
      </c>
      <c r="FK134" s="1">
        <v>-17.491795</v>
      </c>
      <c r="FL134" s="1">
        <v>-0.57751069418382639</v>
      </c>
      <c r="FM134" s="1">
        <v>6.5516390888082018E-2</v>
      </c>
      <c r="FN134" s="1">
        <v>0</v>
      </c>
      <c r="FO134" s="1">
        <v>920.82244117647053</v>
      </c>
      <c r="FP134" s="1">
        <v>8.9902979326701935</v>
      </c>
      <c r="FQ134" s="1">
        <v>0.91641010570262382</v>
      </c>
      <c r="FR134" s="1">
        <v>0</v>
      </c>
      <c r="FS134" s="1">
        <v>1.1466857500000001</v>
      </c>
      <c r="FT134" s="1">
        <v>-1.6816772983115749E-2</v>
      </c>
      <c r="FU134" s="1">
        <v>1.9831211353570949E-3</v>
      </c>
      <c r="FV134" s="1">
        <v>1</v>
      </c>
      <c r="FW134" s="1">
        <v>1</v>
      </c>
      <c r="FX134" s="1">
        <v>3</v>
      </c>
      <c r="FY134" s="1" t="s">
        <v>410</v>
      </c>
      <c r="FZ134" s="1">
        <v>3.3694999999999999</v>
      </c>
      <c r="GA134" s="1">
        <v>2.8938799999999998</v>
      </c>
      <c r="GB134" s="1">
        <v>0.152258</v>
      </c>
      <c r="GC134" s="1">
        <v>0.15639700000000001</v>
      </c>
      <c r="GD134" s="1">
        <v>0.14068800000000001</v>
      </c>
      <c r="GE134" s="1">
        <v>0.139905</v>
      </c>
      <c r="GF134" s="1">
        <v>29256.6</v>
      </c>
      <c r="GG134" s="1">
        <v>25325.200000000001</v>
      </c>
      <c r="GH134" s="1">
        <v>30850.9</v>
      </c>
      <c r="GI134" s="1">
        <v>27985.1</v>
      </c>
      <c r="GJ134" s="1">
        <v>34928.5</v>
      </c>
      <c r="GK134" s="1">
        <v>33961.199999999997</v>
      </c>
      <c r="GL134" s="1">
        <v>40215.5</v>
      </c>
      <c r="GM134" s="1">
        <v>39005.800000000003</v>
      </c>
      <c r="GN134" s="1">
        <v>2.3260999999999998</v>
      </c>
      <c r="GO134" s="1">
        <v>1.5308299999999999</v>
      </c>
      <c r="GP134" s="1">
        <v>0</v>
      </c>
      <c r="GQ134" s="1">
        <v>4.7199400000000002E-2</v>
      </c>
      <c r="GR134" s="1">
        <v>999.9</v>
      </c>
      <c r="GS134" s="1">
        <v>32.935099999999998</v>
      </c>
      <c r="GT134" s="1">
        <v>49.7</v>
      </c>
      <c r="GU134" s="1">
        <v>43.9</v>
      </c>
      <c r="GV134" s="1">
        <v>44.767800000000001</v>
      </c>
      <c r="GW134" s="1">
        <v>50.382899999999999</v>
      </c>
      <c r="GX134" s="1">
        <v>41.5184</v>
      </c>
      <c r="GY134" s="1">
        <v>1</v>
      </c>
      <c r="GZ134" s="1">
        <v>0.65907800000000005</v>
      </c>
      <c r="HA134" s="1">
        <v>1.6974800000000001</v>
      </c>
      <c r="HB134" s="1">
        <v>20.200099999999999</v>
      </c>
      <c r="HC134" s="1">
        <v>5.2157900000000001</v>
      </c>
      <c r="HD134" s="1">
        <v>11.974</v>
      </c>
      <c r="HE134" s="1">
        <v>4.9905499999999998</v>
      </c>
      <c r="HF134" s="1">
        <v>3.2926500000000001</v>
      </c>
      <c r="HG134" s="1">
        <v>8423.4</v>
      </c>
      <c r="HH134" s="1">
        <v>9999</v>
      </c>
      <c r="HI134" s="1">
        <v>9999</v>
      </c>
      <c r="HJ134" s="1">
        <v>971.7</v>
      </c>
      <c r="HK134" s="1">
        <v>4.9713700000000003</v>
      </c>
      <c r="HL134" s="1">
        <v>1.8745400000000001</v>
      </c>
      <c r="HM134" s="1">
        <v>1.8708800000000001</v>
      </c>
      <c r="HN134" s="1">
        <v>1.8707</v>
      </c>
      <c r="HO134" s="1">
        <v>1.8751199999999999</v>
      </c>
      <c r="HP134" s="1">
        <v>1.87181</v>
      </c>
      <c r="HQ134" s="1">
        <v>1.8673200000000001</v>
      </c>
      <c r="HR134" s="1">
        <v>1.8782000000000001</v>
      </c>
      <c r="HS134" s="1">
        <v>0</v>
      </c>
      <c r="HT134" s="1">
        <v>0</v>
      </c>
      <c r="HU134" s="1">
        <v>0</v>
      </c>
      <c r="HV134" s="1">
        <v>0</v>
      </c>
      <c r="HW134" s="1" t="s">
        <v>390</v>
      </c>
      <c r="HX134" s="1" t="s">
        <v>391</v>
      </c>
      <c r="HY134" s="1" t="s">
        <v>392</v>
      </c>
      <c r="HZ134" s="1" t="s">
        <v>392</v>
      </c>
      <c r="IA134" s="1" t="s">
        <v>392</v>
      </c>
      <c r="IB134" s="1" t="s">
        <v>392</v>
      </c>
      <c r="IC134" s="1">
        <v>0</v>
      </c>
      <c r="ID134" s="1">
        <v>100</v>
      </c>
      <c r="IE134" s="1">
        <v>100</v>
      </c>
      <c r="IF134" s="1">
        <v>-2.9660000000000002</v>
      </c>
      <c r="IG134" s="1">
        <v>0.33660000000000001</v>
      </c>
      <c r="IH134" s="1">
        <v>-2.1003025613674828</v>
      </c>
      <c r="II134" s="1">
        <v>1.7196870422270779E-5</v>
      </c>
      <c r="IJ134" s="1">
        <v>-2.1741833173098589E-6</v>
      </c>
      <c r="IK134" s="1">
        <v>9.0595066644434051E-10</v>
      </c>
      <c r="IL134" s="1">
        <v>-0.3055493333670728</v>
      </c>
      <c r="IM134" s="1">
        <v>-1.2435942757381079E-3</v>
      </c>
      <c r="IN134" s="1">
        <v>8.3241555849602686E-4</v>
      </c>
      <c r="IO134" s="1">
        <v>-6.8006265696850886E-6</v>
      </c>
      <c r="IP134" s="1">
        <v>17</v>
      </c>
      <c r="IQ134" s="1">
        <v>2050</v>
      </c>
      <c r="IR134" s="1">
        <v>3</v>
      </c>
      <c r="IS134" s="1">
        <v>34</v>
      </c>
      <c r="IT134" s="1">
        <v>46.4</v>
      </c>
      <c r="IU134" s="1">
        <v>46.6</v>
      </c>
      <c r="IV134" s="1">
        <v>1.7724599999999999</v>
      </c>
      <c r="IW134" s="1">
        <v>2.5903299999999998</v>
      </c>
      <c r="IX134" s="1">
        <v>1.49902</v>
      </c>
      <c r="IY134" s="1">
        <v>2.2814899999999998</v>
      </c>
      <c r="IZ134" s="1">
        <v>1.69678</v>
      </c>
      <c r="JA134" s="1">
        <v>2.36328</v>
      </c>
      <c r="JB134" s="1">
        <v>47.662199999999999</v>
      </c>
      <c r="JC134" s="1">
        <v>12.932499999999999</v>
      </c>
      <c r="JD134" s="1">
        <v>18</v>
      </c>
      <c r="JE134" s="1">
        <v>710.14</v>
      </c>
      <c r="JF134" s="1">
        <v>268.37</v>
      </c>
      <c r="JG134" s="1">
        <v>30.000399999999999</v>
      </c>
      <c r="JH134" s="1">
        <v>35.829700000000003</v>
      </c>
      <c r="JI134" s="1">
        <v>29.9999</v>
      </c>
      <c r="JJ134" s="1">
        <v>35.571599999999997</v>
      </c>
      <c r="JK134" s="1">
        <v>35.569000000000003</v>
      </c>
      <c r="JL134" s="1">
        <v>35.518900000000002</v>
      </c>
      <c r="JM134" s="1">
        <v>29.664999999999999</v>
      </c>
      <c r="JN134" s="1">
        <v>0</v>
      </c>
      <c r="JO134" s="1">
        <v>30</v>
      </c>
      <c r="JP134" s="1">
        <v>796.00300000000004</v>
      </c>
      <c r="JQ134" s="1">
        <v>32.7485</v>
      </c>
      <c r="JR134" s="1">
        <v>98.316599999999994</v>
      </c>
      <c r="JS134" s="1">
        <v>98.236099999999993</v>
      </c>
    </row>
    <row r="135" spans="1:279" ht="15.75" customHeight="1" x14ac:dyDescent="0.2">
      <c r="A135" s="1">
        <v>120</v>
      </c>
      <c r="B135" s="1">
        <v>1658330415</v>
      </c>
      <c r="C135" s="1">
        <v>475</v>
      </c>
      <c r="D135" s="1" t="s">
        <v>631</v>
      </c>
      <c r="E135" s="1" t="s">
        <v>632</v>
      </c>
      <c r="F135" s="1">
        <v>4</v>
      </c>
      <c r="G135" s="1">
        <v>1658330413</v>
      </c>
      <c r="H135" s="1">
        <f t="shared" si="0"/>
        <v>1.2877777673339376E-3</v>
      </c>
      <c r="I135" s="1">
        <f t="shared" si="1"/>
        <v>1.2877777673339377</v>
      </c>
      <c r="J135" s="1">
        <f t="shared" si="2"/>
        <v>8.6403478820825033</v>
      </c>
      <c r="K135" s="1">
        <f t="shared" si="3"/>
        <v>772.3119999999999</v>
      </c>
      <c r="L135" s="1">
        <f t="shared" si="4"/>
        <v>551.63242928454463</v>
      </c>
      <c r="M135" s="1">
        <f t="shared" si="5"/>
        <v>55.81805725798106</v>
      </c>
      <c r="N135" s="1">
        <f t="shared" si="6"/>
        <v>78.147971635636523</v>
      </c>
      <c r="O135" s="1">
        <f t="shared" si="7"/>
        <v>6.9650483427392343E-2</v>
      </c>
      <c r="P135" s="1">
        <f t="shared" si="8"/>
        <v>2.7635149309233871</v>
      </c>
      <c r="Q135" s="1">
        <f t="shared" si="9"/>
        <v>6.8689755471499969E-2</v>
      </c>
      <c r="R135" s="1">
        <f t="shared" si="10"/>
        <v>4.3016310716553326E-2</v>
      </c>
      <c r="S135" s="1">
        <f t="shared" si="11"/>
        <v>194.41603118396401</v>
      </c>
      <c r="T135" s="1">
        <f t="shared" si="12"/>
        <v>34.632803059611568</v>
      </c>
      <c r="U135" s="1">
        <f t="shared" si="13"/>
        <v>33.708171428571433</v>
      </c>
      <c r="V135" s="1">
        <f t="shared" si="14"/>
        <v>5.2566483450280685</v>
      </c>
      <c r="W135" s="1">
        <f t="shared" si="15"/>
        <v>65.199666315039522</v>
      </c>
      <c r="X135" s="1">
        <f t="shared" si="16"/>
        <v>3.441151791749435</v>
      </c>
      <c r="Y135" s="1">
        <f t="shared" si="17"/>
        <v>5.2778671828197208</v>
      </c>
      <c r="Z135" s="1">
        <f t="shared" si="18"/>
        <v>1.8154965532786336</v>
      </c>
      <c r="AA135" s="1">
        <f t="shared" si="19"/>
        <v>-56.79099953942665</v>
      </c>
      <c r="AB135" s="1">
        <f t="shared" si="20"/>
        <v>10.739806702279878</v>
      </c>
      <c r="AC135" s="1">
        <f t="shared" si="21"/>
        <v>0.89655100802415122</v>
      </c>
      <c r="AD135" s="1">
        <f t="shared" si="22"/>
        <v>149.26138935484138</v>
      </c>
      <c r="AE135" s="1">
        <f t="shared" si="23"/>
        <v>17.903860558147542</v>
      </c>
      <c r="AF135" s="1">
        <f t="shared" si="24"/>
        <v>1.293369569722256</v>
      </c>
      <c r="AG135" s="1">
        <f t="shared" si="25"/>
        <v>8.6403478820825033</v>
      </c>
      <c r="AH135" s="1">
        <v>817.09305953500086</v>
      </c>
      <c r="AI135" s="1">
        <v>802.06621212121183</v>
      </c>
      <c r="AJ135" s="1">
        <v>1.7094890952556621</v>
      </c>
      <c r="AK135" s="1">
        <v>65.160827057832364</v>
      </c>
      <c r="AL135" s="1">
        <f t="shared" si="26"/>
        <v>1.2877777673339377</v>
      </c>
      <c r="AM135" s="1">
        <v>32.862384858915362</v>
      </c>
      <c r="AN135" s="1">
        <v>34.00989370629371</v>
      </c>
      <c r="AO135" s="1">
        <v>2.4587131660887559E-5</v>
      </c>
      <c r="AP135" s="1">
        <v>89.445393928283238</v>
      </c>
      <c r="AQ135" s="1">
        <v>0</v>
      </c>
      <c r="AR135" s="1">
        <v>0</v>
      </c>
      <c r="AS135" s="1">
        <f t="shared" si="27"/>
        <v>1</v>
      </c>
      <c r="AT135" s="1">
        <f t="shared" si="28"/>
        <v>0</v>
      </c>
      <c r="AU135" s="1">
        <f t="shared" si="29"/>
        <v>47103.067746760855</v>
      </c>
      <c r="AV135" s="1" t="s">
        <v>385</v>
      </c>
      <c r="AW135" s="1" t="s">
        <v>385</v>
      </c>
      <c r="AX135" s="1">
        <v>0</v>
      </c>
      <c r="AY135" s="1">
        <v>0</v>
      </c>
      <c r="AZ135" s="1" t="e">
        <f t="shared" si="30"/>
        <v>#DIV/0!</v>
      </c>
      <c r="BA135" s="1">
        <v>0</v>
      </c>
      <c r="BB135" s="1" t="s">
        <v>385</v>
      </c>
      <c r="BC135" s="1" t="s">
        <v>385</v>
      </c>
      <c r="BD135" s="1">
        <v>0</v>
      </c>
      <c r="BE135" s="1">
        <v>0</v>
      </c>
      <c r="BF135" s="1" t="e">
        <f t="shared" si="31"/>
        <v>#DIV/0!</v>
      </c>
      <c r="BG135" s="1">
        <v>0.5</v>
      </c>
      <c r="BH135" s="1">
        <f t="shared" si="32"/>
        <v>1009.4540140849552</v>
      </c>
      <c r="BI135" s="1">
        <f t="shared" si="33"/>
        <v>8.6403478820825033</v>
      </c>
      <c r="BJ135" s="1" t="e">
        <f t="shared" si="34"/>
        <v>#DIV/0!</v>
      </c>
      <c r="BK135" s="1">
        <f t="shared" si="35"/>
        <v>8.5594269392397851E-3</v>
      </c>
      <c r="BL135" s="1" t="e">
        <f t="shared" si="36"/>
        <v>#DIV/0!</v>
      </c>
      <c r="BM135" s="1" t="e">
        <f t="shared" si="37"/>
        <v>#DIV/0!</v>
      </c>
      <c r="BN135" s="1" t="s">
        <v>385</v>
      </c>
      <c r="BO135" s="1">
        <v>0</v>
      </c>
      <c r="BP135" s="1" t="e">
        <f t="shared" si="38"/>
        <v>#DIV/0!</v>
      </c>
      <c r="BQ135" s="1" t="e">
        <f t="shared" si="39"/>
        <v>#DIV/0!</v>
      </c>
      <c r="BR135" s="1" t="e">
        <f t="shared" si="40"/>
        <v>#DIV/0!</v>
      </c>
      <c r="BS135" s="1" t="e">
        <f t="shared" si="41"/>
        <v>#DIV/0!</v>
      </c>
      <c r="BT135" s="1" t="e">
        <f t="shared" si="42"/>
        <v>#DIV/0!</v>
      </c>
      <c r="BU135" s="1" t="e">
        <f t="shared" si="43"/>
        <v>#DIV/0!</v>
      </c>
      <c r="BV135" s="1" t="e">
        <f t="shared" si="44"/>
        <v>#DIV/0!</v>
      </c>
      <c r="BW135" s="1" t="e">
        <f t="shared" si="45"/>
        <v>#DIV/0!</v>
      </c>
      <c r="BX135" s="1" t="s">
        <v>385</v>
      </c>
      <c r="BY135" s="1" t="s">
        <v>385</v>
      </c>
      <c r="BZ135" s="1" t="s">
        <v>385</v>
      </c>
      <c r="CA135" s="1" t="s">
        <v>385</v>
      </c>
      <c r="CB135" s="1" t="s">
        <v>385</v>
      </c>
      <c r="CC135" s="1" t="s">
        <v>385</v>
      </c>
      <c r="CD135" s="1" t="s">
        <v>385</v>
      </c>
      <c r="CE135" s="1" t="s">
        <v>385</v>
      </c>
      <c r="CF135" s="1">
        <v>253</v>
      </c>
      <c r="CG135" s="1">
        <v>1000</v>
      </c>
      <c r="CH135" s="1" t="s">
        <v>386</v>
      </c>
      <c r="CI135" s="1">
        <v>1110.1500000000001</v>
      </c>
      <c r="CJ135" s="1">
        <v>1175.8634999999999</v>
      </c>
      <c r="CK135" s="1">
        <v>1152.67</v>
      </c>
      <c r="CL135" s="1">
        <v>1.3005735999999999E-4</v>
      </c>
      <c r="CM135" s="1">
        <v>6.5004835999999994E-4</v>
      </c>
      <c r="CN135" s="1">
        <v>4.7597999359999997E-2</v>
      </c>
      <c r="CO135" s="1">
        <v>5.5000000000000003E-4</v>
      </c>
      <c r="CP135" s="1">
        <f t="shared" si="46"/>
        <v>1199.9385714285711</v>
      </c>
      <c r="CQ135" s="1">
        <f t="shared" si="47"/>
        <v>1009.4540140849552</v>
      </c>
      <c r="CR135" s="1">
        <f t="shared" si="48"/>
        <v>0.84125474263500255</v>
      </c>
      <c r="CS135" s="1">
        <f t="shared" si="49"/>
        <v>0.1620216532855549</v>
      </c>
      <c r="CT135" s="1">
        <v>6</v>
      </c>
      <c r="CU135" s="1">
        <v>0.5</v>
      </c>
      <c r="CV135" s="1" t="s">
        <v>387</v>
      </c>
      <c r="CW135" s="1">
        <v>2</v>
      </c>
      <c r="CX135" s="1" t="b">
        <v>1</v>
      </c>
      <c r="CY135" s="1">
        <v>1658330413</v>
      </c>
      <c r="CZ135" s="1">
        <v>772.3119999999999</v>
      </c>
      <c r="DA135" s="1">
        <v>789.75085714285706</v>
      </c>
      <c r="DB135" s="1">
        <v>34.007828571428568</v>
      </c>
      <c r="DC135" s="1">
        <v>32.855200000000004</v>
      </c>
      <c r="DD135" s="1">
        <v>775.28342857142866</v>
      </c>
      <c r="DE135" s="1">
        <v>33.671142857142861</v>
      </c>
      <c r="DF135" s="1">
        <v>650.36642857142863</v>
      </c>
      <c r="DG135" s="1">
        <v>101.0868571428571</v>
      </c>
      <c r="DH135" s="1">
        <v>0.1001911428571429</v>
      </c>
      <c r="DI135" s="1">
        <v>33.780257142857138</v>
      </c>
      <c r="DJ135" s="1">
        <v>999.89999999999986</v>
      </c>
      <c r="DK135" s="1">
        <v>33.708171428571433</v>
      </c>
      <c r="DL135" s="1">
        <v>0</v>
      </c>
      <c r="DM135" s="1">
        <v>0</v>
      </c>
      <c r="DN135" s="1">
        <v>8984.5514285714289</v>
      </c>
      <c r="DO135" s="1">
        <v>0</v>
      </c>
      <c r="DP135" s="1">
        <v>1838.5885714285721</v>
      </c>
      <c r="DQ135" s="1">
        <v>-17.439</v>
      </c>
      <c r="DR135" s="1">
        <v>799.50128571428559</v>
      </c>
      <c r="DS135" s="1">
        <v>816.5795714285714</v>
      </c>
      <c r="DT135" s="1">
        <v>1.152635714285714</v>
      </c>
      <c r="DU135" s="1">
        <v>789.75085714285706</v>
      </c>
      <c r="DV135" s="1">
        <v>32.855200000000004</v>
      </c>
      <c r="DW135" s="1">
        <v>3.4377414285714289</v>
      </c>
      <c r="DX135" s="1">
        <v>3.321224285714286</v>
      </c>
      <c r="DY135" s="1">
        <v>26.315371428571432</v>
      </c>
      <c r="DZ135" s="1">
        <v>25.732528571428581</v>
      </c>
      <c r="EA135" s="1">
        <v>1199.9385714285711</v>
      </c>
      <c r="EB135" s="1">
        <v>0.95799928571428572</v>
      </c>
      <c r="EC135" s="1">
        <v>4.2000799999999998E-2</v>
      </c>
      <c r="ED135" s="1">
        <v>0</v>
      </c>
      <c r="EE135" s="1">
        <v>922.53114285714287</v>
      </c>
      <c r="EF135" s="1">
        <v>5.0001600000000002</v>
      </c>
      <c r="EG135" s="1">
        <v>13110.1</v>
      </c>
      <c r="EH135" s="1">
        <v>9514.6828571428578</v>
      </c>
      <c r="EI135" s="1">
        <v>47.660428571428568</v>
      </c>
      <c r="EJ135" s="1">
        <v>50.25</v>
      </c>
      <c r="EK135" s="1">
        <v>48.875</v>
      </c>
      <c r="EL135" s="1">
        <v>48.696000000000012</v>
      </c>
      <c r="EM135" s="1">
        <v>49.375</v>
      </c>
      <c r="EN135" s="1">
        <v>1144.751428571429</v>
      </c>
      <c r="EO135" s="1">
        <v>50.187142857142859</v>
      </c>
      <c r="EP135" s="1">
        <v>0</v>
      </c>
      <c r="EQ135" s="1">
        <v>772926.60000014305</v>
      </c>
      <c r="ER135" s="1">
        <v>0</v>
      </c>
      <c r="ES135" s="1">
        <v>921.91026923076925</v>
      </c>
      <c r="ET135" s="1">
        <v>7.6030427299033896</v>
      </c>
      <c r="EU135" s="1">
        <v>68.73846144282949</v>
      </c>
      <c r="EV135" s="1">
        <v>13104.4</v>
      </c>
      <c r="EW135" s="1">
        <v>15</v>
      </c>
      <c r="EX135" s="1">
        <v>1658327627.5</v>
      </c>
      <c r="EY135" s="1" t="s">
        <v>388</v>
      </c>
      <c r="EZ135" s="1">
        <v>1658327627.5</v>
      </c>
      <c r="FA135" s="1">
        <v>1658327617.5</v>
      </c>
      <c r="FB135" s="1">
        <v>12</v>
      </c>
      <c r="FC135" s="1">
        <v>-0.68500000000000005</v>
      </c>
      <c r="FD135" s="1">
        <v>-0.255</v>
      </c>
      <c r="FE135" s="1">
        <v>-3.9239999999999999</v>
      </c>
      <c r="FF135" s="1">
        <v>0.28599999999999998</v>
      </c>
      <c r="FG135" s="1">
        <v>1546</v>
      </c>
      <c r="FH135" s="1">
        <v>32</v>
      </c>
      <c r="FI135" s="1">
        <v>0.03</v>
      </c>
      <c r="FJ135" s="1">
        <v>0.04</v>
      </c>
      <c r="FK135" s="1">
        <v>-17.498989999999999</v>
      </c>
      <c r="FL135" s="1">
        <v>-0.19613133208251371</v>
      </c>
      <c r="FM135" s="1">
        <v>6.180860296107632E-2</v>
      </c>
      <c r="FN135" s="1">
        <v>1</v>
      </c>
      <c r="FO135" s="1">
        <v>921.41023529411768</v>
      </c>
      <c r="FP135" s="1">
        <v>8.1551413302584344</v>
      </c>
      <c r="FQ135" s="1">
        <v>0.83075033620652772</v>
      </c>
      <c r="FR135" s="1">
        <v>0</v>
      </c>
      <c r="FS135" s="1">
        <v>1.1461465</v>
      </c>
      <c r="FT135" s="1">
        <v>-8.4889305816135945E-3</v>
      </c>
      <c r="FU135" s="1">
        <v>2.741677907778366E-3</v>
      </c>
      <c r="FV135" s="1">
        <v>1</v>
      </c>
      <c r="FW135" s="1">
        <v>2</v>
      </c>
      <c r="FX135" s="1">
        <v>3</v>
      </c>
      <c r="FY135" s="1" t="s">
        <v>389</v>
      </c>
      <c r="FZ135" s="1">
        <v>3.3691499999999999</v>
      </c>
      <c r="GA135" s="1">
        <v>2.8936500000000001</v>
      </c>
      <c r="GB135" s="1">
        <v>0.15314</v>
      </c>
      <c r="GC135" s="1">
        <v>0.15728</v>
      </c>
      <c r="GD135" s="1">
        <v>0.140705</v>
      </c>
      <c r="GE135" s="1">
        <v>0.13982900000000001</v>
      </c>
      <c r="GF135" s="1">
        <v>29225.7</v>
      </c>
      <c r="GG135" s="1">
        <v>25298.2</v>
      </c>
      <c r="GH135" s="1">
        <v>30850.400000000001</v>
      </c>
      <c r="GI135" s="1">
        <v>27984.6</v>
      </c>
      <c r="GJ135" s="1">
        <v>34927.4</v>
      </c>
      <c r="GK135" s="1">
        <v>33963.4</v>
      </c>
      <c r="GL135" s="1">
        <v>40215.1</v>
      </c>
      <c r="GM135" s="1">
        <v>39004.9</v>
      </c>
      <c r="GN135" s="1">
        <v>2.32605</v>
      </c>
      <c r="GO135" s="1">
        <v>1.5308299999999999</v>
      </c>
      <c r="GP135" s="1">
        <v>0</v>
      </c>
      <c r="GQ135" s="1">
        <v>4.81158E-2</v>
      </c>
      <c r="GR135" s="1">
        <v>999.9</v>
      </c>
      <c r="GS135" s="1">
        <v>32.940800000000003</v>
      </c>
      <c r="GT135" s="1">
        <v>49.7</v>
      </c>
      <c r="GU135" s="1">
        <v>43.9</v>
      </c>
      <c r="GV135" s="1">
        <v>44.767200000000003</v>
      </c>
      <c r="GW135" s="1">
        <v>50.322899999999997</v>
      </c>
      <c r="GX135" s="1">
        <v>41.650599999999997</v>
      </c>
      <c r="GY135" s="1">
        <v>1</v>
      </c>
      <c r="GZ135" s="1">
        <v>0.658582</v>
      </c>
      <c r="HA135" s="1">
        <v>1.6989099999999999</v>
      </c>
      <c r="HB135" s="1">
        <v>20.2</v>
      </c>
      <c r="HC135" s="1">
        <v>5.2156399999999996</v>
      </c>
      <c r="HD135" s="1">
        <v>11.974</v>
      </c>
      <c r="HE135" s="1">
        <v>4.9904000000000002</v>
      </c>
      <c r="HF135" s="1">
        <v>3.2926500000000001</v>
      </c>
      <c r="HG135" s="1">
        <v>8423.6</v>
      </c>
      <c r="HH135" s="1">
        <v>9999</v>
      </c>
      <c r="HI135" s="1">
        <v>9999</v>
      </c>
      <c r="HJ135" s="1">
        <v>971.7</v>
      </c>
      <c r="HK135" s="1">
        <v>4.9713599999999998</v>
      </c>
      <c r="HL135" s="1">
        <v>1.8745400000000001</v>
      </c>
      <c r="HM135" s="1">
        <v>1.8708899999999999</v>
      </c>
      <c r="HN135" s="1">
        <v>1.8706799999999999</v>
      </c>
      <c r="HO135" s="1">
        <v>1.8750899999999999</v>
      </c>
      <c r="HP135" s="1">
        <v>1.87181</v>
      </c>
      <c r="HQ135" s="1">
        <v>1.8672800000000001</v>
      </c>
      <c r="HR135" s="1">
        <v>1.8782099999999999</v>
      </c>
      <c r="HS135" s="1">
        <v>0</v>
      </c>
      <c r="HT135" s="1">
        <v>0</v>
      </c>
      <c r="HU135" s="1">
        <v>0</v>
      </c>
      <c r="HV135" s="1">
        <v>0</v>
      </c>
      <c r="HW135" s="1" t="s">
        <v>390</v>
      </c>
      <c r="HX135" s="1" t="s">
        <v>391</v>
      </c>
      <c r="HY135" s="1" t="s">
        <v>392</v>
      </c>
      <c r="HZ135" s="1" t="s">
        <v>392</v>
      </c>
      <c r="IA135" s="1" t="s">
        <v>392</v>
      </c>
      <c r="IB135" s="1" t="s">
        <v>392</v>
      </c>
      <c r="IC135" s="1">
        <v>0</v>
      </c>
      <c r="ID135" s="1">
        <v>100</v>
      </c>
      <c r="IE135" s="1">
        <v>100</v>
      </c>
      <c r="IF135" s="1">
        <v>-2.9769999999999999</v>
      </c>
      <c r="IG135" s="1">
        <v>0.33679999999999999</v>
      </c>
      <c r="IH135" s="1">
        <v>-2.1003025613674828</v>
      </c>
      <c r="II135" s="1">
        <v>1.7196870422270779E-5</v>
      </c>
      <c r="IJ135" s="1">
        <v>-2.1741833173098589E-6</v>
      </c>
      <c r="IK135" s="1">
        <v>9.0595066644434051E-10</v>
      </c>
      <c r="IL135" s="1">
        <v>-0.3055493333670728</v>
      </c>
      <c r="IM135" s="1">
        <v>-1.2435942757381079E-3</v>
      </c>
      <c r="IN135" s="1">
        <v>8.3241555849602686E-4</v>
      </c>
      <c r="IO135" s="1">
        <v>-6.8006265696850886E-6</v>
      </c>
      <c r="IP135" s="1">
        <v>17</v>
      </c>
      <c r="IQ135" s="1">
        <v>2050</v>
      </c>
      <c r="IR135" s="1">
        <v>3</v>
      </c>
      <c r="IS135" s="1">
        <v>34</v>
      </c>
      <c r="IT135" s="1">
        <v>46.5</v>
      </c>
      <c r="IU135" s="1">
        <v>46.6</v>
      </c>
      <c r="IV135" s="1">
        <v>1.78345</v>
      </c>
      <c r="IW135" s="1">
        <v>2.5964399999999999</v>
      </c>
      <c r="IX135" s="1">
        <v>1.49902</v>
      </c>
      <c r="IY135" s="1">
        <v>2.2802699999999998</v>
      </c>
      <c r="IZ135" s="1">
        <v>1.69678</v>
      </c>
      <c r="JA135" s="1">
        <v>2.2265600000000001</v>
      </c>
      <c r="JB135" s="1">
        <v>47.632100000000001</v>
      </c>
      <c r="JC135" s="1">
        <v>12.9237</v>
      </c>
      <c r="JD135" s="1">
        <v>18</v>
      </c>
      <c r="JE135" s="1">
        <v>710.09799999999996</v>
      </c>
      <c r="JF135" s="1">
        <v>268.36</v>
      </c>
      <c r="JG135" s="1">
        <v>30.000499999999999</v>
      </c>
      <c r="JH135" s="1">
        <v>35.826999999999998</v>
      </c>
      <c r="JI135" s="1">
        <v>29.9998</v>
      </c>
      <c r="JJ135" s="1">
        <v>35.5715</v>
      </c>
      <c r="JK135" s="1">
        <v>35.566600000000001</v>
      </c>
      <c r="JL135" s="1">
        <v>35.765900000000002</v>
      </c>
      <c r="JM135" s="1">
        <v>29.664999999999999</v>
      </c>
      <c r="JN135" s="1">
        <v>0</v>
      </c>
      <c r="JO135" s="1">
        <v>30</v>
      </c>
      <c r="JP135" s="1">
        <v>802.68200000000002</v>
      </c>
      <c r="JQ135" s="1">
        <v>32.740400000000001</v>
      </c>
      <c r="JR135" s="1">
        <v>98.315399999999997</v>
      </c>
      <c r="JS135" s="1">
        <v>98.234099999999998</v>
      </c>
    </row>
    <row r="136" spans="1:279" ht="15.75" customHeight="1" x14ac:dyDescent="0.2">
      <c r="A136" s="1">
        <v>121</v>
      </c>
      <c r="B136" s="1">
        <v>1658330419</v>
      </c>
      <c r="C136" s="1">
        <v>479</v>
      </c>
      <c r="D136" s="1" t="s">
        <v>633</v>
      </c>
      <c r="E136" s="1" t="s">
        <v>634</v>
      </c>
      <c r="F136" s="1">
        <v>4</v>
      </c>
      <c r="G136" s="1">
        <v>1658330416.6875</v>
      </c>
      <c r="H136" s="1">
        <f t="shared" si="0"/>
        <v>1.3238810606806977E-3</v>
      </c>
      <c r="I136" s="1">
        <f t="shared" si="1"/>
        <v>1.3238810606806977</v>
      </c>
      <c r="J136" s="1">
        <f t="shared" si="2"/>
        <v>8.6767281798925815</v>
      </c>
      <c r="K136" s="1">
        <f t="shared" si="3"/>
        <v>778.43362500000001</v>
      </c>
      <c r="L136" s="1">
        <f t="shared" si="4"/>
        <v>561.52275651282525</v>
      </c>
      <c r="M136" s="1">
        <f t="shared" si="5"/>
        <v>56.818707718432712</v>
      </c>
      <c r="N136" s="1">
        <f t="shared" si="6"/>
        <v>78.767230898619601</v>
      </c>
      <c r="O136" s="1">
        <f t="shared" si="7"/>
        <v>7.1410317003764781E-2</v>
      </c>
      <c r="P136" s="1">
        <f t="shared" si="8"/>
        <v>2.7658068113684759</v>
      </c>
      <c r="Q136" s="1">
        <f t="shared" si="9"/>
        <v>7.0401630183339683E-2</v>
      </c>
      <c r="R136" s="1">
        <f t="shared" si="10"/>
        <v>4.4090458373087879E-2</v>
      </c>
      <c r="S136" s="1">
        <f t="shared" si="11"/>
        <v>194.41876386249899</v>
      </c>
      <c r="T136" s="1">
        <f t="shared" si="12"/>
        <v>34.631424613959084</v>
      </c>
      <c r="U136" s="1">
        <f t="shared" si="13"/>
        <v>33.726325000000003</v>
      </c>
      <c r="V136" s="1">
        <f t="shared" si="14"/>
        <v>5.2619849495581335</v>
      </c>
      <c r="W136" s="1">
        <f t="shared" si="15"/>
        <v>65.164087523056764</v>
      </c>
      <c r="X136" s="1">
        <f t="shared" si="16"/>
        <v>3.4410263781050419</v>
      </c>
      <c r="Y136" s="1">
        <f t="shared" si="17"/>
        <v>5.2805563753003009</v>
      </c>
      <c r="Z136" s="1">
        <f t="shared" si="18"/>
        <v>1.8209585714530916</v>
      </c>
      <c r="AA136" s="1">
        <f t="shared" si="19"/>
        <v>-58.38315477601877</v>
      </c>
      <c r="AB136" s="1">
        <f t="shared" si="20"/>
        <v>9.4013966481535984</v>
      </c>
      <c r="AC136" s="1">
        <f t="shared" si="21"/>
        <v>0.78427577824138617</v>
      </c>
      <c r="AD136" s="1">
        <f t="shared" si="22"/>
        <v>146.22128151287518</v>
      </c>
      <c r="AE136" s="1">
        <f t="shared" si="23"/>
        <v>17.954713715476824</v>
      </c>
      <c r="AF136" s="1">
        <f t="shared" si="24"/>
        <v>1.3297342809162109</v>
      </c>
      <c r="AG136" s="1">
        <f t="shared" si="25"/>
        <v>8.6767281798925815</v>
      </c>
      <c r="AH136" s="1">
        <v>824.04741085274736</v>
      </c>
      <c r="AI136" s="1">
        <v>808.95378787878747</v>
      </c>
      <c r="AJ136" s="1">
        <v>1.717653343344647</v>
      </c>
      <c r="AK136" s="1">
        <v>65.160827057832364</v>
      </c>
      <c r="AL136" s="1">
        <f t="shared" si="26"/>
        <v>1.3238810606806977</v>
      </c>
      <c r="AM136" s="1">
        <v>32.822175118138368</v>
      </c>
      <c r="AN136" s="1">
        <v>34.001994405594431</v>
      </c>
      <c r="AO136" s="1">
        <v>3.6829323266646491E-6</v>
      </c>
      <c r="AP136" s="1">
        <v>89.445393928283238</v>
      </c>
      <c r="AQ136" s="1">
        <v>0</v>
      </c>
      <c r="AR136" s="1">
        <v>0</v>
      </c>
      <c r="AS136" s="1">
        <f t="shared" si="27"/>
        <v>1</v>
      </c>
      <c r="AT136" s="1">
        <f t="shared" si="28"/>
        <v>0</v>
      </c>
      <c r="AU136" s="1">
        <f t="shared" si="29"/>
        <v>47164.511881802093</v>
      </c>
      <c r="AV136" s="1" t="s">
        <v>385</v>
      </c>
      <c r="AW136" s="1" t="s">
        <v>385</v>
      </c>
      <c r="AX136" s="1">
        <v>0</v>
      </c>
      <c r="AY136" s="1">
        <v>0</v>
      </c>
      <c r="AZ136" s="1" t="e">
        <f t="shared" si="30"/>
        <v>#DIV/0!</v>
      </c>
      <c r="BA136" s="1">
        <v>0</v>
      </c>
      <c r="BB136" s="1" t="s">
        <v>385</v>
      </c>
      <c r="BC136" s="1" t="s">
        <v>385</v>
      </c>
      <c r="BD136" s="1">
        <v>0</v>
      </c>
      <c r="BE136" s="1">
        <v>0</v>
      </c>
      <c r="BF136" s="1" t="e">
        <f t="shared" si="31"/>
        <v>#DIV/0!</v>
      </c>
      <c r="BG136" s="1">
        <v>0.5</v>
      </c>
      <c r="BH136" s="1">
        <f t="shared" si="32"/>
        <v>1009.4669247992221</v>
      </c>
      <c r="BI136" s="1">
        <f t="shared" si="33"/>
        <v>8.6767281798925815</v>
      </c>
      <c r="BJ136" s="1" t="e">
        <f t="shared" si="34"/>
        <v>#DIV/0!</v>
      </c>
      <c r="BK136" s="1">
        <f t="shared" si="35"/>
        <v>8.5953565854753871E-3</v>
      </c>
      <c r="BL136" s="1" t="e">
        <f t="shared" si="36"/>
        <v>#DIV/0!</v>
      </c>
      <c r="BM136" s="1" t="e">
        <f t="shared" si="37"/>
        <v>#DIV/0!</v>
      </c>
      <c r="BN136" s="1" t="s">
        <v>385</v>
      </c>
      <c r="BO136" s="1">
        <v>0</v>
      </c>
      <c r="BP136" s="1" t="e">
        <f t="shared" si="38"/>
        <v>#DIV/0!</v>
      </c>
      <c r="BQ136" s="1" t="e">
        <f t="shared" si="39"/>
        <v>#DIV/0!</v>
      </c>
      <c r="BR136" s="1" t="e">
        <f t="shared" si="40"/>
        <v>#DIV/0!</v>
      </c>
      <c r="BS136" s="1" t="e">
        <f t="shared" si="41"/>
        <v>#DIV/0!</v>
      </c>
      <c r="BT136" s="1" t="e">
        <f t="shared" si="42"/>
        <v>#DIV/0!</v>
      </c>
      <c r="BU136" s="1" t="e">
        <f t="shared" si="43"/>
        <v>#DIV/0!</v>
      </c>
      <c r="BV136" s="1" t="e">
        <f t="shared" si="44"/>
        <v>#DIV/0!</v>
      </c>
      <c r="BW136" s="1" t="e">
        <f t="shared" si="45"/>
        <v>#DIV/0!</v>
      </c>
      <c r="BX136" s="1" t="s">
        <v>385</v>
      </c>
      <c r="BY136" s="1" t="s">
        <v>385</v>
      </c>
      <c r="BZ136" s="1" t="s">
        <v>385</v>
      </c>
      <c r="CA136" s="1" t="s">
        <v>385</v>
      </c>
      <c r="CB136" s="1" t="s">
        <v>385</v>
      </c>
      <c r="CC136" s="1" t="s">
        <v>385</v>
      </c>
      <c r="CD136" s="1" t="s">
        <v>385</v>
      </c>
      <c r="CE136" s="1" t="s">
        <v>385</v>
      </c>
      <c r="CF136" s="1">
        <v>253</v>
      </c>
      <c r="CG136" s="1">
        <v>1000</v>
      </c>
      <c r="CH136" s="1" t="s">
        <v>386</v>
      </c>
      <c r="CI136" s="1">
        <v>1110.1500000000001</v>
      </c>
      <c r="CJ136" s="1">
        <v>1175.8634999999999</v>
      </c>
      <c r="CK136" s="1">
        <v>1152.67</v>
      </c>
      <c r="CL136" s="1">
        <v>1.3005735999999999E-4</v>
      </c>
      <c r="CM136" s="1">
        <v>6.5004835999999994E-4</v>
      </c>
      <c r="CN136" s="1">
        <v>4.7597999359999997E-2</v>
      </c>
      <c r="CO136" s="1">
        <v>5.5000000000000003E-4</v>
      </c>
      <c r="CP136" s="1">
        <f t="shared" si="46"/>
        <v>1199.9537499999999</v>
      </c>
      <c r="CQ136" s="1">
        <f t="shared" si="47"/>
        <v>1009.4669247992221</v>
      </c>
      <c r="CR136" s="1">
        <f t="shared" si="48"/>
        <v>0.84125486069710786</v>
      </c>
      <c r="CS136" s="1">
        <f t="shared" si="49"/>
        <v>0.16202188114541832</v>
      </c>
      <c r="CT136" s="1">
        <v>6</v>
      </c>
      <c r="CU136" s="1">
        <v>0.5</v>
      </c>
      <c r="CV136" s="1" t="s">
        <v>387</v>
      </c>
      <c r="CW136" s="1">
        <v>2</v>
      </c>
      <c r="CX136" s="1" t="b">
        <v>1</v>
      </c>
      <c r="CY136" s="1">
        <v>1658330416.6875</v>
      </c>
      <c r="CZ136" s="1">
        <v>778.43362500000001</v>
      </c>
      <c r="DA136" s="1">
        <v>795.95299999999997</v>
      </c>
      <c r="DB136" s="1">
        <v>34.006662499999997</v>
      </c>
      <c r="DC136" s="1">
        <v>32.821612500000001</v>
      </c>
      <c r="DD136" s="1">
        <v>781.41612499999997</v>
      </c>
      <c r="DE136" s="1">
        <v>33.67</v>
      </c>
      <c r="DF136" s="1">
        <v>650.35962500000005</v>
      </c>
      <c r="DG136" s="1">
        <v>101.08687500000001</v>
      </c>
      <c r="DH136" s="1">
        <v>9.9955025000000003E-2</v>
      </c>
      <c r="DI136" s="1">
        <v>33.789375</v>
      </c>
      <c r="DJ136" s="1">
        <v>999.9</v>
      </c>
      <c r="DK136" s="1">
        <v>33.726325000000003</v>
      </c>
      <c r="DL136" s="1">
        <v>0</v>
      </c>
      <c r="DM136" s="1">
        <v>0</v>
      </c>
      <c r="DN136" s="1">
        <v>8996.71875</v>
      </c>
      <c r="DO136" s="1">
        <v>0</v>
      </c>
      <c r="DP136" s="1">
        <v>1837.11625</v>
      </c>
      <c r="DQ136" s="1">
        <v>-17.519287500000001</v>
      </c>
      <c r="DR136" s="1">
        <v>805.837625</v>
      </c>
      <c r="DS136" s="1">
        <v>822.96399999999994</v>
      </c>
      <c r="DT136" s="1">
        <v>1.18505875</v>
      </c>
      <c r="DU136" s="1">
        <v>795.95299999999997</v>
      </c>
      <c r="DV136" s="1">
        <v>32.821612500000001</v>
      </c>
      <c r="DW136" s="1">
        <v>3.43763</v>
      </c>
      <c r="DX136" s="1">
        <v>3.31783625</v>
      </c>
      <c r="DY136" s="1">
        <v>26.314824999999999</v>
      </c>
      <c r="DZ136" s="1">
        <v>25.715325</v>
      </c>
      <c r="EA136" s="1">
        <v>1199.9537499999999</v>
      </c>
      <c r="EB136" s="1">
        <v>0.95799537499999998</v>
      </c>
      <c r="EC136" s="1">
        <v>4.2004812500000002E-2</v>
      </c>
      <c r="ED136" s="1">
        <v>0</v>
      </c>
      <c r="EE136" s="1">
        <v>922.92399999999998</v>
      </c>
      <c r="EF136" s="1">
        <v>5.0001600000000002</v>
      </c>
      <c r="EG136" s="1">
        <v>13114.112499999999</v>
      </c>
      <c r="EH136" s="1">
        <v>9514.7962499999994</v>
      </c>
      <c r="EI136" s="1">
        <v>47.679250000000003</v>
      </c>
      <c r="EJ136" s="1">
        <v>50.25</v>
      </c>
      <c r="EK136" s="1">
        <v>48.875</v>
      </c>
      <c r="EL136" s="1">
        <v>48.710625</v>
      </c>
      <c r="EM136" s="1">
        <v>49.375</v>
      </c>
      <c r="EN136" s="1">
        <v>1144.76125</v>
      </c>
      <c r="EO136" s="1">
        <v>50.192500000000003</v>
      </c>
      <c r="EP136" s="1">
        <v>0</v>
      </c>
      <c r="EQ136" s="1">
        <v>772930.20000004768</v>
      </c>
      <c r="ER136" s="1">
        <v>0</v>
      </c>
      <c r="ES136" s="1">
        <v>922.35807692307708</v>
      </c>
      <c r="ET136" s="1">
        <v>6.4921709273938637</v>
      </c>
      <c r="EU136" s="1">
        <v>66.147008357523632</v>
      </c>
      <c r="EV136" s="1">
        <v>13108.438461538461</v>
      </c>
      <c r="EW136" s="1">
        <v>15</v>
      </c>
      <c r="EX136" s="1">
        <v>1658327627.5</v>
      </c>
      <c r="EY136" s="1" t="s">
        <v>388</v>
      </c>
      <c r="EZ136" s="1">
        <v>1658327627.5</v>
      </c>
      <c r="FA136" s="1">
        <v>1658327617.5</v>
      </c>
      <c r="FB136" s="1">
        <v>12</v>
      </c>
      <c r="FC136" s="1">
        <v>-0.68500000000000005</v>
      </c>
      <c r="FD136" s="1">
        <v>-0.255</v>
      </c>
      <c r="FE136" s="1">
        <v>-3.9239999999999999</v>
      </c>
      <c r="FF136" s="1">
        <v>0.28599999999999998</v>
      </c>
      <c r="FG136" s="1">
        <v>1546</v>
      </c>
      <c r="FH136" s="1">
        <v>32</v>
      </c>
      <c r="FI136" s="1">
        <v>0.03</v>
      </c>
      <c r="FJ136" s="1">
        <v>0.04</v>
      </c>
      <c r="FK136" s="1">
        <v>-17.513287500000001</v>
      </c>
      <c r="FL136" s="1">
        <v>2.6608255159472689E-2</v>
      </c>
      <c r="FM136" s="1">
        <v>5.2820744918544917E-2</v>
      </c>
      <c r="FN136" s="1">
        <v>1</v>
      </c>
      <c r="FO136" s="1">
        <v>921.88611764705888</v>
      </c>
      <c r="FP136" s="1">
        <v>7.7100381950839738</v>
      </c>
      <c r="FQ136" s="1">
        <v>0.77805847219804924</v>
      </c>
      <c r="FR136" s="1">
        <v>0</v>
      </c>
      <c r="FS136" s="1">
        <v>1.15274375</v>
      </c>
      <c r="FT136" s="1">
        <v>9.7975272045026443E-2</v>
      </c>
      <c r="FU136" s="1">
        <v>1.4657800600277651E-2</v>
      </c>
      <c r="FV136" s="1">
        <v>1</v>
      </c>
      <c r="FW136" s="1">
        <v>2</v>
      </c>
      <c r="FX136" s="1">
        <v>3</v>
      </c>
      <c r="FY136" s="1" t="s">
        <v>389</v>
      </c>
      <c r="FZ136" s="1">
        <v>3.3690699999999998</v>
      </c>
      <c r="GA136" s="1">
        <v>2.8936999999999999</v>
      </c>
      <c r="GB136" s="1">
        <v>0.154031</v>
      </c>
      <c r="GC136" s="1">
        <v>0.158164</v>
      </c>
      <c r="GD136" s="1">
        <v>0.140682</v>
      </c>
      <c r="GE136" s="1">
        <v>0.13977500000000001</v>
      </c>
      <c r="GF136" s="1">
        <v>29194.400000000001</v>
      </c>
      <c r="GG136" s="1">
        <v>25272</v>
      </c>
      <c r="GH136" s="1">
        <v>30850</v>
      </c>
      <c r="GI136" s="1">
        <v>27985</v>
      </c>
      <c r="GJ136" s="1">
        <v>34927.9</v>
      </c>
      <c r="GK136" s="1">
        <v>33966.1</v>
      </c>
      <c r="GL136" s="1">
        <v>40214.5</v>
      </c>
      <c r="GM136" s="1">
        <v>39005.599999999999</v>
      </c>
      <c r="GN136" s="1">
        <v>2.3262999999999998</v>
      </c>
      <c r="GO136" s="1">
        <v>1.53068</v>
      </c>
      <c r="GP136" s="1">
        <v>0</v>
      </c>
      <c r="GQ136" s="1">
        <v>4.8335599999999999E-2</v>
      </c>
      <c r="GR136" s="1">
        <v>999.9</v>
      </c>
      <c r="GS136" s="1">
        <v>32.948900000000002</v>
      </c>
      <c r="GT136" s="1">
        <v>49.7</v>
      </c>
      <c r="GU136" s="1">
        <v>44</v>
      </c>
      <c r="GV136" s="1">
        <v>44.999699999999997</v>
      </c>
      <c r="GW136" s="1">
        <v>50.562899999999999</v>
      </c>
      <c r="GX136" s="1">
        <v>42.375799999999998</v>
      </c>
      <c r="GY136" s="1">
        <v>1</v>
      </c>
      <c r="GZ136" s="1">
        <v>0.65851599999999999</v>
      </c>
      <c r="HA136" s="1">
        <v>1.7033700000000001</v>
      </c>
      <c r="HB136" s="1">
        <v>20.2</v>
      </c>
      <c r="HC136" s="1">
        <v>5.2153400000000003</v>
      </c>
      <c r="HD136" s="1">
        <v>11.974</v>
      </c>
      <c r="HE136" s="1">
        <v>4.9907000000000004</v>
      </c>
      <c r="HF136" s="1">
        <v>3.2926799999999998</v>
      </c>
      <c r="HG136" s="1">
        <v>8423.6</v>
      </c>
      <c r="HH136" s="1">
        <v>9999</v>
      </c>
      <c r="HI136" s="1">
        <v>9999</v>
      </c>
      <c r="HJ136" s="1">
        <v>971.7</v>
      </c>
      <c r="HK136" s="1">
        <v>4.9713599999999998</v>
      </c>
      <c r="HL136" s="1">
        <v>1.8745400000000001</v>
      </c>
      <c r="HM136" s="1">
        <v>1.8708899999999999</v>
      </c>
      <c r="HN136" s="1">
        <v>1.8706700000000001</v>
      </c>
      <c r="HO136" s="1">
        <v>1.8750899999999999</v>
      </c>
      <c r="HP136" s="1">
        <v>1.87182</v>
      </c>
      <c r="HQ136" s="1">
        <v>1.8672800000000001</v>
      </c>
      <c r="HR136" s="1">
        <v>1.8782000000000001</v>
      </c>
      <c r="HS136" s="1">
        <v>0</v>
      </c>
      <c r="HT136" s="1">
        <v>0</v>
      </c>
      <c r="HU136" s="1">
        <v>0</v>
      </c>
      <c r="HV136" s="1">
        <v>0</v>
      </c>
      <c r="HW136" s="1" t="s">
        <v>390</v>
      </c>
      <c r="HX136" s="1" t="s">
        <v>391</v>
      </c>
      <c r="HY136" s="1" t="s">
        <v>392</v>
      </c>
      <c r="HZ136" s="1" t="s">
        <v>392</v>
      </c>
      <c r="IA136" s="1" t="s">
        <v>392</v>
      </c>
      <c r="IB136" s="1" t="s">
        <v>392</v>
      </c>
      <c r="IC136" s="1">
        <v>0</v>
      </c>
      <c r="ID136" s="1">
        <v>100</v>
      </c>
      <c r="IE136" s="1">
        <v>100</v>
      </c>
      <c r="IF136" s="1">
        <v>-2.9889999999999999</v>
      </c>
      <c r="IG136" s="1">
        <v>0.33650000000000002</v>
      </c>
      <c r="IH136" s="1">
        <v>-2.1003025613674828</v>
      </c>
      <c r="II136" s="1">
        <v>1.7196870422270779E-5</v>
      </c>
      <c r="IJ136" s="1">
        <v>-2.1741833173098589E-6</v>
      </c>
      <c r="IK136" s="1">
        <v>9.0595066644434051E-10</v>
      </c>
      <c r="IL136" s="1">
        <v>-0.3055493333670728</v>
      </c>
      <c r="IM136" s="1">
        <v>-1.2435942757381079E-3</v>
      </c>
      <c r="IN136" s="1">
        <v>8.3241555849602686E-4</v>
      </c>
      <c r="IO136" s="1">
        <v>-6.8006265696850886E-6</v>
      </c>
      <c r="IP136" s="1">
        <v>17</v>
      </c>
      <c r="IQ136" s="1">
        <v>2050</v>
      </c>
      <c r="IR136" s="1">
        <v>3</v>
      </c>
      <c r="IS136" s="1">
        <v>34</v>
      </c>
      <c r="IT136" s="1">
        <v>46.5</v>
      </c>
      <c r="IU136" s="1">
        <v>46.7</v>
      </c>
      <c r="IV136" s="1">
        <v>1.79688</v>
      </c>
      <c r="IW136" s="1">
        <v>2.5915499999999998</v>
      </c>
      <c r="IX136" s="1">
        <v>1.49902</v>
      </c>
      <c r="IY136" s="1">
        <v>2.2827099999999998</v>
      </c>
      <c r="IZ136" s="1">
        <v>1.69678</v>
      </c>
      <c r="JA136" s="1">
        <v>2.2961399999999998</v>
      </c>
      <c r="JB136" s="1">
        <v>47.632100000000001</v>
      </c>
      <c r="JC136" s="1">
        <v>12.932499999999999</v>
      </c>
      <c r="JD136" s="1">
        <v>18</v>
      </c>
      <c r="JE136" s="1">
        <v>710.26900000000001</v>
      </c>
      <c r="JF136" s="1">
        <v>268.286</v>
      </c>
      <c r="JG136" s="1">
        <v>30.001000000000001</v>
      </c>
      <c r="JH136" s="1">
        <v>35.8264</v>
      </c>
      <c r="JI136" s="1">
        <v>29.9999</v>
      </c>
      <c r="JJ136" s="1">
        <v>35.568300000000001</v>
      </c>
      <c r="JK136" s="1">
        <v>35.5657</v>
      </c>
      <c r="JL136" s="1">
        <v>36.015099999999997</v>
      </c>
      <c r="JM136" s="1">
        <v>29.664999999999999</v>
      </c>
      <c r="JN136" s="1">
        <v>0</v>
      </c>
      <c r="JO136" s="1">
        <v>30</v>
      </c>
      <c r="JP136" s="1">
        <v>809.36099999999999</v>
      </c>
      <c r="JQ136" s="1">
        <v>32.744399999999999</v>
      </c>
      <c r="JR136" s="1">
        <v>98.313999999999993</v>
      </c>
      <c r="JS136" s="1">
        <v>98.235600000000005</v>
      </c>
    </row>
    <row r="137" spans="1:279" ht="15.75" customHeight="1" x14ac:dyDescent="0.2">
      <c r="A137" s="1">
        <v>122</v>
      </c>
      <c r="B137" s="1">
        <v>1658330423</v>
      </c>
      <c r="C137" s="1">
        <v>483</v>
      </c>
      <c r="D137" s="1" t="s">
        <v>635</v>
      </c>
      <c r="E137" s="1" t="s">
        <v>636</v>
      </c>
      <c r="F137" s="1">
        <v>4</v>
      </c>
      <c r="G137" s="1">
        <v>1658330421</v>
      </c>
      <c r="H137" s="1">
        <f t="shared" si="0"/>
        <v>1.3228289719045038E-3</v>
      </c>
      <c r="I137" s="1">
        <f t="shared" si="1"/>
        <v>1.3228289719045039</v>
      </c>
      <c r="J137" s="1">
        <f t="shared" si="2"/>
        <v>8.5116947441868334</v>
      </c>
      <c r="K137" s="1">
        <f t="shared" si="3"/>
        <v>785.62071428571414</v>
      </c>
      <c r="L137" s="1">
        <f t="shared" si="4"/>
        <v>571.66914130138468</v>
      </c>
      <c r="M137" s="1">
        <f t="shared" si="5"/>
        <v>57.84526685991721</v>
      </c>
      <c r="N137" s="1">
        <f t="shared" si="6"/>
        <v>79.494302884852658</v>
      </c>
      <c r="O137" s="1">
        <f t="shared" si="7"/>
        <v>7.1229511708681054E-2</v>
      </c>
      <c r="P137" s="1">
        <f t="shared" si="8"/>
        <v>2.7609161915291631</v>
      </c>
      <c r="Q137" s="1">
        <f t="shared" si="9"/>
        <v>7.0224136810351889E-2</v>
      </c>
      <c r="R137" s="1">
        <f t="shared" si="10"/>
        <v>4.3979232239612254E-2</v>
      </c>
      <c r="S137" s="1">
        <f t="shared" si="11"/>
        <v>194.43775161247865</v>
      </c>
      <c r="T137" s="1">
        <f t="shared" si="12"/>
        <v>34.643896138692405</v>
      </c>
      <c r="U137" s="1">
        <f t="shared" si="13"/>
        <v>33.734228571428567</v>
      </c>
      <c r="V137" s="1">
        <f t="shared" si="14"/>
        <v>5.2643098339996399</v>
      </c>
      <c r="W137" s="1">
        <f t="shared" si="15"/>
        <v>65.109857668896879</v>
      </c>
      <c r="X137" s="1">
        <f t="shared" si="16"/>
        <v>3.4402177962520173</v>
      </c>
      <c r="Y137" s="1">
        <f t="shared" si="17"/>
        <v>5.2837126656712341</v>
      </c>
      <c r="Z137" s="1">
        <f t="shared" si="18"/>
        <v>1.8240920377476226</v>
      </c>
      <c r="AA137" s="1">
        <f t="shared" si="19"/>
        <v>-58.336757660988617</v>
      </c>
      <c r="AB137" s="1">
        <f t="shared" si="20"/>
        <v>9.8004797389288338</v>
      </c>
      <c r="AC137" s="1">
        <f t="shared" si="21"/>
        <v>0.81909048128771056</v>
      </c>
      <c r="AD137" s="1">
        <f t="shared" si="22"/>
        <v>146.72056417170657</v>
      </c>
      <c r="AE137" s="1">
        <f t="shared" si="23"/>
        <v>17.972518873687399</v>
      </c>
      <c r="AF137" s="1">
        <f t="shared" si="24"/>
        <v>1.3209950747638088</v>
      </c>
      <c r="AG137" s="1">
        <f t="shared" si="25"/>
        <v>8.5116947441868334</v>
      </c>
      <c r="AH137" s="1">
        <v>830.95748534515008</v>
      </c>
      <c r="AI137" s="1">
        <v>815.89544242424256</v>
      </c>
      <c r="AJ137" s="1">
        <v>1.7494291731036391</v>
      </c>
      <c r="AK137" s="1">
        <v>65.160827057832364</v>
      </c>
      <c r="AL137" s="1">
        <f t="shared" si="26"/>
        <v>1.3228289719045039</v>
      </c>
      <c r="AM137" s="1">
        <v>32.818791607134912</v>
      </c>
      <c r="AN137" s="1">
        <v>33.997901398601407</v>
      </c>
      <c r="AO137" s="1">
        <v>-3.7256644276006213E-5</v>
      </c>
      <c r="AP137" s="1">
        <v>89.445393928283238</v>
      </c>
      <c r="AQ137" s="1">
        <v>0</v>
      </c>
      <c r="AR137" s="1">
        <v>0</v>
      </c>
      <c r="AS137" s="1">
        <f t="shared" si="27"/>
        <v>1</v>
      </c>
      <c r="AT137" s="1">
        <f t="shared" si="28"/>
        <v>0</v>
      </c>
      <c r="AU137" s="1">
        <f t="shared" si="29"/>
        <v>47028.799709687206</v>
      </c>
      <c r="AV137" s="1" t="s">
        <v>385</v>
      </c>
      <c r="AW137" s="1" t="s">
        <v>385</v>
      </c>
      <c r="AX137" s="1">
        <v>0</v>
      </c>
      <c r="AY137" s="1">
        <v>0</v>
      </c>
      <c r="AZ137" s="1" t="e">
        <f t="shared" si="30"/>
        <v>#DIV/0!</v>
      </c>
      <c r="BA137" s="1">
        <v>0</v>
      </c>
      <c r="BB137" s="1" t="s">
        <v>385</v>
      </c>
      <c r="BC137" s="1" t="s">
        <v>385</v>
      </c>
      <c r="BD137" s="1">
        <v>0</v>
      </c>
      <c r="BE137" s="1">
        <v>0</v>
      </c>
      <c r="BF137" s="1" t="e">
        <f t="shared" si="31"/>
        <v>#DIV/0!</v>
      </c>
      <c r="BG137" s="1">
        <v>0.5</v>
      </c>
      <c r="BH137" s="1">
        <f t="shared" si="32"/>
        <v>1009.5647997992115</v>
      </c>
      <c r="BI137" s="1">
        <f t="shared" si="33"/>
        <v>8.5116947441868334</v>
      </c>
      <c r="BJ137" s="1" t="e">
        <f t="shared" si="34"/>
        <v>#DIV/0!</v>
      </c>
      <c r="BK137" s="1">
        <f t="shared" si="35"/>
        <v>8.4310534062595009E-3</v>
      </c>
      <c r="BL137" s="1" t="e">
        <f t="shared" si="36"/>
        <v>#DIV/0!</v>
      </c>
      <c r="BM137" s="1" t="e">
        <f t="shared" si="37"/>
        <v>#DIV/0!</v>
      </c>
      <c r="BN137" s="1" t="s">
        <v>385</v>
      </c>
      <c r="BO137" s="1">
        <v>0</v>
      </c>
      <c r="BP137" s="1" t="e">
        <f t="shared" si="38"/>
        <v>#DIV/0!</v>
      </c>
      <c r="BQ137" s="1" t="e">
        <f t="shared" si="39"/>
        <v>#DIV/0!</v>
      </c>
      <c r="BR137" s="1" t="e">
        <f t="shared" si="40"/>
        <v>#DIV/0!</v>
      </c>
      <c r="BS137" s="1" t="e">
        <f t="shared" si="41"/>
        <v>#DIV/0!</v>
      </c>
      <c r="BT137" s="1" t="e">
        <f t="shared" si="42"/>
        <v>#DIV/0!</v>
      </c>
      <c r="BU137" s="1" t="e">
        <f t="shared" si="43"/>
        <v>#DIV/0!</v>
      </c>
      <c r="BV137" s="1" t="e">
        <f t="shared" si="44"/>
        <v>#DIV/0!</v>
      </c>
      <c r="BW137" s="1" t="e">
        <f t="shared" si="45"/>
        <v>#DIV/0!</v>
      </c>
      <c r="BX137" s="1" t="s">
        <v>385</v>
      </c>
      <c r="BY137" s="1" t="s">
        <v>385</v>
      </c>
      <c r="BZ137" s="1" t="s">
        <v>385</v>
      </c>
      <c r="CA137" s="1" t="s">
        <v>385</v>
      </c>
      <c r="CB137" s="1" t="s">
        <v>385</v>
      </c>
      <c r="CC137" s="1" t="s">
        <v>385</v>
      </c>
      <c r="CD137" s="1" t="s">
        <v>385</v>
      </c>
      <c r="CE137" s="1" t="s">
        <v>385</v>
      </c>
      <c r="CF137" s="1">
        <v>253</v>
      </c>
      <c r="CG137" s="1">
        <v>1000</v>
      </c>
      <c r="CH137" s="1" t="s">
        <v>386</v>
      </c>
      <c r="CI137" s="1">
        <v>1110.1500000000001</v>
      </c>
      <c r="CJ137" s="1">
        <v>1175.8634999999999</v>
      </c>
      <c r="CK137" s="1">
        <v>1152.67</v>
      </c>
      <c r="CL137" s="1">
        <v>1.3005735999999999E-4</v>
      </c>
      <c r="CM137" s="1">
        <v>6.5004835999999994E-4</v>
      </c>
      <c r="CN137" s="1">
        <v>4.7597999359999997E-2</v>
      </c>
      <c r="CO137" s="1">
        <v>5.5000000000000003E-4</v>
      </c>
      <c r="CP137" s="1">
        <f t="shared" si="46"/>
        <v>1200.07</v>
      </c>
      <c r="CQ137" s="1">
        <f t="shared" si="47"/>
        <v>1009.5647997992115</v>
      </c>
      <c r="CR137" s="1">
        <f t="shared" si="48"/>
        <v>0.841254926628623</v>
      </c>
      <c r="CS137" s="1">
        <f t="shared" si="49"/>
        <v>0.1620220083932426</v>
      </c>
      <c r="CT137" s="1">
        <v>6</v>
      </c>
      <c r="CU137" s="1">
        <v>0.5</v>
      </c>
      <c r="CV137" s="1" t="s">
        <v>387</v>
      </c>
      <c r="CW137" s="1">
        <v>2</v>
      </c>
      <c r="CX137" s="1" t="b">
        <v>1</v>
      </c>
      <c r="CY137" s="1">
        <v>1658330421</v>
      </c>
      <c r="CZ137" s="1">
        <v>785.62071428571414</v>
      </c>
      <c r="DA137" s="1">
        <v>803.15899999999999</v>
      </c>
      <c r="DB137" s="1">
        <v>33.998742857142858</v>
      </c>
      <c r="DC137" s="1">
        <v>32.821471428571428</v>
      </c>
      <c r="DD137" s="1">
        <v>788.61528571428573</v>
      </c>
      <c r="DE137" s="1">
        <v>33.662314285714281</v>
      </c>
      <c r="DF137" s="1">
        <v>650.35957142857137</v>
      </c>
      <c r="DG137" s="1">
        <v>101.0864285714286</v>
      </c>
      <c r="DH137" s="1">
        <v>0.10018914285714289</v>
      </c>
      <c r="DI137" s="1">
        <v>33.800071428571428</v>
      </c>
      <c r="DJ137" s="1">
        <v>999.89999999999986</v>
      </c>
      <c r="DK137" s="1">
        <v>33.734228571428567</v>
      </c>
      <c r="DL137" s="1">
        <v>0</v>
      </c>
      <c r="DM137" s="1">
        <v>0</v>
      </c>
      <c r="DN137" s="1">
        <v>8970.8028571428567</v>
      </c>
      <c r="DO137" s="1">
        <v>0</v>
      </c>
      <c r="DP137" s="1">
        <v>1837.8442857142859</v>
      </c>
      <c r="DQ137" s="1">
        <v>-17.538499999999999</v>
      </c>
      <c r="DR137" s="1">
        <v>813.27099999999996</v>
      </c>
      <c r="DS137" s="1">
        <v>830.41471428571424</v>
      </c>
      <c r="DT137" s="1">
        <v>1.177284285714286</v>
      </c>
      <c r="DU137" s="1">
        <v>803.15899999999999</v>
      </c>
      <c r="DV137" s="1">
        <v>32.821471428571428</v>
      </c>
      <c r="DW137" s="1">
        <v>3.4368057142857138</v>
      </c>
      <c r="DX137" s="1">
        <v>3.3178014285714279</v>
      </c>
      <c r="DY137" s="1">
        <v>26.310757142857138</v>
      </c>
      <c r="DZ137" s="1">
        <v>25.715157142857141</v>
      </c>
      <c r="EA137" s="1">
        <v>1200.07</v>
      </c>
      <c r="EB137" s="1">
        <v>0.95799299999999998</v>
      </c>
      <c r="EC137" s="1">
        <v>4.2007399999999993E-2</v>
      </c>
      <c r="ED137" s="1">
        <v>0</v>
      </c>
      <c r="EE137" s="1">
        <v>923.43099999999993</v>
      </c>
      <c r="EF137" s="1">
        <v>5.0001600000000002</v>
      </c>
      <c r="EG137" s="1">
        <v>13120.3</v>
      </c>
      <c r="EH137" s="1">
        <v>9515.7028571428564</v>
      </c>
      <c r="EI137" s="1">
        <v>47.660428571428582</v>
      </c>
      <c r="EJ137" s="1">
        <v>50.25</v>
      </c>
      <c r="EK137" s="1">
        <v>48.883857142857153</v>
      </c>
      <c r="EL137" s="1">
        <v>48.722999999999999</v>
      </c>
      <c r="EM137" s="1">
        <v>49.347999999999999</v>
      </c>
      <c r="EN137" s="1">
        <v>1144.8699999999999</v>
      </c>
      <c r="EO137" s="1">
        <v>50.2</v>
      </c>
      <c r="EP137" s="1">
        <v>0</v>
      </c>
      <c r="EQ137" s="1">
        <v>772934.40000009537</v>
      </c>
      <c r="ER137" s="1">
        <v>0</v>
      </c>
      <c r="ES137" s="1">
        <v>922.84775999999999</v>
      </c>
      <c r="ET137" s="1">
        <v>6.5780769169638624</v>
      </c>
      <c r="EU137" s="1">
        <v>68.16923068732919</v>
      </c>
      <c r="EV137" s="1">
        <v>13113.567999999999</v>
      </c>
      <c r="EW137" s="1">
        <v>15</v>
      </c>
      <c r="EX137" s="1">
        <v>1658327627.5</v>
      </c>
      <c r="EY137" s="1" t="s">
        <v>388</v>
      </c>
      <c r="EZ137" s="1">
        <v>1658327627.5</v>
      </c>
      <c r="FA137" s="1">
        <v>1658327617.5</v>
      </c>
      <c r="FB137" s="1">
        <v>12</v>
      </c>
      <c r="FC137" s="1">
        <v>-0.68500000000000005</v>
      </c>
      <c r="FD137" s="1">
        <v>-0.255</v>
      </c>
      <c r="FE137" s="1">
        <v>-3.9239999999999999</v>
      </c>
      <c r="FF137" s="1">
        <v>0.28599999999999998</v>
      </c>
      <c r="FG137" s="1">
        <v>1546</v>
      </c>
      <c r="FH137" s="1">
        <v>32</v>
      </c>
      <c r="FI137" s="1">
        <v>0.03</v>
      </c>
      <c r="FJ137" s="1">
        <v>0.04</v>
      </c>
      <c r="FK137" s="1">
        <v>-17.517935000000001</v>
      </c>
      <c r="FL137" s="1">
        <v>0.16748442776737291</v>
      </c>
      <c r="FM137" s="1">
        <v>5.3033548580120458E-2</v>
      </c>
      <c r="FN137" s="1">
        <v>1</v>
      </c>
      <c r="FO137" s="1">
        <v>922.40420588235304</v>
      </c>
      <c r="FP137" s="1">
        <v>6.6580748627161794</v>
      </c>
      <c r="FQ137" s="1">
        <v>0.67744467017010435</v>
      </c>
      <c r="FR137" s="1">
        <v>0</v>
      </c>
      <c r="FS137" s="1">
        <v>1.15955725</v>
      </c>
      <c r="FT137" s="1">
        <v>0.16073392120074781</v>
      </c>
      <c r="FU137" s="1">
        <v>1.8477297284438001E-2</v>
      </c>
      <c r="FV137" s="1">
        <v>0</v>
      </c>
      <c r="FW137" s="1">
        <v>1</v>
      </c>
      <c r="FX137" s="1">
        <v>3</v>
      </c>
      <c r="FY137" s="1" t="s">
        <v>410</v>
      </c>
      <c r="FZ137" s="1">
        <v>3.3694299999999999</v>
      </c>
      <c r="GA137" s="1">
        <v>2.8936099999999998</v>
      </c>
      <c r="GB137" s="1">
        <v>0.154915</v>
      </c>
      <c r="GC137" s="1">
        <v>0.15906899999999999</v>
      </c>
      <c r="GD137" s="1">
        <v>0.14066899999999999</v>
      </c>
      <c r="GE137" s="1">
        <v>0.13980400000000001</v>
      </c>
      <c r="GF137" s="1">
        <v>29164.1</v>
      </c>
      <c r="GG137" s="1">
        <v>25244.6</v>
      </c>
      <c r="GH137" s="1">
        <v>30850.3</v>
      </c>
      <c r="GI137" s="1">
        <v>27984.9</v>
      </c>
      <c r="GJ137" s="1">
        <v>34928.800000000003</v>
      </c>
      <c r="GK137" s="1">
        <v>33965</v>
      </c>
      <c r="GL137" s="1">
        <v>40214.9</v>
      </c>
      <c r="GM137" s="1">
        <v>39005.599999999999</v>
      </c>
      <c r="GN137" s="1">
        <v>2.3262800000000001</v>
      </c>
      <c r="GO137" s="1">
        <v>1.5304</v>
      </c>
      <c r="GP137" s="1">
        <v>0</v>
      </c>
      <c r="GQ137" s="1">
        <v>4.8197799999999999E-2</v>
      </c>
      <c r="GR137" s="1">
        <v>999.9</v>
      </c>
      <c r="GS137" s="1">
        <v>32.959200000000003</v>
      </c>
      <c r="GT137" s="1">
        <v>49.7</v>
      </c>
      <c r="GU137" s="1">
        <v>44</v>
      </c>
      <c r="GV137" s="1">
        <v>44.998699999999999</v>
      </c>
      <c r="GW137" s="1">
        <v>50.622900000000001</v>
      </c>
      <c r="GX137" s="1">
        <v>41.863</v>
      </c>
      <c r="GY137" s="1">
        <v>1</v>
      </c>
      <c r="GZ137" s="1">
        <v>0.65849599999999997</v>
      </c>
      <c r="HA137" s="1">
        <v>1.70723</v>
      </c>
      <c r="HB137" s="1">
        <v>20.1997</v>
      </c>
      <c r="HC137" s="1">
        <v>5.21549</v>
      </c>
      <c r="HD137" s="1">
        <v>11.974</v>
      </c>
      <c r="HE137" s="1">
        <v>4.9900500000000001</v>
      </c>
      <c r="HF137" s="1">
        <v>3.2926500000000001</v>
      </c>
      <c r="HG137" s="1">
        <v>8423.6</v>
      </c>
      <c r="HH137" s="1">
        <v>9999</v>
      </c>
      <c r="HI137" s="1">
        <v>9999</v>
      </c>
      <c r="HJ137" s="1">
        <v>971.7</v>
      </c>
      <c r="HK137" s="1">
        <v>4.9713599999999998</v>
      </c>
      <c r="HL137" s="1">
        <v>1.8745400000000001</v>
      </c>
      <c r="HM137" s="1">
        <v>1.8708800000000001</v>
      </c>
      <c r="HN137" s="1">
        <v>1.8706400000000001</v>
      </c>
      <c r="HO137" s="1">
        <v>1.87507</v>
      </c>
      <c r="HP137" s="1">
        <v>1.87181</v>
      </c>
      <c r="HQ137" s="1">
        <v>1.8672500000000001</v>
      </c>
      <c r="HR137" s="1">
        <v>1.8782000000000001</v>
      </c>
      <c r="HS137" s="1">
        <v>0</v>
      </c>
      <c r="HT137" s="1">
        <v>0</v>
      </c>
      <c r="HU137" s="1">
        <v>0</v>
      </c>
      <c r="HV137" s="1">
        <v>0</v>
      </c>
      <c r="HW137" s="1" t="s">
        <v>390</v>
      </c>
      <c r="HX137" s="1" t="s">
        <v>391</v>
      </c>
      <c r="HY137" s="1" t="s">
        <v>392</v>
      </c>
      <c r="HZ137" s="1" t="s">
        <v>392</v>
      </c>
      <c r="IA137" s="1" t="s">
        <v>392</v>
      </c>
      <c r="IB137" s="1" t="s">
        <v>392</v>
      </c>
      <c r="IC137" s="1">
        <v>0</v>
      </c>
      <c r="ID137" s="1">
        <v>100</v>
      </c>
      <c r="IE137" s="1">
        <v>100</v>
      </c>
      <c r="IF137" s="1">
        <v>-3</v>
      </c>
      <c r="IG137" s="1">
        <v>0.33639999999999998</v>
      </c>
      <c r="IH137" s="1">
        <v>-2.1003025613674828</v>
      </c>
      <c r="II137" s="1">
        <v>1.7196870422270779E-5</v>
      </c>
      <c r="IJ137" s="1">
        <v>-2.1741833173098589E-6</v>
      </c>
      <c r="IK137" s="1">
        <v>9.0595066644434051E-10</v>
      </c>
      <c r="IL137" s="1">
        <v>-0.3055493333670728</v>
      </c>
      <c r="IM137" s="1">
        <v>-1.2435942757381079E-3</v>
      </c>
      <c r="IN137" s="1">
        <v>8.3241555849602686E-4</v>
      </c>
      <c r="IO137" s="1">
        <v>-6.8006265696850886E-6</v>
      </c>
      <c r="IP137" s="1">
        <v>17</v>
      </c>
      <c r="IQ137" s="1">
        <v>2050</v>
      </c>
      <c r="IR137" s="1">
        <v>3</v>
      </c>
      <c r="IS137" s="1">
        <v>34</v>
      </c>
      <c r="IT137" s="1">
        <v>46.6</v>
      </c>
      <c r="IU137" s="1">
        <v>46.8</v>
      </c>
      <c r="IV137" s="1">
        <v>1.80908</v>
      </c>
      <c r="IW137" s="1">
        <v>2.5976599999999999</v>
      </c>
      <c r="IX137" s="1">
        <v>1.49902</v>
      </c>
      <c r="IY137" s="1">
        <v>2.2827099999999998</v>
      </c>
      <c r="IZ137" s="1">
        <v>1.69678</v>
      </c>
      <c r="JA137" s="1">
        <v>2.2973599999999998</v>
      </c>
      <c r="JB137" s="1">
        <v>47.632100000000001</v>
      </c>
      <c r="JC137" s="1">
        <v>12.9237</v>
      </c>
      <c r="JD137" s="1">
        <v>18</v>
      </c>
      <c r="JE137" s="1">
        <v>710.24800000000005</v>
      </c>
      <c r="JF137" s="1">
        <v>268.15800000000002</v>
      </c>
      <c r="JG137" s="1">
        <v>30.001000000000001</v>
      </c>
      <c r="JH137" s="1">
        <v>35.823700000000002</v>
      </c>
      <c r="JI137" s="1">
        <v>29.9999</v>
      </c>
      <c r="JJ137" s="1">
        <v>35.568300000000001</v>
      </c>
      <c r="JK137" s="1">
        <v>35.5657</v>
      </c>
      <c r="JL137" s="1">
        <v>36.258600000000001</v>
      </c>
      <c r="JM137" s="1">
        <v>29.664999999999999</v>
      </c>
      <c r="JN137" s="1">
        <v>0</v>
      </c>
      <c r="JO137" s="1">
        <v>30</v>
      </c>
      <c r="JP137" s="1">
        <v>816.04100000000005</v>
      </c>
      <c r="JQ137" s="1">
        <v>32.740499999999997</v>
      </c>
      <c r="JR137" s="1">
        <v>98.314899999999994</v>
      </c>
      <c r="JS137" s="1">
        <v>98.235399999999998</v>
      </c>
    </row>
    <row r="138" spans="1:279" ht="15.75" customHeight="1" x14ac:dyDescent="0.2">
      <c r="A138" s="1">
        <v>123</v>
      </c>
      <c r="B138" s="1">
        <v>1658330427</v>
      </c>
      <c r="C138" s="1">
        <v>487</v>
      </c>
      <c r="D138" s="1" t="s">
        <v>637</v>
      </c>
      <c r="E138" s="1" t="s">
        <v>638</v>
      </c>
      <c r="F138" s="1">
        <v>4</v>
      </c>
      <c r="G138" s="1">
        <v>1658330424.6875</v>
      </c>
      <c r="H138" s="1">
        <f t="shared" si="0"/>
        <v>1.3118922285509269E-3</v>
      </c>
      <c r="I138" s="1">
        <f t="shared" si="1"/>
        <v>1.3118922285509269</v>
      </c>
      <c r="J138" s="1">
        <f t="shared" si="2"/>
        <v>8.6951283160431299</v>
      </c>
      <c r="K138" s="1">
        <f t="shared" si="3"/>
        <v>791.825875</v>
      </c>
      <c r="L138" s="1">
        <f t="shared" si="4"/>
        <v>571.59141869352652</v>
      </c>
      <c r="M138" s="1">
        <f t="shared" si="5"/>
        <v>57.837048770346001</v>
      </c>
      <c r="N138" s="1">
        <f t="shared" si="6"/>
        <v>80.121692265208878</v>
      </c>
      <c r="O138" s="1">
        <f t="shared" si="7"/>
        <v>7.0511558665805635E-2</v>
      </c>
      <c r="P138" s="1">
        <f t="shared" si="8"/>
        <v>2.7650439150300792</v>
      </c>
      <c r="Q138" s="1">
        <f t="shared" si="9"/>
        <v>6.9527646506222451E-2</v>
      </c>
      <c r="R138" s="1">
        <f t="shared" si="10"/>
        <v>4.3542035850343448E-2</v>
      </c>
      <c r="S138" s="1">
        <f t="shared" si="11"/>
        <v>194.43015298749268</v>
      </c>
      <c r="T138" s="1">
        <f t="shared" si="12"/>
        <v>34.654095865996837</v>
      </c>
      <c r="U138" s="1">
        <f t="shared" si="13"/>
        <v>33.743737500000002</v>
      </c>
      <c r="V138" s="1">
        <f t="shared" si="14"/>
        <v>5.2671081281409791</v>
      </c>
      <c r="W138" s="1">
        <f t="shared" si="15"/>
        <v>65.075308573214656</v>
      </c>
      <c r="X138" s="1">
        <f t="shared" si="16"/>
        <v>3.4400115572028165</v>
      </c>
      <c r="Y138" s="1">
        <f t="shared" si="17"/>
        <v>5.2862009149484752</v>
      </c>
      <c r="Z138" s="1">
        <f t="shared" si="18"/>
        <v>1.8270965709381626</v>
      </c>
      <c r="AA138" s="1">
        <f t="shared" si="19"/>
        <v>-57.854447279095879</v>
      </c>
      <c r="AB138" s="1">
        <f t="shared" si="20"/>
        <v>9.6540841917692433</v>
      </c>
      <c r="AC138" s="1">
        <f t="shared" si="21"/>
        <v>0.80572141544807685</v>
      </c>
      <c r="AD138" s="1">
        <f t="shared" si="22"/>
        <v>147.03551131561414</v>
      </c>
      <c r="AE138" s="1">
        <f t="shared" si="23"/>
        <v>18.0548251321175</v>
      </c>
      <c r="AF138" s="1">
        <f t="shared" si="24"/>
        <v>1.3093325260641975</v>
      </c>
      <c r="AG138" s="1">
        <f t="shared" si="25"/>
        <v>8.6951283160431299</v>
      </c>
      <c r="AH138" s="1">
        <v>838.00181609063907</v>
      </c>
      <c r="AI138" s="1">
        <v>822.83320000000015</v>
      </c>
      <c r="AJ138" s="1">
        <v>1.732204085488676</v>
      </c>
      <c r="AK138" s="1">
        <v>65.160827057832364</v>
      </c>
      <c r="AL138" s="1">
        <f t="shared" si="26"/>
        <v>1.3118922285509269</v>
      </c>
      <c r="AM138" s="1">
        <v>32.828000005824258</v>
      </c>
      <c r="AN138" s="1">
        <v>33.997223776223812</v>
      </c>
      <c r="AO138" s="1">
        <v>-1.017320449429091E-5</v>
      </c>
      <c r="AP138" s="1">
        <v>89.445393928283238</v>
      </c>
      <c r="AQ138" s="1">
        <v>0</v>
      </c>
      <c r="AR138" s="1">
        <v>0</v>
      </c>
      <c r="AS138" s="1">
        <f t="shared" si="27"/>
        <v>1</v>
      </c>
      <c r="AT138" s="1">
        <f t="shared" si="28"/>
        <v>0</v>
      </c>
      <c r="AU138" s="1">
        <f t="shared" si="29"/>
        <v>47140.646143065977</v>
      </c>
      <c r="AV138" s="1" t="s">
        <v>385</v>
      </c>
      <c r="AW138" s="1" t="s">
        <v>385</v>
      </c>
      <c r="AX138" s="1">
        <v>0</v>
      </c>
      <c r="AY138" s="1">
        <v>0</v>
      </c>
      <c r="AZ138" s="1" t="e">
        <f t="shared" si="30"/>
        <v>#DIV/0!</v>
      </c>
      <c r="BA138" s="1">
        <v>0</v>
      </c>
      <c r="BB138" s="1" t="s">
        <v>385</v>
      </c>
      <c r="BC138" s="1" t="s">
        <v>385</v>
      </c>
      <c r="BD138" s="1">
        <v>0</v>
      </c>
      <c r="BE138" s="1">
        <v>0</v>
      </c>
      <c r="BF138" s="1" t="e">
        <f t="shared" si="31"/>
        <v>#DIV/0!</v>
      </c>
      <c r="BG138" s="1">
        <v>0.5</v>
      </c>
      <c r="BH138" s="1">
        <f t="shared" si="32"/>
        <v>1009.525837299219</v>
      </c>
      <c r="BI138" s="1">
        <f t="shared" si="33"/>
        <v>8.6951283160431299</v>
      </c>
      <c r="BJ138" s="1" t="e">
        <f t="shared" si="34"/>
        <v>#DIV/0!</v>
      </c>
      <c r="BK138" s="1">
        <f t="shared" si="35"/>
        <v>8.6130815030006323E-3</v>
      </c>
      <c r="BL138" s="1" t="e">
        <f t="shared" si="36"/>
        <v>#DIV/0!</v>
      </c>
      <c r="BM138" s="1" t="e">
        <f t="shared" si="37"/>
        <v>#DIV/0!</v>
      </c>
      <c r="BN138" s="1" t="s">
        <v>385</v>
      </c>
      <c r="BO138" s="1">
        <v>0</v>
      </c>
      <c r="BP138" s="1" t="e">
        <f t="shared" si="38"/>
        <v>#DIV/0!</v>
      </c>
      <c r="BQ138" s="1" t="e">
        <f t="shared" si="39"/>
        <v>#DIV/0!</v>
      </c>
      <c r="BR138" s="1" t="e">
        <f t="shared" si="40"/>
        <v>#DIV/0!</v>
      </c>
      <c r="BS138" s="1" t="e">
        <f t="shared" si="41"/>
        <v>#DIV/0!</v>
      </c>
      <c r="BT138" s="1" t="e">
        <f t="shared" si="42"/>
        <v>#DIV/0!</v>
      </c>
      <c r="BU138" s="1" t="e">
        <f t="shared" si="43"/>
        <v>#DIV/0!</v>
      </c>
      <c r="BV138" s="1" t="e">
        <f t="shared" si="44"/>
        <v>#DIV/0!</v>
      </c>
      <c r="BW138" s="1" t="e">
        <f t="shared" si="45"/>
        <v>#DIV/0!</v>
      </c>
      <c r="BX138" s="1" t="s">
        <v>385</v>
      </c>
      <c r="BY138" s="1" t="s">
        <v>385</v>
      </c>
      <c r="BZ138" s="1" t="s">
        <v>385</v>
      </c>
      <c r="CA138" s="1" t="s">
        <v>385</v>
      </c>
      <c r="CB138" s="1" t="s">
        <v>385</v>
      </c>
      <c r="CC138" s="1" t="s">
        <v>385</v>
      </c>
      <c r="CD138" s="1" t="s">
        <v>385</v>
      </c>
      <c r="CE138" s="1" t="s">
        <v>385</v>
      </c>
      <c r="CF138" s="1">
        <v>253</v>
      </c>
      <c r="CG138" s="1">
        <v>1000</v>
      </c>
      <c r="CH138" s="1" t="s">
        <v>386</v>
      </c>
      <c r="CI138" s="1">
        <v>1110.1500000000001</v>
      </c>
      <c r="CJ138" s="1">
        <v>1175.8634999999999</v>
      </c>
      <c r="CK138" s="1">
        <v>1152.67</v>
      </c>
      <c r="CL138" s="1">
        <v>1.3005735999999999E-4</v>
      </c>
      <c r="CM138" s="1">
        <v>6.5004835999999994E-4</v>
      </c>
      <c r="CN138" s="1">
        <v>4.7597999359999997E-2</v>
      </c>
      <c r="CO138" s="1">
        <v>5.5000000000000003E-4</v>
      </c>
      <c r="CP138" s="1">
        <f t="shared" si="46"/>
        <v>1200.0237500000001</v>
      </c>
      <c r="CQ138" s="1">
        <f t="shared" si="47"/>
        <v>1009.525837299219</v>
      </c>
      <c r="CR138" s="1">
        <f t="shared" si="48"/>
        <v>0.84125488124649117</v>
      </c>
      <c r="CS138" s="1">
        <f t="shared" si="49"/>
        <v>0.16202192080572794</v>
      </c>
      <c r="CT138" s="1">
        <v>6</v>
      </c>
      <c r="CU138" s="1">
        <v>0.5</v>
      </c>
      <c r="CV138" s="1" t="s">
        <v>387</v>
      </c>
      <c r="CW138" s="1">
        <v>2</v>
      </c>
      <c r="CX138" s="1" t="b">
        <v>1</v>
      </c>
      <c r="CY138" s="1">
        <v>1658330424.6875</v>
      </c>
      <c r="CZ138" s="1">
        <v>791.825875</v>
      </c>
      <c r="DA138" s="1">
        <v>809.4392499999999</v>
      </c>
      <c r="DB138" s="1">
        <v>33.996912499999993</v>
      </c>
      <c r="DC138" s="1">
        <v>32.830024999999992</v>
      </c>
      <c r="DD138" s="1">
        <v>794.8309999999999</v>
      </c>
      <c r="DE138" s="1">
        <v>33.660537499999997</v>
      </c>
      <c r="DF138" s="1">
        <v>650.35537499999998</v>
      </c>
      <c r="DG138" s="1">
        <v>101.086125</v>
      </c>
      <c r="DH138" s="1">
        <v>9.98740875E-2</v>
      </c>
      <c r="DI138" s="1">
        <v>33.808500000000002</v>
      </c>
      <c r="DJ138" s="1">
        <v>999.9</v>
      </c>
      <c r="DK138" s="1">
        <v>33.743737500000002</v>
      </c>
      <c r="DL138" s="1">
        <v>0</v>
      </c>
      <c r="DM138" s="1">
        <v>0</v>
      </c>
      <c r="DN138" s="1">
        <v>8992.7337499999994</v>
      </c>
      <c r="DO138" s="1">
        <v>0</v>
      </c>
      <c r="DP138" s="1">
        <v>1837.39625</v>
      </c>
      <c r="DQ138" s="1">
        <v>-17.6133375</v>
      </c>
      <c r="DR138" s="1">
        <v>819.69287499999996</v>
      </c>
      <c r="DS138" s="1">
        <v>836.91525000000001</v>
      </c>
      <c r="DT138" s="1">
        <v>1.1668862499999999</v>
      </c>
      <c r="DU138" s="1">
        <v>809.4392499999999</v>
      </c>
      <c r="DV138" s="1">
        <v>32.830024999999992</v>
      </c>
      <c r="DW138" s="1">
        <v>3.4366150000000002</v>
      </c>
      <c r="DX138" s="1">
        <v>3.31865875</v>
      </c>
      <c r="DY138" s="1">
        <v>26.309799999999999</v>
      </c>
      <c r="DZ138" s="1">
        <v>25.7195</v>
      </c>
      <c r="EA138" s="1">
        <v>1200.0237500000001</v>
      </c>
      <c r="EB138" s="1">
        <v>0.95799487500000002</v>
      </c>
      <c r="EC138" s="1">
        <v>4.2005512500000002E-2</v>
      </c>
      <c r="ED138" s="1">
        <v>0</v>
      </c>
      <c r="EE138" s="1">
        <v>923.88274999999999</v>
      </c>
      <c r="EF138" s="1">
        <v>5.0001600000000002</v>
      </c>
      <c r="EG138" s="1">
        <v>13123.9125</v>
      </c>
      <c r="EH138" s="1">
        <v>9515.3650000000016</v>
      </c>
      <c r="EI138" s="1">
        <v>47.66375</v>
      </c>
      <c r="EJ138" s="1">
        <v>50.25</v>
      </c>
      <c r="EK138" s="1">
        <v>48.875</v>
      </c>
      <c r="EL138" s="1">
        <v>48.718499999999999</v>
      </c>
      <c r="EM138" s="1">
        <v>49.375</v>
      </c>
      <c r="EN138" s="1">
        <v>1144.8275000000001</v>
      </c>
      <c r="EO138" s="1">
        <v>50.196250000000013</v>
      </c>
      <c r="EP138" s="1">
        <v>0</v>
      </c>
      <c r="EQ138" s="1">
        <v>772938.60000014305</v>
      </c>
      <c r="ER138" s="1">
        <v>0</v>
      </c>
      <c r="ES138" s="1">
        <v>923.297423076923</v>
      </c>
      <c r="ET138" s="1">
        <v>7.4481709466221897</v>
      </c>
      <c r="EU138" s="1">
        <v>66.485470028799455</v>
      </c>
      <c r="EV138" s="1">
        <v>13117.765384615381</v>
      </c>
      <c r="EW138" s="1">
        <v>15</v>
      </c>
      <c r="EX138" s="1">
        <v>1658327627.5</v>
      </c>
      <c r="EY138" s="1" t="s">
        <v>388</v>
      </c>
      <c r="EZ138" s="1">
        <v>1658327627.5</v>
      </c>
      <c r="FA138" s="1">
        <v>1658327617.5</v>
      </c>
      <c r="FB138" s="1">
        <v>12</v>
      </c>
      <c r="FC138" s="1">
        <v>-0.68500000000000005</v>
      </c>
      <c r="FD138" s="1">
        <v>-0.255</v>
      </c>
      <c r="FE138" s="1">
        <v>-3.9239999999999999</v>
      </c>
      <c r="FF138" s="1">
        <v>0.28599999999999998</v>
      </c>
      <c r="FG138" s="1">
        <v>1546</v>
      </c>
      <c r="FH138" s="1">
        <v>32</v>
      </c>
      <c r="FI138" s="1">
        <v>0.03</v>
      </c>
      <c r="FJ138" s="1">
        <v>0.04</v>
      </c>
      <c r="FK138" s="1">
        <v>-17.5316525</v>
      </c>
      <c r="FL138" s="1">
        <v>-0.17097073170731619</v>
      </c>
      <c r="FM138" s="1">
        <v>6.3676997367573651E-2</v>
      </c>
      <c r="FN138" s="1">
        <v>1</v>
      </c>
      <c r="FO138" s="1">
        <v>922.8916764705881</v>
      </c>
      <c r="FP138" s="1">
        <v>6.6946524057623016</v>
      </c>
      <c r="FQ138" s="1">
        <v>0.67322444996792241</v>
      </c>
      <c r="FR138" s="1">
        <v>0</v>
      </c>
      <c r="FS138" s="1">
        <v>1.1642874999999999</v>
      </c>
      <c r="FT138" s="1">
        <v>0.12807669793620649</v>
      </c>
      <c r="FU138" s="1">
        <v>1.7332069372986019E-2</v>
      </c>
      <c r="FV138" s="1">
        <v>0</v>
      </c>
      <c r="FW138" s="1">
        <v>1</v>
      </c>
      <c r="FX138" s="1">
        <v>3</v>
      </c>
      <c r="FY138" s="1" t="s">
        <v>410</v>
      </c>
      <c r="FZ138" s="1">
        <v>3.3692000000000002</v>
      </c>
      <c r="GA138" s="1">
        <v>2.8936099999999998</v>
      </c>
      <c r="GB138" s="1">
        <v>0.155803</v>
      </c>
      <c r="GC138" s="1">
        <v>0.159966</v>
      </c>
      <c r="GD138" s="1">
        <v>0.14066799999999999</v>
      </c>
      <c r="GE138" s="1">
        <v>0.13983400000000001</v>
      </c>
      <c r="GF138" s="1">
        <v>29133.7</v>
      </c>
      <c r="GG138" s="1">
        <v>25218.1</v>
      </c>
      <c r="GH138" s="1">
        <v>30850.6</v>
      </c>
      <c r="GI138" s="1">
        <v>27985.5</v>
      </c>
      <c r="GJ138" s="1">
        <v>34929.300000000003</v>
      </c>
      <c r="GK138" s="1">
        <v>33964.5</v>
      </c>
      <c r="GL138" s="1">
        <v>40215.4</v>
      </c>
      <c r="GM138" s="1">
        <v>39006.400000000001</v>
      </c>
      <c r="GN138" s="1">
        <v>2.3264</v>
      </c>
      <c r="GO138" s="1">
        <v>1.5303500000000001</v>
      </c>
      <c r="GP138" s="1">
        <v>0</v>
      </c>
      <c r="GQ138" s="1">
        <v>4.80451E-2</v>
      </c>
      <c r="GR138" s="1">
        <v>999.9</v>
      </c>
      <c r="GS138" s="1">
        <v>32.968699999999998</v>
      </c>
      <c r="GT138" s="1">
        <v>49.7</v>
      </c>
      <c r="GU138" s="1">
        <v>44</v>
      </c>
      <c r="GV138" s="1">
        <v>44.997700000000002</v>
      </c>
      <c r="GW138" s="1">
        <v>50.5929</v>
      </c>
      <c r="GX138" s="1">
        <v>41.610599999999998</v>
      </c>
      <c r="GY138" s="1">
        <v>1</v>
      </c>
      <c r="GZ138" s="1">
        <v>0.65812999999999999</v>
      </c>
      <c r="HA138" s="1">
        <v>1.7115199999999999</v>
      </c>
      <c r="HB138" s="1">
        <v>20.1995</v>
      </c>
      <c r="HC138" s="1">
        <v>5.2147399999999999</v>
      </c>
      <c r="HD138" s="1">
        <v>11.974</v>
      </c>
      <c r="HE138" s="1">
        <v>4.9898999999999996</v>
      </c>
      <c r="HF138" s="1">
        <v>3.2925</v>
      </c>
      <c r="HG138" s="1">
        <v>8423.7999999999993</v>
      </c>
      <c r="HH138" s="1">
        <v>9999</v>
      </c>
      <c r="HI138" s="1">
        <v>9999</v>
      </c>
      <c r="HJ138" s="1">
        <v>971.7</v>
      </c>
      <c r="HK138" s="1">
        <v>4.9713399999999996</v>
      </c>
      <c r="HL138" s="1">
        <v>1.8745400000000001</v>
      </c>
      <c r="HM138" s="1">
        <v>1.8708800000000001</v>
      </c>
      <c r="HN138" s="1">
        <v>1.8706499999999999</v>
      </c>
      <c r="HO138" s="1">
        <v>1.8750599999999999</v>
      </c>
      <c r="HP138" s="1">
        <v>1.8717999999999999</v>
      </c>
      <c r="HQ138" s="1">
        <v>1.8673</v>
      </c>
      <c r="HR138" s="1">
        <v>1.8782000000000001</v>
      </c>
      <c r="HS138" s="1">
        <v>0</v>
      </c>
      <c r="HT138" s="1">
        <v>0</v>
      </c>
      <c r="HU138" s="1">
        <v>0</v>
      </c>
      <c r="HV138" s="1">
        <v>0</v>
      </c>
      <c r="HW138" s="1" t="s">
        <v>390</v>
      </c>
      <c r="HX138" s="1" t="s">
        <v>391</v>
      </c>
      <c r="HY138" s="1" t="s">
        <v>392</v>
      </c>
      <c r="HZ138" s="1" t="s">
        <v>392</v>
      </c>
      <c r="IA138" s="1" t="s">
        <v>392</v>
      </c>
      <c r="IB138" s="1" t="s">
        <v>392</v>
      </c>
      <c r="IC138" s="1">
        <v>0</v>
      </c>
      <c r="ID138" s="1">
        <v>100</v>
      </c>
      <c r="IE138" s="1">
        <v>100</v>
      </c>
      <c r="IF138" s="1">
        <v>-3.012</v>
      </c>
      <c r="IG138" s="1">
        <v>0.33639999999999998</v>
      </c>
      <c r="IH138" s="1">
        <v>-2.1003025613674828</v>
      </c>
      <c r="II138" s="1">
        <v>1.7196870422270779E-5</v>
      </c>
      <c r="IJ138" s="1">
        <v>-2.1741833173098589E-6</v>
      </c>
      <c r="IK138" s="1">
        <v>9.0595066644434051E-10</v>
      </c>
      <c r="IL138" s="1">
        <v>-0.3055493333670728</v>
      </c>
      <c r="IM138" s="1">
        <v>-1.2435942757381079E-3</v>
      </c>
      <c r="IN138" s="1">
        <v>8.3241555849602686E-4</v>
      </c>
      <c r="IO138" s="1">
        <v>-6.8006265696850886E-6</v>
      </c>
      <c r="IP138" s="1">
        <v>17</v>
      </c>
      <c r="IQ138" s="1">
        <v>2050</v>
      </c>
      <c r="IR138" s="1">
        <v>3</v>
      </c>
      <c r="IS138" s="1">
        <v>34</v>
      </c>
      <c r="IT138" s="1">
        <v>46.7</v>
      </c>
      <c r="IU138" s="1">
        <v>46.8</v>
      </c>
      <c r="IV138" s="1">
        <v>1.8200700000000001</v>
      </c>
      <c r="IW138" s="1">
        <v>2.5805699999999998</v>
      </c>
      <c r="IX138" s="1">
        <v>1.49902</v>
      </c>
      <c r="IY138" s="1">
        <v>2.2827099999999998</v>
      </c>
      <c r="IZ138" s="1">
        <v>1.69678</v>
      </c>
      <c r="JA138" s="1">
        <v>2.4096700000000002</v>
      </c>
      <c r="JB138" s="1">
        <v>47.632100000000001</v>
      </c>
      <c r="JC138" s="1">
        <v>12.9412</v>
      </c>
      <c r="JD138" s="1">
        <v>18</v>
      </c>
      <c r="JE138" s="1">
        <v>710.35199999999998</v>
      </c>
      <c r="JF138" s="1">
        <v>268.13400000000001</v>
      </c>
      <c r="JG138" s="1">
        <v>30.001200000000001</v>
      </c>
      <c r="JH138" s="1">
        <v>35.823099999999997</v>
      </c>
      <c r="JI138" s="1">
        <v>29.9998</v>
      </c>
      <c r="JJ138" s="1">
        <v>35.568300000000001</v>
      </c>
      <c r="JK138" s="1">
        <v>35.5657</v>
      </c>
      <c r="JL138" s="1">
        <v>36.495800000000003</v>
      </c>
      <c r="JM138" s="1">
        <v>29.945699999999999</v>
      </c>
      <c r="JN138" s="1">
        <v>0</v>
      </c>
      <c r="JO138" s="1">
        <v>30</v>
      </c>
      <c r="JP138" s="1">
        <v>822.72</v>
      </c>
      <c r="JQ138" s="1">
        <v>32.736600000000003</v>
      </c>
      <c r="JR138" s="1">
        <v>98.316100000000006</v>
      </c>
      <c r="JS138" s="1">
        <v>98.237499999999997</v>
      </c>
    </row>
    <row r="139" spans="1:279" ht="15.75" customHeight="1" x14ac:dyDescent="0.2">
      <c r="A139" s="1">
        <v>124</v>
      </c>
      <c r="B139" s="1">
        <v>1658330431</v>
      </c>
      <c r="C139" s="1">
        <v>491</v>
      </c>
      <c r="D139" s="1" t="s">
        <v>639</v>
      </c>
      <c r="E139" s="1" t="s">
        <v>640</v>
      </c>
      <c r="F139" s="1">
        <v>4</v>
      </c>
      <c r="G139" s="1">
        <v>1658330429</v>
      </c>
      <c r="H139" s="1">
        <f t="shared" si="0"/>
        <v>1.2989950541852698E-3</v>
      </c>
      <c r="I139" s="1">
        <f t="shared" si="1"/>
        <v>1.2989950541852697</v>
      </c>
      <c r="J139" s="1">
        <f t="shared" si="2"/>
        <v>8.8303402945718314</v>
      </c>
      <c r="K139" s="1">
        <f t="shared" si="3"/>
        <v>799.06914285714288</v>
      </c>
      <c r="L139" s="1">
        <f t="shared" si="4"/>
        <v>573.41700559081789</v>
      </c>
      <c r="M139" s="1">
        <f t="shared" si="5"/>
        <v>58.020718171488944</v>
      </c>
      <c r="N139" s="1">
        <f t="shared" si="6"/>
        <v>80.853140184564367</v>
      </c>
      <c r="O139" s="1">
        <f t="shared" si="7"/>
        <v>6.9757630251861977E-2</v>
      </c>
      <c r="P139" s="1">
        <f t="shared" si="8"/>
        <v>2.7704621189490939</v>
      </c>
      <c r="Q139" s="1">
        <f t="shared" si="9"/>
        <v>6.8796346767374006E-2</v>
      </c>
      <c r="R139" s="1">
        <f t="shared" si="10"/>
        <v>4.3082980607817609E-2</v>
      </c>
      <c r="S139" s="1">
        <f t="shared" si="11"/>
        <v>194.42931561246158</v>
      </c>
      <c r="T139" s="1">
        <f t="shared" si="12"/>
        <v>34.662774980652777</v>
      </c>
      <c r="U139" s="1">
        <f t="shared" si="13"/>
        <v>33.748757142857137</v>
      </c>
      <c r="V139" s="1">
        <f t="shared" si="14"/>
        <v>5.2685858337899143</v>
      </c>
      <c r="W139" s="1">
        <f t="shared" si="15"/>
        <v>65.055876188479985</v>
      </c>
      <c r="X139" s="1">
        <f t="shared" si="16"/>
        <v>3.4402715661874512</v>
      </c>
      <c r="Y139" s="1">
        <f t="shared" si="17"/>
        <v>5.2881795892200278</v>
      </c>
      <c r="Z139" s="1">
        <f t="shared" si="18"/>
        <v>1.8283142676024631</v>
      </c>
      <c r="AA139" s="1">
        <f t="shared" si="19"/>
        <v>-57.285681889570398</v>
      </c>
      <c r="AB139" s="1">
        <f t="shared" si="20"/>
        <v>9.9239818017547368</v>
      </c>
      <c r="AC139" s="1">
        <f t="shared" si="21"/>
        <v>0.82667439837369083</v>
      </c>
      <c r="AD139" s="1">
        <f t="shared" si="22"/>
        <v>147.89428992301958</v>
      </c>
      <c r="AE139" s="1">
        <f t="shared" si="23"/>
        <v>18.130766533449599</v>
      </c>
      <c r="AF139" s="1">
        <f t="shared" si="24"/>
        <v>1.3092485345696123</v>
      </c>
      <c r="AG139" s="1">
        <f t="shared" si="25"/>
        <v>8.8303402945718314</v>
      </c>
      <c r="AH139" s="1">
        <v>845.03850358143654</v>
      </c>
      <c r="AI139" s="1">
        <v>829.77801818181808</v>
      </c>
      <c r="AJ139" s="1">
        <v>1.7227562872372491</v>
      </c>
      <c r="AK139" s="1">
        <v>65.160827057832364</v>
      </c>
      <c r="AL139" s="1">
        <f t="shared" si="26"/>
        <v>1.2989950541852697</v>
      </c>
      <c r="AM139" s="1">
        <v>32.843514698570367</v>
      </c>
      <c r="AN139" s="1">
        <v>34.001138461538467</v>
      </c>
      <c r="AO139" s="1">
        <v>1.7219157228978039E-5</v>
      </c>
      <c r="AP139" s="1">
        <v>89.445393928283238</v>
      </c>
      <c r="AQ139" s="1">
        <v>0</v>
      </c>
      <c r="AR139" s="1">
        <v>0</v>
      </c>
      <c r="AS139" s="1">
        <f t="shared" si="27"/>
        <v>1</v>
      </c>
      <c r="AT139" s="1">
        <f t="shared" si="28"/>
        <v>0</v>
      </c>
      <c r="AU139" s="1">
        <f t="shared" si="29"/>
        <v>47288.244871693045</v>
      </c>
      <c r="AV139" s="1" t="s">
        <v>385</v>
      </c>
      <c r="AW139" s="1" t="s">
        <v>385</v>
      </c>
      <c r="AX139" s="1">
        <v>0</v>
      </c>
      <c r="AY139" s="1">
        <v>0</v>
      </c>
      <c r="AZ139" s="1" t="e">
        <f t="shared" si="30"/>
        <v>#DIV/0!</v>
      </c>
      <c r="BA139" s="1">
        <v>0</v>
      </c>
      <c r="BB139" s="1" t="s">
        <v>385</v>
      </c>
      <c r="BC139" s="1" t="s">
        <v>385</v>
      </c>
      <c r="BD139" s="1">
        <v>0</v>
      </c>
      <c r="BE139" s="1">
        <v>0</v>
      </c>
      <c r="BF139" s="1" t="e">
        <f t="shared" si="31"/>
        <v>#DIV/0!</v>
      </c>
      <c r="BG139" s="1">
        <v>0.5</v>
      </c>
      <c r="BH139" s="1">
        <f t="shared" si="32"/>
        <v>1009.5203997992029</v>
      </c>
      <c r="BI139" s="1">
        <f t="shared" si="33"/>
        <v>8.8303402945718314</v>
      </c>
      <c r="BJ139" s="1" t="e">
        <f t="shared" si="34"/>
        <v>#DIV/0!</v>
      </c>
      <c r="BK139" s="1">
        <f t="shared" si="35"/>
        <v>8.7470647411664153E-3</v>
      </c>
      <c r="BL139" s="1" t="e">
        <f t="shared" si="36"/>
        <v>#DIV/0!</v>
      </c>
      <c r="BM139" s="1" t="e">
        <f t="shared" si="37"/>
        <v>#DIV/0!</v>
      </c>
      <c r="BN139" s="1" t="s">
        <v>385</v>
      </c>
      <c r="BO139" s="1">
        <v>0</v>
      </c>
      <c r="BP139" s="1" t="e">
        <f t="shared" si="38"/>
        <v>#DIV/0!</v>
      </c>
      <c r="BQ139" s="1" t="e">
        <f t="shared" si="39"/>
        <v>#DIV/0!</v>
      </c>
      <c r="BR139" s="1" t="e">
        <f t="shared" si="40"/>
        <v>#DIV/0!</v>
      </c>
      <c r="BS139" s="1" t="e">
        <f t="shared" si="41"/>
        <v>#DIV/0!</v>
      </c>
      <c r="BT139" s="1" t="e">
        <f t="shared" si="42"/>
        <v>#DIV/0!</v>
      </c>
      <c r="BU139" s="1" t="e">
        <f t="shared" si="43"/>
        <v>#DIV/0!</v>
      </c>
      <c r="BV139" s="1" t="e">
        <f t="shared" si="44"/>
        <v>#DIV/0!</v>
      </c>
      <c r="BW139" s="1" t="e">
        <f t="shared" si="45"/>
        <v>#DIV/0!</v>
      </c>
      <c r="BX139" s="1" t="s">
        <v>385</v>
      </c>
      <c r="BY139" s="1" t="s">
        <v>385</v>
      </c>
      <c r="BZ139" s="1" t="s">
        <v>385</v>
      </c>
      <c r="CA139" s="1" t="s">
        <v>385</v>
      </c>
      <c r="CB139" s="1" t="s">
        <v>385</v>
      </c>
      <c r="CC139" s="1" t="s">
        <v>385</v>
      </c>
      <c r="CD139" s="1" t="s">
        <v>385</v>
      </c>
      <c r="CE139" s="1" t="s">
        <v>385</v>
      </c>
      <c r="CF139" s="1">
        <v>253</v>
      </c>
      <c r="CG139" s="1">
        <v>1000</v>
      </c>
      <c r="CH139" s="1" t="s">
        <v>386</v>
      </c>
      <c r="CI139" s="1">
        <v>1110.1500000000001</v>
      </c>
      <c r="CJ139" s="1">
        <v>1175.8634999999999</v>
      </c>
      <c r="CK139" s="1">
        <v>1152.67</v>
      </c>
      <c r="CL139" s="1">
        <v>1.3005735999999999E-4</v>
      </c>
      <c r="CM139" s="1">
        <v>6.5004835999999994E-4</v>
      </c>
      <c r="CN139" s="1">
        <v>4.7597999359999997E-2</v>
      </c>
      <c r="CO139" s="1">
        <v>5.5000000000000003E-4</v>
      </c>
      <c r="CP139" s="1">
        <f t="shared" si="46"/>
        <v>1200.017142857143</v>
      </c>
      <c r="CQ139" s="1">
        <f t="shared" si="47"/>
        <v>1009.5203997992029</v>
      </c>
      <c r="CR139" s="1">
        <f t="shared" si="48"/>
        <v>0.8412549819043561</v>
      </c>
      <c r="CS139" s="1">
        <f t="shared" si="49"/>
        <v>0.16202211507540737</v>
      </c>
      <c r="CT139" s="1">
        <v>6</v>
      </c>
      <c r="CU139" s="1">
        <v>0.5</v>
      </c>
      <c r="CV139" s="1" t="s">
        <v>387</v>
      </c>
      <c r="CW139" s="1">
        <v>2</v>
      </c>
      <c r="CX139" s="1" t="b">
        <v>1</v>
      </c>
      <c r="CY139" s="1">
        <v>1658330429</v>
      </c>
      <c r="CZ139" s="1">
        <v>799.06914285714288</v>
      </c>
      <c r="DA139" s="1">
        <v>816.76200000000006</v>
      </c>
      <c r="DB139" s="1">
        <v>34.000100000000003</v>
      </c>
      <c r="DC139" s="1">
        <v>32.833242857142857</v>
      </c>
      <c r="DD139" s="1">
        <v>802.08714285714291</v>
      </c>
      <c r="DE139" s="1">
        <v>33.663585714285723</v>
      </c>
      <c r="DF139" s="1">
        <v>650.32842857142862</v>
      </c>
      <c r="DG139" s="1">
        <v>101.0842857142857</v>
      </c>
      <c r="DH139" s="1">
        <v>9.9874514285714283E-2</v>
      </c>
      <c r="DI139" s="1">
        <v>33.815199999999997</v>
      </c>
      <c r="DJ139" s="1">
        <v>999.89999999999986</v>
      </c>
      <c r="DK139" s="1">
        <v>33.748757142857137</v>
      </c>
      <c r="DL139" s="1">
        <v>0</v>
      </c>
      <c r="DM139" s="1">
        <v>0</v>
      </c>
      <c r="DN139" s="1">
        <v>9021.6971428571433</v>
      </c>
      <c r="DO139" s="1">
        <v>0</v>
      </c>
      <c r="DP139" s="1">
        <v>1835.75</v>
      </c>
      <c r="DQ139" s="1">
        <v>-17.69284285714286</v>
      </c>
      <c r="DR139" s="1">
        <v>827.19400000000007</v>
      </c>
      <c r="DS139" s="1">
        <v>844.48942857142868</v>
      </c>
      <c r="DT139" s="1">
        <v>1.166844285714286</v>
      </c>
      <c r="DU139" s="1">
        <v>816.76200000000006</v>
      </c>
      <c r="DV139" s="1">
        <v>32.833242857142857</v>
      </c>
      <c r="DW139" s="1">
        <v>3.4368785714285721</v>
      </c>
      <c r="DX139" s="1">
        <v>3.3189285714285721</v>
      </c>
      <c r="DY139" s="1">
        <v>26.3111</v>
      </c>
      <c r="DZ139" s="1">
        <v>25.7209</v>
      </c>
      <c r="EA139" s="1">
        <v>1200.017142857143</v>
      </c>
      <c r="EB139" s="1">
        <v>0.9579914285714286</v>
      </c>
      <c r="EC139" s="1">
        <v>4.2008928571428572E-2</v>
      </c>
      <c r="ED139" s="1">
        <v>0</v>
      </c>
      <c r="EE139" s="1">
        <v>924.42114285714274</v>
      </c>
      <c r="EF139" s="1">
        <v>5.0001600000000002</v>
      </c>
      <c r="EG139" s="1">
        <v>13128.8</v>
      </c>
      <c r="EH139" s="1">
        <v>9515.2814285714285</v>
      </c>
      <c r="EI139" s="1">
        <v>47.651571428571422</v>
      </c>
      <c r="EJ139" s="1">
        <v>50.276571428571437</v>
      </c>
      <c r="EK139" s="1">
        <v>48.883857142857153</v>
      </c>
      <c r="EL139" s="1">
        <v>48.722999999999999</v>
      </c>
      <c r="EM139" s="1">
        <v>49.375</v>
      </c>
      <c r="EN139" s="1">
        <v>1144.8171428571429</v>
      </c>
      <c r="EO139" s="1">
        <v>50.2</v>
      </c>
      <c r="EP139" s="1">
        <v>0</v>
      </c>
      <c r="EQ139" s="1">
        <v>772942.20000004768</v>
      </c>
      <c r="ER139" s="1">
        <v>0</v>
      </c>
      <c r="ES139" s="1">
        <v>923.7228076923077</v>
      </c>
      <c r="ET139" s="1">
        <v>7.3641367429660658</v>
      </c>
      <c r="EU139" s="1">
        <v>66.714529793617203</v>
      </c>
      <c r="EV139" s="1">
        <v>13121.90769230769</v>
      </c>
      <c r="EW139" s="1">
        <v>15</v>
      </c>
      <c r="EX139" s="1">
        <v>1658327627.5</v>
      </c>
      <c r="EY139" s="1" t="s">
        <v>388</v>
      </c>
      <c r="EZ139" s="1">
        <v>1658327627.5</v>
      </c>
      <c r="FA139" s="1">
        <v>1658327617.5</v>
      </c>
      <c r="FB139" s="1">
        <v>12</v>
      </c>
      <c r="FC139" s="1">
        <v>-0.68500000000000005</v>
      </c>
      <c r="FD139" s="1">
        <v>-0.255</v>
      </c>
      <c r="FE139" s="1">
        <v>-3.9239999999999999</v>
      </c>
      <c r="FF139" s="1">
        <v>0.28599999999999998</v>
      </c>
      <c r="FG139" s="1">
        <v>1546</v>
      </c>
      <c r="FH139" s="1">
        <v>32</v>
      </c>
      <c r="FI139" s="1">
        <v>0.03</v>
      </c>
      <c r="FJ139" s="1">
        <v>0.04</v>
      </c>
      <c r="FK139" s="1">
        <v>-17.552077499999999</v>
      </c>
      <c r="FL139" s="1">
        <v>-0.76165215759847826</v>
      </c>
      <c r="FM139" s="1">
        <v>8.5251212564690315E-2</v>
      </c>
      <c r="FN139" s="1">
        <v>0</v>
      </c>
      <c r="FO139" s="1">
        <v>923.30597058823525</v>
      </c>
      <c r="FP139" s="1">
        <v>6.969090909932838</v>
      </c>
      <c r="FQ139" s="1">
        <v>0.70212381534608193</v>
      </c>
      <c r="FR139" s="1">
        <v>0</v>
      </c>
      <c r="FS139" s="1">
        <v>1.16763375</v>
      </c>
      <c r="FT139" s="1">
        <v>2.8854371482173749E-2</v>
      </c>
      <c r="FU139" s="1">
        <v>1.4486874695306099E-2</v>
      </c>
      <c r="FV139" s="1">
        <v>1</v>
      </c>
      <c r="FW139" s="1">
        <v>1</v>
      </c>
      <c r="FX139" s="1">
        <v>3</v>
      </c>
      <c r="FY139" s="1" t="s">
        <v>410</v>
      </c>
      <c r="FZ139" s="1">
        <v>3.3693200000000001</v>
      </c>
      <c r="GA139" s="1">
        <v>2.8937499999999998</v>
      </c>
      <c r="GB139" s="1">
        <v>0.15667700000000001</v>
      </c>
      <c r="GC139" s="1">
        <v>0.16084000000000001</v>
      </c>
      <c r="GD139" s="1">
        <v>0.14067099999999999</v>
      </c>
      <c r="GE139" s="1">
        <v>0.139707</v>
      </c>
      <c r="GF139" s="1">
        <v>29103.599999999999</v>
      </c>
      <c r="GG139" s="1">
        <v>25191.4</v>
      </c>
      <c r="GH139" s="1">
        <v>30850.9</v>
      </c>
      <c r="GI139" s="1">
        <v>27985.1</v>
      </c>
      <c r="GJ139" s="1">
        <v>34929.4</v>
      </c>
      <c r="GK139" s="1">
        <v>33969.4</v>
      </c>
      <c r="GL139" s="1">
        <v>40215.699999999997</v>
      </c>
      <c r="GM139" s="1">
        <v>39006.199999999997</v>
      </c>
      <c r="GN139" s="1">
        <v>2.3264300000000002</v>
      </c>
      <c r="GO139" s="1">
        <v>1.5301499999999999</v>
      </c>
      <c r="GP139" s="1">
        <v>0</v>
      </c>
      <c r="GQ139" s="1">
        <v>4.8018999999999999E-2</v>
      </c>
      <c r="GR139" s="1">
        <v>999.9</v>
      </c>
      <c r="GS139" s="1">
        <v>32.980400000000003</v>
      </c>
      <c r="GT139" s="1">
        <v>49.7</v>
      </c>
      <c r="GU139" s="1">
        <v>44</v>
      </c>
      <c r="GV139" s="1">
        <v>45.001800000000003</v>
      </c>
      <c r="GW139" s="1">
        <v>50.532899999999998</v>
      </c>
      <c r="GX139" s="1">
        <v>41.602600000000002</v>
      </c>
      <c r="GY139" s="1">
        <v>1</v>
      </c>
      <c r="GZ139" s="1">
        <v>0.65800599999999998</v>
      </c>
      <c r="HA139" s="1">
        <v>1.7159</v>
      </c>
      <c r="HB139" s="1">
        <v>20.1995</v>
      </c>
      <c r="HC139" s="1">
        <v>5.2148899999999996</v>
      </c>
      <c r="HD139" s="1">
        <v>11.974</v>
      </c>
      <c r="HE139" s="1">
        <v>4.99</v>
      </c>
      <c r="HF139" s="1">
        <v>3.2925</v>
      </c>
      <c r="HG139" s="1">
        <v>8423.7999999999993</v>
      </c>
      <c r="HH139" s="1">
        <v>9999</v>
      </c>
      <c r="HI139" s="1">
        <v>9999</v>
      </c>
      <c r="HJ139" s="1">
        <v>971.7</v>
      </c>
      <c r="HK139" s="1">
        <v>4.9713399999999996</v>
      </c>
      <c r="HL139" s="1">
        <v>1.8745499999999999</v>
      </c>
      <c r="HM139" s="1">
        <v>1.8708800000000001</v>
      </c>
      <c r="HN139" s="1">
        <v>1.87066</v>
      </c>
      <c r="HO139" s="1">
        <v>1.8750800000000001</v>
      </c>
      <c r="HP139" s="1">
        <v>1.87181</v>
      </c>
      <c r="HQ139" s="1">
        <v>1.8673299999999999</v>
      </c>
      <c r="HR139" s="1">
        <v>1.8782000000000001</v>
      </c>
      <c r="HS139" s="1">
        <v>0</v>
      </c>
      <c r="HT139" s="1">
        <v>0</v>
      </c>
      <c r="HU139" s="1">
        <v>0</v>
      </c>
      <c r="HV139" s="1">
        <v>0</v>
      </c>
      <c r="HW139" s="1" t="s">
        <v>390</v>
      </c>
      <c r="HX139" s="1" t="s">
        <v>391</v>
      </c>
      <c r="HY139" s="1" t="s">
        <v>392</v>
      </c>
      <c r="HZ139" s="1" t="s">
        <v>392</v>
      </c>
      <c r="IA139" s="1" t="s">
        <v>392</v>
      </c>
      <c r="IB139" s="1" t="s">
        <v>392</v>
      </c>
      <c r="IC139" s="1">
        <v>0</v>
      </c>
      <c r="ID139" s="1">
        <v>100</v>
      </c>
      <c r="IE139" s="1">
        <v>100</v>
      </c>
      <c r="IF139" s="1">
        <v>-3.024</v>
      </c>
      <c r="IG139" s="1">
        <v>0.33650000000000002</v>
      </c>
      <c r="IH139" s="1">
        <v>-2.1003025613674828</v>
      </c>
      <c r="II139" s="1">
        <v>1.7196870422270779E-5</v>
      </c>
      <c r="IJ139" s="1">
        <v>-2.1741833173098589E-6</v>
      </c>
      <c r="IK139" s="1">
        <v>9.0595066644434051E-10</v>
      </c>
      <c r="IL139" s="1">
        <v>-0.3055493333670728</v>
      </c>
      <c r="IM139" s="1">
        <v>-1.2435942757381079E-3</v>
      </c>
      <c r="IN139" s="1">
        <v>8.3241555849602686E-4</v>
      </c>
      <c r="IO139" s="1">
        <v>-6.8006265696850886E-6</v>
      </c>
      <c r="IP139" s="1">
        <v>17</v>
      </c>
      <c r="IQ139" s="1">
        <v>2050</v>
      </c>
      <c r="IR139" s="1">
        <v>3</v>
      </c>
      <c r="IS139" s="1">
        <v>34</v>
      </c>
      <c r="IT139" s="1">
        <v>46.7</v>
      </c>
      <c r="IU139" s="1">
        <v>46.9</v>
      </c>
      <c r="IV139" s="1">
        <v>1.8334999999999999</v>
      </c>
      <c r="IW139" s="1">
        <v>2.5891099999999998</v>
      </c>
      <c r="IX139" s="1">
        <v>1.49902</v>
      </c>
      <c r="IY139" s="1">
        <v>2.2827099999999998</v>
      </c>
      <c r="IZ139" s="1">
        <v>1.69678</v>
      </c>
      <c r="JA139" s="1">
        <v>2.34619</v>
      </c>
      <c r="JB139" s="1">
        <v>47.632100000000001</v>
      </c>
      <c r="JC139" s="1">
        <v>12.932499999999999</v>
      </c>
      <c r="JD139" s="1">
        <v>18</v>
      </c>
      <c r="JE139" s="1">
        <v>710.37300000000005</v>
      </c>
      <c r="JF139" s="1">
        <v>268.041</v>
      </c>
      <c r="JG139" s="1">
        <v>30.001200000000001</v>
      </c>
      <c r="JH139" s="1">
        <v>35.823099999999997</v>
      </c>
      <c r="JI139" s="1">
        <v>30</v>
      </c>
      <c r="JJ139" s="1">
        <v>35.568300000000001</v>
      </c>
      <c r="JK139" s="1">
        <v>35.5657</v>
      </c>
      <c r="JL139" s="1">
        <v>36.736600000000003</v>
      </c>
      <c r="JM139" s="1">
        <v>29.945699999999999</v>
      </c>
      <c r="JN139" s="1">
        <v>0</v>
      </c>
      <c r="JO139" s="1">
        <v>30</v>
      </c>
      <c r="JP139" s="1">
        <v>829.399</v>
      </c>
      <c r="JQ139" s="1">
        <v>32.739600000000003</v>
      </c>
      <c r="JR139" s="1">
        <v>98.316800000000001</v>
      </c>
      <c r="JS139" s="1">
        <v>98.236599999999996</v>
      </c>
    </row>
    <row r="140" spans="1:279" ht="15.75" customHeight="1" x14ac:dyDescent="0.2">
      <c r="A140" s="1">
        <v>125</v>
      </c>
      <c r="B140" s="1">
        <v>1658330435</v>
      </c>
      <c r="C140" s="1">
        <v>495</v>
      </c>
      <c r="D140" s="1" t="s">
        <v>641</v>
      </c>
      <c r="E140" s="1" t="s">
        <v>642</v>
      </c>
      <c r="F140" s="1">
        <v>4</v>
      </c>
      <c r="G140" s="1">
        <v>1658330432.6875</v>
      </c>
      <c r="H140" s="1">
        <f t="shared" si="0"/>
        <v>1.3628211237479127E-3</v>
      </c>
      <c r="I140" s="1">
        <f t="shared" si="1"/>
        <v>1.3628211237479126</v>
      </c>
      <c r="J140" s="1">
        <f t="shared" si="2"/>
        <v>8.844533880882576</v>
      </c>
      <c r="K140" s="1">
        <f t="shared" si="3"/>
        <v>805.19650000000001</v>
      </c>
      <c r="L140" s="1">
        <f t="shared" si="4"/>
        <v>587.78727409769874</v>
      </c>
      <c r="M140" s="1">
        <f t="shared" si="5"/>
        <v>59.475085091686395</v>
      </c>
      <c r="N140" s="1">
        <f t="shared" si="6"/>
        <v>81.473574647463693</v>
      </c>
      <c r="O140" s="1">
        <f t="shared" si="7"/>
        <v>7.2981132469380483E-2</v>
      </c>
      <c r="P140" s="1">
        <f t="shared" si="8"/>
        <v>2.7614245494708651</v>
      </c>
      <c r="Q140" s="1">
        <f t="shared" si="9"/>
        <v>7.1926288884423956E-2</v>
      </c>
      <c r="R140" s="1">
        <f t="shared" si="10"/>
        <v>4.5047433918341942E-2</v>
      </c>
      <c r="S140" s="1">
        <f t="shared" si="11"/>
        <v>194.4285746124601</v>
      </c>
      <c r="T140" s="1">
        <f t="shared" si="12"/>
        <v>34.656988959231882</v>
      </c>
      <c r="U140" s="1">
        <f t="shared" si="13"/>
        <v>33.765762500000001</v>
      </c>
      <c r="V140" s="1">
        <f t="shared" si="14"/>
        <v>5.273594629559379</v>
      </c>
      <c r="W140" s="1">
        <f t="shared" si="15"/>
        <v>64.997619885044728</v>
      </c>
      <c r="X140" s="1">
        <f t="shared" si="16"/>
        <v>3.4389407201464111</v>
      </c>
      <c r="Y140" s="1">
        <f t="shared" si="17"/>
        <v>5.2908717676563342</v>
      </c>
      <c r="Z140" s="1">
        <f t="shared" si="18"/>
        <v>1.8346539094129679</v>
      </c>
      <c r="AA140" s="1">
        <f t="shared" si="19"/>
        <v>-60.100411557282953</v>
      </c>
      <c r="AB140" s="1">
        <f t="shared" si="20"/>
        <v>8.7165680342128606</v>
      </c>
      <c r="AC140" s="1">
        <f t="shared" si="21"/>
        <v>0.72856540590505936</v>
      </c>
      <c r="AD140" s="1">
        <f t="shared" si="22"/>
        <v>143.77329649529509</v>
      </c>
      <c r="AE140" s="1">
        <f t="shared" si="23"/>
        <v>18.045773416095241</v>
      </c>
      <c r="AF140" s="1">
        <f t="shared" si="24"/>
        <v>1.3937549185375619</v>
      </c>
      <c r="AG140" s="1">
        <f t="shared" si="25"/>
        <v>8.844533880882576</v>
      </c>
      <c r="AH140" s="1">
        <v>851.79244858698121</v>
      </c>
      <c r="AI140" s="1">
        <v>836.61071515151514</v>
      </c>
      <c r="AJ140" s="1">
        <v>1.699903950103588</v>
      </c>
      <c r="AK140" s="1">
        <v>65.160827057832364</v>
      </c>
      <c r="AL140" s="1">
        <f t="shared" si="26"/>
        <v>1.3628211237479126</v>
      </c>
      <c r="AM140" s="1">
        <v>32.754558088534537</v>
      </c>
      <c r="AN140" s="1">
        <v>33.969293706293719</v>
      </c>
      <c r="AO140" s="1">
        <v>-2.6594063406146961E-5</v>
      </c>
      <c r="AP140" s="1">
        <v>89.445393928283238</v>
      </c>
      <c r="AQ140" s="1">
        <v>0</v>
      </c>
      <c r="AR140" s="1">
        <v>0</v>
      </c>
      <c r="AS140" s="1">
        <f t="shared" si="27"/>
        <v>1</v>
      </c>
      <c r="AT140" s="1">
        <f t="shared" si="28"/>
        <v>0</v>
      </c>
      <c r="AU140" s="1">
        <f t="shared" si="29"/>
        <v>47038.999803034218</v>
      </c>
      <c r="AV140" s="1" t="s">
        <v>385</v>
      </c>
      <c r="AW140" s="1" t="s">
        <v>385</v>
      </c>
      <c r="AX140" s="1">
        <v>0</v>
      </c>
      <c r="AY140" s="1">
        <v>0</v>
      </c>
      <c r="AZ140" s="1" t="e">
        <f t="shared" si="30"/>
        <v>#DIV/0!</v>
      </c>
      <c r="BA140" s="1">
        <v>0</v>
      </c>
      <c r="BB140" s="1" t="s">
        <v>385</v>
      </c>
      <c r="BC140" s="1" t="s">
        <v>385</v>
      </c>
      <c r="BD140" s="1">
        <v>0</v>
      </c>
      <c r="BE140" s="1">
        <v>0</v>
      </c>
      <c r="BF140" s="1" t="e">
        <f t="shared" si="31"/>
        <v>#DIV/0!</v>
      </c>
      <c r="BG140" s="1">
        <v>0.5</v>
      </c>
      <c r="BH140" s="1">
        <f t="shared" si="32"/>
        <v>1009.5164997992021</v>
      </c>
      <c r="BI140" s="1">
        <f t="shared" si="33"/>
        <v>8.844533880882576</v>
      </c>
      <c r="BJ140" s="1" t="e">
        <f t="shared" si="34"/>
        <v>#DIV/0!</v>
      </c>
      <c r="BK140" s="1">
        <f t="shared" si="35"/>
        <v>8.7611583194943301E-3</v>
      </c>
      <c r="BL140" s="1" t="e">
        <f t="shared" si="36"/>
        <v>#DIV/0!</v>
      </c>
      <c r="BM140" s="1" t="e">
        <f t="shared" si="37"/>
        <v>#DIV/0!</v>
      </c>
      <c r="BN140" s="1" t="s">
        <v>385</v>
      </c>
      <c r="BO140" s="1">
        <v>0</v>
      </c>
      <c r="BP140" s="1" t="e">
        <f t="shared" si="38"/>
        <v>#DIV/0!</v>
      </c>
      <c r="BQ140" s="1" t="e">
        <f t="shared" si="39"/>
        <v>#DIV/0!</v>
      </c>
      <c r="BR140" s="1" t="e">
        <f t="shared" si="40"/>
        <v>#DIV/0!</v>
      </c>
      <c r="BS140" s="1" t="e">
        <f t="shared" si="41"/>
        <v>#DIV/0!</v>
      </c>
      <c r="BT140" s="1" t="e">
        <f t="shared" si="42"/>
        <v>#DIV/0!</v>
      </c>
      <c r="BU140" s="1" t="e">
        <f t="shared" si="43"/>
        <v>#DIV/0!</v>
      </c>
      <c r="BV140" s="1" t="e">
        <f t="shared" si="44"/>
        <v>#DIV/0!</v>
      </c>
      <c r="BW140" s="1" t="e">
        <f t="shared" si="45"/>
        <v>#DIV/0!</v>
      </c>
      <c r="BX140" s="1" t="s">
        <v>385</v>
      </c>
      <c r="BY140" s="1" t="s">
        <v>385</v>
      </c>
      <c r="BZ140" s="1" t="s">
        <v>385</v>
      </c>
      <c r="CA140" s="1" t="s">
        <v>385</v>
      </c>
      <c r="CB140" s="1" t="s">
        <v>385</v>
      </c>
      <c r="CC140" s="1" t="s">
        <v>385</v>
      </c>
      <c r="CD140" s="1" t="s">
        <v>385</v>
      </c>
      <c r="CE140" s="1" t="s">
        <v>385</v>
      </c>
      <c r="CF140" s="1">
        <v>253</v>
      </c>
      <c r="CG140" s="1">
        <v>1000</v>
      </c>
      <c r="CH140" s="1" t="s">
        <v>386</v>
      </c>
      <c r="CI140" s="1">
        <v>1110.1500000000001</v>
      </c>
      <c r="CJ140" s="1">
        <v>1175.8634999999999</v>
      </c>
      <c r="CK140" s="1">
        <v>1152.67</v>
      </c>
      <c r="CL140" s="1">
        <v>1.3005735999999999E-4</v>
      </c>
      <c r="CM140" s="1">
        <v>6.5004835999999994E-4</v>
      </c>
      <c r="CN140" s="1">
        <v>4.7597999359999997E-2</v>
      </c>
      <c r="CO140" s="1">
        <v>5.5000000000000003E-4</v>
      </c>
      <c r="CP140" s="1">
        <f t="shared" si="46"/>
        <v>1200.0125</v>
      </c>
      <c r="CQ140" s="1">
        <f t="shared" si="47"/>
        <v>1009.5164997992021</v>
      </c>
      <c r="CR140" s="1">
        <f t="shared" si="48"/>
        <v>0.84125498675988963</v>
      </c>
      <c r="CS140" s="1">
        <f t="shared" si="49"/>
        <v>0.16202212444658709</v>
      </c>
      <c r="CT140" s="1">
        <v>6</v>
      </c>
      <c r="CU140" s="1">
        <v>0.5</v>
      </c>
      <c r="CV140" s="1" t="s">
        <v>387</v>
      </c>
      <c r="CW140" s="1">
        <v>2</v>
      </c>
      <c r="CX140" s="1" t="b">
        <v>1</v>
      </c>
      <c r="CY140" s="1">
        <v>1658330432.6875</v>
      </c>
      <c r="CZ140" s="1">
        <v>805.19650000000001</v>
      </c>
      <c r="DA140" s="1">
        <v>822.88037499999996</v>
      </c>
      <c r="DB140" s="1">
        <v>33.986762499999998</v>
      </c>
      <c r="DC140" s="1">
        <v>32.744624999999999</v>
      </c>
      <c r="DD140" s="1">
        <v>808.22475000000009</v>
      </c>
      <c r="DE140" s="1">
        <v>33.650712499999997</v>
      </c>
      <c r="DF140" s="1">
        <v>650.35587499999997</v>
      </c>
      <c r="DG140" s="1">
        <v>101.08450000000001</v>
      </c>
      <c r="DH140" s="1">
        <v>0.100210375</v>
      </c>
      <c r="DI140" s="1">
        <v>33.824312499999998</v>
      </c>
      <c r="DJ140" s="1">
        <v>999.9</v>
      </c>
      <c r="DK140" s="1">
        <v>33.765762500000001</v>
      </c>
      <c r="DL140" s="1">
        <v>0</v>
      </c>
      <c r="DM140" s="1">
        <v>0</v>
      </c>
      <c r="DN140" s="1">
        <v>8973.6700000000019</v>
      </c>
      <c r="DO140" s="1">
        <v>0</v>
      </c>
      <c r="DP140" s="1">
        <v>1836.26</v>
      </c>
      <c r="DQ140" s="1">
        <v>-17.683837499999999</v>
      </c>
      <c r="DR140" s="1">
        <v>833.52525000000003</v>
      </c>
      <c r="DS140" s="1">
        <v>850.73737500000004</v>
      </c>
      <c r="DT140" s="1">
        <v>1.24214625</v>
      </c>
      <c r="DU140" s="1">
        <v>822.88037499999996</v>
      </c>
      <c r="DV140" s="1">
        <v>32.744624999999999</v>
      </c>
      <c r="DW140" s="1">
        <v>3.4355337499999998</v>
      </c>
      <c r="DX140" s="1">
        <v>3.3099737500000002</v>
      </c>
      <c r="DY140" s="1">
        <v>26.3044875</v>
      </c>
      <c r="DZ140" s="1">
        <v>25.675325000000001</v>
      </c>
      <c r="EA140" s="1">
        <v>1200.0125</v>
      </c>
      <c r="EB140" s="1">
        <v>0.95799162500000001</v>
      </c>
      <c r="EC140" s="1">
        <v>4.2008737499999997E-2</v>
      </c>
      <c r="ED140" s="1">
        <v>0</v>
      </c>
      <c r="EE140" s="1">
        <v>924.54424999999992</v>
      </c>
      <c r="EF140" s="1">
        <v>5.0001600000000002</v>
      </c>
      <c r="EG140" s="1">
        <v>13133.137500000001</v>
      </c>
      <c r="EH140" s="1">
        <v>9515.2549999999992</v>
      </c>
      <c r="EI140" s="1">
        <v>47.655999999999999</v>
      </c>
      <c r="EJ140" s="1">
        <v>50.265500000000003</v>
      </c>
      <c r="EK140" s="1">
        <v>48.905999999999999</v>
      </c>
      <c r="EL140" s="1">
        <v>48.726374999999997</v>
      </c>
      <c r="EM140" s="1">
        <v>49.375</v>
      </c>
      <c r="EN140" s="1">
        <v>1144.8125</v>
      </c>
      <c r="EO140" s="1">
        <v>50.2</v>
      </c>
      <c r="EP140" s="1">
        <v>0</v>
      </c>
      <c r="EQ140" s="1">
        <v>772946.40000009537</v>
      </c>
      <c r="ER140" s="1">
        <v>0</v>
      </c>
      <c r="ES140" s="1">
        <v>924.20748000000003</v>
      </c>
      <c r="ET140" s="1">
        <v>5.6576923074770971</v>
      </c>
      <c r="EU140" s="1">
        <v>69.79999997066443</v>
      </c>
      <c r="EV140" s="1">
        <v>13127.272000000001</v>
      </c>
      <c r="EW140" s="1">
        <v>15</v>
      </c>
      <c r="EX140" s="1">
        <v>1658327627.5</v>
      </c>
      <c r="EY140" s="1" t="s">
        <v>388</v>
      </c>
      <c r="EZ140" s="1">
        <v>1658327627.5</v>
      </c>
      <c r="FA140" s="1">
        <v>1658327617.5</v>
      </c>
      <c r="FB140" s="1">
        <v>12</v>
      </c>
      <c r="FC140" s="1">
        <v>-0.68500000000000005</v>
      </c>
      <c r="FD140" s="1">
        <v>-0.255</v>
      </c>
      <c r="FE140" s="1">
        <v>-3.9239999999999999</v>
      </c>
      <c r="FF140" s="1">
        <v>0.28599999999999998</v>
      </c>
      <c r="FG140" s="1">
        <v>1546</v>
      </c>
      <c r="FH140" s="1">
        <v>32</v>
      </c>
      <c r="FI140" s="1">
        <v>0.03</v>
      </c>
      <c r="FJ140" s="1">
        <v>0.04</v>
      </c>
      <c r="FK140" s="1">
        <v>-17.5977025</v>
      </c>
      <c r="FL140" s="1">
        <v>-0.7791095684803514</v>
      </c>
      <c r="FM140" s="1">
        <v>8.2393044268008558E-2</v>
      </c>
      <c r="FN140" s="1">
        <v>0</v>
      </c>
      <c r="FO140" s="1">
        <v>923.75994117647065</v>
      </c>
      <c r="FP140" s="1">
        <v>6.3860962570480586</v>
      </c>
      <c r="FQ140" s="1">
        <v>0.65588987334122328</v>
      </c>
      <c r="FR140" s="1">
        <v>0</v>
      </c>
      <c r="FS140" s="1">
        <v>1.1832462500000001</v>
      </c>
      <c r="FT140" s="1">
        <v>0.1082130956848019</v>
      </c>
      <c r="FU140" s="1">
        <v>2.5999866892688121E-2</v>
      </c>
      <c r="FV140" s="1">
        <v>0</v>
      </c>
      <c r="FW140" s="1">
        <v>0</v>
      </c>
      <c r="FX140" s="1">
        <v>3</v>
      </c>
      <c r="FY140" s="1" t="s">
        <v>397</v>
      </c>
      <c r="FZ140" s="1">
        <v>3.3692899999999999</v>
      </c>
      <c r="GA140" s="1">
        <v>2.8936600000000001</v>
      </c>
      <c r="GB140" s="1">
        <v>0.15754199999999999</v>
      </c>
      <c r="GC140" s="1">
        <v>0.16170899999999999</v>
      </c>
      <c r="GD140" s="1">
        <v>0.14057600000000001</v>
      </c>
      <c r="GE140" s="1">
        <v>0.13944899999999999</v>
      </c>
      <c r="GF140" s="1">
        <v>29074.2</v>
      </c>
      <c r="GG140" s="1">
        <v>25165.5</v>
      </c>
      <c r="GH140" s="1">
        <v>30851.5</v>
      </c>
      <c r="GI140" s="1">
        <v>27985.3</v>
      </c>
      <c r="GJ140" s="1">
        <v>34933.9</v>
      </c>
      <c r="GK140" s="1">
        <v>33980</v>
      </c>
      <c r="GL140" s="1">
        <v>40216.5</v>
      </c>
      <c r="GM140" s="1">
        <v>39006.6</v>
      </c>
      <c r="GN140" s="1">
        <v>2.3264499999999999</v>
      </c>
      <c r="GO140" s="1">
        <v>1.53</v>
      </c>
      <c r="GP140" s="1">
        <v>0</v>
      </c>
      <c r="GQ140" s="1">
        <v>4.84809E-2</v>
      </c>
      <c r="GR140" s="1">
        <v>999.9</v>
      </c>
      <c r="GS140" s="1">
        <v>32.994399999999999</v>
      </c>
      <c r="GT140" s="1">
        <v>49.7</v>
      </c>
      <c r="GU140" s="1">
        <v>44</v>
      </c>
      <c r="GV140" s="1">
        <v>44.9985</v>
      </c>
      <c r="GW140" s="1">
        <v>50.682899999999997</v>
      </c>
      <c r="GX140" s="1">
        <v>41.366199999999999</v>
      </c>
      <c r="GY140" s="1">
        <v>1</v>
      </c>
      <c r="GZ140" s="1">
        <v>0.65803400000000001</v>
      </c>
      <c r="HA140" s="1">
        <v>1.7165699999999999</v>
      </c>
      <c r="HB140" s="1">
        <v>20.1995</v>
      </c>
      <c r="HC140" s="1">
        <v>5.2145900000000003</v>
      </c>
      <c r="HD140" s="1">
        <v>11.974</v>
      </c>
      <c r="HE140" s="1">
        <v>4.9899500000000003</v>
      </c>
      <c r="HF140" s="1">
        <v>3.2925</v>
      </c>
      <c r="HG140" s="1">
        <v>8423.7999999999993</v>
      </c>
      <c r="HH140" s="1">
        <v>9999</v>
      </c>
      <c r="HI140" s="1">
        <v>9999</v>
      </c>
      <c r="HJ140" s="1">
        <v>971.7</v>
      </c>
      <c r="HK140" s="1">
        <v>4.97133</v>
      </c>
      <c r="HL140" s="1">
        <v>1.8745400000000001</v>
      </c>
      <c r="HM140" s="1">
        <v>1.8708800000000001</v>
      </c>
      <c r="HN140" s="1">
        <v>1.8706700000000001</v>
      </c>
      <c r="HO140" s="1">
        <v>1.8750800000000001</v>
      </c>
      <c r="HP140" s="1">
        <v>1.87181</v>
      </c>
      <c r="HQ140" s="1">
        <v>1.8673200000000001</v>
      </c>
      <c r="HR140" s="1">
        <v>1.8782000000000001</v>
      </c>
      <c r="HS140" s="1">
        <v>0</v>
      </c>
      <c r="HT140" s="1">
        <v>0</v>
      </c>
      <c r="HU140" s="1">
        <v>0</v>
      </c>
      <c r="HV140" s="1">
        <v>0</v>
      </c>
      <c r="HW140" s="1" t="s">
        <v>390</v>
      </c>
      <c r="HX140" s="1" t="s">
        <v>391</v>
      </c>
      <c r="HY140" s="1" t="s">
        <v>392</v>
      </c>
      <c r="HZ140" s="1" t="s">
        <v>392</v>
      </c>
      <c r="IA140" s="1" t="s">
        <v>392</v>
      </c>
      <c r="IB140" s="1" t="s">
        <v>392</v>
      </c>
      <c r="IC140" s="1">
        <v>0</v>
      </c>
      <c r="ID140" s="1">
        <v>100</v>
      </c>
      <c r="IE140" s="1">
        <v>100</v>
      </c>
      <c r="IF140" s="1">
        <v>-3.0350000000000001</v>
      </c>
      <c r="IG140" s="1">
        <v>0.33539999999999998</v>
      </c>
      <c r="IH140" s="1">
        <v>-2.1003025613674828</v>
      </c>
      <c r="II140" s="1">
        <v>1.7196870422270779E-5</v>
      </c>
      <c r="IJ140" s="1">
        <v>-2.1741833173098589E-6</v>
      </c>
      <c r="IK140" s="1">
        <v>9.0595066644434051E-10</v>
      </c>
      <c r="IL140" s="1">
        <v>-0.3055493333670728</v>
      </c>
      <c r="IM140" s="1">
        <v>-1.2435942757381079E-3</v>
      </c>
      <c r="IN140" s="1">
        <v>8.3241555849602686E-4</v>
      </c>
      <c r="IO140" s="1">
        <v>-6.8006265696850886E-6</v>
      </c>
      <c r="IP140" s="1">
        <v>17</v>
      </c>
      <c r="IQ140" s="1">
        <v>2050</v>
      </c>
      <c r="IR140" s="1">
        <v>3</v>
      </c>
      <c r="IS140" s="1">
        <v>34</v>
      </c>
      <c r="IT140" s="1">
        <v>46.8</v>
      </c>
      <c r="IU140" s="1">
        <v>47</v>
      </c>
      <c r="IV140" s="1">
        <v>1.8456999999999999</v>
      </c>
      <c r="IW140" s="1">
        <v>2.5854499999999998</v>
      </c>
      <c r="IX140" s="1">
        <v>1.49902</v>
      </c>
      <c r="IY140" s="1">
        <v>2.2814899999999998</v>
      </c>
      <c r="IZ140" s="1">
        <v>1.69678</v>
      </c>
      <c r="JA140" s="1">
        <v>2.3852500000000001</v>
      </c>
      <c r="JB140" s="1">
        <v>47.632100000000001</v>
      </c>
      <c r="JC140" s="1">
        <v>12.9412</v>
      </c>
      <c r="JD140" s="1">
        <v>18</v>
      </c>
      <c r="JE140" s="1">
        <v>710.39400000000001</v>
      </c>
      <c r="JF140" s="1">
        <v>267.95800000000003</v>
      </c>
      <c r="JG140" s="1">
        <v>30.000699999999998</v>
      </c>
      <c r="JH140" s="1">
        <v>35.821199999999997</v>
      </c>
      <c r="JI140" s="1">
        <v>30</v>
      </c>
      <c r="JJ140" s="1">
        <v>35.568300000000001</v>
      </c>
      <c r="JK140" s="1">
        <v>35.5625</v>
      </c>
      <c r="JL140" s="1">
        <v>36.978299999999997</v>
      </c>
      <c r="JM140" s="1">
        <v>29.945699999999999</v>
      </c>
      <c r="JN140" s="1">
        <v>0</v>
      </c>
      <c r="JO140" s="1">
        <v>30</v>
      </c>
      <c r="JP140" s="1">
        <v>836.077</v>
      </c>
      <c r="JQ140" s="1">
        <v>32.741</v>
      </c>
      <c r="JR140" s="1">
        <v>98.318700000000007</v>
      </c>
      <c r="JS140" s="1">
        <v>98.2376</v>
      </c>
    </row>
    <row r="141" spans="1:279" ht="15.75" customHeight="1" x14ac:dyDescent="0.2">
      <c r="A141" s="1">
        <v>126</v>
      </c>
      <c r="B141" s="1">
        <v>1658330439</v>
      </c>
      <c r="C141" s="1">
        <v>499</v>
      </c>
      <c r="D141" s="1" t="s">
        <v>643</v>
      </c>
      <c r="E141" s="1" t="s">
        <v>644</v>
      </c>
      <c r="F141" s="1">
        <v>4</v>
      </c>
      <c r="G141" s="1">
        <v>1658330437</v>
      </c>
      <c r="H141" s="1">
        <f t="shared" si="0"/>
        <v>1.3214618135568225E-3</v>
      </c>
      <c r="I141" s="1">
        <f t="shared" si="1"/>
        <v>1.3214618135568226</v>
      </c>
      <c r="J141" s="1">
        <f t="shared" si="2"/>
        <v>8.8031427525520751</v>
      </c>
      <c r="K141" s="1">
        <f t="shared" si="3"/>
        <v>812.30014285714276</v>
      </c>
      <c r="L141" s="1">
        <f t="shared" si="4"/>
        <v>588.43159690434584</v>
      </c>
      <c r="M141" s="1">
        <f t="shared" si="5"/>
        <v>59.539880396148085</v>
      </c>
      <c r="N141" s="1">
        <f t="shared" si="6"/>
        <v>82.191802081882884</v>
      </c>
      <c r="O141" s="1">
        <f t="shared" si="7"/>
        <v>7.0370946071409313E-2</v>
      </c>
      <c r="P141" s="1">
        <f t="shared" si="8"/>
        <v>2.7689489537866026</v>
      </c>
      <c r="Q141" s="1">
        <f t="shared" si="9"/>
        <v>6.9392286174625978E-2</v>
      </c>
      <c r="R141" s="1">
        <f t="shared" si="10"/>
        <v>4.345697366154018E-2</v>
      </c>
      <c r="S141" s="1">
        <f t="shared" si="11"/>
        <v>194.42780232673303</v>
      </c>
      <c r="T141" s="1">
        <f t="shared" si="12"/>
        <v>34.676197556334202</v>
      </c>
      <c r="U141" s="1">
        <f t="shared" si="13"/>
        <v>33.783799999999999</v>
      </c>
      <c r="V141" s="1">
        <f t="shared" si="14"/>
        <v>5.2789119605850816</v>
      </c>
      <c r="W141" s="1">
        <f t="shared" si="15"/>
        <v>64.886775276052816</v>
      </c>
      <c r="X141" s="1">
        <f t="shared" si="16"/>
        <v>3.4349997893232902</v>
      </c>
      <c r="Y141" s="1">
        <f t="shared" si="17"/>
        <v>5.2938364939689251</v>
      </c>
      <c r="Z141" s="1">
        <f t="shared" si="18"/>
        <v>1.8439121712617914</v>
      </c>
      <c r="AA141" s="1">
        <f t="shared" si="19"/>
        <v>-58.276465977855871</v>
      </c>
      <c r="AB141" s="1">
        <f t="shared" si="20"/>
        <v>7.545016283939721</v>
      </c>
      <c r="AC141" s="1">
        <f t="shared" si="21"/>
        <v>0.62901504250833584</v>
      </c>
      <c r="AD141" s="1">
        <f t="shared" si="22"/>
        <v>144.32536767532523</v>
      </c>
      <c r="AE141" s="1">
        <f t="shared" si="23"/>
        <v>18.121705170513177</v>
      </c>
      <c r="AF141" s="1">
        <f t="shared" si="24"/>
        <v>1.3964866021096887</v>
      </c>
      <c r="AG141" s="1">
        <f t="shared" si="25"/>
        <v>8.8031427525520751</v>
      </c>
      <c r="AH141" s="1">
        <v>858.66987097930428</v>
      </c>
      <c r="AI141" s="1">
        <v>843.43185454545448</v>
      </c>
      <c r="AJ141" s="1">
        <v>1.7242115541668439</v>
      </c>
      <c r="AK141" s="1">
        <v>65.160827057832364</v>
      </c>
      <c r="AL141" s="1">
        <f t="shared" si="26"/>
        <v>1.3214618135568226</v>
      </c>
      <c r="AM141" s="1">
        <v>32.702538283163527</v>
      </c>
      <c r="AN141" s="1">
        <v>33.937083916083928</v>
      </c>
      <c r="AO141" s="1">
        <v>-1.0424658337688511E-2</v>
      </c>
      <c r="AP141" s="1">
        <v>89.445393928283238</v>
      </c>
      <c r="AQ141" s="1">
        <v>0</v>
      </c>
      <c r="AR141" s="1">
        <v>0</v>
      </c>
      <c r="AS141" s="1">
        <f t="shared" si="27"/>
        <v>1</v>
      </c>
      <c r="AT141" s="1">
        <f t="shared" si="28"/>
        <v>0</v>
      </c>
      <c r="AU141" s="1">
        <f t="shared" si="29"/>
        <v>47243.769384085164</v>
      </c>
      <c r="AV141" s="1" t="s">
        <v>385</v>
      </c>
      <c r="AW141" s="1" t="s">
        <v>385</v>
      </c>
      <c r="AX141" s="1">
        <v>0</v>
      </c>
      <c r="AY141" s="1">
        <v>0</v>
      </c>
      <c r="AZ141" s="1" t="e">
        <f t="shared" si="30"/>
        <v>#DIV/0!</v>
      </c>
      <c r="BA141" s="1">
        <v>0</v>
      </c>
      <c r="BB141" s="1" t="s">
        <v>385</v>
      </c>
      <c r="BC141" s="1" t="s">
        <v>385</v>
      </c>
      <c r="BD141" s="1">
        <v>0</v>
      </c>
      <c r="BE141" s="1">
        <v>0</v>
      </c>
      <c r="BF141" s="1" t="e">
        <f t="shared" si="31"/>
        <v>#DIV/0!</v>
      </c>
      <c r="BG141" s="1">
        <v>0.5</v>
      </c>
      <c r="BH141" s="1">
        <f t="shared" si="32"/>
        <v>1009.5120426563384</v>
      </c>
      <c r="BI141" s="1">
        <f t="shared" si="33"/>
        <v>8.8031427525520751</v>
      </c>
      <c r="BJ141" s="1" t="e">
        <f t="shared" si="34"/>
        <v>#DIV/0!</v>
      </c>
      <c r="BK141" s="1">
        <f t="shared" si="35"/>
        <v>8.7201958773946708E-3</v>
      </c>
      <c r="BL141" s="1" t="e">
        <f t="shared" si="36"/>
        <v>#DIV/0!</v>
      </c>
      <c r="BM141" s="1" t="e">
        <f t="shared" si="37"/>
        <v>#DIV/0!</v>
      </c>
      <c r="BN141" s="1" t="s">
        <v>385</v>
      </c>
      <c r="BO141" s="1">
        <v>0</v>
      </c>
      <c r="BP141" s="1" t="e">
        <f t="shared" si="38"/>
        <v>#DIV/0!</v>
      </c>
      <c r="BQ141" s="1" t="e">
        <f t="shared" si="39"/>
        <v>#DIV/0!</v>
      </c>
      <c r="BR141" s="1" t="e">
        <f t="shared" si="40"/>
        <v>#DIV/0!</v>
      </c>
      <c r="BS141" s="1" t="e">
        <f t="shared" si="41"/>
        <v>#DIV/0!</v>
      </c>
      <c r="BT141" s="1" t="e">
        <f t="shared" si="42"/>
        <v>#DIV/0!</v>
      </c>
      <c r="BU141" s="1" t="e">
        <f t="shared" si="43"/>
        <v>#DIV/0!</v>
      </c>
      <c r="BV141" s="1" t="e">
        <f t="shared" si="44"/>
        <v>#DIV/0!</v>
      </c>
      <c r="BW141" s="1" t="e">
        <f t="shared" si="45"/>
        <v>#DIV/0!</v>
      </c>
      <c r="BX141" s="1" t="s">
        <v>385</v>
      </c>
      <c r="BY141" s="1" t="s">
        <v>385</v>
      </c>
      <c r="BZ141" s="1" t="s">
        <v>385</v>
      </c>
      <c r="CA141" s="1" t="s">
        <v>385</v>
      </c>
      <c r="CB141" s="1" t="s">
        <v>385</v>
      </c>
      <c r="CC141" s="1" t="s">
        <v>385</v>
      </c>
      <c r="CD141" s="1" t="s">
        <v>385</v>
      </c>
      <c r="CE141" s="1" t="s">
        <v>385</v>
      </c>
      <c r="CF141" s="1">
        <v>253</v>
      </c>
      <c r="CG141" s="1">
        <v>1000</v>
      </c>
      <c r="CH141" s="1" t="s">
        <v>386</v>
      </c>
      <c r="CI141" s="1">
        <v>1110.1500000000001</v>
      </c>
      <c r="CJ141" s="1">
        <v>1175.8634999999999</v>
      </c>
      <c r="CK141" s="1">
        <v>1152.67</v>
      </c>
      <c r="CL141" s="1">
        <v>1.3005735999999999E-4</v>
      </c>
      <c r="CM141" s="1">
        <v>6.5004835999999994E-4</v>
      </c>
      <c r="CN141" s="1">
        <v>4.7597999359999997E-2</v>
      </c>
      <c r="CO141" s="1">
        <v>5.5000000000000003E-4</v>
      </c>
      <c r="CP141" s="1">
        <f t="shared" si="46"/>
        <v>1200.007142857143</v>
      </c>
      <c r="CQ141" s="1">
        <f t="shared" si="47"/>
        <v>1009.5120426563384</v>
      </c>
      <c r="CR141" s="1">
        <f t="shared" si="48"/>
        <v>0.8412550280765434</v>
      </c>
      <c r="CS141" s="1">
        <f t="shared" si="49"/>
        <v>0.16202220418772878</v>
      </c>
      <c r="CT141" s="1">
        <v>6</v>
      </c>
      <c r="CU141" s="1">
        <v>0.5</v>
      </c>
      <c r="CV141" s="1" t="s">
        <v>387</v>
      </c>
      <c r="CW141" s="1">
        <v>2</v>
      </c>
      <c r="CX141" s="1" t="b">
        <v>1</v>
      </c>
      <c r="CY141" s="1">
        <v>1658330437</v>
      </c>
      <c r="CZ141" s="1">
        <v>812.30014285714276</v>
      </c>
      <c r="DA141" s="1">
        <v>830.06514285714286</v>
      </c>
      <c r="DB141" s="1">
        <v>33.948042857142859</v>
      </c>
      <c r="DC141" s="1">
        <v>32.703428571428567</v>
      </c>
      <c r="DD141" s="1">
        <v>815.34085714285709</v>
      </c>
      <c r="DE141" s="1">
        <v>33.613185714285713</v>
      </c>
      <c r="DF141" s="1">
        <v>650.35985714285721</v>
      </c>
      <c r="DG141" s="1">
        <v>101.08414285714289</v>
      </c>
      <c r="DH141" s="1">
        <v>9.9887214285714301E-2</v>
      </c>
      <c r="DI141" s="1">
        <v>33.834342857142857</v>
      </c>
      <c r="DJ141" s="1">
        <v>999.89999999999986</v>
      </c>
      <c r="DK141" s="1">
        <v>33.783799999999999</v>
      </c>
      <c r="DL141" s="1">
        <v>0</v>
      </c>
      <c r="DM141" s="1">
        <v>0</v>
      </c>
      <c r="DN141" s="1">
        <v>9013.6614285714277</v>
      </c>
      <c r="DO141" s="1">
        <v>0</v>
      </c>
      <c r="DP141" s="1">
        <v>1835.64</v>
      </c>
      <c r="DQ141" s="1">
        <v>-17.76471428571428</v>
      </c>
      <c r="DR141" s="1">
        <v>840.84528571428564</v>
      </c>
      <c r="DS141" s="1">
        <v>858.1288571428571</v>
      </c>
      <c r="DT141" s="1">
        <v>1.2446299999999999</v>
      </c>
      <c r="DU141" s="1">
        <v>830.06514285714286</v>
      </c>
      <c r="DV141" s="1">
        <v>32.703428571428567</v>
      </c>
      <c r="DW141" s="1">
        <v>3.431612857142857</v>
      </c>
      <c r="DX141" s="1">
        <v>3.3058014285714288</v>
      </c>
      <c r="DY141" s="1">
        <v>26.285128571428569</v>
      </c>
      <c r="DZ141" s="1">
        <v>25.654071428571431</v>
      </c>
      <c r="EA141" s="1">
        <v>1200.007142857143</v>
      </c>
      <c r="EB141" s="1">
        <v>0.95798985714285723</v>
      </c>
      <c r="EC141" s="1">
        <v>4.2010457142857151E-2</v>
      </c>
      <c r="ED141" s="1">
        <v>0</v>
      </c>
      <c r="EE141" s="1">
        <v>925.03271428571429</v>
      </c>
      <c r="EF141" s="1">
        <v>5.0001600000000002</v>
      </c>
      <c r="EG141" s="1">
        <v>13137.72857142857</v>
      </c>
      <c r="EH141" s="1">
        <v>9515.1885714285727</v>
      </c>
      <c r="EI141" s="1">
        <v>47.660428571428568</v>
      </c>
      <c r="EJ141" s="1">
        <v>50.285428571428582</v>
      </c>
      <c r="EK141" s="1">
        <v>48.883857142857153</v>
      </c>
      <c r="EL141" s="1">
        <v>48.722999999999999</v>
      </c>
      <c r="EM141" s="1">
        <v>49.375</v>
      </c>
      <c r="EN141" s="1">
        <v>1144.805714285714</v>
      </c>
      <c r="EO141" s="1">
        <v>50.201428571428558</v>
      </c>
      <c r="EP141" s="1">
        <v>0</v>
      </c>
      <c r="EQ141" s="1">
        <v>772950.60000014305</v>
      </c>
      <c r="ER141" s="1">
        <v>0</v>
      </c>
      <c r="ES141" s="1">
        <v>924.57053846153838</v>
      </c>
      <c r="ET141" s="1">
        <v>5.0564786397348369</v>
      </c>
      <c r="EU141" s="1">
        <v>70.218803408866364</v>
      </c>
      <c r="EV141" s="1">
        <v>13131.61153846154</v>
      </c>
      <c r="EW141" s="1">
        <v>15</v>
      </c>
      <c r="EX141" s="1">
        <v>1658327627.5</v>
      </c>
      <c r="EY141" s="1" t="s">
        <v>388</v>
      </c>
      <c r="EZ141" s="1">
        <v>1658327627.5</v>
      </c>
      <c r="FA141" s="1">
        <v>1658327617.5</v>
      </c>
      <c r="FB141" s="1">
        <v>12</v>
      </c>
      <c r="FC141" s="1">
        <v>-0.68500000000000005</v>
      </c>
      <c r="FD141" s="1">
        <v>-0.255</v>
      </c>
      <c r="FE141" s="1">
        <v>-3.9239999999999999</v>
      </c>
      <c r="FF141" s="1">
        <v>0.28599999999999998</v>
      </c>
      <c r="FG141" s="1">
        <v>1546</v>
      </c>
      <c r="FH141" s="1">
        <v>32</v>
      </c>
      <c r="FI141" s="1">
        <v>0.03</v>
      </c>
      <c r="FJ141" s="1">
        <v>0.04</v>
      </c>
      <c r="FK141" s="1">
        <v>-17.64554</v>
      </c>
      <c r="FL141" s="1">
        <v>-0.85986641651024887</v>
      </c>
      <c r="FM141" s="1">
        <v>8.9328102520987163E-2</v>
      </c>
      <c r="FN141" s="1">
        <v>0</v>
      </c>
      <c r="FO141" s="1">
        <v>924.1782352941176</v>
      </c>
      <c r="FP141" s="1">
        <v>5.9269060398546882</v>
      </c>
      <c r="FQ141" s="1">
        <v>0.61708799347864796</v>
      </c>
      <c r="FR141" s="1">
        <v>0</v>
      </c>
      <c r="FS141" s="1">
        <v>1.1980262500000001</v>
      </c>
      <c r="FT141" s="1">
        <v>0.2918747842401494</v>
      </c>
      <c r="FU141" s="1">
        <v>3.8131549449733883E-2</v>
      </c>
      <c r="FV141" s="1">
        <v>0</v>
      </c>
      <c r="FW141" s="1">
        <v>0</v>
      </c>
      <c r="FX141" s="1">
        <v>3</v>
      </c>
      <c r="FY141" s="1" t="s">
        <v>397</v>
      </c>
      <c r="FZ141" s="1">
        <v>3.3691599999999999</v>
      </c>
      <c r="GA141" s="1">
        <v>2.8938000000000001</v>
      </c>
      <c r="GB141" s="1">
        <v>0.15841</v>
      </c>
      <c r="GC141" s="1">
        <v>0.162573</v>
      </c>
      <c r="GD141" s="1">
        <v>0.14049200000000001</v>
      </c>
      <c r="GE141" s="1">
        <v>0.13945199999999999</v>
      </c>
      <c r="GF141" s="1">
        <v>29044</v>
      </c>
      <c r="GG141" s="1">
        <v>25139.200000000001</v>
      </c>
      <c r="GH141" s="1">
        <v>30851.3</v>
      </c>
      <c r="GI141" s="1">
        <v>27984.9</v>
      </c>
      <c r="GJ141" s="1">
        <v>34937.199999999997</v>
      </c>
      <c r="GK141" s="1">
        <v>33979.199999999997</v>
      </c>
      <c r="GL141" s="1">
        <v>40216.199999999997</v>
      </c>
      <c r="GM141" s="1">
        <v>39005.9</v>
      </c>
      <c r="GN141" s="1">
        <v>2.3262800000000001</v>
      </c>
      <c r="GO141" s="1">
        <v>1.5299799999999999</v>
      </c>
      <c r="GP141" s="1">
        <v>0</v>
      </c>
      <c r="GQ141" s="1">
        <v>4.80451E-2</v>
      </c>
      <c r="GR141" s="1">
        <v>999.9</v>
      </c>
      <c r="GS141" s="1">
        <v>33.0105</v>
      </c>
      <c r="GT141" s="1">
        <v>49.7</v>
      </c>
      <c r="GU141" s="1">
        <v>44</v>
      </c>
      <c r="GV141" s="1">
        <v>44.997999999999998</v>
      </c>
      <c r="GW141" s="1">
        <v>50.472900000000003</v>
      </c>
      <c r="GX141" s="1">
        <v>41.666699999999999</v>
      </c>
      <c r="GY141" s="1">
        <v>1</v>
      </c>
      <c r="GZ141" s="1">
        <v>0.65801799999999999</v>
      </c>
      <c r="HA141" s="1">
        <v>1.7158100000000001</v>
      </c>
      <c r="HB141" s="1">
        <v>20.1998</v>
      </c>
      <c r="HC141" s="1">
        <v>5.2145900000000003</v>
      </c>
      <c r="HD141" s="1">
        <v>11.974</v>
      </c>
      <c r="HE141" s="1">
        <v>4.9898999999999996</v>
      </c>
      <c r="HF141" s="1">
        <v>3.2925</v>
      </c>
      <c r="HG141" s="1">
        <v>8424</v>
      </c>
      <c r="HH141" s="1">
        <v>9999</v>
      </c>
      <c r="HI141" s="1">
        <v>9999</v>
      </c>
      <c r="HJ141" s="1">
        <v>971.7</v>
      </c>
      <c r="HK141" s="1">
        <v>4.9713399999999996</v>
      </c>
      <c r="HL141" s="1">
        <v>1.8745400000000001</v>
      </c>
      <c r="HM141" s="1">
        <v>1.8708800000000001</v>
      </c>
      <c r="HN141" s="1">
        <v>1.8706499999999999</v>
      </c>
      <c r="HO141" s="1">
        <v>1.87507</v>
      </c>
      <c r="HP141" s="1">
        <v>1.87182</v>
      </c>
      <c r="HQ141" s="1">
        <v>1.8673200000000001</v>
      </c>
      <c r="HR141" s="1">
        <v>1.8782000000000001</v>
      </c>
      <c r="HS141" s="1">
        <v>0</v>
      </c>
      <c r="HT141" s="1">
        <v>0</v>
      </c>
      <c r="HU141" s="1">
        <v>0</v>
      </c>
      <c r="HV141" s="1">
        <v>0</v>
      </c>
      <c r="HW141" s="1" t="s">
        <v>390</v>
      </c>
      <c r="HX141" s="1" t="s">
        <v>391</v>
      </c>
      <c r="HY141" s="1" t="s">
        <v>392</v>
      </c>
      <c r="HZ141" s="1" t="s">
        <v>392</v>
      </c>
      <c r="IA141" s="1" t="s">
        <v>392</v>
      </c>
      <c r="IB141" s="1" t="s">
        <v>392</v>
      </c>
      <c r="IC141" s="1">
        <v>0</v>
      </c>
      <c r="ID141" s="1">
        <v>100</v>
      </c>
      <c r="IE141" s="1">
        <v>100</v>
      </c>
      <c r="IF141" s="1">
        <v>-3.0470000000000002</v>
      </c>
      <c r="IG141" s="1">
        <v>0.33450000000000002</v>
      </c>
      <c r="IH141" s="1">
        <v>-2.1003025613674828</v>
      </c>
      <c r="II141" s="1">
        <v>1.7196870422270779E-5</v>
      </c>
      <c r="IJ141" s="1">
        <v>-2.1741833173098589E-6</v>
      </c>
      <c r="IK141" s="1">
        <v>9.0595066644434051E-10</v>
      </c>
      <c r="IL141" s="1">
        <v>-0.3055493333670728</v>
      </c>
      <c r="IM141" s="1">
        <v>-1.2435942757381079E-3</v>
      </c>
      <c r="IN141" s="1">
        <v>8.3241555849602686E-4</v>
      </c>
      <c r="IO141" s="1">
        <v>-6.8006265696850886E-6</v>
      </c>
      <c r="IP141" s="1">
        <v>17</v>
      </c>
      <c r="IQ141" s="1">
        <v>2050</v>
      </c>
      <c r="IR141" s="1">
        <v>3</v>
      </c>
      <c r="IS141" s="1">
        <v>34</v>
      </c>
      <c r="IT141" s="1">
        <v>46.9</v>
      </c>
      <c r="IU141" s="1">
        <v>47</v>
      </c>
      <c r="IV141" s="1">
        <v>1.85669</v>
      </c>
      <c r="IW141" s="1">
        <v>2.5915499999999998</v>
      </c>
      <c r="IX141" s="1">
        <v>1.49902</v>
      </c>
      <c r="IY141" s="1">
        <v>2.2802699999999998</v>
      </c>
      <c r="IZ141" s="1">
        <v>1.69678</v>
      </c>
      <c r="JA141" s="1">
        <v>2.2216800000000001</v>
      </c>
      <c r="JB141" s="1">
        <v>47.662199999999999</v>
      </c>
      <c r="JC141" s="1">
        <v>12.914999999999999</v>
      </c>
      <c r="JD141" s="1">
        <v>18</v>
      </c>
      <c r="JE141" s="1">
        <v>710.22</v>
      </c>
      <c r="JF141" s="1">
        <v>267.94600000000003</v>
      </c>
      <c r="JG141" s="1">
        <v>30.0002</v>
      </c>
      <c r="JH141" s="1">
        <v>35.819800000000001</v>
      </c>
      <c r="JI141" s="1">
        <v>30</v>
      </c>
      <c r="JJ141" s="1">
        <v>35.565800000000003</v>
      </c>
      <c r="JK141" s="1">
        <v>35.562399999999997</v>
      </c>
      <c r="JL141" s="1">
        <v>37.221699999999998</v>
      </c>
      <c r="JM141" s="1">
        <v>29.945699999999999</v>
      </c>
      <c r="JN141" s="1">
        <v>0</v>
      </c>
      <c r="JO141" s="1">
        <v>30</v>
      </c>
      <c r="JP141" s="1">
        <v>842.75599999999997</v>
      </c>
      <c r="JQ141" s="1">
        <v>32.743200000000002</v>
      </c>
      <c r="JR141" s="1">
        <v>98.318200000000004</v>
      </c>
      <c r="JS141" s="1">
        <v>98.235900000000001</v>
      </c>
    </row>
    <row r="142" spans="1:279" ht="15.75" customHeight="1" x14ac:dyDescent="0.2">
      <c r="A142" s="1">
        <v>127</v>
      </c>
      <c r="B142" s="1">
        <v>1658330443</v>
      </c>
      <c r="C142" s="1">
        <v>503</v>
      </c>
      <c r="D142" s="1" t="s">
        <v>645</v>
      </c>
      <c r="E142" s="1" t="s">
        <v>646</v>
      </c>
      <c r="F142" s="1">
        <v>4</v>
      </c>
      <c r="G142" s="1">
        <v>1658330440.6875</v>
      </c>
      <c r="H142" s="1">
        <f t="shared" si="0"/>
        <v>1.3256263568150292E-3</v>
      </c>
      <c r="I142" s="1">
        <f t="shared" si="1"/>
        <v>1.3256263568150293</v>
      </c>
      <c r="J142" s="1">
        <f t="shared" si="2"/>
        <v>8.8979816881849079</v>
      </c>
      <c r="K142" s="1">
        <f t="shared" si="3"/>
        <v>818.424125</v>
      </c>
      <c r="L142" s="1">
        <f t="shared" si="4"/>
        <v>592.28401068160554</v>
      </c>
      <c r="M142" s="1">
        <f t="shared" si="5"/>
        <v>59.92949002814396</v>
      </c>
      <c r="N142" s="1">
        <f t="shared" si="6"/>
        <v>82.811184420689301</v>
      </c>
      <c r="O142" s="1">
        <f t="shared" si="7"/>
        <v>7.0410827556942182E-2</v>
      </c>
      <c r="P142" s="1">
        <f t="shared" si="8"/>
        <v>2.7724847603777252</v>
      </c>
      <c r="Q142" s="1">
        <f t="shared" si="9"/>
        <v>6.9432297180171035E-2</v>
      </c>
      <c r="R142" s="1">
        <f t="shared" si="10"/>
        <v>4.348196984439899E-2</v>
      </c>
      <c r="S142" s="1">
        <f t="shared" si="11"/>
        <v>194.41976136250099</v>
      </c>
      <c r="T142" s="1">
        <f t="shared" si="12"/>
        <v>34.683523691994445</v>
      </c>
      <c r="U142" s="1">
        <f t="shared" si="13"/>
        <v>33.792724999999997</v>
      </c>
      <c r="V142" s="1">
        <f t="shared" si="14"/>
        <v>5.2815447132062978</v>
      </c>
      <c r="W142" s="1">
        <f t="shared" si="15"/>
        <v>64.812666360460497</v>
      </c>
      <c r="X142" s="1">
        <f t="shared" si="16"/>
        <v>3.4328987347173912</v>
      </c>
      <c r="Y142" s="1">
        <f t="shared" si="17"/>
        <v>5.2966479046318939</v>
      </c>
      <c r="Z142" s="1">
        <f t="shared" si="18"/>
        <v>1.8486459784889067</v>
      </c>
      <c r="AA142" s="1">
        <f t="shared" si="19"/>
        <v>-58.460122335542792</v>
      </c>
      <c r="AB142" s="1">
        <f t="shared" si="20"/>
        <v>7.6416638932767738</v>
      </c>
      <c r="AC142" s="1">
        <f t="shared" si="21"/>
        <v>0.63631725478236345</v>
      </c>
      <c r="AD142" s="1">
        <f t="shared" si="22"/>
        <v>144.23762017501735</v>
      </c>
      <c r="AE142" s="1">
        <f t="shared" si="23"/>
        <v>18.081110860395562</v>
      </c>
      <c r="AF142" s="1">
        <f t="shared" si="24"/>
        <v>1.3674606661133433</v>
      </c>
      <c r="AG142" s="1">
        <f t="shared" si="25"/>
        <v>8.8979816881849079</v>
      </c>
      <c r="AH142" s="1">
        <v>865.47724462715644</v>
      </c>
      <c r="AI142" s="1">
        <v>850.24845454545368</v>
      </c>
      <c r="AJ142" s="1">
        <v>1.6990069934202701</v>
      </c>
      <c r="AK142" s="1">
        <v>65.160827057832364</v>
      </c>
      <c r="AL142" s="1">
        <f t="shared" si="26"/>
        <v>1.3256263568150293</v>
      </c>
      <c r="AM142" s="1">
        <v>32.707345042106716</v>
      </c>
      <c r="AN142" s="1">
        <v>33.92139510489514</v>
      </c>
      <c r="AO142" s="1">
        <v>-5.9696545609091928E-3</v>
      </c>
      <c r="AP142" s="1">
        <v>89.445393928283238</v>
      </c>
      <c r="AQ142" s="1">
        <v>0</v>
      </c>
      <c r="AR142" s="1">
        <v>0</v>
      </c>
      <c r="AS142" s="1">
        <f t="shared" si="27"/>
        <v>1</v>
      </c>
      <c r="AT142" s="1">
        <f t="shared" si="28"/>
        <v>0</v>
      </c>
      <c r="AU142" s="1">
        <f t="shared" si="29"/>
        <v>47339.348459110763</v>
      </c>
      <c r="AV142" s="1" t="s">
        <v>385</v>
      </c>
      <c r="AW142" s="1" t="s">
        <v>385</v>
      </c>
      <c r="AX142" s="1">
        <v>0</v>
      </c>
      <c r="AY142" s="1">
        <v>0</v>
      </c>
      <c r="AZ142" s="1" t="e">
        <f t="shared" si="30"/>
        <v>#DIV/0!</v>
      </c>
      <c r="BA142" s="1">
        <v>0</v>
      </c>
      <c r="BB142" s="1" t="s">
        <v>385</v>
      </c>
      <c r="BC142" s="1" t="s">
        <v>385</v>
      </c>
      <c r="BD142" s="1">
        <v>0</v>
      </c>
      <c r="BE142" s="1">
        <v>0</v>
      </c>
      <c r="BF142" s="1" t="e">
        <f t="shared" si="31"/>
        <v>#DIV/0!</v>
      </c>
      <c r="BG142" s="1">
        <v>0.5</v>
      </c>
      <c r="BH142" s="1">
        <f t="shared" si="32"/>
        <v>1009.4721747992231</v>
      </c>
      <c r="BI142" s="1">
        <f t="shared" si="33"/>
        <v>8.8979816881849079</v>
      </c>
      <c r="BJ142" s="1" t="e">
        <f t="shared" si="34"/>
        <v>#DIV/0!</v>
      </c>
      <c r="BK142" s="1">
        <f t="shared" si="35"/>
        <v>8.8144893047246726E-3</v>
      </c>
      <c r="BL142" s="1" t="e">
        <f t="shared" si="36"/>
        <v>#DIV/0!</v>
      </c>
      <c r="BM142" s="1" t="e">
        <f t="shared" si="37"/>
        <v>#DIV/0!</v>
      </c>
      <c r="BN142" s="1" t="s">
        <v>385</v>
      </c>
      <c r="BO142" s="1">
        <v>0</v>
      </c>
      <c r="BP142" s="1" t="e">
        <f t="shared" si="38"/>
        <v>#DIV/0!</v>
      </c>
      <c r="BQ142" s="1" t="e">
        <f t="shared" si="39"/>
        <v>#DIV/0!</v>
      </c>
      <c r="BR142" s="1" t="e">
        <f t="shared" si="40"/>
        <v>#DIV/0!</v>
      </c>
      <c r="BS142" s="1" t="e">
        <f t="shared" si="41"/>
        <v>#DIV/0!</v>
      </c>
      <c r="BT142" s="1" t="e">
        <f t="shared" si="42"/>
        <v>#DIV/0!</v>
      </c>
      <c r="BU142" s="1" t="e">
        <f t="shared" si="43"/>
        <v>#DIV/0!</v>
      </c>
      <c r="BV142" s="1" t="e">
        <f t="shared" si="44"/>
        <v>#DIV/0!</v>
      </c>
      <c r="BW142" s="1" t="e">
        <f t="shared" si="45"/>
        <v>#DIV/0!</v>
      </c>
      <c r="BX142" s="1" t="s">
        <v>385</v>
      </c>
      <c r="BY142" s="1" t="s">
        <v>385</v>
      </c>
      <c r="BZ142" s="1" t="s">
        <v>385</v>
      </c>
      <c r="CA142" s="1" t="s">
        <v>385</v>
      </c>
      <c r="CB142" s="1" t="s">
        <v>385</v>
      </c>
      <c r="CC142" s="1" t="s">
        <v>385</v>
      </c>
      <c r="CD142" s="1" t="s">
        <v>385</v>
      </c>
      <c r="CE142" s="1" t="s">
        <v>385</v>
      </c>
      <c r="CF142" s="1">
        <v>253</v>
      </c>
      <c r="CG142" s="1">
        <v>1000</v>
      </c>
      <c r="CH142" s="1" t="s">
        <v>386</v>
      </c>
      <c r="CI142" s="1">
        <v>1110.1500000000001</v>
      </c>
      <c r="CJ142" s="1">
        <v>1175.8634999999999</v>
      </c>
      <c r="CK142" s="1">
        <v>1152.67</v>
      </c>
      <c r="CL142" s="1">
        <v>1.3005735999999999E-4</v>
      </c>
      <c r="CM142" s="1">
        <v>6.5004835999999994E-4</v>
      </c>
      <c r="CN142" s="1">
        <v>4.7597999359999997E-2</v>
      </c>
      <c r="CO142" s="1">
        <v>5.5000000000000003E-4</v>
      </c>
      <c r="CP142" s="1">
        <f t="shared" si="46"/>
        <v>1199.96</v>
      </c>
      <c r="CQ142" s="1">
        <f t="shared" si="47"/>
        <v>1009.4721747992231</v>
      </c>
      <c r="CR142" s="1">
        <f t="shared" si="48"/>
        <v>0.84125485416115797</v>
      </c>
      <c r="CS142" s="1">
        <f t="shared" si="49"/>
        <v>0.1620218685310352</v>
      </c>
      <c r="CT142" s="1">
        <v>6</v>
      </c>
      <c r="CU142" s="1">
        <v>0.5</v>
      </c>
      <c r="CV142" s="1" t="s">
        <v>387</v>
      </c>
      <c r="CW142" s="1">
        <v>2</v>
      </c>
      <c r="CX142" s="1" t="b">
        <v>1</v>
      </c>
      <c r="CY142" s="1">
        <v>1658330440.6875</v>
      </c>
      <c r="CZ142" s="1">
        <v>818.424125</v>
      </c>
      <c r="DA142" s="1">
        <v>836.13825000000008</v>
      </c>
      <c r="DB142" s="1">
        <v>33.927387499999988</v>
      </c>
      <c r="DC142" s="1">
        <v>32.708575000000003</v>
      </c>
      <c r="DD142" s="1">
        <v>821.47525000000007</v>
      </c>
      <c r="DE142" s="1">
        <v>33.593112499999997</v>
      </c>
      <c r="DF142" s="1">
        <v>650.33774999999991</v>
      </c>
      <c r="DG142" s="1">
        <v>101.08387500000001</v>
      </c>
      <c r="DH142" s="1">
        <v>9.9829012499999994E-2</v>
      </c>
      <c r="DI142" s="1">
        <v>33.843850000000003</v>
      </c>
      <c r="DJ142" s="1">
        <v>999.9</v>
      </c>
      <c r="DK142" s="1">
        <v>33.792724999999997</v>
      </c>
      <c r="DL142" s="1">
        <v>0</v>
      </c>
      <c r="DM142" s="1">
        <v>0</v>
      </c>
      <c r="DN142" s="1">
        <v>9032.4987500000007</v>
      </c>
      <c r="DO142" s="1">
        <v>0</v>
      </c>
      <c r="DP142" s="1">
        <v>1835.6512499999999</v>
      </c>
      <c r="DQ142" s="1">
        <v>-17.713875000000002</v>
      </c>
      <c r="DR142" s="1">
        <v>847.16649999999993</v>
      </c>
      <c r="DS142" s="1">
        <v>864.41187500000001</v>
      </c>
      <c r="DT142" s="1">
        <v>1.2187874999999999</v>
      </c>
      <c r="DU142" s="1">
        <v>836.13825000000008</v>
      </c>
      <c r="DV142" s="1">
        <v>32.708575000000003</v>
      </c>
      <c r="DW142" s="1">
        <v>3.4295100000000001</v>
      </c>
      <c r="DX142" s="1">
        <v>3.3063087499999999</v>
      </c>
      <c r="DY142" s="1">
        <v>26.274737500000001</v>
      </c>
      <c r="DZ142" s="1">
        <v>25.656662499999999</v>
      </c>
      <c r="EA142" s="1">
        <v>1199.96</v>
      </c>
      <c r="EB142" s="1">
        <v>0.95799674999999995</v>
      </c>
      <c r="EC142" s="1">
        <v>4.2003550000000001E-2</v>
      </c>
      <c r="ED142" s="1">
        <v>0</v>
      </c>
      <c r="EE142" s="1">
        <v>925.54562499999997</v>
      </c>
      <c r="EF142" s="1">
        <v>5.0001600000000002</v>
      </c>
      <c r="EG142" s="1">
        <v>13140.112499999999</v>
      </c>
      <c r="EH142" s="1">
        <v>9514.84</v>
      </c>
      <c r="EI142" s="1">
        <v>47.655999999999999</v>
      </c>
      <c r="EJ142" s="1">
        <v>50.257750000000001</v>
      </c>
      <c r="EK142" s="1">
        <v>48.905999999999999</v>
      </c>
      <c r="EL142" s="1">
        <v>48.694875000000003</v>
      </c>
      <c r="EM142" s="1">
        <v>49.375</v>
      </c>
      <c r="EN142" s="1">
        <v>1144.7674999999999</v>
      </c>
      <c r="EO142" s="1">
        <v>50.192500000000003</v>
      </c>
      <c r="EP142" s="1">
        <v>0</v>
      </c>
      <c r="EQ142" s="1">
        <v>772954.20000004768</v>
      </c>
      <c r="ER142" s="1">
        <v>0</v>
      </c>
      <c r="ES142" s="1">
        <v>924.92973076923067</v>
      </c>
      <c r="ET142" s="1">
        <v>5.9929914461916072</v>
      </c>
      <c r="EU142" s="1">
        <v>57.452991411046398</v>
      </c>
      <c r="EV142" s="1">
        <v>13135.357692307691</v>
      </c>
      <c r="EW142" s="1">
        <v>15</v>
      </c>
      <c r="EX142" s="1">
        <v>1658327627.5</v>
      </c>
      <c r="EY142" s="1" t="s">
        <v>388</v>
      </c>
      <c r="EZ142" s="1">
        <v>1658327627.5</v>
      </c>
      <c r="FA142" s="1">
        <v>1658327617.5</v>
      </c>
      <c r="FB142" s="1">
        <v>12</v>
      </c>
      <c r="FC142" s="1">
        <v>-0.68500000000000005</v>
      </c>
      <c r="FD142" s="1">
        <v>-0.255</v>
      </c>
      <c r="FE142" s="1">
        <v>-3.9239999999999999</v>
      </c>
      <c r="FF142" s="1">
        <v>0.28599999999999998</v>
      </c>
      <c r="FG142" s="1">
        <v>1546</v>
      </c>
      <c r="FH142" s="1">
        <v>32</v>
      </c>
      <c r="FI142" s="1">
        <v>0.03</v>
      </c>
      <c r="FJ142" s="1">
        <v>0.04</v>
      </c>
      <c r="FK142" s="1">
        <v>-17.684817500000001</v>
      </c>
      <c r="FL142" s="1">
        <v>-0.41210994371476622</v>
      </c>
      <c r="FM142" s="1">
        <v>5.4527355004162788E-2</v>
      </c>
      <c r="FN142" s="1">
        <v>1</v>
      </c>
      <c r="FO142" s="1">
        <v>924.57217647058826</v>
      </c>
      <c r="FP142" s="1">
        <v>5.6762719657717549</v>
      </c>
      <c r="FQ142" s="1">
        <v>0.5887269151506751</v>
      </c>
      <c r="FR142" s="1">
        <v>0</v>
      </c>
      <c r="FS142" s="1">
        <v>1.2064355</v>
      </c>
      <c r="FT142" s="1">
        <v>0.29764165103189261</v>
      </c>
      <c r="FU142" s="1">
        <v>3.8413950262241973E-2</v>
      </c>
      <c r="FV142" s="1">
        <v>0</v>
      </c>
      <c r="FW142" s="1">
        <v>1</v>
      </c>
      <c r="FX142" s="1">
        <v>3</v>
      </c>
      <c r="FY142" s="1" t="s">
        <v>410</v>
      </c>
      <c r="FZ142" s="1">
        <v>3.3690899999999999</v>
      </c>
      <c r="GA142" s="1">
        <v>2.8938299999999999</v>
      </c>
      <c r="GB142" s="1">
        <v>0.15926599999999999</v>
      </c>
      <c r="GC142" s="1">
        <v>0.163435</v>
      </c>
      <c r="GD142" s="1">
        <v>0.14045099999999999</v>
      </c>
      <c r="GE142" s="1">
        <v>0.13947200000000001</v>
      </c>
      <c r="GF142" s="1">
        <v>29015</v>
      </c>
      <c r="GG142" s="1">
        <v>25113.200000000001</v>
      </c>
      <c r="GH142" s="1">
        <v>30852</v>
      </c>
      <c r="GI142" s="1">
        <v>27984.9</v>
      </c>
      <c r="GJ142" s="1">
        <v>34939.4</v>
      </c>
      <c r="GK142" s="1">
        <v>33978.5</v>
      </c>
      <c r="GL142" s="1">
        <v>40216.9</v>
      </c>
      <c r="GM142" s="1">
        <v>39006</v>
      </c>
      <c r="GN142" s="1">
        <v>2.3265699999999998</v>
      </c>
      <c r="GO142" s="1">
        <v>1.5297499999999999</v>
      </c>
      <c r="GP142" s="1">
        <v>0</v>
      </c>
      <c r="GQ142" s="1">
        <v>4.7389399999999998E-2</v>
      </c>
      <c r="GR142" s="1">
        <v>999.9</v>
      </c>
      <c r="GS142" s="1">
        <v>33.0274</v>
      </c>
      <c r="GT142" s="1">
        <v>49.7</v>
      </c>
      <c r="GU142" s="1">
        <v>44</v>
      </c>
      <c r="GV142" s="1">
        <v>44.998800000000003</v>
      </c>
      <c r="GW142" s="1">
        <v>50.532899999999998</v>
      </c>
      <c r="GX142" s="1">
        <v>42.411900000000003</v>
      </c>
      <c r="GY142" s="1">
        <v>1</v>
      </c>
      <c r="GZ142" s="1">
        <v>0.65800800000000004</v>
      </c>
      <c r="HA142" s="1">
        <v>1.7174199999999999</v>
      </c>
      <c r="HB142" s="1">
        <v>20.1995</v>
      </c>
      <c r="HC142" s="1">
        <v>5.2148899999999996</v>
      </c>
      <c r="HD142" s="1">
        <v>11.974</v>
      </c>
      <c r="HE142" s="1">
        <v>4.9902499999999996</v>
      </c>
      <c r="HF142" s="1">
        <v>3.2925</v>
      </c>
      <c r="HG142" s="1">
        <v>8424</v>
      </c>
      <c r="HH142" s="1">
        <v>9999</v>
      </c>
      <c r="HI142" s="1">
        <v>9999</v>
      </c>
      <c r="HJ142" s="1">
        <v>971.7</v>
      </c>
      <c r="HK142" s="1">
        <v>4.97133</v>
      </c>
      <c r="HL142" s="1">
        <v>1.8745400000000001</v>
      </c>
      <c r="HM142" s="1">
        <v>1.8708800000000001</v>
      </c>
      <c r="HN142" s="1">
        <v>1.87066</v>
      </c>
      <c r="HO142" s="1">
        <v>1.8750800000000001</v>
      </c>
      <c r="HP142" s="1">
        <v>1.8718300000000001</v>
      </c>
      <c r="HQ142" s="1">
        <v>1.8673</v>
      </c>
      <c r="HR142" s="1">
        <v>1.8782000000000001</v>
      </c>
      <c r="HS142" s="1">
        <v>0</v>
      </c>
      <c r="HT142" s="1">
        <v>0</v>
      </c>
      <c r="HU142" s="1">
        <v>0</v>
      </c>
      <c r="HV142" s="1">
        <v>0</v>
      </c>
      <c r="HW142" s="1" t="s">
        <v>390</v>
      </c>
      <c r="HX142" s="1" t="s">
        <v>391</v>
      </c>
      <c r="HY142" s="1" t="s">
        <v>392</v>
      </c>
      <c r="HZ142" s="1" t="s">
        <v>392</v>
      </c>
      <c r="IA142" s="1" t="s">
        <v>392</v>
      </c>
      <c r="IB142" s="1" t="s">
        <v>392</v>
      </c>
      <c r="IC142" s="1">
        <v>0</v>
      </c>
      <c r="ID142" s="1">
        <v>100</v>
      </c>
      <c r="IE142" s="1">
        <v>100</v>
      </c>
      <c r="IF142" s="1">
        <v>-3.0579999999999998</v>
      </c>
      <c r="IG142" s="1">
        <v>0.33400000000000002</v>
      </c>
      <c r="IH142" s="1">
        <v>-2.1003025613674828</v>
      </c>
      <c r="II142" s="1">
        <v>1.7196870422270779E-5</v>
      </c>
      <c r="IJ142" s="1">
        <v>-2.1741833173098589E-6</v>
      </c>
      <c r="IK142" s="1">
        <v>9.0595066644434051E-10</v>
      </c>
      <c r="IL142" s="1">
        <v>-0.3055493333670728</v>
      </c>
      <c r="IM142" s="1">
        <v>-1.2435942757381079E-3</v>
      </c>
      <c r="IN142" s="1">
        <v>8.3241555849602686E-4</v>
      </c>
      <c r="IO142" s="1">
        <v>-6.8006265696850886E-6</v>
      </c>
      <c r="IP142" s="1">
        <v>17</v>
      </c>
      <c r="IQ142" s="1">
        <v>2050</v>
      </c>
      <c r="IR142" s="1">
        <v>3</v>
      </c>
      <c r="IS142" s="1">
        <v>34</v>
      </c>
      <c r="IT142" s="1">
        <v>46.9</v>
      </c>
      <c r="IU142" s="1">
        <v>47.1</v>
      </c>
      <c r="IV142" s="1">
        <v>1.8689</v>
      </c>
      <c r="IW142" s="1">
        <v>2.5903299999999998</v>
      </c>
      <c r="IX142" s="1">
        <v>1.49902</v>
      </c>
      <c r="IY142" s="1">
        <v>2.2814899999999998</v>
      </c>
      <c r="IZ142" s="1">
        <v>1.69678</v>
      </c>
      <c r="JA142" s="1">
        <v>2.2912599999999999</v>
      </c>
      <c r="JB142" s="1">
        <v>47.632100000000001</v>
      </c>
      <c r="JC142" s="1">
        <v>12.914999999999999</v>
      </c>
      <c r="JD142" s="1">
        <v>18</v>
      </c>
      <c r="JE142" s="1">
        <v>710.46100000000001</v>
      </c>
      <c r="JF142" s="1">
        <v>267.84800000000001</v>
      </c>
      <c r="JG142" s="1">
        <v>30.000399999999999</v>
      </c>
      <c r="JH142" s="1">
        <v>35.819800000000001</v>
      </c>
      <c r="JI142" s="1">
        <v>30</v>
      </c>
      <c r="JJ142" s="1">
        <v>35.565100000000001</v>
      </c>
      <c r="JK142" s="1">
        <v>35.564</v>
      </c>
      <c r="JL142" s="1">
        <v>37.463999999999999</v>
      </c>
      <c r="JM142" s="1">
        <v>29.945699999999999</v>
      </c>
      <c r="JN142" s="1">
        <v>0</v>
      </c>
      <c r="JO142" s="1">
        <v>30</v>
      </c>
      <c r="JP142" s="1">
        <v>849.45100000000002</v>
      </c>
      <c r="JQ142" s="1">
        <v>32.757399999999997</v>
      </c>
      <c r="JR142" s="1">
        <v>98.32</v>
      </c>
      <c r="JS142" s="1">
        <v>98.236099999999993</v>
      </c>
    </row>
    <row r="143" spans="1:279" ht="15.75" customHeight="1" x14ac:dyDescent="0.2">
      <c r="A143" s="1">
        <v>128</v>
      </c>
      <c r="B143" s="1">
        <v>1658330447</v>
      </c>
      <c r="C143" s="1">
        <v>507</v>
      </c>
      <c r="D143" s="1" t="s">
        <v>647</v>
      </c>
      <c r="E143" s="1" t="s">
        <v>648</v>
      </c>
      <c r="F143" s="1">
        <v>4</v>
      </c>
      <c r="G143" s="1">
        <v>1658330445</v>
      </c>
      <c r="H143" s="1">
        <f t="shared" si="0"/>
        <v>1.3331404699797589E-3</v>
      </c>
      <c r="I143" s="1">
        <f t="shared" si="1"/>
        <v>1.3331404699797589</v>
      </c>
      <c r="J143" s="1">
        <f t="shared" si="2"/>
        <v>9.0077619396201456</v>
      </c>
      <c r="K143" s="1">
        <f t="shared" si="3"/>
        <v>825.52514285714278</v>
      </c>
      <c r="L143" s="1">
        <f t="shared" si="4"/>
        <v>597.57349189459444</v>
      </c>
      <c r="M143" s="1">
        <f t="shared" si="5"/>
        <v>60.465409316248305</v>
      </c>
      <c r="N143" s="1">
        <f t="shared" si="6"/>
        <v>83.530672529423526</v>
      </c>
      <c r="O143" s="1">
        <f t="shared" si="7"/>
        <v>7.0734777965305431E-2</v>
      </c>
      <c r="P143" s="1">
        <f t="shared" si="8"/>
        <v>2.7612078001718041</v>
      </c>
      <c r="Q143" s="1">
        <f t="shared" si="9"/>
        <v>6.9743318796088277E-2</v>
      </c>
      <c r="R143" s="1">
        <f t="shared" si="10"/>
        <v>4.3677495157234805E-2</v>
      </c>
      <c r="S143" s="1">
        <f t="shared" si="11"/>
        <v>194.42908761246107</v>
      </c>
      <c r="T143" s="1">
        <f t="shared" si="12"/>
        <v>34.70007498595556</v>
      </c>
      <c r="U143" s="1">
        <f t="shared" si="13"/>
        <v>33.79577142857142</v>
      </c>
      <c r="V143" s="1">
        <f t="shared" si="14"/>
        <v>5.2824436292434314</v>
      </c>
      <c r="W143" s="1">
        <f t="shared" si="15"/>
        <v>64.732161115502578</v>
      </c>
      <c r="X143" s="1">
        <f t="shared" si="16"/>
        <v>3.4315829861499139</v>
      </c>
      <c r="Y143" s="1">
        <f t="shared" si="17"/>
        <v>5.3012025661044877</v>
      </c>
      <c r="Z143" s="1">
        <f t="shared" si="18"/>
        <v>1.8508606430935175</v>
      </c>
      <c r="AA143" s="1">
        <f t="shared" si="19"/>
        <v>-58.791494726107366</v>
      </c>
      <c r="AB143" s="1">
        <f t="shared" si="20"/>
        <v>9.4484987108913021</v>
      </c>
      <c r="AC143" s="1">
        <f t="shared" si="21"/>
        <v>0.7900558694285793</v>
      </c>
      <c r="AD143" s="1">
        <f t="shared" si="22"/>
        <v>145.87614746667359</v>
      </c>
      <c r="AE143" s="1">
        <f t="shared" si="23"/>
        <v>18.137192105132218</v>
      </c>
      <c r="AF143" s="1">
        <f t="shared" si="24"/>
        <v>1.3432436209936018</v>
      </c>
      <c r="AG143" s="1">
        <f t="shared" si="25"/>
        <v>9.0077619396201456</v>
      </c>
      <c r="AH143" s="1">
        <v>872.32831603651482</v>
      </c>
      <c r="AI143" s="1">
        <v>857.03664242424236</v>
      </c>
      <c r="AJ143" s="1">
        <v>1.6885707881160319</v>
      </c>
      <c r="AK143" s="1">
        <v>65.160827057832364</v>
      </c>
      <c r="AL143" s="1">
        <f t="shared" si="26"/>
        <v>1.3331404699797589</v>
      </c>
      <c r="AM143" s="1">
        <v>32.715862363692047</v>
      </c>
      <c r="AN143" s="1">
        <v>33.91049790209793</v>
      </c>
      <c r="AO143" s="1">
        <v>-1.176405211866938E-3</v>
      </c>
      <c r="AP143" s="1">
        <v>89.445393928283238</v>
      </c>
      <c r="AQ143" s="1">
        <v>0</v>
      </c>
      <c r="AR143" s="1">
        <v>0</v>
      </c>
      <c r="AS143" s="1">
        <f t="shared" si="27"/>
        <v>1</v>
      </c>
      <c r="AT143" s="1">
        <f t="shared" si="28"/>
        <v>0</v>
      </c>
      <c r="AU143" s="1">
        <f t="shared" si="29"/>
        <v>47027.708479839792</v>
      </c>
      <c r="AV143" s="1" t="s">
        <v>385</v>
      </c>
      <c r="AW143" s="1" t="s">
        <v>385</v>
      </c>
      <c r="AX143" s="1">
        <v>0</v>
      </c>
      <c r="AY143" s="1">
        <v>0</v>
      </c>
      <c r="AZ143" s="1" t="e">
        <f t="shared" si="30"/>
        <v>#DIV/0!</v>
      </c>
      <c r="BA143" s="1">
        <v>0</v>
      </c>
      <c r="BB143" s="1" t="s">
        <v>385</v>
      </c>
      <c r="BC143" s="1" t="s">
        <v>385</v>
      </c>
      <c r="BD143" s="1">
        <v>0</v>
      </c>
      <c r="BE143" s="1">
        <v>0</v>
      </c>
      <c r="BF143" s="1" t="e">
        <f t="shared" si="31"/>
        <v>#DIV/0!</v>
      </c>
      <c r="BG143" s="1">
        <v>0.5</v>
      </c>
      <c r="BH143" s="1">
        <f t="shared" si="32"/>
        <v>1009.5191997992024</v>
      </c>
      <c r="BI143" s="1">
        <f t="shared" si="33"/>
        <v>9.0077619396201456</v>
      </c>
      <c r="BJ143" s="1" t="e">
        <f t="shared" si="34"/>
        <v>#DIV/0!</v>
      </c>
      <c r="BK143" s="1">
        <f t="shared" si="35"/>
        <v>8.9228237971222604E-3</v>
      </c>
      <c r="BL143" s="1" t="e">
        <f t="shared" si="36"/>
        <v>#DIV/0!</v>
      </c>
      <c r="BM143" s="1" t="e">
        <f t="shared" si="37"/>
        <v>#DIV/0!</v>
      </c>
      <c r="BN143" s="1" t="s">
        <v>385</v>
      </c>
      <c r="BO143" s="1">
        <v>0</v>
      </c>
      <c r="BP143" s="1" t="e">
        <f t="shared" si="38"/>
        <v>#DIV/0!</v>
      </c>
      <c r="BQ143" s="1" t="e">
        <f t="shared" si="39"/>
        <v>#DIV/0!</v>
      </c>
      <c r="BR143" s="1" t="e">
        <f t="shared" si="40"/>
        <v>#DIV/0!</v>
      </c>
      <c r="BS143" s="1" t="e">
        <f t="shared" si="41"/>
        <v>#DIV/0!</v>
      </c>
      <c r="BT143" s="1" t="e">
        <f t="shared" si="42"/>
        <v>#DIV/0!</v>
      </c>
      <c r="BU143" s="1" t="e">
        <f t="shared" si="43"/>
        <v>#DIV/0!</v>
      </c>
      <c r="BV143" s="1" t="e">
        <f t="shared" si="44"/>
        <v>#DIV/0!</v>
      </c>
      <c r="BW143" s="1" t="e">
        <f t="shared" si="45"/>
        <v>#DIV/0!</v>
      </c>
      <c r="BX143" s="1" t="s">
        <v>385</v>
      </c>
      <c r="BY143" s="1" t="s">
        <v>385</v>
      </c>
      <c r="BZ143" s="1" t="s">
        <v>385</v>
      </c>
      <c r="CA143" s="1" t="s">
        <v>385</v>
      </c>
      <c r="CB143" s="1" t="s">
        <v>385</v>
      </c>
      <c r="CC143" s="1" t="s">
        <v>385</v>
      </c>
      <c r="CD143" s="1" t="s">
        <v>385</v>
      </c>
      <c r="CE143" s="1" t="s">
        <v>385</v>
      </c>
      <c r="CF143" s="1">
        <v>253</v>
      </c>
      <c r="CG143" s="1">
        <v>1000</v>
      </c>
      <c r="CH143" s="1" t="s">
        <v>386</v>
      </c>
      <c r="CI143" s="1">
        <v>1110.1500000000001</v>
      </c>
      <c r="CJ143" s="1">
        <v>1175.8634999999999</v>
      </c>
      <c r="CK143" s="1">
        <v>1152.67</v>
      </c>
      <c r="CL143" s="1">
        <v>1.3005735999999999E-4</v>
      </c>
      <c r="CM143" s="1">
        <v>6.5004835999999994E-4</v>
      </c>
      <c r="CN143" s="1">
        <v>4.7597999359999997E-2</v>
      </c>
      <c r="CO143" s="1">
        <v>5.5000000000000003E-4</v>
      </c>
      <c r="CP143" s="1">
        <f t="shared" si="46"/>
        <v>1200.015714285714</v>
      </c>
      <c r="CQ143" s="1">
        <f t="shared" si="47"/>
        <v>1009.5191997992024</v>
      </c>
      <c r="CR143" s="1">
        <f t="shared" si="48"/>
        <v>0.84125498339836247</v>
      </c>
      <c r="CS143" s="1">
        <f t="shared" si="49"/>
        <v>0.16202211795883956</v>
      </c>
      <c r="CT143" s="1">
        <v>6</v>
      </c>
      <c r="CU143" s="1">
        <v>0.5</v>
      </c>
      <c r="CV143" s="1" t="s">
        <v>387</v>
      </c>
      <c r="CW143" s="1">
        <v>2</v>
      </c>
      <c r="CX143" s="1" t="b">
        <v>1</v>
      </c>
      <c r="CY143" s="1">
        <v>1658330445</v>
      </c>
      <c r="CZ143" s="1">
        <v>825.52514285714278</v>
      </c>
      <c r="DA143" s="1">
        <v>843.28128571428556</v>
      </c>
      <c r="DB143" s="1">
        <v>33.913985714285722</v>
      </c>
      <c r="DC143" s="1">
        <v>32.716757142857141</v>
      </c>
      <c r="DD143" s="1">
        <v>828.58842857142849</v>
      </c>
      <c r="DE143" s="1">
        <v>33.580157142857153</v>
      </c>
      <c r="DF143" s="1">
        <v>650.34642857142865</v>
      </c>
      <c r="DG143" s="1">
        <v>101.0847142857143</v>
      </c>
      <c r="DH143" s="1">
        <v>0.1001778428571428</v>
      </c>
      <c r="DI143" s="1">
        <v>33.85924285714286</v>
      </c>
      <c r="DJ143" s="1">
        <v>999.89999999999986</v>
      </c>
      <c r="DK143" s="1">
        <v>33.79577142857142</v>
      </c>
      <c r="DL143" s="1">
        <v>0</v>
      </c>
      <c r="DM143" s="1">
        <v>0</v>
      </c>
      <c r="DN143" s="1">
        <v>8972.5014285714278</v>
      </c>
      <c r="DO143" s="1">
        <v>0</v>
      </c>
      <c r="DP143" s="1">
        <v>1835.1657142857141</v>
      </c>
      <c r="DQ143" s="1">
        <v>-17.75645714285714</v>
      </c>
      <c r="DR143" s="1">
        <v>854.50471428571416</v>
      </c>
      <c r="DS143" s="1">
        <v>871.80399999999997</v>
      </c>
      <c r="DT143" s="1">
        <v>1.19722</v>
      </c>
      <c r="DU143" s="1">
        <v>843.28128571428556</v>
      </c>
      <c r="DV143" s="1">
        <v>32.716757142857141</v>
      </c>
      <c r="DW143" s="1">
        <v>3.428184285714285</v>
      </c>
      <c r="DX143" s="1">
        <v>3.3071614285714288</v>
      </c>
      <c r="DY143" s="1">
        <v>26.2682</v>
      </c>
      <c r="DZ143" s="1">
        <v>25.661000000000001</v>
      </c>
      <c r="EA143" s="1">
        <v>1200.015714285714</v>
      </c>
      <c r="EB143" s="1">
        <v>0.95799299999999998</v>
      </c>
      <c r="EC143" s="1">
        <v>4.2007399999999993E-2</v>
      </c>
      <c r="ED143" s="1">
        <v>0</v>
      </c>
      <c r="EE143" s="1">
        <v>925.63357142857137</v>
      </c>
      <c r="EF143" s="1">
        <v>5.0001600000000002</v>
      </c>
      <c r="EG143" s="1">
        <v>13146.98571428572</v>
      </c>
      <c r="EH143" s="1">
        <v>9515.2785714285728</v>
      </c>
      <c r="EI143" s="1">
        <v>47.660428571428568</v>
      </c>
      <c r="EJ143" s="1">
        <v>50.258857142857153</v>
      </c>
      <c r="EK143" s="1">
        <v>48.883857142857153</v>
      </c>
      <c r="EL143" s="1">
        <v>48.75</v>
      </c>
      <c r="EM143" s="1">
        <v>49.375</v>
      </c>
      <c r="EN143" s="1">
        <v>1144.815714285714</v>
      </c>
      <c r="EO143" s="1">
        <v>50.2</v>
      </c>
      <c r="EP143" s="1">
        <v>0</v>
      </c>
      <c r="EQ143" s="1">
        <v>772958.40000009537</v>
      </c>
      <c r="ER143" s="1">
        <v>0</v>
      </c>
      <c r="ES143" s="1">
        <v>925.2775200000001</v>
      </c>
      <c r="ET143" s="1">
        <v>5.998153847147905</v>
      </c>
      <c r="EU143" s="1">
        <v>63.238461570874257</v>
      </c>
      <c r="EV143" s="1">
        <v>13140.356</v>
      </c>
      <c r="EW143" s="1">
        <v>15</v>
      </c>
      <c r="EX143" s="1">
        <v>1658327627.5</v>
      </c>
      <c r="EY143" s="1" t="s">
        <v>388</v>
      </c>
      <c r="EZ143" s="1">
        <v>1658327627.5</v>
      </c>
      <c r="FA143" s="1">
        <v>1658327617.5</v>
      </c>
      <c r="FB143" s="1">
        <v>12</v>
      </c>
      <c r="FC143" s="1">
        <v>-0.68500000000000005</v>
      </c>
      <c r="FD143" s="1">
        <v>-0.255</v>
      </c>
      <c r="FE143" s="1">
        <v>-3.9239999999999999</v>
      </c>
      <c r="FF143" s="1">
        <v>0.28599999999999998</v>
      </c>
      <c r="FG143" s="1">
        <v>1546</v>
      </c>
      <c r="FH143" s="1">
        <v>32</v>
      </c>
      <c r="FI143" s="1">
        <v>0.03</v>
      </c>
      <c r="FJ143" s="1">
        <v>0.04</v>
      </c>
      <c r="FK143" s="1">
        <v>-17.713627500000001</v>
      </c>
      <c r="FL143" s="1">
        <v>-0.2466067542213424</v>
      </c>
      <c r="FM143" s="1">
        <v>4.1141286972455907E-2</v>
      </c>
      <c r="FN143" s="1">
        <v>1</v>
      </c>
      <c r="FO143" s="1">
        <v>924.96458823529417</v>
      </c>
      <c r="FP143" s="1">
        <v>5.20684492171931</v>
      </c>
      <c r="FQ143" s="1">
        <v>0.55266414211457005</v>
      </c>
      <c r="FR143" s="1">
        <v>0</v>
      </c>
      <c r="FS143" s="1">
        <v>1.21312675</v>
      </c>
      <c r="FT143" s="1">
        <v>0.12528326454033559</v>
      </c>
      <c r="FU143" s="1">
        <v>3.4098448746790508E-2</v>
      </c>
      <c r="FV143" s="1">
        <v>0</v>
      </c>
      <c r="FW143" s="1">
        <v>1</v>
      </c>
      <c r="FX143" s="1">
        <v>3</v>
      </c>
      <c r="FY143" s="1" t="s">
        <v>410</v>
      </c>
      <c r="FZ143" s="1">
        <v>3.3694099999999998</v>
      </c>
      <c r="GA143" s="1">
        <v>2.8936000000000002</v>
      </c>
      <c r="GB143" s="1">
        <v>0.16011700000000001</v>
      </c>
      <c r="GC143" s="1">
        <v>0.16429099999999999</v>
      </c>
      <c r="GD143" s="1">
        <v>0.140428</v>
      </c>
      <c r="GE143" s="1">
        <v>0.13949600000000001</v>
      </c>
      <c r="GF143" s="1">
        <v>28985.200000000001</v>
      </c>
      <c r="GG143" s="1">
        <v>25087.4</v>
      </c>
      <c r="GH143" s="1">
        <v>30851.599999999999</v>
      </c>
      <c r="GI143" s="1">
        <v>27984.9</v>
      </c>
      <c r="GJ143" s="1">
        <v>34940</v>
      </c>
      <c r="GK143" s="1">
        <v>33977.199999999997</v>
      </c>
      <c r="GL143" s="1">
        <v>40216.400000000001</v>
      </c>
      <c r="GM143" s="1">
        <v>39005.5</v>
      </c>
      <c r="GN143" s="1">
        <v>2.3266</v>
      </c>
      <c r="GO143" s="1">
        <v>1.5299499999999999</v>
      </c>
      <c r="GP143" s="1">
        <v>0</v>
      </c>
      <c r="GQ143" s="1">
        <v>4.69983E-2</v>
      </c>
      <c r="GR143" s="1">
        <v>999.9</v>
      </c>
      <c r="GS143" s="1">
        <v>33.045200000000001</v>
      </c>
      <c r="GT143" s="1">
        <v>49.7</v>
      </c>
      <c r="GU143" s="1">
        <v>44</v>
      </c>
      <c r="GV143" s="1">
        <v>44.999099999999999</v>
      </c>
      <c r="GW143" s="1">
        <v>50.352899999999998</v>
      </c>
      <c r="GX143" s="1">
        <v>41.911099999999998</v>
      </c>
      <c r="GY143" s="1">
        <v>1</v>
      </c>
      <c r="GZ143" s="1">
        <v>0.65799799999999997</v>
      </c>
      <c r="HA143" s="1">
        <v>1.7239199999999999</v>
      </c>
      <c r="HB143" s="1">
        <v>20.199200000000001</v>
      </c>
      <c r="HC143" s="1">
        <v>5.2148899999999996</v>
      </c>
      <c r="HD143" s="1">
        <v>11.974</v>
      </c>
      <c r="HE143" s="1">
        <v>4.9898499999999997</v>
      </c>
      <c r="HF143" s="1">
        <v>3.2925</v>
      </c>
      <c r="HG143" s="1">
        <v>8424.2000000000007</v>
      </c>
      <c r="HH143" s="1">
        <v>9999</v>
      </c>
      <c r="HI143" s="1">
        <v>9999</v>
      </c>
      <c r="HJ143" s="1">
        <v>971.7</v>
      </c>
      <c r="HK143" s="1">
        <v>4.9713399999999996</v>
      </c>
      <c r="HL143" s="1">
        <v>1.8745400000000001</v>
      </c>
      <c r="HM143" s="1">
        <v>1.8708800000000001</v>
      </c>
      <c r="HN143" s="1">
        <v>1.8706799999999999</v>
      </c>
      <c r="HO143" s="1">
        <v>1.8750899999999999</v>
      </c>
      <c r="HP143" s="1">
        <v>1.87182</v>
      </c>
      <c r="HQ143" s="1">
        <v>1.8673299999999999</v>
      </c>
      <c r="HR143" s="1">
        <v>1.8782000000000001</v>
      </c>
      <c r="HS143" s="1">
        <v>0</v>
      </c>
      <c r="HT143" s="1">
        <v>0</v>
      </c>
      <c r="HU143" s="1">
        <v>0</v>
      </c>
      <c r="HV143" s="1">
        <v>0</v>
      </c>
      <c r="HW143" s="1" t="s">
        <v>390</v>
      </c>
      <c r="HX143" s="1" t="s">
        <v>391</v>
      </c>
      <c r="HY143" s="1" t="s">
        <v>392</v>
      </c>
      <c r="HZ143" s="1" t="s">
        <v>392</v>
      </c>
      <c r="IA143" s="1" t="s">
        <v>392</v>
      </c>
      <c r="IB143" s="1" t="s">
        <v>392</v>
      </c>
      <c r="IC143" s="1">
        <v>0</v>
      </c>
      <c r="ID143" s="1">
        <v>100</v>
      </c>
      <c r="IE143" s="1">
        <v>100</v>
      </c>
      <c r="IF143" s="1">
        <v>-3.069</v>
      </c>
      <c r="IG143" s="1">
        <v>0.3337</v>
      </c>
      <c r="IH143" s="1">
        <v>-2.1003025613674828</v>
      </c>
      <c r="II143" s="1">
        <v>1.7196870422270779E-5</v>
      </c>
      <c r="IJ143" s="1">
        <v>-2.1741833173098589E-6</v>
      </c>
      <c r="IK143" s="1">
        <v>9.0595066644434051E-10</v>
      </c>
      <c r="IL143" s="1">
        <v>-0.3055493333670728</v>
      </c>
      <c r="IM143" s="1">
        <v>-1.2435942757381079E-3</v>
      </c>
      <c r="IN143" s="1">
        <v>8.3241555849602686E-4</v>
      </c>
      <c r="IO143" s="1">
        <v>-6.8006265696850886E-6</v>
      </c>
      <c r="IP143" s="1">
        <v>17</v>
      </c>
      <c r="IQ143" s="1">
        <v>2050</v>
      </c>
      <c r="IR143" s="1">
        <v>3</v>
      </c>
      <c r="IS143" s="1">
        <v>34</v>
      </c>
      <c r="IT143" s="1">
        <v>47</v>
      </c>
      <c r="IU143" s="1">
        <v>47.2</v>
      </c>
      <c r="IV143" s="1">
        <v>1.88232</v>
      </c>
      <c r="IW143" s="1">
        <v>2.5891099999999998</v>
      </c>
      <c r="IX143" s="1">
        <v>1.49902</v>
      </c>
      <c r="IY143" s="1">
        <v>2.2814899999999998</v>
      </c>
      <c r="IZ143" s="1">
        <v>1.69678</v>
      </c>
      <c r="JA143" s="1">
        <v>2.3120099999999999</v>
      </c>
      <c r="JB143" s="1">
        <v>47.662199999999999</v>
      </c>
      <c r="JC143" s="1">
        <v>12.9237</v>
      </c>
      <c r="JD143" s="1">
        <v>18</v>
      </c>
      <c r="JE143" s="1">
        <v>710.48299999999995</v>
      </c>
      <c r="JF143" s="1">
        <v>267.94799999999998</v>
      </c>
      <c r="JG143" s="1">
        <v>30.001300000000001</v>
      </c>
      <c r="JH143" s="1">
        <v>35.819800000000001</v>
      </c>
      <c r="JI143" s="1">
        <v>30</v>
      </c>
      <c r="JJ143" s="1">
        <v>35.565100000000001</v>
      </c>
      <c r="JK143" s="1">
        <v>35.5657</v>
      </c>
      <c r="JL143" s="1">
        <v>37.711199999999998</v>
      </c>
      <c r="JM143" s="1">
        <v>29.945699999999999</v>
      </c>
      <c r="JN143" s="1">
        <v>0</v>
      </c>
      <c r="JO143" s="1">
        <v>30</v>
      </c>
      <c r="JP143" s="1">
        <v>856.15499999999997</v>
      </c>
      <c r="JQ143" s="1">
        <v>32.767200000000003</v>
      </c>
      <c r="JR143" s="1">
        <v>98.318799999999996</v>
      </c>
      <c r="JS143" s="1">
        <v>98.235399999999998</v>
      </c>
    </row>
    <row r="144" spans="1:279" ht="15.75" customHeight="1" x14ac:dyDescent="0.2">
      <c r="A144" s="1">
        <v>129</v>
      </c>
      <c r="B144" s="1">
        <v>1658330451</v>
      </c>
      <c r="C144" s="1">
        <v>511</v>
      </c>
      <c r="D144" s="1" t="s">
        <v>649</v>
      </c>
      <c r="E144" s="1" t="s">
        <v>650</v>
      </c>
      <c r="F144" s="1">
        <v>4</v>
      </c>
      <c r="G144" s="1">
        <v>1658330448.6875</v>
      </c>
      <c r="H144" s="1">
        <f t="shared" si="0"/>
        <v>1.3278432216437739E-3</v>
      </c>
      <c r="I144" s="1">
        <f t="shared" si="1"/>
        <v>1.3278432216437739</v>
      </c>
      <c r="J144" s="1">
        <f t="shared" si="2"/>
        <v>8.8077190212999774</v>
      </c>
      <c r="K144" s="1">
        <f t="shared" si="3"/>
        <v>831.64675</v>
      </c>
      <c r="L144" s="1">
        <f t="shared" si="4"/>
        <v>606.58425161667481</v>
      </c>
      <c r="M144" s="1">
        <f t="shared" si="5"/>
        <v>61.37695791862722</v>
      </c>
      <c r="N144" s="1">
        <f t="shared" si="6"/>
        <v>84.149806794143132</v>
      </c>
      <c r="O144" s="1">
        <f t="shared" si="7"/>
        <v>7.0241157368628918E-2</v>
      </c>
      <c r="P144" s="1">
        <f t="shared" si="8"/>
        <v>2.766107729501508</v>
      </c>
      <c r="Q144" s="1">
        <f t="shared" si="9"/>
        <v>6.9265090604825927E-2</v>
      </c>
      <c r="R144" s="1">
        <f t="shared" si="10"/>
        <v>4.3377247363528763E-2</v>
      </c>
      <c r="S144" s="1">
        <f t="shared" si="11"/>
        <v>194.42717811245723</v>
      </c>
      <c r="T144" s="1">
        <f t="shared" si="12"/>
        <v>34.711559181153952</v>
      </c>
      <c r="U144" s="1">
        <f t="shared" si="13"/>
        <v>33.8121875</v>
      </c>
      <c r="V144" s="1">
        <f t="shared" si="14"/>
        <v>5.2872898444251115</v>
      </c>
      <c r="W144" s="1">
        <f t="shared" si="15"/>
        <v>64.681820945250962</v>
      </c>
      <c r="X144" s="1">
        <f t="shared" si="16"/>
        <v>3.4311037743940709</v>
      </c>
      <c r="Y144" s="1">
        <f t="shared" si="17"/>
        <v>5.3045874779843967</v>
      </c>
      <c r="Z144" s="1">
        <f t="shared" si="18"/>
        <v>1.8561860700310406</v>
      </c>
      <c r="AA144" s="1">
        <f t="shared" si="19"/>
        <v>-58.557886074490426</v>
      </c>
      <c r="AB144" s="1">
        <f t="shared" si="20"/>
        <v>8.7220303149067373</v>
      </c>
      <c r="AC144" s="1">
        <f t="shared" si="21"/>
        <v>0.72811790830918854</v>
      </c>
      <c r="AD144" s="1">
        <f t="shared" si="22"/>
        <v>145.31944026118273</v>
      </c>
      <c r="AE144" s="1">
        <f t="shared" si="23"/>
        <v>18.235591084589167</v>
      </c>
      <c r="AF144" s="1">
        <f t="shared" si="24"/>
        <v>1.3281020078967041</v>
      </c>
      <c r="AG144" s="1">
        <f t="shared" si="25"/>
        <v>8.8077190212999774</v>
      </c>
      <c r="AH144" s="1">
        <v>879.32842744424806</v>
      </c>
      <c r="AI144" s="1">
        <v>863.99918181818123</v>
      </c>
      <c r="AJ144" s="1">
        <v>1.74625690351858</v>
      </c>
      <c r="AK144" s="1">
        <v>65.160827057832364</v>
      </c>
      <c r="AL144" s="1">
        <f t="shared" si="26"/>
        <v>1.3278432216437739</v>
      </c>
      <c r="AM144" s="1">
        <v>32.723969290712631</v>
      </c>
      <c r="AN144" s="1">
        <v>33.908932867132883</v>
      </c>
      <c r="AO144" s="1">
        <v>-2.7195873483167808E-4</v>
      </c>
      <c r="AP144" s="1">
        <v>89.445393928283238</v>
      </c>
      <c r="AQ144" s="1">
        <v>0</v>
      </c>
      <c r="AR144" s="1">
        <v>0</v>
      </c>
      <c r="AS144" s="1">
        <f t="shared" si="27"/>
        <v>1</v>
      </c>
      <c r="AT144" s="1">
        <f t="shared" si="28"/>
        <v>0</v>
      </c>
      <c r="AU144" s="1">
        <f t="shared" si="29"/>
        <v>47160.251659035872</v>
      </c>
      <c r="AV144" s="1" t="s">
        <v>385</v>
      </c>
      <c r="AW144" s="1" t="s">
        <v>385</v>
      </c>
      <c r="AX144" s="1">
        <v>0</v>
      </c>
      <c r="AY144" s="1">
        <v>0</v>
      </c>
      <c r="AZ144" s="1" t="e">
        <f t="shared" si="30"/>
        <v>#DIV/0!</v>
      </c>
      <c r="BA144" s="1">
        <v>0</v>
      </c>
      <c r="BB144" s="1" t="s">
        <v>385</v>
      </c>
      <c r="BC144" s="1" t="s">
        <v>385</v>
      </c>
      <c r="BD144" s="1">
        <v>0</v>
      </c>
      <c r="BE144" s="1">
        <v>0</v>
      </c>
      <c r="BF144" s="1" t="e">
        <f t="shared" si="31"/>
        <v>#DIV/0!</v>
      </c>
      <c r="BG144" s="1">
        <v>0.5</v>
      </c>
      <c r="BH144" s="1">
        <f t="shared" si="32"/>
        <v>1009.5091497992006</v>
      </c>
      <c r="BI144" s="1">
        <f t="shared" si="33"/>
        <v>8.8077190212999774</v>
      </c>
      <c r="BJ144" s="1" t="e">
        <f t="shared" si="34"/>
        <v>#DIV/0!</v>
      </c>
      <c r="BK144" s="1">
        <f t="shared" si="35"/>
        <v>8.724754028283847E-3</v>
      </c>
      <c r="BL144" s="1" t="e">
        <f t="shared" si="36"/>
        <v>#DIV/0!</v>
      </c>
      <c r="BM144" s="1" t="e">
        <f t="shared" si="37"/>
        <v>#DIV/0!</v>
      </c>
      <c r="BN144" s="1" t="s">
        <v>385</v>
      </c>
      <c r="BO144" s="1">
        <v>0</v>
      </c>
      <c r="BP144" s="1" t="e">
        <f t="shared" si="38"/>
        <v>#DIV/0!</v>
      </c>
      <c r="BQ144" s="1" t="e">
        <f t="shared" si="39"/>
        <v>#DIV/0!</v>
      </c>
      <c r="BR144" s="1" t="e">
        <f t="shared" si="40"/>
        <v>#DIV/0!</v>
      </c>
      <c r="BS144" s="1" t="e">
        <f t="shared" si="41"/>
        <v>#DIV/0!</v>
      </c>
      <c r="BT144" s="1" t="e">
        <f t="shared" si="42"/>
        <v>#DIV/0!</v>
      </c>
      <c r="BU144" s="1" t="e">
        <f t="shared" si="43"/>
        <v>#DIV/0!</v>
      </c>
      <c r="BV144" s="1" t="e">
        <f t="shared" si="44"/>
        <v>#DIV/0!</v>
      </c>
      <c r="BW144" s="1" t="e">
        <f t="shared" si="45"/>
        <v>#DIV/0!</v>
      </c>
      <c r="BX144" s="1" t="s">
        <v>385</v>
      </c>
      <c r="BY144" s="1" t="s">
        <v>385</v>
      </c>
      <c r="BZ144" s="1" t="s">
        <v>385</v>
      </c>
      <c r="CA144" s="1" t="s">
        <v>385</v>
      </c>
      <c r="CB144" s="1" t="s">
        <v>385</v>
      </c>
      <c r="CC144" s="1" t="s">
        <v>385</v>
      </c>
      <c r="CD144" s="1" t="s">
        <v>385</v>
      </c>
      <c r="CE144" s="1" t="s">
        <v>385</v>
      </c>
      <c r="CF144" s="1">
        <v>253</v>
      </c>
      <c r="CG144" s="1">
        <v>1000</v>
      </c>
      <c r="CH144" s="1" t="s">
        <v>386</v>
      </c>
      <c r="CI144" s="1">
        <v>1110.1500000000001</v>
      </c>
      <c r="CJ144" s="1">
        <v>1175.8634999999999</v>
      </c>
      <c r="CK144" s="1">
        <v>1152.67</v>
      </c>
      <c r="CL144" s="1">
        <v>1.3005735999999999E-4</v>
      </c>
      <c r="CM144" s="1">
        <v>6.5004835999999994E-4</v>
      </c>
      <c r="CN144" s="1">
        <v>4.7597999359999997E-2</v>
      </c>
      <c r="CO144" s="1">
        <v>5.5000000000000003E-4</v>
      </c>
      <c r="CP144" s="1">
        <f t="shared" si="46"/>
        <v>1200.0037500000001</v>
      </c>
      <c r="CQ144" s="1">
        <f t="shared" si="47"/>
        <v>1009.5091497992006</v>
      </c>
      <c r="CR144" s="1">
        <f t="shared" si="48"/>
        <v>0.84125499591080488</v>
      </c>
      <c r="CS144" s="1">
        <f t="shared" si="49"/>
        <v>0.1620221421078536</v>
      </c>
      <c r="CT144" s="1">
        <v>6</v>
      </c>
      <c r="CU144" s="1">
        <v>0.5</v>
      </c>
      <c r="CV144" s="1" t="s">
        <v>387</v>
      </c>
      <c r="CW144" s="1">
        <v>2</v>
      </c>
      <c r="CX144" s="1" t="b">
        <v>1</v>
      </c>
      <c r="CY144" s="1">
        <v>1658330448.6875</v>
      </c>
      <c r="CZ144" s="1">
        <v>831.64675</v>
      </c>
      <c r="DA144" s="1">
        <v>849.48924999999997</v>
      </c>
      <c r="DB144" s="1">
        <v>33.9093625</v>
      </c>
      <c r="DC144" s="1">
        <v>32.725650000000002</v>
      </c>
      <c r="DD144" s="1">
        <v>834.72074999999995</v>
      </c>
      <c r="DE144" s="1">
        <v>33.575699999999998</v>
      </c>
      <c r="DF144" s="1">
        <v>650.36075000000005</v>
      </c>
      <c r="DG144" s="1">
        <v>101.084625</v>
      </c>
      <c r="DH144" s="1">
        <v>9.9930574999999994E-2</v>
      </c>
      <c r="DI144" s="1">
        <v>33.870675000000013</v>
      </c>
      <c r="DJ144" s="1">
        <v>999.9</v>
      </c>
      <c r="DK144" s="1">
        <v>33.8121875</v>
      </c>
      <c r="DL144" s="1">
        <v>0</v>
      </c>
      <c r="DM144" s="1">
        <v>0</v>
      </c>
      <c r="DN144" s="1">
        <v>8998.5174999999981</v>
      </c>
      <c r="DO144" s="1">
        <v>0</v>
      </c>
      <c r="DP144" s="1">
        <v>1835.71</v>
      </c>
      <c r="DQ144" s="1">
        <v>-17.8425625</v>
      </c>
      <c r="DR144" s="1">
        <v>860.83725000000004</v>
      </c>
      <c r="DS144" s="1">
        <v>878.23012499999993</v>
      </c>
      <c r="DT144" s="1">
        <v>1.1837200000000001</v>
      </c>
      <c r="DU144" s="1">
        <v>849.48924999999997</v>
      </c>
      <c r="DV144" s="1">
        <v>32.725650000000002</v>
      </c>
      <c r="DW144" s="1">
        <v>3.42771625</v>
      </c>
      <c r="DX144" s="1">
        <v>3.3080587499999998</v>
      </c>
      <c r="DY144" s="1">
        <v>26.265899999999998</v>
      </c>
      <c r="DZ144" s="1">
        <v>25.6655625</v>
      </c>
      <c r="EA144" s="1">
        <v>1200.0037500000001</v>
      </c>
      <c r="EB144" s="1">
        <v>0.95799299999999998</v>
      </c>
      <c r="EC144" s="1">
        <v>4.20074E-2</v>
      </c>
      <c r="ED144" s="1">
        <v>0</v>
      </c>
      <c r="EE144" s="1">
        <v>926.06</v>
      </c>
      <c r="EF144" s="1">
        <v>5.0001600000000002</v>
      </c>
      <c r="EG144" s="1">
        <v>13148.875</v>
      </c>
      <c r="EH144" s="1">
        <v>9515.1812499999996</v>
      </c>
      <c r="EI144" s="1">
        <v>47.655999999999999</v>
      </c>
      <c r="EJ144" s="1">
        <v>50.273249999999997</v>
      </c>
      <c r="EK144" s="1">
        <v>48.882750000000001</v>
      </c>
      <c r="EL144" s="1">
        <v>48.75</v>
      </c>
      <c r="EM144" s="1">
        <v>49.398249999999997</v>
      </c>
      <c r="EN144" s="1">
        <v>1144.80375</v>
      </c>
      <c r="EO144" s="1">
        <v>50.2</v>
      </c>
      <c r="EP144" s="1">
        <v>0</v>
      </c>
      <c r="EQ144" s="1">
        <v>772962.60000014305</v>
      </c>
      <c r="ER144" s="1">
        <v>0</v>
      </c>
      <c r="ES144" s="1">
        <v>925.63688461538447</v>
      </c>
      <c r="ET144" s="1">
        <v>4.5788376029422269</v>
      </c>
      <c r="EU144" s="1">
        <v>58.964102577640809</v>
      </c>
      <c r="EV144" s="1">
        <v>13144.00384615385</v>
      </c>
      <c r="EW144" s="1">
        <v>15</v>
      </c>
      <c r="EX144" s="1">
        <v>1658327627.5</v>
      </c>
      <c r="EY144" s="1" t="s">
        <v>388</v>
      </c>
      <c r="EZ144" s="1">
        <v>1658327627.5</v>
      </c>
      <c r="FA144" s="1">
        <v>1658327617.5</v>
      </c>
      <c r="FB144" s="1">
        <v>12</v>
      </c>
      <c r="FC144" s="1">
        <v>-0.68500000000000005</v>
      </c>
      <c r="FD144" s="1">
        <v>-0.255</v>
      </c>
      <c r="FE144" s="1">
        <v>-3.9239999999999999</v>
      </c>
      <c r="FF144" s="1">
        <v>0.28599999999999998</v>
      </c>
      <c r="FG144" s="1">
        <v>1546</v>
      </c>
      <c r="FH144" s="1">
        <v>32</v>
      </c>
      <c r="FI144" s="1">
        <v>0.03</v>
      </c>
      <c r="FJ144" s="1">
        <v>0.04</v>
      </c>
      <c r="FK144" s="1">
        <v>-17.741632500000001</v>
      </c>
      <c r="FL144" s="1">
        <v>-0.38251294559100008</v>
      </c>
      <c r="FM144" s="1">
        <v>5.2654797442873102E-2</v>
      </c>
      <c r="FN144" s="1">
        <v>1</v>
      </c>
      <c r="FO144" s="1">
        <v>925.31329411764716</v>
      </c>
      <c r="FP144" s="1">
        <v>5.1028265888375426</v>
      </c>
      <c r="FQ144" s="1">
        <v>0.53568233175421687</v>
      </c>
      <c r="FR144" s="1">
        <v>0</v>
      </c>
      <c r="FS144" s="1">
        <v>1.2184330000000001</v>
      </c>
      <c r="FT144" s="1">
        <v>-0.1787842401500985</v>
      </c>
      <c r="FU144" s="1">
        <v>2.6828234399602208E-2</v>
      </c>
      <c r="FV144" s="1">
        <v>0</v>
      </c>
      <c r="FW144" s="1">
        <v>1</v>
      </c>
      <c r="FX144" s="1">
        <v>3</v>
      </c>
      <c r="FY144" s="1" t="s">
        <v>410</v>
      </c>
      <c r="FZ144" s="1">
        <v>3.3693200000000001</v>
      </c>
      <c r="GA144" s="1">
        <v>2.8937400000000002</v>
      </c>
      <c r="GB144" s="1">
        <v>0.16098299999999999</v>
      </c>
      <c r="GC144" s="1">
        <v>0.16517200000000001</v>
      </c>
      <c r="GD144" s="1">
        <v>0.14042099999999999</v>
      </c>
      <c r="GE144" s="1">
        <v>0.13952600000000001</v>
      </c>
      <c r="GF144" s="1">
        <v>28955.4</v>
      </c>
      <c r="GG144" s="1">
        <v>25060.5</v>
      </c>
      <c r="GH144" s="1">
        <v>30851.7</v>
      </c>
      <c r="GI144" s="1">
        <v>27984.400000000001</v>
      </c>
      <c r="GJ144" s="1">
        <v>34940.5</v>
      </c>
      <c r="GK144" s="1">
        <v>33975.599999999999</v>
      </c>
      <c r="GL144" s="1">
        <v>40216.699999999997</v>
      </c>
      <c r="GM144" s="1">
        <v>39005.1</v>
      </c>
      <c r="GN144" s="1">
        <v>2.3264</v>
      </c>
      <c r="GO144" s="1">
        <v>1.5300499999999999</v>
      </c>
      <c r="GP144" s="1">
        <v>0</v>
      </c>
      <c r="GQ144" s="1">
        <v>4.67524E-2</v>
      </c>
      <c r="GR144" s="1">
        <v>999.9</v>
      </c>
      <c r="GS144" s="1">
        <v>33.061500000000002</v>
      </c>
      <c r="GT144" s="1">
        <v>49.6</v>
      </c>
      <c r="GU144" s="1">
        <v>44</v>
      </c>
      <c r="GV144" s="1">
        <v>44.906100000000002</v>
      </c>
      <c r="GW144" s="1">
        <v>50.352899999999998</v>
      </c>
      <c r="GX144" s="1">
        <v>41.277999999999999</v>
      </c>
      <c r="GY144" s="1">
        <v>1</v>
      </c>
      <c r="GZ144" s="1">
        <v>0.65798500000000004</v>
      </c>
      <c r="HA144" s="1">
        <v>1.7335199999999999</v>
      </c>
      <c r="HB144" s="1">
        <v>20.199200000000001</v>
      </c>
      <c r="HC144" s="1">
        <v>5.2147399999999999</v>
      </c>
      <c r="HD144" s="1">
        <v>11.974</v>
      </c>
      <c r="HE144" s="1">
        <v>4.9897499999999999</v>
      </c>
      <c r="HF144" s="1">
        <v>3.2924799999999999</v>
      </c>
      <c r="HG144" s="1">
        <v>8424.2000000000007</v>
      </c>
      <c r="HH144" s="1">
        <v>9999</v>
      </c>
      <c r="HI144" s="1">
        <v>9999</v>
      </c>
      <c r="HJ144" s="1">
        <v>971.7</v>
      </c>
      <c r="HK144" s="1">
        <v>4.9713099999999999</v>
      </c>
      <c r="HL144" s="1">
        <v>1.8745400000000001</v>
      </c>
      <c r="HM144" s="1">
        <v>1.8708800000000001</v>
      </c>
      <c r="HN144" s="1">
        <v>1.8706799999999999</v>
      </c>
      <c r="HO144" s="1">
        <v>1.8750599999999999</v>
      </c>
      <c r="HP144" s="1">
        <v>1.87182</v>
      </c>
      <c r="HQ144" s="1">
        <v>1.8673299999999999</v>
      </c>
      <c r="HR144" s="1">
        <v>1.8782000000000001</v>
      </c>
      <c r="HS144" s="1">
        <v>0</v>
      </c>
      <c r="HT144" s="1">
        <v>0</v>
      </c>
      <c r="HU144" s="1">
        <v>0</v>
      </c>
      <c r="HV144" s="1">
        <v>0</v>
      </c>
      <c r="HW144" s="1" t="s">
        <v>390</v>
      </c>
      <c r="HX144" s="1" t="s">
        <v>391</v>
      </c>
      <c r="HY144" s="1" t="s">
        <v>392</v>
      </c>
      <c r="HZ144" s="1" t="s">
        <v>392</v>
      </c>
      <c r="IA144" s="1" t="s">
        <v>392</v>
      </c>
      <c r="IB144" s="1" t="s">
        <v>392</v>
      </c>
      <c r="IC144" s="1">
        <v>0</v>
      </c>
      <c r="ID144" s="1">
        <v>100</v>
      </c>
      <c r="IE144" s="1">
        <v>100</v>
      </c>
      <c r="IF144" s="1">
        <v>-3.081</v>
      </c>
      <c r="IG144" s="1">
        <v>0.3337</v>
      </c>
      <c r="IH144" s="1">
        <v>-2.1003025613674828</v>
      </c>
      <c r="II144" s="1">
        <v>1.7196870422270779E-5</v>
      </c>
      <c r="IJ144" s="1">
        <v>-2.1741833173098589E-6</v>
      </c>
      <c r="IK144" s="1">
        <v>9.0595066644434051E-10</v>
      </c>
      <c r="IL144" s="1">
        <v>-0.3055493333670728</v>
      </c>
      <c r="IM144" s="1">
        <v>-1.2435942757381079E-3</v>
      </c>
      <c r="IN144" s="1">
        <v>8.3241555849602686E-4</v>
      </c>
      <c r="IO144" s="1">
        <v>-6.8006265696850886E-6</v>
      </c>
      <c r="IP144" s="1">
        <v>17</v>
      </c>
      <c r="IQ144" s="1">
        <v>2050</v>
      </c>
      <c r="IR144" s="1">
        <v>3</v>
      </c>
      <c r="IS144" s="1">
        <v>34</v>
      </c>
      <c r="IT144" s="1">
        <v>47.1</v>
      </c>
      <c r="IU144" s="1">
        <v>47.2</v>
      </c>
      <c r="IV144" s="1">
        <v>1.89209</v>
      </c>
      <c r="IW144" s="1">
        <v>2.5854499999999998</v>
      </c>
      <c r="IX144" s="1">
        <v>1.49902</v>
      </c>
      <c r="IY144" s="1">
        <v>2.2814899999999998</v>
      </c>
      <c r="IZ144" s="1">
        <v>1.69678</v>
      </c>
      <c r="JA144" s="1">
        <v>2.2997999999999998</v>
      </c>
      <c r="JB144" s="1">
        <v>47.662199999999999</v>
      </c>
      <c r="JC144" s="1">
        <v>12.9237</v>
      </c>
      <c r="JD144" s="1">
        <v>18</v>
      </c>
      <c r="JE144" s="1">
        <v>710.31500000000005</v>
      </c>
      <c r="JF144" s="1">
        <v>267.995</v>
      </c>
      <c r="JG144" s="1">
        <v>30.002099999999999</v>
      </c>
      <c r="JH144" s="1">
        <v>35.819800000000001</v>
      </c>
      <c r="JI144" s="1">
        <v>30</v>
      </c>
      <c r="JJ144" s="1">
        <v>35.565100000000001</v>
      </c>
      <c r="JK144" s="1">
        <v>35.5657</v>
      </c>
      <c r="JL144" s="1">
        <v>37.950800000000001</v>
      </c>
      <c r="JM144" s="1">
        <v>29.945699999999999</v>
      </c>
      <c r="JN144" s="1">
        <v>0</v>
      </c>
      <c r="JO144" s="1">
        <v>30</v>
      </c>
      <c r="JP144" s="1">
        <v>862.83299999999997</v>
      </c>
      <c r="JQ144" s="1">
        <v>32.776600000000002</v>
      </c>
      <c r="JR144" s="1">
        <v>98.319400000000002</v>
      </c>
      <c r="JS144" s="1">
        <v>98.233999999999995</v>
      </c>
    </row>
    <row r="145" spans="1:279" ht="15.75" customHeight="1" x14ac:dyDescent="0.2">
      <c r="A145" s="1">
        <v>130</v>
      </c>
      <c r="B145" s="1">
        <v>1658330455</v>
      </c>
      <c r="C145" s="1">
        <v>515</v>
      </c>
      <c r="D145" s="1" t="s">
        <v>651</v>
      </c>
      <c r="E145" s="1" t="s">
        <v>652</v>
      </c>
      <c r="F145" s="1">
        <v>4</v>
      </c>
      <c r="G145" s="1">
        <v>1658330453</v>
      </c>
      <c r="H145" s="1">
        <f t="shared" si="0"/>
        <v>1.3175711421739215E-3</v>
      </c>
      <c r="I145" s="1">
        <f t="shared" si="1"/>
        <v>1.3175711421739216</v>
      </c>
      <c r="J145" s="1">
        <f t="shared" si="2"/>
        <v>8.8842057260451188</v>
      </c>
      <c r="K145" s="1">
        <f t="shared" si="3"/>
        <v>838.90985714285705</v>
      </c>
      <c r="L145" s="1">
        <f t="shared" si="4"/>
        <v>609.67864016619865</v>
      </c>
      <c r="M145" s="1">
        <f t="shared" si="5"/>
        <v>61.690837662033353</v>
      </c>
      <c r="N145" s="1">
        <f t="shared" si="6"/>
        <v>84.885788021000181</v>
      </c>
      <c r="O145" s="1">
        <f t="shared" si="7"/>
        <v>6.9490773231178152E-2</v>
      </c>
      <c r="P145" s="1">
        <f t="shared" si="8"/>
        <v>2.7677515770886005</v>
      </c>
      <c r="Q145" s="1">
        <f t="shared" si="9"/>
        <v>6.8535855769425391E-2</v>
      </c>
      <c r="R145" s="1">
        <f t="shared" si="10"/>
        <v>4.291961215525314E-2</v>
      </c>
      <c r="S145" s="1">
        <f t="shared" si="11"/>
        <v>194.42680761245654</v>
      </c>
      <c r="T145" s="1">
        <f t="shared" si="12"/>
        <v>34.722289065885292</v>
      </c>
      <c r="U145" s="1">
        <f t="shared" si="13"/>
        <v>33.8294</v>
      </c>
      <c r="V145" s="1">
        <f t="shared" si="14"/>
        <v>5.2923753267336719</v>
      </c>
      <c r="W145" s="1">
        <f t="shared" si="15"/>
        <v>64.64906761094899</v>
      </c>
      <c r="X145" s="1">
        <f t="shared" si="16"/>
        <v>3.4309743436799129</v>
      </c>
      <c r="Y145" s="1">
        <f t="shared" si="17"/>
        <v>5.3070747506014184</v>
      </c>
      <c r="Z145" s="1">
        <f t="shared" si="18"/>
        <v>1.861400983053759</v>
      </c>
      <c r="AA145" s="1">
        <f t="shared" si="19"/>
        <v>-58.104887369869942</v>
      </c>
      <c r="AB145" s="1">
        <f t="shared" si="20"/>
        <v>7.4117233579207875</v>
      </c>
      <c r="AC145" s="1">
        <f t="shared" si="21"/>
        <v>0.61844299149547199</v>
      </c>
      <c r="AD145" s="1">
        <f t="shared" si="22"/>
        <v>144.35208659200285</v>
      </c>
      <c r="AE145" s="1">
        <f t="shared" si="23"/>
        <v>18.258234743881115</v>
      </c>
      <c r="AF145" s="1">
        <f t="shared" si="24"/>
        <v>1.3162158173829053</v>
      </c>
      <c r="AG145" s="1">
        <f t="shared" si="25"/>
        <v>8.8842057260451188</v>
      </c>
      <c r="AH145" s="1">
        <v>886.30581281970433</v>
      </c>
      <c r="AI145" s="1">
        <v>870.95290909090852</v>
      </c>
      <c r="AJ145" s="1">
        <v>1.733766702627191</v>
      </c>
      <c r="AK145" s="1">
        <v>65.160827057832364</v>
      </c>
      <c r="AL145" s="1">
        <f t="shared" si="26"/>
        <v>1.3175711421739216</v>
      </c>
      <c r="AM145" s="1">
        <v>32.732686350464931</v>
      </c>
      <c r="AN145" s="1">
        <v>33.907476923076963</v>
      </c>
      <c r="AO145" s="1">
        <v>-8.0694119827076223E-5</v>
      </c>
      <c r="AP145" s="1">
        <v>89.445393928283238</v>
      </c>
      <c r="AQ145" s="1">
        <v>0</v>
      </c>
      <c r="AR145" s="1">
        <v>0</v>
      </c>
      <c r="AS145" s="1">
        <f t="shared" si="27"/>
        <v>1</v>
      </c>
      <c r="AT145" s="1">
        <f t="shared" si="28"/>
        <v>0</v>
      </c>
      <c r="AU145" s="1">
        <f t="shared" si="29"/>
        <v>47204.050553133537</v>
      </c>
      <c r="AV145" s="1" t="s">
        <v>385</v>
      </c>
      <c r="AW145" s="1" t="s">
        <v>385</v>
      </c>
      <c r="AX145" s="1">
        <v>0</v>
      </c>
      <c r="AY145" s="1">
        <v>0</v>
      </c>
      <c r="AZ145" s="1" t="e">
        <f t="shared" si="30"/>
        <v>#DIV/0!</v>
      </c>
      <c r="BA145" s="1">
        <v>0</v>
      </c>
      <c r="BB145" s="1" t="s">
        <v>385</v>
      </c>
      <c r="BC145" s="1" t="s">
        <v>385</v>
      </c>
      <c r="BD145" s="1">
        <v>0</v>
      </c>
      <c r="BE145" s="1">
        <v>0</v>
      </c>
      <c r="BF145" s="1" t="e">
        <f t="shared" si="31"/>
        <v>#DIV/0!</v>
      </c>
      <c r="BG145" s="1">
        <v>0.5</v>
      </c>
      <c r="BH145" s="1">
        <f t="shared" si="32"/>
        <v>1009.5071997992006</v>
      </c>
      <c r="BI145" s="1">
        <f t="shared" si="33"/>
        <v>8.8842057260451188</v>
      </c>
      <c r="BJ145" s="1" t="e">
        <f t="shared" si="34"/>
        <v>#DIV/0!</v>
      </c>
      <c r="BK145" s="1">
        <f t="shared" si="35"/>
        <v>8.8005372599742338E-3</v>
      </c>
      <c r="BL145" s="1" t="e">
        <f t="shared" si="36"/>
        <v>#DIV/0!</v>
      </c>
      <c r="BM145" s="1" t="e">
        <f t="shared" si="37"/>
        <v>#DIV/0!</v>
      </c>
      <c r="BN145" s="1" t="s">
        <v>385</v>
      </c>
      <c r="BO145" s="1">
        <v>0</v>
      </c>
      <c r="BP145" s="1" t="e">
        <f t="shared" si="38"/>
        <v>#DIV/0!</v>
      </c>
      <c r="BQ145" s="1" t="e">
        <f t="shared" si="39"/>
        <v>#DIV/0!</v>
      </c>
      <c r="BR145" s="1" t="e">
        <f t="shared" si="40"/>
        <v>#DIV/0!</v>
      </c>
      <c r="BS145" s="1" t="e">
        <f t="shared" si="41"/>
        <v>#DIV/0!</v>
      </c>
      <c r="BT145" s="1" t="e">
        <f t="shared" si="42"/>
        <v>#DIV/0!</v>
      </c>
      <c r="BU145" s="1" t="e">
        <f t="shared" si="43"/>
        <v>#DIV/0!</v>
      </c>
      <c r="BV145" s="1" t="e">
        <f t="shared" si="44"/>
        <v>#DIV/0!</v>
      </c>
      <c r="BW145" s="1" t="e">
        <f t="shared" si="45"/>
        <v>#DIV/0!</v>
      </c>
      <c r="BX145" s="1" t="s">
        <v>385</v>
      </c>
      <c r="BY145" s="1" t="s">
        <v>385</v>
      </c>
      <c r="BZ145" s="1" t="s">
        <v>385</v>
      </c>
      <c r="CA145" s="1" t="s">
        <v>385</v>
      </c>
      <c r="CB145" s="1" t="s">
        <v>385</v>
      </c>
      <c r="CC145" s="1" t="s">
        <v>385</v>
      </c>
      <c r="CD145" s="1" t="s">
        <v>385</v>
      </c>
      <c r="CE145" s="1" t="s">
        <v>385</v>
      </c>
      <c r="CF145" s="1">
        <v>253</v>
      </c>
      <c r="CG145" s="1">
        <v>1000</v>
      </c>
      <c r="CH145" s="1" t="s">
        <v>386</v>
      </c>
      <c r="CI145" s="1">
        <v>1110.1500000000001</v>
      </c>
      <c r="CJ145" s="1">
        <v>1175.8634999999999</v>
      </c>
      <c r="CK145" s="1">
        <v>1152.67</v>
      </c>
      <c r="CL145" s="1">
        <v>1.3005735999999999E-4</v>
      </c>
      <c r="CM145" s="1">
        <v>6.5004835999999994E-4</v>
      </c>
      <c r="CN145" s="1">
        <v>4.7597999359999997E-2</v>
      </c>
      <c r="CO145" s="1">
        <v>5.5000000000000003E-4</v>
      </c>
      <c r="CP145" s="1">
        <f t="shared" si="46"/>
        <v>1200.001428571429</v>
      </c>
      <c r="CQ145" s="1">
        <f t="shared" si="47"/>
        <v>1009.5071997992006</v>
      </c>
      <c r="CR145" s="1">
        <f t="shared" si="48"/>
        <v>0.84125499833862127</v>
      </c>
      <c r="CS145" s="1">
        <f t="shared" si="49"/>
        <v>0.16202214679353899</v>
      </c>
      <c r="CT145" s="1">
        <v>6</v>
      </c>
      <c r="CU145" s="1">
        <v>0.5</v>
      </c>
      <c r="CV145" s="1" t="s">
        <v>387</v>
      </c>
      <c r="CW145" s="1">
        <v>2</v>
      </c>
      <c r="CX145" s="1" t="b">
        <v>1</v>
      </c>
      <c r="CY145" s="1">
        <v>1658330453</v>
      </c>
      <c r="CZ145" s="1">
        <v>838.90985714285705</v>
      </c>
      <c r="DA145" s="1">
        <v>856.77328571428563</v>
      </c>
      <c r="DB145" s="1">
        <v>33.90765714285714</v>
      </c>
      <c r="DC145" s="1">
        <v>32.73451428571429</v>
      </c>
      <c r="DD145" s="1">
        <v>841.9961428571429</v>
      </c>
      <c r="DE145" s="1">
        <v>33.574042857142857</v>
      </c>
      <c r="DF145" s="1">
        <v>650.3484285714286</v>
      </c>
      <c r="DG145" s="1">
        <v>101.08585714285709</v>
      </c>
      <c r="DH145" s="1">
        <v>9.9970271428571428E-2</v>
      </c>
      <c r="DI145" s="1">
        <v>33.879071428571429</v>
      </c>
      <c r="DJ145" s="1">
        <v>999.89999999999986</v>
      </c>
      <c r="DK145" s="1">
        <v>33.8294</v>
      </c>
      <c r="DL145" s="1">
        <v>0</v>
      </c>
      <c r="DM145" s="1">
        <v>0</v>
      </c>
      <c r="DN145" s="1">
        <v>9007.1428571428569</v>
      </c>
      <c r="DO145" s="1">
        <v>0</v>
      </c>
      <c r="DP145" s="1">
        <v>1836.268571428571</v>
      </c>
      <c r="DQ145" s="1">
        <v>-17.86347142857143</v>
      </c>
      <c r="DR145" s="1">
        <v>868.35342857142859</v>
      </c>
      <c r="DS145" s="1">
        <v>885.76814285714283</v>
      </c>
      <c r="DT145" s="1">
        <v>1.1731557142857141</v>
      </c>
      <c r="DU145" s="1">
        <v>856.77328571428563</v>
      </c>
      <c r="DV145" s="1">
        <v>32.73451428571429</v>
      </c>
      <c r="DW145" s="1">
        <v>3.4275914285714291</v>
      </c>
      <c r="DX145" s="1">
        <v>3.3090000000000011</v>
      </c>
      <c r="DY145" s="1">
        <v>26.2653</v>
      </c>
      <c r="DZ145" s="1">
        <v>25.670357142857149</v>
      </c>
      <c r="EA145" s="1">
        <v>1200.001428571429</v>
      </c>
      <c r="EB145" s="1">
        <v>0.95799299999999998</v>
      </c>
      <c r="EC145" s="1">
        <v>4.2007399999999993E-2</v>
      </c>
      <c r="ED145" s="1">
        <v>0</v>
      </c>
      <c r="EE145" s="1">
        <v>926.12457142857136</v>
      </c>
      <c r="EF145" s="1">
        <v>5.0001600000000002</v>
      </c>
      <c r="EG145" s="1">
        <v>13151.314285714279</v>
      </c>
      <c r="EH145" s="1">
        <v>9515.1842857142874</v>
      </c>
      <c r="EI145" s="1">
        <v>47.686999999999998</v>
      </c>
      <c r="EJ145" s="1">
        <v>50.311999999999998</v>
      </c>
      <c r="EK145" s="1">
        <v>48.883857142857153</v>
      </c>
      <c r="EL145" s="1">
        <v>48.75</v>
      </c>
      <c r="EM145" s="1">
        <v>49.375</v>
      </c>
      <c r="EN145" s="1">
        <v>1144.801428571428</v>
      </c>
      <c r="EO145" s="1">
        <v>50.2</v>
      </c>
      <c r="EP145" s="1">
        <v>0</v>
      </c>
      <c r="EQ145" s="1">
        <v>772966.20000004768</v>
      </c>
      <c r="ER145" s="1">
        <v>0</v>
      </c>
      <c r="ES145" s="1">
        <v>925.86811538461541</v>
      </c>
      <c r="ET145" s="1">
        <v>3.0337435774981838</v>
      </c>
      <c r="EU145" s="1">
        <v>53.572649524944282</v>
      </c>
      <c r="EV145" s="1">
        <v>13146.97692307692</v>
      </c>
      <c r="EW145" s="1">
        <v>15</v>
      </c>
      <c r="EX145" s="1">
        <v>1658327627.5</v>
      </c>
      <c r="EY145" s="1" t="s">
        <v>388</v>
      </c>
      <c r="EZ145" s="1">
        <v>1658327627.5</v>
      </c>
      <c r="FA145" s="1">
        <v>1658327617.5</v>
      </c>
      <c r="FB145" s="1">
        <v>12</v>
      </c>
      <c r="FC145" s="1">
        <v>-0.68500000000000005</v>
      </c>
      <c r="FD145" s="1">
        <v>-0.255</v>
      </c>
      <c r="FE145" s="1">
        <v>-3.9239999999999999</v>
      </c>
      <c r="FF145" s="1">
        <v>0.28599999999999998</v>
      </c>
      <c r="FG145" s="1">
        <v>1546</v>
      </c>
      <c r="FH145" s="1">
        <v>32</v>
      </c>
      <c r="FI145" s="1">
        <v>0.03</v>
      </c>
      <c r="FJ145" s="1">
        <v>0.04</v>
      </c>
      <c r="FK145" s="1">
        <v>-17.781130000000001</v>
      </c>
      <c r="FL145" s="1">
        <v>-0.56990544090050477</v>
      </c>
      <c r="FM145" s="1">
        <v>6.9735561946542013E-2</v>
      </c>
      <c r="FN145" s="1">
        <v>0</v>
      </c>
      <c r="FO145" s="1">
        <v>925.59123529411772</v>
      </c>
      <c r="FP145" s="1">
        <v>4.7295951110007781</v>
      </c>
      <c r="FQ145" s="1">
        <v>0.50388958050604948</v>
      </c>
      <c r="FR145" s="1">
        <v>0</v>
      </c>
      <c r="FS145" s="1">
        <v>1.20873725</v>
      </c>
      <c r="FT145" s="1">
        <v>-0.29112123827392222</v>
      </c>
      <c r="FU145" s="1">
        <v>2.8559172781043571E-2</v>
      </c>
      <c r="FV145" s="1">
        <v>0</v>
      </c>
      <c r="FW145" s="1">
        <v>0</v>
      </c>
      <c r="FX145" s="1">
        <v>3</v>
      </c>
      <c r="FY145" s="1" t="s">
        <v>397</v>
      </c>
      <c r="FZ145" s="1">
        <v>3.3691200000000001</v>
      </c>
      <c r="GA145" s="1">
        <v>2.8937300000000001</v>
      </c>
      <c r="GB145" s="1">
        <v>0.16184699999999999</v>
      </c>
      <c r="GC145" s="1">
        <v>0.16602600000000001</v>
      </c>
      <c r="GD145" s="1">
        <v>0.14042299999999999</v>
      </c>
      <c r="GE145" s="1">
        <v>0.13955100000000001</v>
      </c>
      <c r="GF145" s="1">
        <v>28925.7</v>
      </c>
      <c r="GG145" s="1">
        <v>25034.2</v>
      </c>
      <c r="GH145" s="1">
        <v>30852</v>
      </c>
      <c r="GI145" s="1">
        <v>27983.8</v>
      </c>
      <c r="GJ145" s="1">
        <v>34940.9</v>
      </c>
      <c r="GK145" s="1">
        <v>33973.800000000003</v>
      </c>
      <c r="GL145" s="1">
        <v>40217.199999999997</v>
      </c>
      <c r="GM145" s="1">
        <v>39004</v>
      </c>
      <c r="GN145" s="1">
        <v>2.3266499999999999</v>
      </c>
      <c r="GO145" s="1">
        <v>1.5298499999999999</v>
      </c>
      <c r="GP145" s="1">
        <v>0</v>
      </c>
      <c r="GQ145" s="1">
        <v>4.6975900000000001E-2</v>
      </c>
      <c r="GR145" s="1">
        <v>999.9</v>
      </c>
      <c r="GS145" s="1">
        <v>33.076999999999998</v>
      </c>
      <c r="GT145" s="1">
        <v>49.6</v>
      </c>
      <c r="GU145" s="1">
        <v>44</v>
      </c>
      <c r="GV145" s="1">
        <v>44.908900000000003</v>
      </c>
      <c r="GW145" s="1">
        <v>50.622900000000001</v>
      </c>
      <c r="GX145" s="1">
        <v>41.634599999999999</v>
      </c>
      <c r="GY145" s="1">
        <v>1</v>
      </c>
      <c r="GZ145" s="1">
        <v>0.65804600000000002</v>
      </c>
      <c r="HA145" s="1">
        <v>1.7430000000000001</v>
      </c>
      <c r="HB145" s="1">
        <v>20.199400000000001</v>
      </c>
      <c r="HC145" s="1">
        <v>5.2151899999999998</v>
      </c>
      <c r="HD145" s="1">
        <v>11.974</v>
      </c>
      <c r="HE145" s="1">
        <v>4.9901499999999999</v>
      </c>
      <c r="HF145" s="1">
        <v>3.2926500000000001</v>
      </c>
      <c r="HG145" s="1">
        <v>8424.2000000000007</v>
      </c>
      <c r="HH145" s="1">
        <v>9999</v>
      </c>
      <c r="HI145" s="1">
        <v>9999</v>
      </c>
      <c r="HJ145" s="1">
        <v>971.7</v>
      </c>
      <c r="HK145" s="1">
        <v>4.97133</v>
      </c>
      <c r="HL145" s="1">
        <v>1.8745400000000001</v>
      </c>
      <c r="HM145" s="1">
        <v>1.8708800000000001</v>
      </c>
      <c r="HN145" s="1">
        <v>1.87069</v>
      </c>
      <c r="HO145" s="1">
        <v>1.8750899999999999</v>
      </c>
      <c r="HP145" s="1">
        <v>1.8718300000000001</v>
      </c>
      <c r="HQ145" s="1">
        <v>1.86734</v>
      </c>
      <c r="HR145" s="1">
        <v>1.8782000000000001</v>
      </c>
      <c r="HS145" s="1">
        <v>0</v>
      </c>
      <c r="HT145" s="1">
        <v>0</v>
      </c>
      <c r="HU145" s="1">
        <v>0</v>
      </c>
      <c r="HV145" s="1">
        <v>0</v>
      </c>
      <c r="HW145" s="1" t="s">
        <v>390</v>
      </c>
      <c r="HX145" s="1" t="s">
        <v>391</v>
      </c>
      <c r="HY145" s="1" t="s">
        <v>392</v>
      </c>
      <c r="HZ145" s="1" t="s">
        <v>392</v>
      </c>
      <c r="IA145" s="1" t="s">
        <v>392</v>
      </c>
      <c r="IB145" s="1" t="s">
        <v>392</v>
      </c>
      <c r="IC145" s="1">
        <v>0</v>
      </c>
      <c r="ID145" s="1">
        <v>100</v>
      </c>
      <c r="IE145" s="1">
        <v>100</v>
      </c>
      <c r="IF145" s="1">
        <v>-3.093</v>
      </c>
      <c r="IG145" s="1">
        <v>0.33360000000000001</v>
      </c>
      <c r="IH145" s="1">
        <v>-2.1003025613674828</v>
      </c>
      <c r="II145" s="1">
        <v>1.7196870422270779E-5</v>
      </c>
      <c r="IJ145" s="1">
        <v>-2.1741833173098589E-6</v>
      </c>
      <c r="IK145" s="1">
        <v>9.0595066644434051E-10</v>
      </c>
      <c r="IL145" s="1">
        <v>-0.3055493333670728</v>
      </c>
      <c r="IM145" s="1">
        <v>-1.2435942757381079E-3</v>
      </c>
      <c r="IN145" s="1">
        <v>8.3241555849602686E-4</v>
      </c>
      <c r="IO145" s="1">
        <v>-6.8006265696850886E-6</v>
      </c>
      <c r="IP145" s="1">
        <v>17</v>
      </c>
      <c r="IQ145" s="1">
        <v>2050</v>
      </c>
      <c r="IR145" s="1">
        <v>3</v>
      </c>
      <c r="IS145" s="1">
        <v>34</v>
      </c>
      <c r="IT145" s="1">
        <v>47.1</v>
      </c>
      <c r="IU145" s="1">
        <v>47.3</v>
      </c>
      <c r="IV145" s="1">
        <v>1.9055200000000001</v>
      </c>
      <c r="IW145" s="1">
        <v>2.5854499999999998</v>
      </c>
      <c r="IX145" s="1">
        <v>1.49902</v>
      </c>
      <c r="IY145" s="1">
        <v>2.2814899999999998</v>
      </c>
      <c r="IZ145" s="1">
        <v>1.69678</v>
      </c>
      <c r="JA145" s="1">
        <v>2.3913600000000002</v>
      </c>
      <c r="JB145" s="1">
        <v>47.662199999999999</v>
      </c>
      <c r="JC145" s="1">
        <v>12.932499999999999</v>
      </c>
      <c r="JD145" s="1">
        <v>18</v>
      </c>
      <c r="JE145" s="1">
        <v>710.55100000000004</v>
      </c>
      <c r="JF145" s="1">
        <v>267.90199999999999</v>
      </c>
      <c r="JG145" s="1">
        <v>30.002400000000002</v>
      </c>
      <c r="JH145" s="1">
        <v>35.819800000000001</v>
      </c>
      <c r="JI145" s="1">
        <v>30.0001</v>
      </c>
      <c r="JJ145" s="1">
        <v>35.567399999999999</v>
      </c>
      <c r="JK145" s="1">
        <v>35.5657</v>
      </c>
      <c r="JL145" s="1">
        <v>38.194899999999997</v>
      </c>
      <c r="JM145" s="1">
        <v>29.945699999999999</v>
      </c>
      <c r="JN145" s="1">
        <v>0</v>
      </c>
      <c r="JO145" s="1">
        <v>30</v>
      </c>
      <c r="JP145" s="1">
        <v>869.51199999999994</v>
      </c>
      <c r="JQ145" s="1">
        <v>32.78</v>
      </c>
      <c r="JR145" s="1">
        <v>98.320400000000006</v>
      </c>
      <c r="JS145" s="1">
        <v>98.231499999999997</v>
      </c>
    </row>
    <row r="146" spans="1:279" ht="15.75" customHeight="1" x14ac:dyDescent="0.2">
      <c r="A146" s="1">
        <v>131</v>
      </c>
      <c r="B146" s="1">
        <v>1658330459</v>
      </c>
      <c r="C146" s="1">
        <v>519</v>
      </c>
      <c r="D146" s="1" t="s">
        <v>653</v>
      </c>
      <c r="E146" s="1" t="s">
        <v>654</v>
      </c>
      <c r="F146" s="1">
        <v>4</v>
      </c>
      <c r="G146" s="1">
        <v>1658330456.6875</v>
      </c>
      <c r="H146" s="1">
        <f t="shared" si="0"/>
        <v>1.3133903254211137E-3</v>
      </c>
      <c r="I146" s="1">
        <f t="shared" si="1"/>
        <v>1.3133903254211137</v>
      </c>
      <c r="J146" s="1">
        <f t="shared" si="2"/>
        <v>8.8493570289807248</v>
      </c>
      <c r="K146" s="1">
        <f t="shared" si="3"/>
        <v>845.078125</v>
      </c>
      <c r="L146" s="1">
        <f t="shared" si="4"/>
        <v>615.23629436620092</v>
      </c>
      <c r="M146" s="1">
        <f t="shared" si="5"/>
        <v>62.253059478108185</v>
      </c>
      <c r="N146" s="1">
        <f t="shared" si="6"/>
        <v>85.509745216623045</v>
      </c>
      <c r="O146" s="1">
        <f t="shared" si="7"/>
        <v>6.9089965994526201E-2</v>
      </c>
      <c r="P146" s="1">
        <f t="shared" si="8"/>
        <v>2.7640771314582415</v>
      </c>
      <c r="Q146" s="1">
        <f t="shared" si="9"/>
        <v>6.814471516047009E-2</v>
      </c>
      <c r="R146" s="1">
        <f t="shared" si="10"/>
        <v>4.2674296568070591E-2</v>
      </c>
      <c r="S146" s="1">
        <f t="shared" si="11"/>
        <v>194.42817561245926</v>
      </c>
      <c r="T146" s="1">
        <f t="shared" si="12"/>
        <v>34.73009884725024</v>
      </c>
      <c r="U146" s="1">
        <f t="shared" si="13"/>
        <v>33.846024999999997</v>
      </c>
      <c r="V146" s="1">
        <f t="shared" si="14"/>
        <v>5.2972912685894951</v>
      </c>
      <c r="W146" s="1">
        <f t="shared" si="15"/>
        <v>64.633010866529233</v>
      </c>
      <c r="X146" s="1">
        <f t="shared" si="16"/>
        <v>3.4312002262278907</v>
      </c>
      <c r="Y146" s="1">
        <f t="shared" si="17"/>
        <v>5.30874266915015</v>
      </c>
      <c r="Z146" s="1">
        <f t="shared" si="18"/>
        <v>1.8660910423616044</v>
      </c>
      <c r="AA146" s="1">
        <f t="shared" si="19"/>
        <v>-57.920513351071115</v>
      </c>
      <c r="AB146" s="1">
        <f t="shared" si="20"/>
        <v>5.76322962508549</v>
      </c>
      <c r="AC146" s="1">
        <f t="shared" si="21"/>
        <v>0.48158237655379776</v>
      </c>
      <c r="AD146" s="1">
        <f t="shared" si="22"/>
        <v>142.75247426302744</v>
      </c>
      <c r="AE146" s="1">
        <f t="shared" si="23"/>
        <v>18.206242451928539</v>
      </c>
      <c r="AF146" s="1">
        <f t="shared" si="24"/>
        <v>1.3096015129869945</v>
      </c>
      <c r="AG146" s="1">
        <f t="shared" si="25"/>
        <v>8.8493570289807248</v>
      </c>
      <c r="AH146" s="1">
        <v>893.18683227549423</v>
      </c>
      <c r="AI146" s="1">
        <v>877.87798787878762</v>
      </c>
      <c r="AJ146" s="1">
        <v>1.731042021167831</v>
      </c>
      <c r="AK146" s="1">
        <v>65.160827057832364</v>
      </c>
      <c r="AL146" s="1">
        <f t="shared" si="26"/>
        <v>1.3133903254211137</v>
      </c>
      <c r="AM146" s="1">
        <v>32.741491278477334</v>
      </c>
      <c r="AN146" s="1">
        <v>33.911539860139868</v>
      </c>
      <c r="AO146" s="1">
        <v>1.0584744974195139E-4</v>
      </c>
      <c r="AP146" s="1">
        <v>89.445393928283238</v>
      </c>
      <c r="AQ146" s="1">
        <v>0</v>
      </c>
      <c r="AR146" s="1">
        <v>0</v>
      </c>
      <c r="AS146" s="1">
        <f t="shared" si="27"/>
        <v>1</v>
      </c>
      <c r="AT146" s="1">
        <f t="shared" si="28"/>
        <v>0</v>
      </c>
      <c r="AU146" s="1">
        <f t="shared" si="29"/>
        <v>47102.436061992972</v>
      </c>
      <c r="AV146" s="1" t="s">
        <v>385</v>
      </c>
      <c r="AW146" s="1" t="s">
        <v>385</v>
      </c>
      <c r="AX146" s="1">
        <v>0</v>
      </c>
      <c r="AY146" s="1">
        <v>0</v>
      </c>
      <c r="AZ146" s="1" t="e">
        <f t="shared" si="30"/>
        <v>#DIV/0!</v>
      </c>
      <c r="BA146" s="1">
        <v>0</v>
      </c>
      <c r="BB146" s="1" t="s">
        <v>385</v>
      </c>
      <c r="BC146" s="1" t="s">
        <v>385</v>
      </c>
      <c r="BD146" s="1">
        <v>0</v>
      </c>
      <c r="BE146" s="1">
        <v>0</v>
      </c>
      <c r="BF146" s="1" t="e">
        <f t="shared" si="31"/>
        <v>#DIV/0!</v>
      </c>
      <c r="BG146" s="1">
        <v>0.5</v>
      </c>
      <c r="BH146" s="1">
        <f t="shared" si="32"/>
        <v>1009.5143997992016</v>
      </c>
      <c r="BI146" s="1">
        <f t="shared" si="33"/>
        <v>8.8493570289807248</v>
      </c>
      <c r="BJ146" s="1" t="e">
        <f t="shared" si="34"/>
        <v>#DIV/0!</v>
      </c>
      <c r="BK146" s="1">
        <f t="shared" si="35"/>
        <v>8.7659542357601972E-3</v>
      </c>
      <c r="BL146" s="1" t="e">
        <f t="shared" si="36"/>
        <v>#DIV/0!</v>
      </c>
      <c r="BM146" s="1" t="e">
        <f t="shared" si="37"/>
        <v>#DIV/0!</v>
      </c>
      <c r="BN146" s="1" t="s">
        <v>385</v>
      </c>
      <c r="BO146" s="1">
        <v>0</v>
      </c>
      <c r="BP146" s="1" t="e">
        <f t="shared" si="38"/>
        <v>#DIV/0!</v>
      </c>
      <c r="BQ146" s="1" t="e">
        <f t="shared" si="39"/>
        <v>#DIV/0!</v>
      </c>
      <c r="BR146" s="1" t="e">
        <f t="shared" si="40"/>
        <v>#DIV/0!</v>
      </c>
      <c r="BS146" s="1" t="e">
        <f t="shared" si="41"/>
        <v>#DIV/0!</v>
      </c>
      <c r="BT146" s="1" t="e">
        <f t="shared" si="42"/>
        <v>#DIV/0!</v>
      </c>
      <c r="BU146" s="1" t="e">
        <f t="shared" si="43"/>
        <v>#DIV/0!</v>
      </c>
      <c r="BV146" s="1" t="e">
        <f t="shared" si="44"/>
        <v>#DIV/0!</v>
      </c>
      <c r="BW146" s="1" t="e">
        <f t="shared" si="45"/>
        <v>#DIV/0!</v>
      </c>
      <c r="BX146" s="1" t="s">
        <v>385</v>
      </c>
      <c r="BY146" s="1" t="s">
        <v>385</v>
      </c>
      <c r="BZ146" s="1" t="s">
        <v>385</v>
      </c>
      <c r="CA146" s="1" t="s">
        <v>385</v>
      </c>
      <c r="CB146" s="1" t="s">
        <v>385</v>
      </c>
      <c r="CC146" s="1" t="s">
        <v>385</v>
      </c>
      <c r="CD146" s="1" t="s">
        <v>385</v>
      </c>
      <c r="CE146" s="1" t="s">
        <v>385</v>
      </c>
      <c r="CF146" s="1">
        <v>253</v>
      </c>
      <c r="CG146" s="1">
        <v>1000</v>
      </c>
      <c r="CH146" s="1" t="s">
        <v>386</v>
      </c>
      <c r="CI146" s="1">
        <v>1110.1500000000001</v>
      </c>
      <c r="CJ146" s="1">
        <v>1175.8634999999999</v>
      </c>
      <c r="CK146" s="1">
        <v>1152.67</v>
      </c>
      <c r="CL146" s="1">
        <v>1.3005735999999999E-4</v>
      </c>
      <c r="CM146" s="1">
        <v>6.5004835999999994E-4</v>
      </c>
      <c r="CN146" s="1">
        <v>4.7597999359999997E-2</v>
      </c>
      <c r="CO146" s="1">
        <v>5.5000000000000003E-4</v>
      </c>
      <c r="CP146" s="1">
        <f t="shared" si="46"/>
        <v>1200.01</v>
      </c>
      <c r="CQ146" s="1">
        <f t="shared" si="47"/>
        <v>1009.5143997992016</v>
      </c>
      <c r="CR146" s="1">
        <f t="shared" si="48"/>
        <v>0.84125498937442322</v>
      </c>
      <c r="CS146" s="1">
        <f t="shared" si="49"/>
        <v>0.16202212949263695</v>
      </c>
      <c r="CT146" s="1">
        <v>6</v>
      </c>
      <c r="CU146" s="1">
        <v>0.5</v>
      </c>
      <c r="CV146" s="1" t="s">
        <v>387</v>
      </c>
      <c r="CW146" s="1">
        <v>2</v>
      </c>
      <c r="CX146" s="1" t="b">
        <v>1</v>
      </c>
      <c r="CY146" s="1">
        <v>1658330456.6875</v>
      </c>
      <c r="CZ146" s="1">
        <v>845.078125</v>
      </c>
      <c r="DA146" s="1">
        <v>862.89599999999996</v>
      </c>
      <c r="DB146" s="1">
        <v>33.909962499999999</v>
      </c>
      <c r="DC146" s="1">
        <v>32.742712500000003</v>
      </c>
      <c r="DD146" s="1">
        <v>848.17499999999995</v>
      </c>
      <c r="DE146" s="1">
        <v>33.576250000000002</v>
      </c>
      <c r="DF146" s="1">
        <v>650.34550000000002</v>
      </c>
      <c r="DG146" s="1">
        <v>101.0855</v>
      </c>
      <c r="DH146" s="1">
        <v>0.10010957500000001</v>
      </c>
      <c r="DI146" s="1">
        <v>33.884700000000002</v>
      </c>
      <c r="DJ146" s="1">
        <v>999.9</v>
      </c>
      <c r="DK146" s="1">
        <v>33.846024999999997</v>
      </c>
      <c r="DL146" s="1">
        <v>0</v>
      </c>
      <c r="DM146" s="1">
        <v>0</v>
      </c>
      <c r="DN146" s="1">
        <v>8987.65625</v>
      </c>
      <c r="DO146" s="1">
        <v>0</v>
      </c>
      <c r="DP146" s="1">
        <v>1835.2987499999999</v>
      </c>
      <c r="DQ146" s="1">
        <v>-17.818000000000001</v>
      </c>
      <c r="DR146" s="1">
        <v>874.74012500000003</v>
      </c>
      <c r="DS146" s="1">
        <v>892.10612500000002</v>
      </c>
      <c r="DT146" s="1">
        <v>1.16724625</v>
      </c>
      <c r="DU146" s="1">
        <v>862.89599999999996</v>
      </c>
      <c r="DV146" s="1">
        <v>32.742712500000003</v>
      </c>
      <c r="DW146" s="1">
        <v>3.4278024999999999</v>
      </c>
      <c r="DX146" s="1">
        <v>3.3098112500000001</v>
      </c>
      <c r="DY146" s="1">
        <v>26.266337499999999</v>
      </c>
      <c r="DZ146" s="1">
        <v>25.674487500000001</v>
      </c>
      <c r="EA146" s="1">
        <v>1200.01</v>
      </c>
      <c r="EB146" s="1">
        <v>0.95799299999999998</v>
      </c>
      <c r="EC146" s="1">
        <v>4.20074E-2</v>
      </c>
      <c r="ED146" s="1">
        <v>0</v>
      </c>
      <c r="EE146" s="1">
        <v>926.32925</v>
      </c>
      <c r="EF146" s="1">
        <v>5.0001600000000002</v>
      </c>
      <c r="EG146" s="1">
        <v>13155.174999999999</v>
      </c>
      <c r="EH146" s="1">
        <v>9515.2324999999983</v>
      </c>
      <c r="EI146" s="1">
        <v>47.66375</v>
      </c>
      <c r="EJ146" s="1">
        <v>50.311999999999998</v>
      </c>
      <c r="EK146" s="1">
        <v>48.890500000000003</v>
      </c>
      <c r="EL146" s="1">
        <v>48.75</v>
      </c>
      <c r="EM146" s="1">
        <v>49.390500000000003</v>
      </c>
      <c r="EN146" s="1">
        <v>1144.81</v>
      </c>
      <c r="EO146" s="1">
        <v>50.2</v>
      </c>
      <c r="EP146" s="1">
        <v>0</v>
      </c>
      <c r="EQ146" s="1">
        <v>772970.40000009537</v>
      </c>
      <c r="ER146" s="1">
        <v>0</v>
      </c>
      <c r="ES146" s="1">
        <v>926.10944000000006</v>
      </c>
      <c r="ET146" s="1">
        <v>2.9550769101037222</v>
      </c>
      <c r="EU146" s="1">
        <v>43.64615384742514</v>
      </c>
      <c r="EV146" s="1">
        <v>13151.2</v>
      </c>
      <c r="EW146" s="1">
        <v>15</v>
      </c>
      <c r="EX146" s="1">
        <v>1658327627.5</v>
      </c>
      <c r="EY146" s="1" t="s">
        <v>388</v>
      </c>
      <c r="EZ146" s="1">
        <v>1658327627.5</v>
      </c>
      <c r="FA146" s="1">
        <v>1658327617.5</v>
      </c>
      <c r="FB146" s="1">
        <v>12</v>
      </c>
      <c r="FC146" s="1">
        <v>-0.68500000000000005</v>
      </c>
      <c r="FD146" s="1">
        <v>-0.255</v>
      </c>
      <c r="FE146" s="1">
        <v>-3.9239999999999999</v>
      </c>
      <c r="FF146" s="1">
        <v>0.28599999999999998</v>
      </c>
      <c r="FG146" s="1">
        <v>1546</v>
      </c>
      <c r="FH146" s="1">
        <v>32</v>
      </c>
      <c r="FI146" s="1">
        <v>0.03</v>
      </c>
      <c r="FJ146" s="1">
        <v>0.04</v>
      </c>
      <c r="FK146" s="1">
        <v>-17.794695000000001</v>
      </c>
      <c r="FL146" s="1">
        <v>-0.53192195121951891</v>
      </c>
      <c r="FM146" s="1">
        <v>6.6834074206201202E-2</v>
      </c>
      <c r="FN146" s="1">
        <v>0</v>
      </c>
      <c r="FO146" s="1">
        <v>925.88502941176466</v>
      </c>
      <c r="FP146" s="1">
        <v>3.2898548461094159</v>
      </c>
      <c r="FQ146" s="1">
        <v>0.37078910172559881</v>
      </c>
      <c r="FR146" s="1">
        <v>0</v>
      </c>
      <c r="FS146" s="1">
        <v>1.1916169999999999</v>
      </c>
      <c r="FT146" s="1">
        <v>-0.20817928705441191</v>
      </c>
      <c r="FU146" s="1">
        <v>2.0531893263895571E-2</v>
      </c>
      <c r="FV146" s="1">
        <v>0</v>
      </c>
      <c r="FW146" s="1">
        <v>0</v>
      </c>
      <c r="FX146" s="1">
        <v>3</v>
      </c>
      <c r="FY146" s="1" t="s">
        <v>397</v>
      </c>
      <c r="FZ146" s="1">
        <v>3.3691</v>
      </c>
      <c r="GA146" s="1">
        <v>2.8936799999999998</v>
      </c>
      <c r="GB146" s="1">
        <v>0.16269800000000001</v>
      </c>
      <c r="GC146" s="1">
        <v>0.166876</v>
      </c>
      <c r="GD146" s="1">
        <v>0.140432</v>
      </c>
      <c r="GE146" s="1">
        <v>0.13957700000000001</v>
      </c>
      <c r="GF146" s="1">
        <v>28896.400000000001</v>
      </c>
      <c r="GG146" s="1">
        <v>25009.200000000001</v>
      </c>
      <c r="GH146" s="1">
        <v>30852.1</v>
      </c>
      <c r="GI146" s="1">
        <v>27984.5</v>
      </c>
      <c r="GJ146" s="1">
        <v>34940.5</v>
      </c>
      <c r="GK146" s="1">
        <v>33973.599999999999</v>
      </c>
      <c r="GL146" s="1">
        <v>40217.1</v>
      </c>
      <c r="GM146" s="1">
        <v>39005</v>
      </c>
      <c r="GN146" s="1">
        <v>2.32673</v>
      </c>
      <c r="GO146" s="1">
        <v>1.5297000000000001</v>
      </c>
      <c r="GP146" s="1">
        <v>0</v>
      </c>
      <c r="GQ146" s="1">
        <v>4.7083899999999998E-2</v>
      </c>
      <c r="GR146" s="1">
        <v>999.9</v>
      </c>
      <c r="GS146" s="1">
        <v>33.092500000000001</v>
      </c>
      <c r="GT146" s="1">
        <v>49.6</v>
      </c>
      <c r="GU146" s="1">
        <v>44</v>
      </c>
      <c r="GV146" s="1">
        <v>44.9086</v>
      </c>
      <c r="GW146" s="1">
        <v>50.5929</v>
      </c>
      <c r="GX146" s="1">
        <v>42.283700000000003</v>
      </c>
      <c r="GY146" s="1">
        <v>1</v>
      </c>
      <c r="GZ146" s="1">
        <v>0.65808900000000004</v>
      </c>
      <c r="HA146" s="1">
        <v>1.7478899999999999</v>
      </c>
      <c r="HB146" s="1">
        <v>20.199400000000001</v>
      </c>
      <c r="HC146" s="1">
        <v>5.2147399999999999</v>
      </c>
      <c r="HD146" s="1">
        <v>11.974</v>
      </c>
      <c r="HE146" s="1">
        <v>4.9897</v>
      </c>
      <c r="HF146" s="1">
        <v>3.2925499999999999</v>
      </c>
      <c r="HG146" s="1">
        <v>8424.4</v>
      </c>
      <c r="HH146" s="1">
        <v>9999</v>
      </c>
      <c r="HI146" s="1">
        <v>9999</v>
      </c>
      <c r="HJ146" s="1">
        <v>971.7</v>
      </c>
      <c r="HK146" s="1">
        <v>4.9713500000000002</v>
      </c>
      <c r="HL146" s="1">
        <v>1.8745400000000001</v>
      </c>
      <c r="HM146" s="1">
        <v>1.8708800000000001</v>
      </c>
      <c r="HN146" s="1">
        <v>1.8706799999999999</v>
      </c>
      <c r="HO146" s="1">
        <v>1.87507</v>
      </c>
      <c r="HP146" s="1">
        <v>1.87182</v>
      </c>
      <c r="HQ146" s="1">
        <v>1.8673299999999999</v>
      </c>
      <c r="HR146" s="1">
        <v>1.8782000000000001</v>
      </c>
      <c r="HS146" s="1">
        <v>0</v>
      </c>
      <c r="HT146" s="1">
        <v>0</v>
      </c>
      <c r="HU146" s="1">
        <v>0</v>
      </c>
      <c r="HV146" s="1">
        <v>0</v>
      </c>
      <c r="HW146" s="1" t="s">
        <v>390</v>
      </c>
      <c r="HX146" s="1" t="s">
        <v>391</v>
      </c>
      <c r="HY146" s="1" t="s">
        <v>392</v>
      </c>
      <c r="HZ146" s="1" t="s">
        <v>392</v>
      </c>
      <c r="IA146" s="1" t="s">
        <v>392</v>
      </c>
      <c r="IB146" s="1" t="s">
        <v>392</v>
      </c>
      <c r="IC146" s="1">
        <v>0</v>
      </c>
      <c r="ID146" s="1">
        <v>100</v>
      </c>
      <c r="IE146" s="1">
        <v>100</v>
      </c>
      <c r="IF146" s="1">
        <v>-3.1040000000000001</v>
      </c>
      <c r="IG146" s="1">
        <v>0.3337</v>
      </c>
      <c r="IH146" s="1">
        <v>-2.1003025613674828</v>
      </c>
      <c r="II146" s="1">
        <v>1.7196870422270779E-5</v>
      </c>
      <c r="IJ146" s="1">
        <v>-2.1741833173098589E-6</v>
      </c>
      <c r="IK146" s="1">
        <v>9.0595066644434051E-10</v>
      </c>
      <c r="IL146" s="1">
        <v>-0.3055493333670728</v>
      </c>
      <c r="IM146" s="1">
        <v>-1.2435942757381079E-3</v>
      </c>
      <c r="IN146" s="1">
        <v>8.3241555849602686E-4</v>
      </c>
      <c r="IO146" s="1">
        <v>-6.8006265696850886E-6</v>
      </c>
      <c r="IP146" s="1">
        <v>17</v>
      </c>
      <c r="IQ146" s="1">
        <v>2050</v>
      </c>
      <c r="IR146" s="1">
        <v>3</v>
      </c>
      <c r="IS146" s="1">
        <v>34</v>
      </c>
      <c r="IT146" s="1">
        <v>47.2</v>
      </c>
      <c r="IU146" s="1">
        <v>47.4</v>
      </c>
      <c r="IV146" s="1">
        <v>1.9177200000000001</v>
      </c>
      <c r="IW146" s="1">
        <v>2.5854499999999998</v>
      </c>
      <c r="IX146" s="1">
        <v>1.49902</v>
      </c>
      <c r="IY146" s="1">
        <v>2.2814899999999998</v>
      </c>
      <c r="IZ146" s="1">
        <v>1.69678</v>
      </c>
      <c r="JA146" s="1">
        <v>2.3071299999999999</v>
      </c>
      <c r="JB146" s="1">
        <v>47.662199999999999</v>
      </c>
      <c r="JC146" s="1">
        <v>12.9237</v>
      </c>
      <c r="JD146" s="1">
        <v>18</v>
      </c>
      <c r="JE146" s="1">
        <v>710.61400000000003</v>
      </c>
      <c r="JF146" s="1">
        <v>267.83199999999999</v>
      </c>
      <c r="JG146" s="1">
        <v>30.001899999999999</v>
      </c>
      <c r="JH146" s="1">
        <v>35.819800000000001</v>
      </c>
      <c r="JI146" s="1">
        <v>30.0001</v>
      </c>
      <c r="JJ146" s="1">
        <v>35.567599999999999</v>
      </c>
      <c r="JK146" s="1">
        <v>35.5657</v>
      </c>
      <c r="JL146" s="1">
        <v>38.439300000000003</v>
      </c>
      <c r="JM146" s="1">
        <v>29.945699999999999</v>
      </c>
      <c r="JN146" s="1">
        <v>0</v>
      </c>
      <c r="JO146" s="1">
        <v>30</v>
      </c>
      <c r="JP146" s="1">
        <v>876.19200000000001</v>
      </c>
      <c r="JQ146" s="1">
        <v>32.784999999999997</v>
      </c>
      <c r="JR146" s="1">
        <v>98.320599999999999</v>
      </c>
      <c r="JS146" s="1">
        <v>98.233900000000006</v>
      </c>
    </row>
    <row r="147" spans="1:279" ht="15.75" customHeight="1" x14ac:dyDescent="0.2">
      <c r="A147" s="1">
        <v>132</v>
      </c>
      <c r="B147" s="1">
        <v>1658330463</v>
      </c>
      <c r="C147" s="1">
        <v>523</v>
      </c>
      <c r="D147" s="1" t="s">
        <v>655</v>
      </c>
      <c r="E147" s="1" t="s">
        <v>656</v>
      </c>
      <c r="F147" s="1">
        <v>4</v>
      </c>
      <c r="G147" s="1">
        <v>1658330461</v>
      </c>
      <c r="H147" s="1">
        <f t="shared" si="0"/>
        <v>1.3050591450417125E-3</v>
      </c>
      <c r="I147" s="1">
        <f t="shared" si="1"/>
        <v>1.3050591450417124</v>
      </c>
      <c r="J147" s="1">
        <f t="shared" si="2"/>
        <v>8.8377949473296411</v>
      </c>
      <c r="K147" s="1">
        <f t="shared" si="3"/>
        <v>852.28642857142859</v>
      </c>
      <c r="L147" s="1">
        <f t="shared" si="4"/>
        <v>621.01519429507175</v>
      </c>
      <c r="M147" s="1">
        <f t="shared" si="5"/>
        <v>62.837572126023616</v>
      </c>
      <c r="N147" s="1">
        <f t="shared" si="6"/>
        <v>86.238807712555882</v>
      </c>
      <c r="O147" s="1">
        <f t="shared" si="7"/>
        <v>6.8591247613505213E-2</v>
      </c>
      <c r="P147" s="1">
        <f t="shared" si="8"/>
        <v>2.769944484251798</v>
      </c>
      <c r="Q147" s="1">
        <f t="shared" si="9"/>
        <v>6.7661439477004273E-2</v>
      </c>
      <c r="R147" s="1">
        <f t="shared" si="10"/>
        <v>4.237088912572462E-2</v>
      </c>
      <c r="S147" s="1">
        <f t="shared" si="11"/>
        <v>194.42817561245926</v>
      </c>
      <c r="T147" s="1">
        <f t="shared" si="12"/>
        <v>34.739311391219495</v>
      </c>
      <c r="U147" s="1">
        <f t="shared" si="13"/>
        <v>33.85191428571428</v>
      </c>
      <c r="V147" s="1">
        <f t="shared" si="14"/>
        <v>5.2990336576469348</v>
      </c>
      <c r="W147" s="1">
        <f t="shared" si="15"/>
        <v>64.608818763315682</v>
      </c>
      <c r="X147" s="1">
        <f t="shared" si="16"/>
        <v>3.431563018148259</v>
      </c>
      <c r="Y147" s="1">
        <f t="shared" si="17"/>
        <v>5.3112919936197169</v>
      </c>
      <c r="Z147" s="1">
        <f t="shared" si="18"/>
        <v>1.8674706394986758</v>
      </c>
      <c r="AA147" s="1">
        <f t="shared" si="19"/>
        <v>-57.553108296339524</v>
      </c>
      <c r="AB147" s="1">
        <f t="shared" si="20"/>
        <v>6.1802630951492308</v>
      </c>
      <c r="AC147" s="1">
        <f t="shared" si="21"/>
        <v>0.51537278048136381</v>
      </c>
      <c r="AD147" s="1">
        <f t="shared" si="22"/>
        <v>143.57070319175031</v>
      </c>
      <c r="AE147" s="1">
        <f t="shared" si="23"/>
        <v>18.283218816945308</v>
      </c>
      <c r="AF147" s="1">
        <f t="shared" si="24"/>
        <v>1.3016084418064069</v>
      </c>
      <c r="AG147" s="1">
        <f t="shared" si="25"/>
        <v>8.8377949473296411</v>
      </c>
      <c r="AH147" s="1">
        <v>900.1972691268619</v>
      </c>
      <c r="AI147" s="1">
        <v>884.8288606060604</v>
      </c>
      <c r="AJ147" s="1">
        <v>1.7488361333827369</v>
      </c>
      <c r="AK147" s="1">
        <v>65.160827057832364</v>
      </c>
      <c r="AL147" s="1">
        <f t="shared" si="26"/>
        <v>1.3050591450417124</v>
      </c>
      <c r="AM147" s="1">
        <v>32.752063830349712</v>
      </c>
      <c r="AN147" s="1">
        <v>33.914754545454578</v>
      </c>
      <c r="AO147" s="1">
        <v>9.404262575452081E-5</v>
      </c>
      <c r="AP147" s="1">
        <v>89.445393928283238</v>
      </c>
      <c r="AQ147" s="1">
        <v>0</v>
      </c>
      <c r="AR147" s="1">
        <v>0</v>
      </c>
      <c r="AS147" s="1">
        <f t="shared" si="27"/>
        <v>1</v>
      </c>
      <c r="AT147" s="1">
        <f t="shared" si="28"/>
        <v>0</v>
      </c>
      <c r="AU147" s="1">
        <f t="shared" si="29"/>
        <v>47262.01555474542</v>
      </c>
      <c r="AV147" s="1" t="s">
        <v>385</v>
      </c>
      <c r="AW147" s="1" t="s">
        <v>385</v>
      </c>
      <c r="AX147" s="1">
        <v>0</v>
      </c>
      <c r="AY147" s="1">
        <v>0</v>
      </c>
      <c r="AZ147" s="1" t="e">
        <f t="shared" si="30"/>
        <v>#DIV/0!</v>
      </c>
      <c r="BA147" s="1">
        <v>0</v>
      </c>
      <c r="BB147" s="1" t="s">
        <v>385</v>
      </c>
      <c r="BC147" s="1" t="s">
        <v>385</v>
      </c>
      <c r="BD147" s="1">
        <v>0</v>
      </c>
      <c r="BE147" s="1">
        <v>0</v>
      </c>
      <c r="BF147" s="1" t="e">
        <f t="shared" si="31"/>
        <v>#DIV/0!</v>
      </c>
      <c r="BG147" s="1">
        <v>0.5</v>
      </c>
      <c r="BH147" s="1">
        <f t="shared" si="32"/>
        <v>1009.5143997992016</v>
      </c>
      <c r="BI147" s="1">
        <f t="shared" si="33"/>
        <v>8.8377949473296411</v>
      </c>
      <c r="BJ147" s="1" t="e">
        <f t="shared" si="34"/>
        <v>#DIV/0!</v>
      </c>
      <c r="BK147" s="1">
        <f t="shared" si="35"/>
        <v>8.754501123597179E-3</v>
      </c>
      <c r="BL147" s="1" t="e">
        <f t="shared" si="36"/>
        <v>#DIV/0!</v>
      </c>
      <c r="BM147" s="1" t="e">
        <f t="shared" si="37"/>
        <v>#DIV/0!</v>
      </c>
      <c r="BN147" s="1" t="s">
        <v>385</v>
      </c>
      <c r="BO147" s="1">
        <v>0</v>
      </c>
      <c r="BP147" s="1" t="e">
        <f t="shared" si="38"/>
        <v>#DIV/0!</v>
      </c>
      <c r="BQ147" s="1" t="e">
        <f t="shared" si="39"/>
        <v>#DIV/0!</v>
      </c>
      <c r="BR147" s="1" t="e">
        <f t="shared" si="40"/>
        <v>#DIV/0!</v>
      </c>
      <c r="BS147" s="1" t="e">
        <f t="shared" si="41"/>
        <v>#DIV/0!</v>
      </c>
      <c r="BT147" s="1" t="e">
        <f t="shared" si="42"/>
        <v>#DIV/0!</v>
      </c>
      <c r="BU147" s="1" t="e">
        <f t="shared" si="43"/>
        <v>#DIV/0!</v>
      </c>
      <c r="BV147" s="1" t="e">
        <f t="shared" si="44"/>
        <v>#DIV/0!</v>
      </c>
      <c r="BW147" s="1" t="e">
        <f t="shared" si="45"/>
        <v>#DIV/0!</v>
      </c>
      <c r="BX147" s="1" t="s">
        <v>385</v>
      </c>
      <c r="BY147" s="1" t="s">
        <v>385</v>
      </c>
      <c r="BZ147" s="1" t="s">
        <v>385</v>
      </c>
      <c r="CA147" s="1" t="s">
        <v>385</v>
      </c>
      <c r="CB147" s="1" t="s">
        <v>385</v>
      </c>
      <c r="CC147" s="1" t="s">
        <v>385</v>
      </c>
      <c r="CD147" s="1" t="s">
        <v>385</v>
      </c>
      <c r="CE147" s="1" t="s">
        <v>385</v>
      </c>
      <c r="CF147" s="1">
        <v>253</v>
      </c>
      <c r="CG147" s="1">
        <v>1000</v>
      </c>
      <c r="CH147" s="1" t="s">
        <v>386</v>
      </c>
      <c r="CI147" s="1">
        <v>1110.1500000000001</v>
      </c>
      <c r="CJ147" s="1">
        <v>1175.8634999999999</v>
      </c>
      <c r="CK147" s="1">
        <v>1152.67</v>
      </c>
      <c r="CL147" s="1">
        <v>1.3005735999999999E-4</v>
      </c>
      <c r="CM147" s="1">
        <v>6.5004835999999994E-4</v>
      </c>
      <c r="CN147" s="1">
        <v>4.7597999359999997E-2</v>
      </c>
      <c r="CO147" s="1">
        <v>5.5000000000000003E-4</v>
      </c>
      <c r="CP147" s="1">
        <f t="shared" si="46"/>
        <v>1200.01</v>
      </c>
      <c r="CQ147" s="1">
        <f t="shared" si="47"/>
        <v>1009.5143997992016</v>
      </c>
      <c r="CR147" s="1">
        <f t="shared" si="48"/>
        <v>0.84125498937442322</v>
      </c>
      <c r="CS147" s="1">
        <f t="shared" si="49"/>
        <v>0.16202212949263695</v>
      </c>
      <c r="CT147" s="1">
        <v>6</v>
      </c>
      <c r="CU147" s="1">
        <v>0.5</v>
      </c>
      <c r="CV147" s="1" t="s">
        <v>387</v>
      </c>
      <c r="CW147" s="1">
        <v>2</v>
      </c>
      <c r="CX147" s="1" t="b">
        <v>1</v>
      </c>
      <c r="CY147" s="1">
        <v>1658330461</v>
      </c>
      <c r="CZ147" s="1">
        <v>852.28642857142859</v>
      </c>
      <c r="DA147" s="1">
        <v>870.17785714285708</v>
      </c>
      <c r="DB147" s="1">
        <v>33.913671428571433</v>
      </c>
      <c r="DC147" s="1">
        <v>32.753542857142847</v>
      </c>
      <c r="DD147" s="1">
        <v>855.39571428571435</v>
      </c>
      <c r="DE147" s="1">
        <v>33.579842857142857</v>
      </c>
      <c r="DF147" s="1">
        <v>650.34142857142865</v>
      </c>
      <c r="DG147" s="1">
        <v>101.08542857142859</v>
      </c>
      <c r="DH147" s="1">
        <v>9.9812471428571428E-2</v>
      </c>
      <c r="DI147" s="1">
        <v>33.893300000000004</v>
      </c>
      <c r="DJ147" s="1">
        <v>999.89999999999986</v>
      </c>
      <c r="DK147" s="1">
        <v>33.85191428571428</v>
      </c>
      <c r="DL147" s="1">
        <v>0</v>
      </c>
      <c r="DM147" s="1">
        <v>0</v>
      </c>
      <c r="DN147" s="1">
        <v>9018.841428571428</v>
      </c>
      <c r="DO147" s="1">
        <v>0</v>
      </c>
      <c r="DP147" s="1">
        <v>1835.951428571429</v>
      </c>
      <c r="DQ147" s="1">
        <v>-17.891385714285711</v>
      </c>
      <c r="DR147" s="1">
        <v>882.20528571428565</v>
      </c>
      <c r="DS147" s="1">
        <v>899.64428571428573</v>
      </c>
      <c r="DT147" s="1">
        <v>1.160095714285714</v>
      </c>
      <c r="DU147" s="1">
        <v>870.17785714285708</v>
      </c>
      <c r="DV147" s="1">
        <v>32.753542857142847</v>
      </c>
      <c r="DW147" s="1">
        <v>3.428174285714285</v>
      </c>
      <c r="DX147" s="1">
        <v>3.310904285714285</v>
      </c>
      <c r="DY147" s="1">
        <v>26.268171428571431</v>
      </c>
      <c r="DZ147" s="1">
        <v>25.680057142857141</v>
      </c>
      <c r="EA147" s="1">
        <v>1200.01</v>
      </c>
      <c r="EB147" s="1">
        <v>0.95799299999999998</v>
      </c>
      <c r="EC147" s="1">
        <v>4.2007399999999993E-2</v>
      </c>
      <c r="ED147" s="1">
        <v>0</v>
      </c>
      <c r="EE147" s="1">
        <v>926.6968571428572</v>
      </c>
      <c r="EF147" s="1">
        <v>5.0001600000000002</v>
      </c>
      <c r="EG147" s="1">
        <v>13159.82857142857</v>
      </c>
      <c r="EH147" s="1">
        <v>9515.2228571428568</v>
      </c>
      <c r="EI147" s="1">
        <v>47.686999999999998</v>
      </c>
      <c r="EJ147" s="1">
        <v>50.311999999999998</v>
      </c>
      <c r="EK147" s="1">
        <v>48.901571428571422</v>
      </c>
      <c r="EL147" s="1">
        <v>48.75</v>
      </c>
      <c r="EM147" s="1">
        <v>49.383857142857153</v>
      </c>
      <c r="EN147" s="1">
        <v>1144.81</v>
      </c>
      <c r="EO147" s="1">
        <v>50.2</v>
      </c>
      <c r="EP147" s="1">
        <v>0</v>
      </c>
      <c r="EQ147" s="1">
        <v>772974.60000014305</v>
      </c>
      <c r="ER147" s="1">
        <v>0</v>
      </c>
      <c r="ES147" s="1">
        <v>926.34615384615381</v>
      </c>
      <c r="ET147" s="1">
        <v>3.0536068307318001</v>
      </c>
      <c r="EU147" s="1">
        <v>55.965811957242757</v>
      </c>
      <c r="EV147" s="1">
        <v>13154.33846153846</v>
      </c>
      <c r="EW147" s="1">
        <v>15</v>
      </c>
      <c r="EX147" s="1">
        <v>1658327627.5</v>
      </c>
      <c r="EY147" s="1" t="s">
        <v>388</v>
      </c>
      <c r="EZ147" s="1">
        <v>1658327627.5</v>
      </c>
      <c r="FA147" s="1">
        <v>1658327617.5</v>
      </c>
      <c r="FB147" s="1">
        <v>12</v>
      </c>
      <c r="FC147" s="1">
        <v>-0.68500000000000005</v>
      </c>
      <c r="FD147" s="1">
        <v>-0.255</v>
      </c>
      <c r="FE147" s="1">
        <v>-3.9239999999999999</v>
      </c>
      <c r="FF147" s="1">
        <v>0.28599999999999998</v>
      </c>
      <c r="FG147" s="1">
        <v>1546</v>
      </c>
      <c r="FH147" s="1">
        <v>32</v>
      </c>
      <c r="FI147" s="1">
        <v>0.03</v>
      </c>
      <c r="FJ147" s="1">
        <v>0.04</v>
      </c>
      <c r="FK147" s="1">
        <v>-17.827182499999999</v>
      </c>
      <c r="FL147" s="1">
        <v>-0.35832382739207519</v>
      </c>
      <c r="FM147" s="1">
        <v>5.4923723870018128E-2</v>
      </c>
      <c r="FN147" s="1">
        <v>1</v>
      </c>
      <c r="FO147" s="1">
        <v>926.13885294117654</v>
      </c>
      <c r="FP147" s="1">
        <v>3.231031319298598</v>
      </c>
      <c r="FQ147" s="1">
        <v>0.36530520135690681</v>
      </c>
      <c r="FR147" s="1">
        <v>0</v>
      </c>
      <c r="FS147" s="1">
        <v>1.1791860000000001</v>
      </c>
      <c r="FT147" s="1">
        <v>-0.15054574108818169</v>
      </c>
      <c r="FU147" s="1">
        <v>1.484711753169618E-2</v>
      </c>
      <c r="FV147" s="1">
        <v>0</v>
      </c>
      <c r="FW147" s="1">
        <v>1</v>
      </c>
      <c r="FX147" s="1">
        <v>3</v>
      </c>
      <c r="FY147" s="1" t="s">
        <v>410</v>
      </c>
      <c r="FZ147" s="1">
        <v>3.3693200000000001</v>
      </c>
      <c r="GA147" s="1">
        <v>2.8937499999999998</v>
      </c>
      <c r="GB147" s="1">
        <v>0.163554</v>
      </c>
      <c r="GC147" s="1">
        <v>0.16774</v>
      </c>
      <c r="GD147" s="1">
        <v>0.14043700000000001</v>
      </c>
      <c r="GE147" s="1">
        <v>0.139597</v>
      </c>
      <c r="GF147" s="1">
        <v>28866.6</v>
      </c>
      <c r="GG147" s="1">
        <v>24983.1</v>
      </c>
      <c r="GH147" s="1">
        <v>30852</v>
      </c>
      <c r="GI147" s="1">
        <v>27984.3</v>
      </c>
      <c r="GJ147" s="1">
        <v>34939.800000000003</v>
      </c>
      <c r="GK147" s="1">
        <v>33972.400000000001</v>
      </c>
      <c r="GL147" s="1">
        <v>40216.6</v>
      </c>
      <c r="GM147" s="1">
        <v>39004.5</v>
      </c>
      <c r="GN147" s="1">
        <v>2.32673</v>
      </c>
      <c r="GO147" s="1">
        <v>1.5295000000000001</v>
      </c>
      <c r="GP147" s="1">
        <v>0</v>
      </c>
      <c r="GQ147" s="1">
        <v>4.6070699999999999E-2</v>
      </c>
      <c r="GR147" s="1">
        <v>999.9</v>
      </c>
      <c r="GS147" s="1">
        <v>33.107300000000002</v>
      </c>
      <c r="GT147" s="1">
        <v>49.6</v>
      </c>
      <c r="GU147" s="1">
        <v>44</v>
      </c>
      <c r="GV147" s="1">
        <v>44.906999999999996</v>
      </c>
      <c r="GW147" s="1">
        <v>50.652900000000002</v>
      </c>
      <c r="GX147" s="1">
        <v>42.215499999999999</v>
      </c>
      <c r="GY147" s="1">
        <v>1</v>
      </c>
      <c r="GZ147" s="1">
        <v>0.65817099999999995</v>
      </c>
      <c r="HA147" s="1">
        <v>1.7536400000000001</v>
      </c>
      <c r="HB147" s="1">
        <v>20.199300000000001</v>
      </c>
      <c r="HC147" s="1">
        <v>5.2153400000000003</v>
      </c>
      <c r="HD147" s="1">
        <v>11.974</v>
      </c>
      <c r="HE147" s="1">
        <v>4.9899500000000003</v>
      </c>
      <c r="HF147" s="1">
        <v>3.2926199999999999</v>
      </c>
      <c r="HG147" s="1">
        <v>8424.4</v>
      </c>
      <c r="HH147" s="1">
        <v>9999</v>
      </c>
      <c r="HI147" s="1">
        <v>9999</v>
      </c>
      <c r="HJ147" s="1">
        <v>971.7</v>
      </c>
      <c r="HK147" s="1">
        <v>4.97133</v>
      </c>
      <c r="HL147" s="1">
        <v>1.8745400000000001</v>
      </c>
      <c r="HM147" s="1">
        <v>1.8708800000000001</v>
      </c>
      <c r="HN147" s="1">
        <v>1.8706700000000001</v>
      </c>
      <c r="HO147" s="1">
        <v>1.87507</v>
      </c>
      <c r="HP147" s="1">
        <v>1.87181</v>
      </c>
      <c r="HQ147" s="1">
        <v>1.86731</v>
      </c>
      <c r="HR147" s="1">
        <v>1.8782000000000001</v>
      </c>
      <c r="HS147" s="1">
        <v>0</v>
      </c>
      <c r="HT147" s="1">
        <v>0</v>
      </c>
      <c r="HU147" s="1">
        <v>0</v>
      </c>
      <c r="HV147" s="1">
        <v>0</v>
      </c>
      <c r="HW147" s="1" t="s">
        <v>390</v>
      </c>
      <c r="HX147" s="1" t="s">
        <v>391</v>
      </c>
      <c r="HY147" s="1" t="s">
        <v>392</v>
      </c>
      <c r="HZ147" s="1" t="s">
        <v>392</v>
      </c>
      <c r="IA147" s="1" t="s">
        <v>392</v>
      </c>
      <c r="IB147" s="1" t="s">
        <v>392</v>
      </c>
      <c r="IC147" s="1">
        <v>0</v>
      </c>
      <c r="ID147" s="1">
        <v>100</v>
      </c>
      <c r="IE147" s="1">
        <v>100</v>
      </c>
      <c r="IF147" s="1">
        <v>-3.1150000000000002</v>
      </c>
      <c r="IG147" s="1">
        <v>0.33389999999999997</v>
      </c>
      <c r="IH147" s="1">
        <v>-2.1003025613674828</v>
      </c>
      <c r="II147" s="1">
        <v>1.7196870422270779E-5</v>
      </c>
      <c r="IJ147" s="1">
        <v>-2.1741833173098589E-6</v>
      </c>
      <c r="IK147" s="1">
        <v>9.0595066644434051E-10</v>
      </c>
      <c r="IL147" s="1">
        <v>-0.3055493333670728</v>
      </c>
      <c r="IM147" s="1">
        <v>-1.2435942757381079E-3</v>
      </c>
      <c r="IN147" s="1">
        <v>8.3241555849602686E-4</v>
      </c>
      <c r="IO147" s="1">
        <v>-6.8006265696850886E-6</v>
      </c>
      <c r="IP147" s="1">
        <v>17</v>
      </c>
      <c r="IQ147" s="1">
        <v>2050</v>
      </c>
      <c r="IR147" s="1">
        <v>3</v>
      </c>
      <c r="IS147" s="1">
        <v>34</v>
      </c>
      <c r="IT147" s="1">
        <v>47.3</v>
      </c>
      <c r="IU147" s="1">
        <v>47.4</v>
      </c>
      <c r="IV147" s="1">
        <v>1.9299299999999999</v>
      </c>
      <c r="IW147" s="1">
        <v>2.5939899999999998</v>
      </c>
      <c r="IX147" s="1">
        <v>1.49902</v>
      </c>
      <c r="IY147" s="1">
        <v>2.2814899999999998</v>
      </c>
      <c r="IZ147" s="1">
        <v>1.69678</v>
      </c>
      <c r="JA147" s="1">
        <v>2.2680699999999998</v>
      </c>
      <c r="JB147" s="1">
        <v>47.662199999999999</v>
      </c>
      <c r="JC147" s="1">
        <v>12.914999999999999</v>
      </c>
      <c r="JD147" s="1">
        <v>18</v>
      </c>
      <c r="JE147" s="1">
        <v>710.62300000000005</v>
      </c>
      <c r="JF147" s="1">
        <v>267.73899999999998</v>
      </c>
      <c r="JG147" s="1">
        <v>30.0017</v>
      </c>
      <c r="JH147" s="1">
        <v>35.819800000000001</v>
      </c>
      <c r="JI147" s="1">
        <v>30.0002</v>
      </c>
      <c r="JJ147" s="1">
        <v>35.568300000000001</v>
      </c>
      <c r="JK147" s="1">
        <v>35.5657</v>
      </c>
      <c r="JL147" s="1">
        <v>38.678800000000003</v>
      </c>
      <c r="JM147" s="1">
        <v>29.945699999999999</v>
      </c>
      <c r="JN147" s="1">
        <v>0</v>
      </c>
      <c r="JO147" s="1">
        <v>30</v>
      </c>
      <c r="JP147" s="1">
        <v>882.87</v>
      </c>
      <c r="JQ147" s="1">
        <v>32.793900000000001</v>
      </c>
      <c r="JR147" s="1">
        <v>98.319699999999997</v>
      </c>
      <c r="JS147" s="1">
        <v>98.233099999999993</v>
      </c>
    </row>
    <row r="148" spans="1:279" ht="15.75" customHeight="1" x14ac:dyDescent="0.2">
      <c r="A148" s="1">
        <v>133</v>
      </c>
      <c r="B148" s="1">
        <v>1658330467</v>
      </c>
      <c r="C148" s="1">
        <v>527</v>
      </c>
      <c r="D148" s="1" t="s">
        <v>657</v>
      </c>
      <c r="E148" s="1" t="s">
        <v>658</v>
      </c>
      <c r="F148" s="1">
        <v>4</v>
      </c>
      <c r="G148" s="1">
        <v>1658330464.6875</v>
      </c>
      <c r="H148" s="1">
        <f t="shared" si="0"/>
        <v>1.3032546223505164E-3</v>
      </c>
      <c r="I148" s="1">
        <f t="shared" si="1"/>
        <v>1.3032546223505164</v>
      </c>
      <c r="J148" s="1">
        <f t="shared" si="2"/>
        <v>8.9108191961684859</v>
      </c>
      <c r="K148" s="1">
        <f t="shared" si="3"/>
        <v>858.45787500000006</v>
      </c>
      <c r="L148" s="1">
        <f t="shared" si="4"/>
        <v>624.98353748811496</v>
      </c>
      <c r="M148" s="1">
        <f t="shared" si="5"/>
        <v>63.239841365936606</v>
      </c>
      <c r="N148" s="1">
        <f t="shared" si="6"/>
        <v>86.864271741511956</v>
      </c>
      <c r="O148" s="1">
        <f t="shared" si="7"/>
        <v>6.8486042009254941E-2</v>
      </c>
      <c r="P148" s="1">
        <f t="shared" si="8"/>
        <v>2.7687848671169775</v>
      </c>
      <c r="Q148" s="1">
        <f t="shared" si="9"/>
        <v>6.7558680622655187E-2</v>
      </c>
      <c r="R148" s="1">
        <f t="shared" si="10"/>
        <v>4.2306448924269172E-2</v>
      </c>
      <c r="S148" s="1">
        <f t="shared" si="11"/>
        <v>194.41600611243462</v>
      </c>
      <c r="T148" s="1">
        <f t="shared" si="12"/>
        <v>34.746076402003816</v>
      </c>
      <c r="U148" s="1">
        <f t="shared" si="13"/>
        <v>33.8538</v>
      </c>
      <c r="V148" s="1">
        <f t="shared" si="14"/>
        <v>5.2995916656028923</v>
      </c>
      <c r="W148" s="1">
        <f t="shared" si="15"/>
        <v>64.592536227644715</v>
      </c>
      <c r="X148" s="1">
        <f t="shared" si="16"/>
        <v>3.4318522434458223</v>
      </c>
      <c r="Y148" s="1">
        <f t="shared" si="17"/>
        <v>5.3130786370593652</v>
      </c>
      <c r="Z148" s="1">
        <f t="shared" si="18"/>
        <v>1.86773942215707</v>
      </c>
      <c r="AA148" s="1">
        <f t="shared" si="19"/>
        <v>-57.473528845657775</v>
      </c>
      <c r="AB148" s="1">
        <f t="shared" si="20"/>
        <v>6.7955499721420516</v>
      </c>
      <c r="AC148" s="1">
        <f t="shared" si="21"/>
        <v>0.56694087576942065</v>
      </c>
      <c r="AD148" s="1">
        <f t="shared" si="22"/>
        <v>144.30496811468834</v>
      </c>
      <c r="AE148" s="1">
        <f t="shared" si="23"/>
        <v>18.226997209135813</v>
      </c>
      <c r="AF148" s="1">
        <f t="shared" si="24"/>
        <v>1.2977488793976635</v>
      </c>
      <c r="AG148" s="1">
        <f t="shared" si="25"/>
        <v>8.9108191961684859</v>
      </c>
      <c r="AH148" s="1">
        <v>907.04404986684972</v>
      </c>
      <c r="AI148" s="1">
        <v>891.71616969696959</v>
      </c>
      <c r="AJ148" s="1">
        <v>1.721103358505657</v>
      </c>
      <c r="AK148" s="1">
        <v>65.160827057832364</v>
      </c>
      <c r="AL148" s="1">
        <f t="shared" si="26"/>
        <v>1.3032546223505164</v>
      </c>
      <c r="AM148" s="1">
        <v>32.757673033411272</v>
      </c>
      <c r="AN148" s="1">
        <v>33.919358041958063</v>
      </c>
      <c r="AO148" s="1">
        <v>-1.9582455356964402E-5</v>
      </c>
      <c r="AP148" s="1">
        <v>89.445393928283238</v>
      </c>
      <c r="AQ148" s="1">
        <v>0</v>
      </c>
      <c r="AR148" s="1">
        <v>0</v>
      </c>
      <c r="AS148" s="1">
        <f t="shared" si="27"/>
        <v>1</v>
      </c>
      <c r="AT148" s="1">
        <f t="shared" si="28"/>
        <v>0</v>
      </c>
      <c r="AU148" s="1">
        <f t="shared" si="29"/>
        <v>47229.281991295677</v>
      </c>
      <c r="AV148" s="1" t="s">
        <v>385</v>
      </c>
      <c r="AW148" s="1" t="s">
        <v>385</v>
      </c>
      <c r="AX148" s="1">
        <v>0</v>
      </c>
      <c r="AY148" s="1">
        <v>0</v>
      </c>
      <c r="AZ148" s="1" t="e">
        <f t="shared" si="30"/>
        <v>#DIV/0!</v>
      </c>
      <c r="BA148" s="1">
        <v>0</v>
      </c>
      <c r="BB148" s="1" t="s">
        <v>385</v>
      </c>
      <c r="BC148" s="1" t="s">
        <v>385</v>
      </c>
      <c r="BD148" s="1">
        <v>0</v>
      </c>
      <c r="BE148" s="1">
        <v>0</v>
      </c>
      <c r="BF148" s="1" t="e">
        <f t="shared" si="31"/>
        <v>#DIV/0!</v>
      </c>
      <c r="BG148" s="1">
        <v>0.5</v>
      </c>
      <c r="BH148" s="1">
        <f t="shared" si="32"/>
        <v>1009.4503497991886</v>
      </c>
      <c r="BI148" s="1">
        <f t="shared" si="33"/>
        <v>8.9108191961684859</v>
      </c>
      <c r="BJ148" s="1" t="e">
        <f t="shared" si="34"/>
        <v>#DIV/0!</v>
      </c>
      <c r="BK148" s="1">
        <f t="shared" si="35"/>
        <v>8.8273972047670565E-3</v>
      </c>
      <c r="BL148" s="1" t="e">
        <f t="shared" si="36"/>
        <v>#DIV/0!</v>
      </c>
      <c r="BM148" s="1" t="e">
        <f t="shared" si="37"/>
        <v>#DIV/0!</v>
      </c>
      <c r="BN148" s="1" t="s">
        <v>385</v>
      </c>
      <c r="BO148" s="1">
        <v>0</v>
      </c>
      <c r="BP148" s="1" t="e">
        <f t="shared" si="38"/>
        <v>#DIV/0!</v>
      </c>
      <c r="BQ148" s="1" t="e">
        <f t="shared" si="39"/>
        <v>#DIV/0!</v>
      </c>
      <c r="BR148" s="1" t="e">
        <f t="shared" si="40"/>
        <v>#DIV/0!</v>
      </c>
      <c r="BS148" s="1" t="e">
        <f t="shared" si="41"/>
        <v>#DIV/0!</v>
      </c>
      <c r="BT148" s="1" t="e">
        <f t="shared" si="42"/>
        <v>#DIV/0!</v>
      </c>
      <c r="BU148" s="1" t="e">
        <f t="shared" si="43"/>
        <v>#DIV/0!</v>
      </c>
      <c r="BV148" s="1" t="e">
        <f t="shared" si="44"/>
        <v>#DIV/0!</v>
      </c>
      <c r="BW148" s="1" t="e">
        <f t="shared" si="45"/>
        <v>#DIV/0!</v>
      </c>
      <c r="BX148" s="1" t="s">
        <v>385</v>
      </c>
      <c r="BY148" s="1" t="s">
        <v>385</v>
      </c>
      <c r="BZ148" s="1" t="s">
        <v>385</v>
      </c>
      <c r="CA148" s="1" t="s">
        <v>385</v>
      </c>
      <c r="CB148" s="1" t="s">
        <v>385</v>
      </c>
      <c r="CC148" s="1" t="s">
        <v>385</v>
      </c>
      <c r="CD148" s="1" t="s">
        <v>385</v>
      </c>
      <c r="CE148" s="1" t="s">
        <v>385</v>
      </c>
      <c r="CF148" s="1">
        <v>253</v>
      </c>
      <c r="CG148" s="1">
        <v>1000</v>
      </c>
      <c r="CH148" s="1" t="s">
        <v>386</v>
      </c>
      <c r="CI148" s="1">
        <v>1110.1500000000001</v>
      </c>
      <c r="CJ148" s="1">
        <v>1175.8634999999999</v>
      </c>
      <c r="CK148" s="1">
        <v>1152.67</v>
      </c>
      <c r="CL148" s="1">
        <v>1.3005735999999999E-4</v>
      </c>
      <c r="CM148" s="1">
        <v>6.5004835999999994E-4</v>
      </c>
      <c r="CN148" s="1">
        <v>4.7597999359999997E-2</v>
      </c>
      <c r="CO148" s="1">
        <v>5.5000000000000003E-4</v>
      </c>
      <c r="CP148" s="1">
        <f t="shared" si="46"/>
        <v>1199.9337499999999</v>
      </c>
      <c r="CQ148" s="1">
        <f t="shared" si="47"/>
        <v>1009.4503497991886</v>
      </c>
      <c r="CR148" s="1">
        <f t="shared" si="48"/>
        <v>0.8412550691229318</v>
      </c>
      <c r="CS148" s="1">
        <f t="shared" si="49"/>
        <v>0.16202228340725863</v>
      </c>
      <c r="CT148" s="1">
        <v>6</v>
      </c>
      <c r="CU148" s="1">
        <v>0.5</v>
      </c>
      <c r="CV148" s="1" t="s">
        <v>387</v>
      </c>
      <c r="CW148" s="1">
        <v>2</v>
      </c>
      <c r="CX148" s="1" t="b">
        <v>1</v>
      </c>
      <c r="CY148" s="1">
        <v>1658330464.6875</v>
      </c>
      <c r="CZ148" s="1">
        <v>858.45787500000006</v>
      </c>
      <c r="DA148" s="1">
        <v>876.30162500000006</v>
      </c>
      <c r="DB148" s="1">
        <v>33.916137499999998</v>
      </c>
      <c r="DC148" s="1">
        <v>32.759462499999998</v>
      </c>
      <c r="DD148" s="1">
        <v>861.57774999999992</v>
      </c>
      <c r="DE148" s="1">
        <v>33.582237500000012</v>
      </c>
      <c r="DF148" s="1">
        <v>650.34737500000006</v>
      </c>
      <c r="DG148" s="1">
        <v>101.0865</v>
      </c>
      <c r="DH148" s="1">
        <v>9.9911437500000005E-2</v>
      </c>
      <c r="DI148" s="1">
        <v>33.899324999999997</v>
      </c>
      <c r="DJ148" s="1">
        <v>999.9</v>
      </c>
      <c r="DK148" s="1">
        <v>33.8538</v>
      </c>
      <c r="DL148" s="1">
        <v>0</v>
      </c>
      <c r="DM148" s="1">
        <v>0</v>
      </c>
      <c r="DN148" s="1">
        <v>9012.5787500000006</v>
      </c>
      <c r="DO148" s="1">
        <v>0</v>
      </c>
      <c r="DP148" s="1">
        <v>1837.2025000000001</v>
      </c>
      <c r="DQ148" s="1">
        <v>-17.844012500000002</v>
      </c>
      <c r="DR148" s="1">
        <v>888.59562500000004</v>
      </c>
      <c r="DS148" s="1">
        <v>905.98125000000005</v>
      </c>
      <c r="DT148" s="1">
        <v>1.1566637500000001</v>
      </c>
      <c r="DU148" s="1">
        <v>876.30162500000006</v>
      </c>
      <c r="DV148" s="1">
        <v>32.759462499999998</v>
      </c>
      <c r="DW148" s="1">
        <v>3.4284625000000002</v>
      </c>
      <c r="DX148" s="1">
        <v>3.3115399999999999</v>
      </c>
      <c r="DY148" s="1">
        <v>26.269600000000001</v>
      </c>
      <c r="DZ148" s="1">
        <v>25.683287499999999</v>
      </c>
      <c r="EA148" s="1">
        <v>1199.9337499999999</v>
      </c>
      <c r="EB148" s="1">
        <v>0.95799024999999993</v>
      </c>
      <c r="EC148" s="1">
        <v>4.2010075000000001E-2</v>
      </c>
      <c r="ED148" s="1">
        <v>0</v>
      </c>
      <c r="EE148" s="1">
        <v>926.90112499999998</v>
      </c>
      <c r="EF148" s="1">
        <v>5.0001600000000002</v>
      </c>
      <c r="EG148" s="1">
        <v>13161.55</v>
      </c>
      <c r="EH148" s="1">
        <v>9514.6187499999996</v>
      </c>
      <c r="EI148" s="1">
        <v>47.686999999999998</v>
      </c>
      <c r="EJ148" s="1">
        <v>50.311999999999998</v>
      </c>
      <c r="EK148" s="1">
        <v>48.875</v>
      </c>
      <c r="EL148" s="1">
        <v>48.75</v>
      </c>
      <c r="EM148" s="1">
        <v>49.390500000000003</v>
      </c>
      <c r="EN148" s="1">
        <v>1144.7337500000001</v>
      </c>
      <c r="EO148" s="1">
        <v>50.2</v>
      </c>
      <c r="EP148" s="1">
        <v>0</v>
      </c>
      <c r="EQ148" s="1">
        <v>772978.20000004768</v>
      </c>
      <c r="ER148" s="1">
        <v>0</v>
      </c>
      <c r="ES148" s="1">
        <v>926.54665384615384</v>
      </c>
      <c r="ET148" s="1">
        <v>4.081538451183131</v>
      </c>
      <c r="EU148" s="1">
        <v>55.241025538242162</v>
      </c>
      <c r="EV148" s="1">
        <v>13157.31538461538</v>
      </c>
      <c r="EW148" s="1">
        <v>15</v>
      </c>
      <c r="EX148" s="1">
        <v>1658327627.5</v>
      </c>
      <c r="EY148" s="1" t="s">
        <v>388</v>
      </c>
      <c r="EZ148" s="1">
        <v>1658327627.5</v>
      </c>
      <c r="FA148" s="1">
        <v>1658327617.5</v>
      </c>
      <c r="FB148" s="1">
        <v>12</v>
      </c>
      <c r="FC148" s="1">
        <v>-0.68500000000000005</v>
      </c>
      <c r="FD148" s="1">
        <v>-0.255</v>
      </c>
      <c r="FE148" s="1">
        <v>-3.9239999999999999</v>
      </c>
      <c r="FF148" s="1">
        <v>0.28599999999999998</v>
      </c>
      <c r="FG148" s="1">
        <v>1546</v>
      </c>
      <c r="FH148" s="1">
        <v>32</v>
      </c>
      <c r="FI148" s="1">
        <v>0.03</v>
      </c>
      <c r="FJ148" s="1">
        <v>0.04</v>
      </c>
      <c r="FK148" s="1">
        <v>-17.848219512195119</v>
      </c>
      <c r="FL148" s="1">
        <v>-8.3640418118457766E-2</v>
      </c>
      <c r="FM148" s="1">
        <v>3.9218202714457549E-2</v>
      </c>
      <c r="FN148" s="1">
        <v>1</v>
      </c>
      <c r="FO148" s="1">
        <v>926.38823529411764</v>
      </c>
      <c r="FP148" s="1">
        <v>3.3557219193873982</v>
      </c>
      <c r="FQ148" s="1">
        <v>0.37008306371467248</v>
      </c>
      <c r="FR148" s="1">
        <v>0</v>
      </c>
      <c r="FS148" s="1">
        <v>1.1697821951219509</v>
      </c>
      <c r="FT148" s="1">
        <v>-0.10756160278745661</v>
      </c>
      <c r="FU148" s="1">
        <v>1.0843575486332019E-2</v>
      </c>
      <c r="FV148" s="1">
        <v>0</v>
      </c>
      <c r="FW148" s="1">
        <v>1</v>
      </c>
      <c r="FX148" s="1">
        <v>3</v>
      </c>
      <c r="FY148" s="1" t="s">
        <v>410</v>
      </c>
      <c r="FZ148" s="1">
        <v>3.3694299999999999</v>
      </c>
      <c r="GA148" s="1">
        <v>2.89371</v>
      </c>
      <c r="GB148" s="1">
        <v>0.16439899999999999</v>
      </c>
      <c r="GC148" s="1">
        <v>0.16858400000000001</v>
      </c>
      <c r="GD148" s="1">
        <v>0.140457</v>
      </c>
      <c r="GE148" s="1">
        <v>0.139627</v>
      </c>
      <c r="GF148" s="1">
        <v>28837.4</v>
      </c>
      <c r="GG148" s="1">
        <v>24957.7</v>
      </c>
      <c r="GH148" s="1">
        <v>30852.1</v>
      </c>
      <c r="GI148" s="1">
        <v>27984.400000000001</v>
      </c>
      <c r="GJ148" s="1">
        <v>34939.4</v>
      </c>
      <c r="GK148" s="1">
        <v>33971.300000000003</v>
      </c>
      <c r="GL148" s="1">
        <v>40216.9</v>
      </c>
      <c r="GM148" s="1">
        <v>39004.5</v>
      </c>
      <c r="GN148" s="1">
        <v>2.3267799999999998</v>
      </c>
      <c r="GO148" s="1">
        <v>1.52972</v>
      </c>
      <c r="GP148" s="1">
        <v>0</v>
      </c>
      <c r="GQ148" s="1">
        <v>4.5705599999999999E-2</v>
      </c>
      <c r="GR148" s="1">
        <v>999.9</v>
      </c>
      <c r="GS148" s="1">
        <v>33.119199999999999</v>
      </c>
      <c r="GT148" s="1">
        <v>49.6</v>
      </c>
      <c r="GU148" s="1">
        <v>44</v>
      </c>
      <c r="GV148" s="1">
        <v>44.906700000000001</v>
      </c>
      <c r="GW148" s="1">
        <v>50.502899999999997</v>
      </c>
      <c r="GX148" s="1">
        <v>41.418300000000002</v>
      </c>
      <c r="GY148" s="1">
        <v>1</v>
      </c>
      <c r="GZ148" s="1">
        <v>0.65827000000000002</v>
      </c>
      <c r="HA148" s="1">
        <v>1.76007</v>
      </c>
      <c r="HB148" s="1">
        <v>20.199400000000001</v>
      </c>
      <c r="HC148" s="1">
        <v>5.2145900000000003</v>
      </c>
      <c r="HD148" s="1">
        <v>11.974</v>
      </c>
      <c r="HE148" s="1">
        <v>4.9894499999999997</v>
      </c>
      <c r="HF148" s="1">
        <v>3.2924799999999999</v>
      </c>
      <c r="HG148" s="1">
        <v>8424.7000000000007</v>
      </c>
      <c r="HH148" s="1">
        <v>9999</v>
      </c>
      <c r="HI148" s="1">
        <v>9999</v>
      </c>
      <c r="HJ148" s="1">
        <v>971.7</v>
      </c>
      <c r="HK148" s="1">
        <v>4.9713200000000004</v>
      </c>
      <c r="HL148" s="1">
        <v>1.8745400000000001</v>
      </c>
      <c r="HM148" s="1">
        <v>1.8708800000000001</v>
      </c>
      <c r="HN148" s="1">
        <v>1.87069</v>
      </c>
      <c r="HO148" s="1">
        <v>1.8750599999999999</v>
      </c>
      <c r="HP148" s="1">
        <v>1.87181</v>
      </c>
      <c r="HQ148" s="1">
        <v>1.8673200000000001</v>
      </c>
      <c r="HR148" s="1">
        <v>1.8782000000000001</v>
      </c>
      <c r="HS148" s="1">
        <v>0</v>
      </c>
      <c r="HT148" s="1">
        <v>0</v>
      </c>
      <c r="HU148" s="1">
        <v>0</v>
      </c>
      <c r="HV148" s="1">
        <v>0</v>
      </c>
      <c r="HW148" s="1" t="s">
        <v>390</v>
      </c>
      <c r="HX148" s="1" t="s">
        <v>391</v>
      </c>
      <c r="HY148" s="1" t="s">
        <v>392</v>
      </c>
      <c r="HZ148" s="1" t="s">
        <v>392</v>
      </c>
      <c r="IA148" s="1" t="s">
        <v>392</v>
      </c>
      <c r="IB148" s="1" t="s">
        <v>392</v>
      </c>
      <c r="IC148" s="1">
        <v>0</v>
      </c>
      <c r="ID148" s="1">
        <v>100</v>
      </c>
      <c r="IE148" s="1">
        <v>100</v>
      </c>
      <c r="IF148" s="1">
        <v>-3.1269999999999998</v>
      </c>
      <c r="IG148" s="1">
        <v>0.33410000000000001</v>
      </c>
      <c r="IH148" s="1">
        <v>-2.1003025613674828</v>
      </c>
      <c r="II148" s="1">
        <v>1.7196870422270779E-5</v>
      </c>
      <c r="IJ148" s="1">
        <v>-2.1741833173098589E-6</v>
      </c>
      <c r="IK148" s="1">
        <v>9.0595066644434051E-10</v>
      </c>
      <c r="IL148" s="1">
        <v>-0.3055493333670728</v>
      </c>
      <c r="IM148" s="1">
        <v>-1.2435942757381079E-3</v>
      </c>
      <c r="IN148" s="1">
        <v>8.3241555849602686E-4</v>
      </c>
      <c r="IO148" s="1">
        <v>-6.8006265696850886E-6</v>
      </c>
      <c r="IP148" s="1">
        <v>17</v>
      </c>
      <c r="IQ148" s="1">
        <v>2050</v>
      </c>
      <c r="IR148" s="1">
        <v>3</v>
      </c>
      <c r="IS148" s="1">
        <v>34</v>
      </c>
      <c r="IT148" s="1">
        <v>47.3</v>
      </c>
      <c r="IU148" s="1">
        <v>47.5</v>
      </c>
      <c r="IV148" s="1">
        <v>1.94214</v>
      </c>
      <c r="IW148" s="1">
        <v>2.5842299999999998</v>
      </c>
      <c r="IX148" s="1">
        <v>1.49902</v>
      </c>
      <c r="IY148" s="1">
        <v>2.2814899999999998</v>
      </c>
      <c r="IZ148" s="1">
        <v>1.69678</v>
      </c>
      <c r="JA148" s="1">
        <v>2.3852500000000001</v>
      </c>
      <c r="JB148" s="1">
        <v>47.662199999999999</v>
      </c>
      <c r="JC148" s="1">
        <v>12.9237</v>
      </c>
      <c r="JD148" s="1">
        <v>18</v>
      </c>
      <c r="JE148" s="1">
        <v>710.66499999999996</v>
      </c>
      <c r="JF148" s="1">
        <v>267.84399999999999</v>
      </c>
      <c r="JG148" s="1">
        <v>30.001799999999999</v>
      </c>
      <c r="JH148" s="1">
        <v>35.819800000000001</v>
      </c>
      <c r="JI148" s="1">
        <v>30.000299999999999</v>
      </c>
      <c r="JJ148" s="1">
        <v>35.568300000000001</v>
      </c>
      <c r="JK148" s="1">
        <v>35.5657</v>
      </c>
      <c r="JL148" s="1">
        <v>38.918700000000001</v>
      </c>
      <c r="JM148" s="1">
        <v>29.945699999999999</v>
      </c>
      <c r="JN148" s="1">
        <v>0</v>
      </c>
      <c r="JO148" s="1">
        <v>30</v>
      </c>
      <c r="JP148" s="1">
        <v>889.54899999999998</v>
      </c>
      <c r="JQ148" s="1">
        <v>32.786099999999998</v>
      </c>
      <c r="JR148" s="1">
        <v>98.3202</v>
      </c>
      <c r="JS148" s="1">
        <v>98.233199999999997</v>
      </c>
    </row>
    <row r="149" spans="1:279" ht="15.75" customHeight="1" x14ac:dyDescent="0.2">
      <c r="A149" s="1">
        <v>134</v>
      </c>
      <c r="B149" s="1">
        <v>1658330471</v>
      </c>
      <c r="C149" s="1">
        <v>531</v>
      </c>
      <c r="D149" s="1" t="s">
        <v>659</v>
      </c>
      <c r="E149" s="1" t="s">
        <v>660</v>
      </c>
      <c r="F149" s="1">
        <v>4</v>
      </c>
      <c r="G149" s="1">
        <v>1658330469</v>
      </c>
      <c r="H149" s="1">
        <f t="shared" si="0"/>
        <v>1.3020815088059634E-3</v>
      </c>
      <c r="I149" s="1">
        <f t="shared" si="1"/>
        <v>1.3020815088059634</v>
      </c>
      <c r="J149" s="1">
        <f t="shared" si="2"/>
        <v>9.2044758107792237</v>
      </c>
      <c r="K149" s="1">
        <f t="shared" si="3"/>
        <v>865.59271428571424</v>
      </c>
      <c r="L149" s="1">
        <f t="shared" si="4"/>
        <v>624.33136304357311</v>
      </c>
      <c r="M149" s="1">
        <f t="shared" si="5"/>
        <v>63.173290054264953</v>
      </c>
      <c r="N149" s="1">
        <f t="shared" si="6"/>
        <v>87.585443956967353</v>
      </c>
      <c r="O149" s="1">
        <f t="shared" si="7"/>
        <v>6.8266028525429887E-2</v>
      </c>
      <c r="P149" s="1">
        <f t="shared" si="8"/>
        <v>2.7682361464147509</v>
      </c>
      <c r="Q149" s="1">
        <f t="shared" si="9"/>
        <v>6.7344392701213132E-2</v>
      </c>
      <c r="R149" s="1">
        <f t="shared" si="10"/>
        <v>4.2172014098832061E-2</v>
      </c>
      <c r="S149" s="1">
        <f t="shared" si="11"/>
        <v>194.42794761245889</v>
      </c>
      <c r="T149" s="1">
        <f t="shared" si="12"/>
        <v>34.760305663227065</v>
      </c>
      <c r="U149" s="1">
        <f t="shared" si="13"/>
        <v>33.870871428571427</v>
      </c>
      <c r="V149" s="1">
        <f t="shared" si="14"/>
        <v>5.3046456544039424</v>
      </c>
      <c r="W149" s="1">
        <f t="shared" si="15"/>
        <v>64.559600996151673</v>
      </c>
      <c r="X149" s="1">
        <f t="shared" si="16"/>
        <v>3.4327243541722461</v>
      </c>
      <c r="Y149" s="1">
        <f t="shared" si="17"/>
        <v>5.3171399779513315</v>
      </c>
      <c r="Z149" s="1">
        <f t="shared" si="18"/>
        <v>1.8719213002316963</v>
      </c>
      <c r="AA149" s="1">
        <f t="shared" si="19"/>
        <v>-57.421794538342986</v>
      </c>
      <c r="AB149" s="1">
        <f t="shared" si="20"/>
        <v>6.2894483431464652</v>
      </c>
      <c r="AC149" s="1">
        <f t="shared" si="21"/>
        <v>0.52490062395600312</v>
      </c>
      <c r="AD149" s="1">
        <f t="shared" si="22"/>
        <v>143.82050204121836</v>
      </c>
      <c r="AE149" s="1">
        <f t="shared" si="23"/>
        <v>18.260143035900064</v>
      </c>
      <c r="AF149" s="1">
        <f t="shared" si="24"/>
        <v>1.2956237701171585</v>
      </c>
      <c r="AG149" s="1">
        <f t="shared" si="25"/>
        <v>9.2044758107792237</v>
      </c>
      <c r="AH149" s="1">
        <v>913.94659814595616</v>
      </c>
      <c r="AI149" s="1">
        <v>898.50691515151527</v>
      </c>
      <c r="AJ149" s="1">
        <v>1.6785994528210131</v>
      </c>
      <c r="AK149" s="1">
        <v>65.160827057832364</v>
      </c>
      <c r="AL149" s="1">
        <f t="shared" si="26"/>
        <v>1.3020815088059634</v>
      </c>
      <c r="AM149" s="1">
        <v>32.768090132177583</v>
      </c>
      <c r="AN149" s="1">
        <v>33.927689510489543</v>
      </c>
      <c r="AO149" s="1">
        <v>1.7767955737335551E-4</v>
      </c>
      <c r="AP149" s="1">
        <v>89.445393928283238</v>
      </c>
      <c r="AQ149" s="1">
        <v>0</v>
      </c>
      <c r="AR149" s="1">
        <v>0</v>
      </c>
      <c r="AS149" s="1">
        <f t="shared" si="27"/>
        <v>1</v>
      </c>
      <c r="AT149" s="1">
        <f t="shared" si="28"/>
        <v>0</v>
      </c>
      <c r="AU149" s="1">
        <f t="shared" si="29"/>
        <v>47212.118929534081</v>
      </c>
      <c r="AV149" s="1" t="s">
        <v>385</v>
      </c>
      <c r="AW149" s="1" t="s">
        <v>385</v>
      </c>
      <c r="AX149" s="1">
        <v>0</v>
      </c>
      <c r="AY149" s="1">
        <v>0</v>
      </c>
      <c r="AZ149" s="1" t="e">
        <f t="shared" si="30"/>
        <v>#DIV/0!</v>
      </c>
      <c r="BA149" s="1">
        <v>0</v>
      </c>
      <c r="BB149" s="1" t="s">
        <v>385</v>
      </c>
      <c r="BC149" s="1" t="s">
        <v>385</v>
      </c>
      <c r="BD149" s="1">
        <v>0</v>
      </c>
      <c r="BE149" s="1">
        <v>0</v>
      </c>
      <c r="BF149" s="1" t="e">
        <f t="shared" si="31"/>
        <v>#DIV/0!</v>
      </c>
      <c r="BG149" s="1">
        <v>0.5</v>
      </c>
      <c r="BH149" s="1">
        <f t="shared" si="32"/>
        <v>1009.5131997992019</v>
      </c>
      <c r="BI149" s="1">
        <f t="shared" si="33"/>
        <v>9.2044758107792237</v>
      </c>
      <c r="BJ149" s="1" t="e">
        <f t="shared" si="34"/>
        <v>#DIV/0!</v>
      </c>
      <c r="BK149" s="1">
        <f t="shared" si="35"/>
        <v>9.1177369573870338E-3</v>
      </c>
      <c r="BL149" s="1" t="e">
        <f t="shared" si="36"/>
        <v>#DIV/0!</v>
      </c>
      <c r="BM149" s="1" t="e">
        <f t="shared" si="37"/>
        <v>#DIV/0!</v>
      </c>
      <c r="BN149" s="1" t="s">
        <v>385</v>
      </c>
      <c r="BO149" s="1">
        <v>0</v>
      </c>
      <c r="BP149" s="1" t="e">
        <f t="shared" si="38"/>
        <v>#DIV/0!</v>
      </c>
      <c r="BQ149" s="1" t="e">
        <f t="shared" si="39"/>
        <v>#DIV/0!</v>
      </c>
      <c r="BR149" s="1" t="e">
        <f t="shared" si="40"/>
        <v>#DIV/0!</v>
      </c>
      <c r="BS149" s="1" t="e">
        <f t="shared" si="41"/>
        <v>#DIV/0!</v>
      </c>
      <c r="BT149" s="1" t="e">
        <f t="shared" si="42"/>
        <v>#DIV/0!</v>
      </c>
      <c r="BU149" s="1" t="e">
        <f t="shared" si="43"/>
        <v>#DIV/0!</v>
      </c>
      <c r="BV149" s="1" t="e">
        <f t="shared" si="44"/>
        <v>#DIV/0!</v>
      </c>
      <c r="BW149" s="1" t="e">
        <f t="shared" si="45"/>
        <v>#DIV/0!</v>
      </c>
      <c r="BX149" s="1" t="s">
        <v>385</v>
      </c>
      <c r="BY149" s="1" t="s">
        <v>385</v>
      </c>
      <c r="BZ149" s="1" t="s">
        <v>385</v>
      </c>
      <c r="CA149" s="1" t="s">
        <v>385</v>
      </c>
      <c r="CB149" s="1" t="s">
        <v>385</v>
      </c>
      <c r="CC149" s="1" t="s">
        <v>385</v>
      </c>
      <c r="CD149" s="1" t="s">
        <v>385</v>
      </c>
      <c r="CE149" s="1" t="s">
        <v>385</v>
      </c>
      <c r="CF149" s="1">
        <v>253</v>
      </c>
      <c r="CG149" s="1">
        <v>1000</v>
      </c>
      <c r="CH149" s="1" t="s">
        <v>386</v>
      </c>
      <c r="CI149" s="1">
        <v>1110.1500000000001</v>
      </c>
      <c r="CJ149" s="1">
        <v>1175.8634999999999</v>
      </c>
      <c r="CK149" s="1">
        <v>1152.67</v>
      </c>
      <c r="CL149" s="1">
        <v>1.3005735999999999E-4</v>
      </c>
      <c r="CM149" s="1">
        <v>6.5004835999999994E-4</v>
      </c>
      <c r="CN149" s="1">
        <v>4.7597999359999997E-2</v>
      </c>
      <c r="CO149" s="1">
        <v>5.5000000000000003E-4</v>
      </c>
      <c r="CP149" s="1">
        <f t="shared" si="46"/>
        <v>1200.0085714285719</v>
      </c>
      <c r="CQ149" s="1">
        <f t="shared" si="47"/>
        <v>1009.5131997992019</v>
      </c>
      <c r="CR149" s="1">
        <f t="shared" si="48"/>
        <v>0.84125499086844735</v>
      </c>
      <c r="CS149" s="1">
        <f t="shared" si="49"/>
        <v>0.16202213237610347</v>
      </c>
      <c r="CT149" s="1">
        <v>6</v>
      </c>
      <c r="CU149" s="1">
        <v>0.5</v>
      </c>
      <c r="CV149" s="1" t="s">
        <v>387</v>
      </c>
      <c r="CW149" s="1">
        <v>2</v>
      </c>
      <c r="CX149" s="1" t="b">
        <v>1</v>
      </c>
      <c r="CY149" s="1">
        <v>1658330469</v>
      </c>
      <c r="CZ149" s="1">
        <v>865.59271428571424</v>
      </c>
      <c r="DA149" s="1">
        <v>883.47457142857149</v>
      </c>
      <c r="DB149" s="1">
        <v>33.925057142857149</v>
      </c>
      <c r="DC149" s="1">
        <v>32.770242857142847</v>
      </c>
      <c r="DD149" s="1">
        <v>868.72500000000002</v>
      </c>
      <c r="DE149" s="1">
        <v>33.590885714285712</v>
      </c>
      <c r="DF149" s="1">
        <v>650.32257142857145</v>
      </c>
      <c r="DG149" s="1">
        <v>101.0857142857143</v>
      </c>
      <c r="DH149" s="1">
        <v>9.9799999999999986E-2</v>
      </c>
      <c r="DI149" s="1">
        <v>33.913014285714283</v>
      </c>
      <c r="DJ149" s="1">
        <v>999.89999999999986</v>
      </c>
      <c r="DK149" s="1">
        <v>33.870871428571427</v>
      </c>
      <c r="DL149" s="1">
        <v>0</v>
      </c>
      <c r="DM149" s="1">
        <v>0</v>
      </c>
      <c r="DN149" s="1">
        <v>9009.7314285714292</v>
      </c>
      <c r="DO149" s="1">
        <v>0</v>
      </c>
      <c r="DP149" s="1">
        <v>1836.8042857142859</v>
      </c>
      <c r="DQ149" s="1">
        <v>-17.881585714285709</v>
      </c>
      <c r="DR149" s="1">
        <v>895.98914285714284</v>
      </c>
      <c r="DS149" s="1">
        <v>913.40699999999993</v>
      </c>
      <c r="DT149" s="1">
        <v>1.154817142857143</v>
      </c>
      <c r="DU149" s="1">
        <v>883.47457142857149</v>
      </c>
      <c r="DV149" s="1">
        <v>32.770242857142847</v>
      </c>
      <c r="DW149" s="1">
        <v>3.4293385714285711</v>
      </c>
      <c r="DX149" s="1">
        <v>3.3126042857142859</v>
      </c>
      <c r="DY149" s="1">
        <v>26.27392857142857</v>
      </c>
      <c r="DZ149" s="1">
        <v>25.68872857142857</v>
      </c>
      <c r="EA149" s="1">
        <v>1200.0085714285719</v>
      </c>
      <c r="EB149" s="1">
        <v>0.95799299999999998</v>
      </c>
      <c r="EC149" s="1">
        <v>4.2007399999999993E-2</v>
      </c>
      <c r="ED149" s="1">
        <v>0</v>
      </c>
      <c r="EE149" s="1">
        <v>927.21671428571437</v>
      </c>
      <c r="EF149" s="1">
        <v>5.0001600000000002</v>
      </c>
      <c r="EG149" s="1">
        <v>13165.157142857141</v>
      </c>
      <c r="EH149" s="1">
        <v>9515.2214285714272</v>
      </c>
      <c r="EI149" s="1">
        <v>47.686999999999998</v>
      </c>
      <c r="EJ149" s="1">
        <v>50.311999999999998</v>
      </c>
      <c r="EK149" s="1">
        <v>48.946000000000012</v>
      </c>
      <c r="EL149" s="1">
        <v>48.776571428571437</v>
      </c>
      <c r="EM149" s="1">
        <v>49.410428571428568</v>
      </c>
      <c r="EN149" s="1">
        <v>1144.808571428571</v>
      </c>
      <c r="EO149" s="1">
        <v>50.2</v>
      </c>
      <c r="EP149" s="1">
        <v>0</v>
      </c>
      <c r="EQ149" s="1">
        <v>772982.40000009537</v>
      </c>
      <c r="ER149" s="1">
        <v>0</v>
      </c>
      <c r="ES149" s="1">
        <v>926.87156000000004</v>
      </c>
      <c r="ET149" s="1">
        <v>4.8310000038753831</v>
      </c>
      <c r="EU149" s="1">
        <v>47.838461515214433</v>
      </c>
      <c r="EV149" s="1">
        <v>13161.335999999999</v>
      </c>
      <c r="EW149" s="1">
        <v>15</v>
      </c>
      <c r="EX149" s="1">
        <v>1658327627.5</v>
      </c>
      <c r="EY149" s="1" t="s">
        <v>388</v>
      </c>
      <c r="EZ149" s="1">
        <v>1658327627.5</v>
      </c>
      <c r="FA149" s="1">
        <v>1658327617.5</v>
      </c>
      <c r="FB149" s="1">
        <v>12</v>
      </c>
      <c r="FC149" s="1">
        <v>-0.68500000000000005</v>
      </c>
      <c r="FD149" s="1">
        <v>-0.255</v>
      </c>
      <c r="FE149" s="1">
        <v>-3.9239999999999999</v>
      </c>
      <c r="FF149" s="1">
        <v>0.28599999999999998</v>
      </c>
      <c r="FG149" s="1">
        <v>1546</v>
      </c>
      <c r="FH149" s="1">
        <v>32</v>
      </c>
      <c r="FI149" s="1">
        <v>0.03</v>
      </c>
      <c r="FJ149" s="1">
        <v>0.04</v>
      </c>
      <c r="FK149" s="1">
        <v>-17.859026829268291</v>
      </c>
      <c r="FL149" s="1">
        <v>-1.102578397211919E-2</v>
      </c>
      <c r="FM149" s="1">
        <v>3.487907349680093E-2</v>
      </c>
      <c r="FN149" s="1">
        <v>1</v>
      </c>
      <c r="FO149" s="1">
        <v>926.60638235294118</v>
      </c>
      <c r="FP149" s="1">
        <v>3.8536439997608571</v>
      </c>
      <c r="FQ149" s="1">
        <v>0.4170765915488327</v>
      </c>
      <c r="FR149" s="1">
        <v>0</v>
      </c>
      <c r="FS149" s="1">
        <v>1.163526097560976</v>
      </c>
      <c r="FT149" s="1">
        <v>-7.5797770034843143E-2</v>
      </c>
      <c r="FU149" s="1">
        <v>7.6571786430100616E-3</v>
      </c>
      <c r="FV149" s="1">
        <v>1</v>
      </c>
      <c r="FW149" s="1">
        <v>2</v>
      </c>
      <c r="FX149" s="1">
        <v>3</v>
      </c>
      <c r="FY149" s="1" t="s">
        <v>389</v>
      </c>
      <c r="FZ149" s="1">
        <v>3.3691</v>
      </c>
      <c r="GA149" s="1">
        <v>2.8937200000000001</v>
      </c>
      <c r="GB149" s="1">
        <v>0.16522400000000001</v>
      </c>
      <c r="GC149" s="1">
        <v>0.16941300000000001</v>
      </c>
      <c r="GD149" s="1">
        <v>0.14047999999999999</v>
      </c>
      <c r="GE149" s="1">
        <v>0.139655</v>
      </c>
      <c r="GF149" s="1">
        <v>28808.6</v>
      </c>
      <c r="GG149" s="1">
        <v>24932.799999999999</v>
      </c>
      <c r="GH149" s="1">
        <v>30851.8</v>
      </c>
      <c r="GI149" s="1">
        <v>27984.5</v>
      </c>
      <c r="GJ149" s="1">
        <v>34938.400000000001</v>
      </c>
      <c r="GK149" s="1">
        <v>33970.5</v>
      </c>
      <c r="GL149" s="1">
        <v>40216.9</v>
      </c>
      <c r="GM149" s="1">
        <v>39004.9</v>
      </c>
      <c r="GN149" s="1">
        <v>2.3262999999999998</v>
      </c>
      <c r="GO149" s="1">
        <v>1.5299199999999999</v>
      </c>
      <c r="GP149" s="1">
        <v>0</v>
      </c>
      <c r="GQ149" s="1">
        <v>4.6331400000000002E-2</v>
      </c>
      <c r="GR149" s="1">
        <v>999.9</v>
      </c>
      <c r="GS149" s="1">
        <v>33.131100000000004</v>
      </c>
      <c r="GT149" s="1">
        <v>49.6</v>
      </c>
      <c r="GU149" s="1">
        <v>44.1</v>
      </c>
      <c r="GV149" s="1">
        <v>45.1417</v>
      </c>
      <c r="GW149" s="1">
        <v>50.712899999999998</v>
      </c>
      <c r="GX149" s="1">
        <v>41.710700000000003</v>
      </c>
      <c r="GY149" s="1">
        <v>1</v>
      </c>
      <c r="GZ149" s="1">
        <v>0.658331</v>
      </c>
      <c r="HA149" s="1">
        <v>1.7672300000000001</v>
      </c>
      <c r="HB149" s="1">
        <v>20.198599999999999</v>
      </c>
      <c r="HC149" s="1">
        <v>5.2122000000000002</v>
      </c>
      <c r="HD149" s="1">
        <v>11.974</v>
      </c>
      <c r="HE149" s="1">
        <v>4.9887499999999996</v>
      </c>
      <c r="HF149" s="1">
        <v>3.2921</v>
      </c>
      <c r="HG149" s="1">
        <v>8424.7000000000007</v>
      </c>
      <c r="HH149" s="1">
        <v>9999</v>
      </c>
      <c r="HI149" s="1">
        <v>9999</v>
      </c>
      <c r="HJ149" s="1">
        <v>971.7</v>
      </c>
      <c r="HK149" s="1">
        <v>4.97133</v>
      </c>
      <c r="HL149" s="1">
        <v>1.8745400000000001</v>
      </c>
      <c r="HM149" s="1">
        <v>1.8708800000000001</v>
      </c>
      <c r="HN149" s="1">
        <v>1.8706799999999999</v>
      </c>
      <c r="HO149" s="1">
        <v>1.87507</v>
      </c>
      <c r="HP149" s="1">
        <v>1.8718300000000001</v>
      </c>
      <c r="HQ149" s="1">
        <v>1.86734</v>
      </c>
      <c r="HR149" s="1">
        <v>1.8782000000000001</v>
      </c>
      <c r="HS149" s="1">
        <v>0</v>
      </c>
      <c r="HT149" s="1">
        <v>0</v>
      </c>
      <c r="HU149" s="1">
        <v>0</v>
      </c>
      <c r="HV149" s="1">
        <v>0</v>
      </c>
      <c r="HW149" s="1" t="s">
        <v>390</v>
      </c>
      <c r="HX149" s="1" t="s">
        <v>391</v>
      </c>
      <c r="HY149" s="1" t="s">
        <v>392</v>
      </c>
      <c r="HZ149" s="1" t="s">
        <v>392</v>
      </c>
      <c r="IA149" s="1" t="s">
        <v>392</v>
      </c>
      <c r="IB149" s="1" t="s">
        <v>392</v>
      </c>
      <c r="IC149" s="1">
        <v>0</v>
      </c>
      <c r="ID149" s="1">
        <v>100</v>
      </c>
      <c r="IE149" s="1">
        <v>100</v>
      </c>
      <c r="IF149" s="1">
        <v>-3.1379999999999999</v>
      </c>
      <c r="IG149" s="1">
        <v>0.3342</v>
      </c>
      <c r="IH149" s="1">
        <v>-2.1003025613674828</v>
      </c>
      <c r="II149" s="1">
        <v>1.7196870422270779E-5</v>
      </c>
      <c r="IJ149" s="1">
        <v>-2.1741833173098589E-6</v>
      </c>
      <c r="IK149" s="1">
        <v>9.0595066644434051E-10</v>
      </c>
      <c r="IL149" s="1">
        <v>-0.3055493333670728</v>
      </c>
      <c r="IM149" s="1">
        <v>-1.2435942757381079E-3</v>
      </c>
      <c r="IN149" s="1">
        <v>8.3241555849602686E-4</v>
      </c>
      <c r="IO149" s="1">
        <v>-6.8006265696850886E-6</v>
      </c>
      <c r="IP149" s="1">
        <v>17</v>
      </c>
      <c r="IQ149" s="1">
        <v>2050</v>
      </c>
      <c r="IR149" s="1">
        <v>3</v>
      </c>
      <c r="IS149" s="1">
        <v>34</v>
      </c>
      <c r="IT149" s="1">
        <v>47.4</v>
      </c>
      <c r="IU149" s="1">
        <v>47.6</v>
      </c>
      <c r="IV149" s="1">
        <v>1.95435</v>
      </c>
      <c r="IW149" s="1">
        <v>2.5793499999999998</v>
      </c>
      <c r="IX149" s="1">
        <v>1.49902</v>
      </c>
      <c r="IY149" s="1">
        <v>2.2814899999999998</v>
      </c>
      <c r="IZ149" s="1">
        <v>1.69678</v>
      </c>
      <c r="JA149" s="1">
        <v>2.3999000000000001</v>
      </c>
      <c r="JB149" s="1">
        <v>47.662199999999999</v>
      </c>
      <c r="JC149" s="1">
        <v>12.9237</v>
      </c>
      <c r="JD149" s="1">
        <v>18</v>
      </c>
      <c r="JE149" s="1">
        <v>710.26900000000001</v>
      </c>
      <c r="JF149" s="1">
        <v>267.94600000000003</v>
      </c>
      <c r="JG149" s="1">
        <v>30.001999999999999</v>
      </c>
      <c r="JH149" s="1">
        <v>35.8217</v>
      </c>
      <c r="JI149" s="1">
        <v>30.0002</v>
      </c>
      <c r="JJ149" s="1">
        <v>35.568300000000001</v>
      </c>
      <c r="JK149" s="1">
        <v>35.568100000000001</v>
      </c>
      <c r="JL149" s="1">
        <v>39.166400000000003</v>
      </c>
      <c r="JM149" s="1">
        <v>29.663499999999999</v>
      </c>
      <c r="JN149" s="1">
        <v>0</v>
      </c>
      <c r="JO149" s="1">
        <v>30</v>
      </c>
      <c r="JP149" s="1">
        <v>896.22799999999995</v>
      </c>
      <c r="JQ149" s="1">
        <v>32.968000000000004</v>
      </c>
      <c r="JR149" s="1">
        <v>98.319900000000004</v>
      </c>
      <c r="JS149" s="1">
        <v>98.233800000000002</v>
      </c>
    </row>
    <row r="150" spans="1:279" ht="15.75" customHeight="1" x14ac:dyDescent="0.2">
      <c r="A150" s="1">
        <v>135</v>
      </c>
      <c r="B150" s="1">
        <v>1658330475</v>
      </c>
      <c r="C150" s="1">
        <v>535</v>
      </c>
      <c r="D150" s="1" t="s">
        <v>661</v>
      </c>
      <c r="E150" s="1" t="s">
        <v>662</v>
      </c>
      <c r="F150" s="1">
        <v>4</v>
      </c>
      <c r="G150" s="1">
        <v>1658330472.6875</v>
      </c>
      <c r="H150" s="1">
        <f t="shared" si="0"/>
        <v>1.2991521183114781E-3</v>
      </c>
      <c r="I150" s="1">
        <f t="shared" si="1"/>
        <v>1.299152118311478</v>
      </c>
      <c r="J150" s="1">
        <f t="shared" si="2"/>
        <v>8.9453128360039997</v>
      </c>
      <c r="K150" s="1">
        <f t="shared" si="3"/>
        <v>871.61612500000001</v>
      </c>
      <c r="L150" s="1">
        <f t="shared" si="4"/>
        <v>635.40601456877846</v>
      </c>
      <c r="M150" s="1">
        <f t="shared" si="5"/>
        <v>64.295155971799218</v>
      </c>
      <c r="N150" s="1">
        <f t="shared" si="6"/>
        <v>88.196670191173041</v>
      </c>
      <c r="O150" s="1">
        <f t="shared" si="7"/>
        <v>6.800764016805988E-2</v>
      </c>
      <c r="P150" s="1">
        <f t="shared" si="8"/>
        <v>2.7694901493231696</v>
      </c>
      <c r="Q150" s="1">
        <f t="shared" si="9"/>
        <v>6.709332572666353E-2</v>
      </c>
      <c r="R150" s="1">
        <f t="shared" si="10"/>
        <v>4.2014451965531892E-2</v>
      </c>
      <c r="S150" s="1">
        <f t="shared" si="11"/>
        <v>194.42737761245766</v>
      </c>
      <c r="T150" s="1">
        <f t="shared" si="12"/>
        <v>34.767478049662969</v>
      </c>
      <c r="U150" s="1">
        <f t="shared" si="13"/>
        <v>33.882824999999997</v>
      </c>
      <c r="V150" s="1">
        <f t="shared" si="14"/>
        <v>5.3081869984460512</v>
      </c>
      <c r="W150" s="1">
        <f t="shared" si="15"/>
        <v>64.549747142424323</v>
      </c>
      <c r="X150" s="1">
        <f t="shared" si="16"/>
        <v>3.4334909826866169</v>
      </c>
      <c r="Y150" s="1">
        <f t="shared" si="17"/>
        <v>5.319139322282501</v>
      </c>
      <c r="Z150" s="1">
        <f t="shared" si="18"/>
        <v>1.8746960157594343</v>
      </c>
      <c r="AA150" s="1">
        <f t="shared" si="19"/>
        <v>-57.292608417536179</v>
      </c>
      <c r="AB150" s="1">
        <f t="shared" si="20"/>
        <v>5.513225701952269</v>
      </c>
      <c r="AC150" s="1">
        <f t="shared" si="21"/>
        <v>0.45995282206698612</v>
      </c>
      <c r="AD150" s="1">
        <f t="shared" si="22"/>
        <v>143.10794771894075</v>
      </c>
      <c r="AE150" s="1">
        <f t="shared" si="23"/>
        <v>18.312141337616996</v>
      </c>
      <c r="AF150" s="1">
        <f t="shared" si="24"/>
        <v>1.2870876546732024</v>
      </c>
      <c r="AG150" s="1">
        <f t="shared" si="25"/>
        <v>8.9453128360039997</v>
      </c>
      <c r="AH150" s="1">
        <v>920.75419956902203</v>
      </c>
      <c r="AI150" s="1">
        <v>905.35787878787869</v>
      </c>
      <c r="AJ150" s="1">
        <v>1.7303716448455639</v>
      </c>
      <c r="AK150" s="1">
        <v>65.160827057832364</v>
      </c>
      <c r="AL150" s="1">
        <f t="shared" si="26"/>
        <v>1.299152118311478</v>
      </c>
      <c r="AM150" s="1">
        <v>32.778453618243162</v>
      </c>
      <c r="AN150" s="1">
        <v>33.935720979020999</v>
      </c>
      <c r="AO150" s="1">
        <v>1.0195612408232629E-4</v>
      </c>
      <c r="AP150" s="1">
        <v>89.445393928283238</v>
      </c>
      <c r="AQ150" s="1">
        <v>0</v>
      </c>
      <c r="AR150" s="1">
        <v>0</v>
      </c>
      <c r="AS150" s="1">
        <f t="shared" si="27"/>
        <v>1</v>
      </c>
      <c r="AT150" s="1">
        <f t="shared" si="28"/>
        <v>0</v>
      </c>
      <c r="AU150" s="1">
        <f t="shared" si="29"/>
        <v>47245.492336971569</v>
      </c>
      <c r="AV150" s="1" t="s">
        <v>385</v>
      </c>
      <c r="AW150" s="1" t="s">
        <v>385</v>
      </c>
      <c r="AX150" s="1">
        <v>0</v>
      </c>
      <c r="AY150" s="1">
        <v>0</v>
      </c>
      <c r="AZ150" s="1" t="e">
        <f t="shared" si="30"/>
        <v>#DIV/0!</v>
      </c>
      <c r="BA150" s="1">
        <v>0</v>
      </c>
      <c r="BB150" s="1" t="s">
        <v>385</v>
      </c>
      <c r="BC150" s="1" t="s">
        <v>385</v>
      </c>
      <c r="BD150" s="1">
        <v>0</v>
      </c>
      <c r="BE150" s="1">
        <v>0</v>
      </c>
      <c r="BF150" s="1" t="e">
        <f t="shared" si="31"/>
        <v>#DIV/0!</v>
      </c>
      <c r="BG150" s="1">
        <v>0.5</v>
      </c>
      <c r="BH150" s="1">
        <f t="shared" si="32"/>
        <v>1009.5101997992009</v>
      </c>
      <c r="BI150" s="1">
        <f t="shared" si="33"/>
        <v>8.9453128360039997</v>
      </c>
      <c r="BJ150" s="1" t="e">
        <f t="shared" si="34"/>
        <v>#DIV/0!</v>
      </c>
      <c r="BK150" s="1">
        <f t="shared" si="35"/>
        <v>8.8610425509155714E-3</v>
      </c>
      <c r="BL150" s="1" t="e">
        <f t="shared" si="36"/>
        <v>#DIV/0!</v>
      </c>
      <c r="BM150" s="1" t="e">
        <f t="shared" si="37"/>
        <v>#DIV/0!</v>
      </c>
      <c r="BN150" s="1" t="s">
        <v>385</v>
      </c>
      <c r="BO150" s="1">
        <v>0</v>
      </c>
      <c r="BP150" s="1" t="e">
        <f t="shared" si="38"/>
        <v>#DIV/0!</v>
      </c>
      <c r="BQ150" s="1" t="e">
        <f t="shared" si="39"/>
        <v>#DIV/0!</v>
      </c>
      <c r="BR150" s="1" t="e">
        <f t="shared" si="40"/>
        <v>#DIV/0!</v>
      </c>
      <c r="BS150" s="1" t="e">
        <f t="shared" si="41"/>
        <v>#DIV/0!</v>
      </c>
      <c r="BT150" s="1" t="e">
        <f t="shared" si="42"/>
        <v>#DIV/0!</v>
      </c>
      <c r="BU150" s="1" t="e">
        <f t="shared" si="43"/>
        <v>#DIV/0!</v>
      </c>
      <c r="BV150" s="1" t="e">
        <f t="shared" si="44"/>
        <v>#DIV/0!</v>
      </c>
      <c r="BW150" s="1" t="e">
        <f t="shared" si="45"/>
        <v>#DIV/0!</v>
      </c>
      <c r="BX150" s="1" t="s">
        <v>385</v>
      </c>
      <c r="BY150" s="1" t="s">
        <v>385</v>
      </c>
      <c r="BZ150" s="1" t="s">
        <v>385</v>
      </c>
      <c r="CA150" s="1" t="s">
        <v>385</v>
      </c>
      <c r="CB150" s="1" t="s">
        <v>385</v>
      </c>
      <c r="CC150" s="1" t="s">
        <v>385</v>
      </c>
      <c r="CD150" s="1" t="s">
        <v>385</v>
      </c>
      <c r="CE150" s="1" t="s">
        <v>385</v>
      </c>
      <c r="CF150" s="1">
        <v>253</v>
      </c>
      <c r="CG150" s="1">
        <v>1000</v>
      </c>
      <c r="CH150" s="1" t="s">
        <v>386</v>
      </c>
      <c r="CI150" s="1">
        <v>1110.1500000000001</v>
      </c>
      <c r="CJ150" s="1">
        <v>1175.8634999999999</v>
      </c>
      <c r="CK150" s="1">
        <v>1152.67</v>
      </c>
      <c r="CL150" s="1">
        <v>1.3005735999999999E-4</v>
      </c>
      <c r="CM150" s="1">
        <v>6.5004835999999994E-4</v>
      </c>
      <c r="CN150" s="1">
        <v>4.7597999359999997E-2</v>
      </c>
      <c r="CO150" s="1">
        <v>5.5000000000000003E-4</v>
      </c>
      <c r="CP150" s="1">
        <f t="shared" si="46"/>
        <v>1200.0050000000001</v>
      </c>
      <c r="CQ150" s="1">
        <f t="shared" si="47"/>
        <v>1009.5101997992009</v>
      </c>
      <c r="CR150" s="1">
        <f t="shared" si="48"/>
        <v>0.84125499460352315</v>
      </c>
      <c r="CS150" s="1">
        <f t="shared" si="49"/>
        <v>0.16202213958479977</v>
      </c>
      <c r="CT150" s="1">
        <v>6</v>
      </c>
      <c r="CU150" s="1">
        <v>0.5</v>
      </c>
      <c r="CV150" s="1" t="s">
        <v>387</v>
      </c>
      <c r="CW150" s="1">
        <v>2</v>
      </c>
      <c r="CX150" s="1" t="b">
        <v>1</v>
      </c>
      <c r="CY150" s="1">
        <v>1658330472.6875</v>
      </c>
      <c r="CZ150" s="1">
        <v>871.61612500000001</v>
      </c>
      <c r="DA150" s="1">
        <v>889.54437499999995</v>
      </c>
      <c r="DB150" s="1">
        <v>33.931962499999997</v>
      </c>
      <c r="DC150" s="1">
        <v>32.784887500000004</v>
      </c>
      <c r="DD150" s="1">
        <v>874.75874999999996</v>
      </c>
      <c r="DE150" s="1">
        <v>33.597574999999999</v>
      </c>
      <c r="DF150" s="1">
        <v>650.39212499999996</v>
      </c>
      <c r="DG150" s="1">
        <v>101.08737499999999</v>
      </c>
      <c r="DH150" s="1">
        <v>0.1001405375</v>
      </c>
      <c r="DI150" s="1">
        <v>33.919750000000001</v>
      </c>
      <c r="DJ150" s="1">
        <v>999.9</v>
      </c>
      <c r="DK150" s="1">
        <v>33.882824999999997</v>
      </c>
      <c r="DL150" s="1">
        <v>0</v>
      </c>
      <c r="DM150" s="1">
        <v>0</v>
      </c>
      <c r="DN150" s="1">
        <v>9016.2512500000012</v>
      </c>
      <c r="DO150" s="1">
        <v>0</v>
      </c>
      <c r="DP150" s="1">
        <v>1836.11625</v>
      </c>
      <c r="DQ150" s="1">
        <v>-17.928274999999999</v>
      </c>
      <c r="DR150" s="1">
        <v>902.23050000000001</v>
      </c>
      <c r="DS150" s="1">
        <v>919.69662500000004</v>
      </c>
      <c r="DT150" s="1">
        <v>1.14707625</v>
      </c>
      <c r="DU150" s="1">
        <v>889.54437499999995</v>
      </c>
      <c r="DV150" s="1">
        <v>32.784887500000004</v>
      </c>
      <c r="DW150" s="1">
        <v>3.4300912499999998</v>
      </c>
      <c r="DX150" s="1">
        <v>3.3141375000000002</v>
      </c>
      <c r="DY150" s="1">
        <v>26.277650000000001</v>
      </c>
      <c r="DZ150" s="1">
        <v>25.696537500000002</v>
      </c>
      <c r="EA150" s="1">
        <v>1200.0050000000001</v>
      </c>
      <c r="EB150" s="1">
        <v>0.95799299999999998</v>
      </c>
      <c r="EC150" s="1">
        <v>4.20074E-2</v>
      </c>
      <c r="ED150" s="1">
        <v>0</v>
      </c>
      <c r="EE150" s="1">
        <v>927.51724999999999</v>
      </c>
      <c r="EF150" s="1">
        <v>5.0001600000000002</v>
      </c>
      <c r="EG150" s="1">
        <v>13168.45</v>
      </c>
      <c r="EH150" s="1">
        <v>9515.1849999999995</v>
      </c>
      <c r="EI150" s="1">
        <v>47.686999999999998</v>
      </c>
      <c r="EJ150" s="1">
        <v>50.311999999999998</v>
      </c>
      <c r="EK150" s="1">
        <v>48.91375</v>
      </c>
      <c r="EL150" s="1">
        <v>48.796499999999988</v>
      </c>
      <c r="EM150" s="1">
        <v>49.390500000000003</v>
      </c>
      <c r="EN150" s="1">
        <v>1144.8050000000001</v>
      </c>
      <c r="EO150" s="1">
        <v>50.2</v>
      </c>
      <c r="EP150" s="1">
        <v>0</v>
      </c>
      <c r="EQ150" s="1">
        <v>772986.60000014305</v>
      </c>
      <c r="ER150" s="1">
        <v>0</v>
      </c>
      <c r="ES150" s="1">
        <v>927.13819230769229</v>
      </c>
      <c r="ET150" s="1">
        <v>4.3317264947846672</v>
      </c>
      <c r="EU150" s="1">
        <v>47.039316237764467</v>
      </c>
      <c r="EV150" s="1">
        <v>13164.44230769231</v>
      </c>
      <c r="EW150" s="1">
        <v>15</v>
      </c>
      <c r="EX150" s="1">
        <v>1658327627.5</v>
      </c>
      <c r="EY150" s="1" t="s">
        <v>388</v>
      </c>
      <c r="EZ150" s="1">
        <v>1658327627.5</v>
      </c>
      <c r="FA150" s="1">
        <v>1658327617.5</v>
      </c>
      <c r="FB150" s="1">
        <v>12</v>
      </c>
      <c r="FC150" s="1">
        <v>-0.68500000000000005</v>
      </c>
      <c r="FD150" s="1">
        <v>-0.255</v>
      </c>
      <c r="FE150" s="1">
        <v>-3.9239999999999999</v>
      </c>
      <c r="FF150" s="1">
        <v>0.28599999999999998</v>
      </c>
      <c r="FG150" s="1">
        <v>1546</v>
      </c>
      <c r="FH150" s="1">
        <v>32</v>
      </c>
      <c r="FI150" s="1">
        <v>0.03</v>
      </c>
      <c r="FJ150" s="1">
        <v>0.04</v>
      </c>
      <c r="FK150" s="1">
        <v>-17.865231707317069</v>
      </c>
      <c r="FL150" s="1">
        <v>-0.29487177700352668</v>
      </c>
      <c r="FM150" s="1">
        <v>4.1650786535625768E-2</v>
      </c>
      <c r="FN150" s="1">
        <v>1</v>
      </c>
      <c r="FO150" s="1">
        <v>926.88905882352924</v>
      </c>
      <c r="FP150" s="1">
        <v>4.5652559212674708</v>
      </c>
      <c r="FQ150" s="1">
        <v>0.48470451527505759</v>
      </c>
      <c r="FR150" s="1">
        <v>0</v>
      </c>
      <c r="FS150" s="1">
        <v>1.1584621951219509</v>
      </c>
      <c r="FT150" s="1">
        <v>-6.5803484320555883E-2</v>
      </c>
      <c r="FU150" s="1">
        <v>6.7761218177329599E-3</v>
      </c>
      <c r="FV150" s="1">
        <v>1</v>
      </c>
      <c r="FW150" s="1">
        <v>2</v>
      </c>
      <c r="FX150" s="1">
        <v>3</v>
      </c>
      <c r="FY150" s="1" t="s">
        <v>389</v>
      </c>
      <c r="FZ150" s="1">
        <v>3.36924</v>
      </c>
      <c r="GA150" s="1">
        <v>2.8938700000000002</v>
      </c>
      <c r="GB150" s="1">
        <v>0.16606299999999999</v>
      </c>
      <c r="GC150" s="1">
        <v>0.170264</v>
      </c>
      <c r="GD150" s="1">
        <v>0.14050399999999999</v>
      </c>
      <c r="GE150" s="1">
        <v>0.13975899999999999</v>
      </c>
      <c r="GF150" s="1">
        <v>28779.5</v>
      </c>
      <c r="GG150" s="1">
        <v>24906.799999999999</v>
      </c>
      <c r="GH150" s="1">
        <v>30851.8</v>
      </c>
      <c r="GI150" s="1">
        <v>27984.1</v>
      </c>
      <c r="GJ150" s="1">
        <v>34937.300000000003</v>
      </c>
      <c r="GK150" s="1">
        <v>33966.1</v>
      </c>
      <c r="GL150" s="1">
        <v>40216.699999999997</v>
      </c>
      <c r="GM150" s="1">
        <v>39004.6</v>
      </c>
      <c r="GN150" s="1">
        <v>2.3267799999999998</v>
      </c>
      <c r="GO150" s="1">
        <v>1.5296799999999999</v>
      </c>
      <c r="GP150" s="1">
        <v>0</v>
      </c>
      <c r="GQ150" s="1">
        <v>4.5638499999999999E-2</v>
      </c>
      <c r="GR150" s="1">
        <v>999.9</v>
      </c>
      <c r="GS150" s="1">
        <v>33.142899999999997</v>
      </c>
      <c r="GT150" s="1">
        <v>49.6</v>
      </c>
      <c r="GU150" s="1">
        <v>44.1</v>
      </c>
      <c r="GV150" s="1">
        <v>45.146099999999997</v>
      </c>
      <c r="GW150" s="1">
        <v>50.502899999999997</v>
      </c>
      <c r="GX150" s="1">
        <v>42.075299999999999</v>
      </c>
      <c r="GY150" s="1">
        <v>1</v>
      </c>
      <c r="GZ150" s="1">
        <v>0.65850900000000001</v>
      </c>
      <c r="HA150" s="1">
        <v>1.7750300000000001</v>
      </c>
      <c r="HB150" s="1">
        <v>20.199000000000002</v>
      </c>
      <c r="HC150" s="1">
        <v>5.2145900000000003</v>
      </c>
      <c r="HD150" s="1">
        <v>11.974</v>
      </c>
      <c r="HE150" s="1">
        <v>4.9893000000000001</v>
      </c>
      <c r="HF150" s="1">
        <v>3.2924799999999999</v>
      </c>
      <c r="HG150" s="1">
        <v>8424.7000000000007</v>
      </c>
      <c r="HH150" s="1">
        <v>9999</v>
      </c>
      <c r="HI150" s="1">
        <v>9999</v>
      </c>
      <c r="HJ150" s="1">
        <v>971.7</v>
      </c>
      <c r="HK150" s="1">
        <v>4.9713500000000002</v>
      </c>
      <c r="HL150" s="1">
        <v>1.8745400000000001</v>
      </c>
      <c r="HM150" s="1">
        <v>1.8708800000000001</v>
      </c>
      <c r="HN150" s="1">
        <v>1.87066</v>
      </c>
      <c r="HO150" s="1">
        <v>1.87507</v>
      </c>
      <c r="HP150" s="1">
        <v>1.87181</v>
      </c>
      <c r="HQ150" s="1">
        <v>1.86734</v>
      </c>
      <c r="HR150" s="1">
        <v>1.8782099999999999</v>
      </c>
      <c r="HS150" s="1">
        <v>0</v>
      </c>
      <c r="HT150" s="1">
        <v>0</v>
      </c>
      <c r="HU150" s="1">
        <v>0</v>
      </c>
      <c r="HV150" s="1">
        <v>0</v>
      </c>
      <c r="HW150" s="1" t="s">
        <v>390</v>
      </c>
      <c r="HX150" s="1" t="s">
        <v>391</v>
      </c>
      <c r="HY150" s="1" t="s">
        <v>392</v>
      </c>
      <c r="HZ150" s="1" t="s">
        <v>392</v>
      </c>
      <c r="IA150" s="1" t="s">
        <v>392</v>
      </c>
      <c r="IB150" s="1" t="s">
        <v>392</v>
      </c>
      <c r="IC150" s="1">
        <v>0</v>
      </c>
      <c r="ID150" s="1">
        <v>100</v>
      </c>
      <c r="IE150" s="1">
        <v>100</v>
      </c>
      <c r="IF150" s="1">
        <v>-3.15</v>
      </c>
      <c r="IG150" s="1">
        <v>0.33450000000000002</v>
      </c>
      <c r="IH150" s="1">
        <v>-2.1003025613674828</v>
      </c>
      <c r="II150" s="1">
        <v>1.7196870422270779E-5</v>
      </c>
      <c r="IJ150" s="1">
        <v>-2.1741833173098589E-6</v>
      </c>
      <c r="IK150" s="1">
        <v>9.0595066644434051E-10</v>
      </c>
      <c r="IL150" s="1">
        <v>-0.3055493333670728</v>
      </c>
      <c r="IM150" s="1">
        <v>-1.2435942757381079E-3</v>
      </c>
      <c r="IN150" s="1">
        <v>8.3241555849602686E-4</v>
      </c>
      <c r="IO150" s="1">
        <v>-6.8006265696850886E-6</v>
      </c>
      <c r="IP150" s="1">
        <v>17</v>
      </c>
      <c r="IQ150" s="1">
        <v>2050</v>
      </c>
      <c r="IR150" s="1">
        <v>3</v>
      </c>
      <c r="IS150" s="1">
        <v>34</v>
      </c>
      <c r="IT150" s="1">
        <v>47.5</v>
      </c>
      <c r="IU150" s="1">
        <v>47.6</v>
      </c>
      <c r="IV150" s="1">
        <v>1.96533</v>
      </c>
      <c r="IW150" s="1">
        <v>2.5830099999999998</v>
      </c>
      <c r="IX150" s="1">
        <v>1.49902</v>
      </c>
      <c r="IY150" s="1">
        <v>2.2802699999999998</v>
      </c>
      <c r="IZ150" s="1">
        <v>1.69678</v>
      </c>
      <c r="JA150" s="1">
        <v>2.4279799999999998</v>
      </c>
      <c r="JB150" s="1">
        <v>47.692399999999999</v>
      </c>
      <c r="JC150" s="1">
        <v>12.9237</v>
      </c>
      <c r="JD150" s="1">
        <v>18</v>
      </c>
      <c r="JE150" s="1">
        <v>710.66399999999999</v>
      </c>
      <c r="JF150" s="1">
        <v>267.834</v>
      </c>
      <c r="JG150" s="1">
        <v>30.002099999999999</v>
      </c>
      <c r="JH150" s="1">
        <v>35.823099999999997</v>
      </c>
      <c r="JI150" s="1">
        <v>30.000299999999999</v>
      </c>
      <c r="JJ150" s="1">
        <v>35.568300000000001</v>
      </c>
      <c r="JK150" s="1">
        <v>35.569000000000003</v>
      </c>
      <c r="JL150" s="1">
        <v>39.406100000000002</v>
      </c>
      <c r="JM150" s="1">
        <v>29.663499999999999</v>
      </c>
      <c r="JN150" s="1">
        <v>0</v>
      </c>
      <c r="JO150" s="1">
        <v>30</v>
      </c>
      <c r="JP150" s="1">
        <v>902.90700000000004</v>
      </c>
      <c r="JQ150" s="1">
        <v>33.0229</v>
      </c>
      <c r="JR150" s="1">
        <v>98.319599999999994</v>
      </c>
      <c r="JS150" s="1">
        <v>98.232799999999997</v>
      </c>
    </row>
    <row r="151" spans="1:279" ht="15.75" customHeight="1" x14ac:dyDescent="0.2">
      <c r="A151" s="1">
        <v>136</v>
      </c>
      <c r="B151" s="1">
        <v>1658330479</v>
      </c>
      <c r="C151" s="1">
        <v>539</v>
      </c>
      <c r="D151" s="1" t="s">
        <v>663</v>
      </c>
      <c r="E151" s="1" t="s">
        <v>664</v>
      </c>
      <c r="F151" s="1">
        <v>4</v>
      </c>
      <c r="G151" s="1">
        <v>1658330477</v>
      </c>
      <c r="H151" s="1">
        <f t="shared" si="0"/>
        <v>1.2682796360926978E-3</v>
      </c>
      <c r="I151" s="1">
        <f t="shared" si="1"/>
        <v>1.2682796360926978</v>
      </c>
      <c r="J151" s="1">
        <f t="shared" si="2"/>
        <v>9.1509224232816635</v>
      </c>
      <c r="K151" s="1">
        <f t="shared" si="3"/>
        <v>878.84371428571433</v>
      </c>
      <c r="L151" s="1">
        <f t="shared" si="4"/>
        <v>632.56364045547559</v>
      </c>
      <c r="M151" s="1">
        <f t="shared" si="5"/>
        <v>64.006597047887823</v>
      </c>
      <c r="N151" s="1">
        <f t="shared" si="6"/>
        <v>88.926697474819832</v>
      </c>
      <c r="O151" s="1">
        <f t="shared" si="7"/>
        <v>6.6427024182891634E-2</v>
      </c>
      <c r="P151" s="1">
        <f t="shared" si="8"/>
        <v>2.7652495964460653</v>
      </c>
      <c r="Q151" s="1">
        <f t="shared" si="9"/>
        <v>6.5553103149965472E-2</v>
      </c>
      <c r="R151" s="1">
        <f t="shared" si="10"/>
        <v>4.104824986847927E-2</v>
      </c>
      <c r="S151" s="1">
        <f t="shared" si="11"/>
        <v>194.42771961245836</v>
      </c>
      <c r="T151" s="1">
        <f t="shared" si="12"/>
        <v>34.786808947367945</v>
      </c>
      <c r="U151" s="1">
        <f t="shared" si="13"/>
        <v>33.883128571428571</v>
      </c>
      <c r="V151" s="1">
        <f t="shared" si="14"/>
        <v>5.3082769607471976</v>
      </c>
      <c r="W151" s="1">
        <f t="shared" si="15"/>
        <v>64.546442457651622</v>
      </c>
      <c r="X151" s="1">
        <f t="shared" si="16"/>
        <v>3.4351757503067488</v>
      </c>
      <c r="Y151" s="1">
        <f t="shared" si="17"/>
        <v>5.3220218179499801</v>
      </c>
      <c r="Z151" s="1">
        <f t="shared" si="18"/>
        <v>1.8731012104404487</v>
      </c>
      <c r="AA151" s="1">
        <f t="shared" si="19"/>
        <v>-55.931131951687973</v>
      </c>
      <c r="AB151" s="1">
        <f t="shared" si="20"/>
        <v>6.906669740544328</v>
      </c>
      <c r="AC151" s="1">
        <f t="shared" si="21"/>
        <v>0.57711577081101872</v>
      </c>
      <c r="AD151" s="1">
        <f t="shared" si="22"/>
        <v>145.98037317212572</v>
      </c>
      <c r="AE151" s="1">
        <f t="shared" si="23"/>
        <v>18.450168220679295</v>
      </c>
      <c r="AF151" s="1">
        <f t="shared" si="24"/>
        <v>1.2348388439457212</v>
      </c>
      <c r="AG151" s="1">
        <f t="shared" si="25"/>
        <v>9.1509224232816635</v>
      </c>
      <c r="AH151" s="1">
        <v>927.88808794845704</v>
      </c>
      <c r="AI151" s="1">
        <v>912.31576969696982</v>
      </c>
      <c r="AJ151" s="1">
        <v>1.725099035388332</v>
      </c>
      <c r="AK151" s="1">
        <v>65.160827057832364</v>
      </c>
      <c r="AL151" s="1">
        <f t="shared" si="26"/>
        <v>1.2682796360926978</v>
      </c>
      <c r="AM151" s="1">
        <v>32.830104214397352</v>
      </c>
      <c r="AN151" s="1">
        <v>33.959424475524493</v>
      </c>
      <c r="AO151" s="1">
        <v>1.8359962460062429E-4</v>
      </c>
      <c r="AP151" s="1">
        <v>89.445393928283238</v>
      </c>
      <c r="AQ151" s="1">
        <v>0</v>
      </c>
      <c r="AR151" s="1">
        <v>0</v>
      </c>
      <c r="AS151" s="1">
        <f t="shared" si="27"/>
        <v>1</v>
      </c>
      <c r="AT151" s="1">
        <f t="shared" si="28"/>
        <v>0</v>
      </c>
      <c r="AU151" s="1">
        <f t="shared" si="29"/>
        <v>47127.705478966076</v>
      </c>
      <c r="AV151" s="1" t="s">
        <v>385</v>
      </c>
      <c r="AW151" s="1" t="s">
        <v>385</v>
      </c>
      <c r="AX151" s="1">
        <v>0</v>
      </c>
      <c r="AY151" s="1">
        <v>0</v>
      </c>
      <c r="AZ151" s="1" t="e">
        <f t="shared" si="30"/>
        <v>#DIV/0!</v>
      </c>
      <c r="BA151" s="1">
        <v>0</v>
      </c>
      <c r="BB151" s="1" t="s">
        <v>385</v>
      </c>
      <c r="BC151" s="1" t="s">
        <v>385</v>
      </c>
      <c r="BD151" s="1">
        <v>0</v>
      </c>
      <c r="BE151" s="1">
        <v>0</v>
      </c>
      <c r="BF151" s="1" t="e">
        <f t="shared" si="31"/>
        <v>#DIV/0!</v>
      </c>
      <c r="BG151" s="1">
        <v>0.5</v>
      </c>
      <c r="BH151" s="1">
        <f t="shared" si="32"/>
        <v>1009.5119997992012</v>
      </c>
      <c r="BI151" s="1">
        <f t="shared" si="33"/>
        <v>9.1509224232816635</v>
      </c>
      <c r="BJ151" s="1" t="e">
        <f t="shared" si="34"/>
        <v>#DIV/0!</v>
      </c>
      <c r="BK151" s="1">
        <f t="shared" si="35"/>
        <v>9.0646990081364506E-3</v>
      </c>
      <c r="BL151" s="1" t="e">
        <f t="shared" si="36"/>
        <v>#DIV/0!</v>
      </c>
      <c r="BM151" s="1" t="e">
        <f t="shared" si="37"/>
        <v>#DIV/0!</v>
      </c>
      <c r="BN151" s="1" t="s">
        <v>385</v>
      </c>
      <c r="BO151" s="1">
        <v>0</v>
      </c>
      <c r="BP151" s="1" t="e">
        <f t="shared" si="38"/>
        <v>#DIV/0!</v>
      </c>
      <c r="BQ151" s="1" t="e">
        <f t="shared" si="39"/>
        <v>#DIV/0!</v>
      </c>
      <c r="BR151" s="1" t="e">
        <f t="shared" si="40"/>
        <v>#DIV/0!</v>
      </c>
      <c r="BS151" s="1" t="e">
        <f t="shared" si="41"/>
        <v>#DIV/0!</v>
      </c>
      <c r="BT151" s="1" t="e">
        <f t="shared" si="42"/>
        <v>#DIV/0!</v>
      </c>
      <c r="BU151" s="1" t="e">
        <f t="shared" si="43"/>
        <v>#DIV/0!</v>
      </c>
      <c r="BV151" s="1" t="e">
        <f t="shared" si="44"/>
        <v>#DIV/0!</v>
      </c>
      <c r="BW151" s="1" t="e">
        <f t="shared" si="45"/>
        <v>#DIV/0!</v>
      </c>
      <c r="BX151" s="1" t="s">
        <v>385</v>
      </c>
      <c r="BY151" s="1" t="s">
        <v>385</v>
      </c>
      <c r="BZ151" s="1" t="s">
        <v>385</v>
      </c>
      <c r="CA151" s="1" t="s">
        <v>385</v>
      </c>
      <c r="CB151" s="1" t="s">
        <v>385</v>
      </c>
      <c r="CC151" s="1" t="s">
        <v>385</v>
      </c>
      <c r="CD151" s="1" t="s">
        <v>385</v>
      </c>
      <c r="CE151" s="1" t="s">
        <v>385</v>
      </c>
      <c r="CF151" s="1">
        <v>253</v>
      </c>
      <c r="CG151" s="1">
        <v>1000</v>
      </c>
      <c r="CH151" s="1" t="s">
        <v>386</v>
      </c>
      <c r="CI151" s="1">
        <v>1110.1500000000001</v>
      </c>
      <c r="CJ151" s="1">
        <v>1175.8634999999999</v>
      </c>
      <c r="CK151" s="1">
        <v>1152.67</v>
      </c>
      <c r="CL151" s="1">
        <v>1.3005735999999999E-4</v>
      </c>
      <c r="CM151" s="1">
        <v>6.5004835999999994E-4</v>
      </c>
      <c r="CN151" s="1">
        <v>4.7597999359999997E-2</v>
      </c>
      <c r="CO151" s="1">
        <v>5.5000000000000003E-4</v>
      </c>
      <c r="CP151" s="1">
        <f t="shared" si="46"/>
        <v>1200.007142857143</v>
      </c>
      <c r="CQ151" s="1">
        <f t="shared" si="47"/>
        <v>1009.5119997992012</v>
      </c>
      <c r="CR151" s="1">
        <f t="shared" si="48"/>
        <v>0.84125499236247503</v>
      </c>
      <c r="CS151" s="1">
        <f t="shared" si="49"/>
        <v>0.16202213525957684</v>
      </c>
      <c r="CT151" s="1">
        <v>6</v>
      </c>
      <c r="CU151" s="1">
        <v>0.5</v>
      </c>
      <c r="CV151" s="1" t="s">
        <v>387</v>
      </c>
      <c r="CW151" s="1">
        <v>2</v>
      </c>
      <c r="CX151" s="1" t="b">
        <v>1</v>
      </c>
      <c r="CY151" s="1">
        <v>1658330477</v>
      </c>
      <c r="CZ151" s="1">
        <v>878.84371428571433</v>
      </c>
      <c r="DA151" s="1">
        <v>896.8661428571429</v>
      </c>
      <c r="DB151" s="1">
        <v>33.949114285714288</v>
      </c>
      <c r="DC151" s="1">
        <v>32.848585714285711</v>
      </c>
      <c r="DD151" s="1">
        <v>881.99857142857138</v>
      </c>
      <c r="DE151" s="1">
        <v>33.614214285714283</v>
      </c>
      <c r="DF151" s="1">
        <v>650.36957142857148</v>
      </c>
      <c r="DG151" s="1">
        <v>101.086</v>
      </c>
      <c r="DH151" s="1">
        <v>0.10001980000000001</v>
      </c>
      <c r="DI151" s="1">
        <v>33.929457142857153</v>
      </c>
      <c r="DJ151" s="1">
        <v>999.89999999999986</v>
      </c>
      <c r="DK151" s="1">
        <v>33.883128571428571</v>
      </c>
      <c r="DL151" s="1">
        <v>0</v>
      </c>
      <c r="DM151" s="1">
        <v>0</v>
      </c>
      <c r="DN151" s="1">
        <v>8993.8371428571445</v>
      </c>
      <c r="DO151" s="1">
        <v>0</v>
      </c>
      <c r="DP151" s="1">
        <v>1835.6257142857139</v>
      </c>
      <c r="DQ151" s="1">
        <v>-18.02252857142857</v>
      </c>
      <c r="DR151" s="1">
        <v>909.72800000000007</v>
      </c>
      <c r="DS151" s="1">
        <v>927.32771428571414</v>
      </c>
      <c r="DT151" s="1">
        <v>1.100515714285714</v>
      </c>
      <c r="DU151" s="1">
        <v>896.8661428571429</v>
      </c>
      <c r="DV151" s="1">
        <v>32.848585714285711</v>
      </c>
      <c r="DW151" s="1">
        <v>3.4317771428571429</v>
      </c>
      <c r="DX151" s="1">
        <v>3.3205328571428572</v>
      </c>
      <c r="DY151" s="1">
        <v>26.285957142857139</v>
      </c>
      <c r="DZ151" s="1">
        <v>25.729014285714278</v>
      </c>
      <c r="EA151" s="1">
        <v>1200.007142857143</v>
      </c>
      <c r="EB151" s="1">
        <v>0.95799299999999998</v>
      </c>
      <c r="EC151" s="1">
        <v>4.2007399999999993E-2</v>
      </c>
      <c r="ED151" s="1">
        <v>0</v>
      </c>
      <c r="EE151" s="1">
        <v>927.84385714285713</v>
      </c>
      <c r="EF151" s="1">
        <v>5.0001600000000002</v>
      </c>
      <c r="EG151" s="1">
        <v>13169.485714285711</v>
      </c>
      <c r="EH151" s="1">
        <v>9515.2028571428564</v>
      </c>
      <c r="EI151" s="1">
        <v>47.686999999999998</v>
      </c>
      <c r="EJ151" s="1">
        <v>50.33</v>
      </c>
      <c r="EK151" s="1">
        <v>48.919285714285721</v>
      </c>
      <c r="EL151" s="1">
        <v>48.803142857142859</v>
      </c>
      <c r="EM151" s="1">
        <v>49.428142857142859</v>
      </c>
      <c r="EN151" s="1">
        <v>1144.8071428571429</v>
      </c>
      <c r="EO151" s="1">
        <v>50.2</v>
      </c>
      <c r="EP151" s="1">
        <v>0</v>
      </c>
      <c r="EQ151" s="1">
        <v>772990.20000004768</v>
      </c>
      <c r="ER151" s="1">
        <v>0</v>
      </c>
      <c r="ES151" s="1">
        <v>927.41699999999992</v>
      </c>
      <c r="ET151" s="1">
        <v>4.5459828991758018</v>
      </c>
      <c r="EU151" s="1">
        <v>39.832478605252042</v>
      </c>
      <c r="EV151" s="1">
        <v>13166.59615384616</v>
      </c>
      <c r="EW151" s="1">
        <v>15</v>
      </c>
      <c r="EX151" s="1">
        <v>1658327627.5</v>
      </c>
      <c r="EY151" s="1" t="s">
        <v>388</v>
      </c>
      <c r="EZ151" s="1">
        <v>1658327627.5</v>
      </c>
      <c r="FA151" s="1">
        <v>1658327617.5</v>
      </c>
      <c r="FB151" s="1">
        <v>12</v>
      </c>
      <c r="FC151" s="1">
        <v>-0.68500000000000005</v>
      </c>
      <c r="FD151" s="1">
        <v>-0.255</v>
      </c>
      <c r="FE151" s="1">
        <v>-3.9239999999999999</v>
      </c>
      <c r="FF151" s="1">
        <v>0.28599999999999998</v>
      </c>
      <c r="FG151" s="1">
        <v>1546</v>
      </c>
      <c r="FH151" s="1">
        <v>32</v>
      </c>
      <c r="FI151" s="1">
        <v>0.03</v>
      </c>
      <c r="FJ151" s="1">
        <v>0.04</v>
      </c>
      <c r="FK151" s="1">
        <v>-17.90445853658537</v>
      </c>
      <c r="FL151" s="1">
        <v>-0.54122717770045004</v>
      </c>
      <c r="FM151" s="1">
        <v>6.7018391999145208E-2</v>
      </c>
      <c r="FN151" s="1">
        <v>0</v>
      </c>
      <c r="FO151" s="1">
        <v>927.19779411764716</v>
      </c>
      <c r="FP151" s="1">
        <v>4.3580901411368558</v>
      </c>
      <c r="FQ151" s="1">
        <v>0.46936532738755538</v>
      </c>
      <c r="FR151" s="1">
        <v>0</v>
      </c>
      <c r="FS151" s="1">
        <v>1.14722512195122</v>
      </c>
      <c r="FT151" s="1">
        <v>-0.1610184668989541</v>
      </c>
      <c r="FU151" s="1">
        <v>1.9543579585989582E-2</v>
      </c>
      <c r="FV151" s="1">
        <v>0</v>
      </c>
      <c r="FW151" s="1">
        <v>0</v>
      </c>
      <c r="FX151" s="1">
        <v>3</v>
      </c>
      <c r="FY151" s="1" t="s">
        <v>397</v>
      </c>
      <c r="FZ151" s="1">
        <v>3.36931</v>
      </c>
      <c r="GA151" s="1">
        <v>2.8937400000000002</v>
      </c>
      <c r="GB151" s="1">
        <v>0.16689999999999999</v>
      </c>
      <c r="GC151" s="1">
        <v>0.171099</v>
      </c>
      <c r="GD151" s="1">
        <v>0.14057800000000001</v>
      </c>
      <c r="GE151" s="1">
        <v>0.14002100000000001</v>
      </c>
      <c r="GF151" s="1">
        <v>28750.6</v>
      </c>
      <c r="GG151" s="1">
        <v>24881.8</v>
      </c>
      <c r="GH151" s="1">
        <v>30851.9</v>
      </c>
      <c r="GI151" s="1">
        <v>27984.3</v>
      </c>
      <c r="GJ151" s="1">
        <v>34934.400000000001</v>
      </c>
      <c r="GK151" s="1">
        <v>33956.199999999997</v>
      </c>
      <c r="GL151" s="1">
        <v>40216.800000000003</v>
      </c>
      <c r="GM151" s="1">
        <v>39005.1</v>
      </c>
      <c r="GN151" s="1">
        <v>2.3264</v>
      </c>
      <c r="GO151" s="1">
        <v>1.53007</v>
      </c>
      <c r="GP151" s="1">
        <v>0</v>
      </c>
      <c r="GQ151" s="1">
        <v>4.5511900000000001E-2</v>
      </c>
      <c r="GR151" s="1">
        <v>999.9</v>
      </c>
      <c r="GS151" s="1">
        <v>33.154699999999998</v>
      </c>
      <c r="GT151" s="1">
        <v>49.6</v>
      </c>
      <c r="GU151" s="1">
        <v>44.1</v>
      </c>
      <c r="GV151" s="1">
        <v>45.139800000000001</v>
      </c>
      <c r="GW151" s="1">
        <v>51.072899999999997</v>
      </c>
      <c r="GX151" s="1">
        <v>41.546500000000002</v>
      </c>
      <c r="GY151" s="1">
        <v>1</v>
      </c>
      <c r="GZ151" s="1">
        <v>0.658725</v>
      </c>
      <c r="HA151" s="1">
        <v>1.78203</v>
      </c>
      <c r="HB151" s="1">
        <v>20.198799999999999</v>
      </c>
      <c r="HC151" s="1">
        <v>5.2144399999999997</v>
      </c>
      <c r="HD151" s="1">
        <v>11.974</v>
      </c>
      <c r="HE151" s="1">
        <v>4.9896500000000001</v>
      </c>
      <c r="HF151" s="1">
        <v>3.2924500000000001</v>
      </c>
      <c r="HG151" s="1">
        <v>8424.9</v>
      </c>
      <c r="HH151" s="1">
        <v>9999</v>
      </c>
      <c r="HI151" s="1">
        <v>9999</v>
      </c>
      <c r="HJ151" s="1">
        <v>971.7</v>
      </c>
      <c r="HK151" s="1">
        <v>4.9713599999999998</v>
      </c>
      <c r="HL151" s="1">
        <v>1.8745400000000001</v>
      </c>
      <c r="HM151" s="1">
        <v>1.8708899999999999</v>
      </c>
      <c r="HN151" s="1">
        <v>1.8706700000000001</v>
      </c>
      <c r="HO151" s="1">
        <v>1.8750899999999999</v>
      </c>
      <c r="HP151" s="1">
        <v>1.87181</v>
      </c>
      <c r="HQ151" s="1">
        <v>1.8673299999999999</v>
      </c>
      <c r="HR151" s="1">
        <v>1.8782000000000001</v>
      </c>
      <c r="HS151" s="1">
        <v>0</v>
      </c>
      <c r="HT151" s="1">
        <v>0</v>
      </c>
      <c r="HU151" s="1">
        <v>0</v>
      </c>
      <c r="HV151" s="1">
        <v>0</v>
      </c>
      <c r="HW151" s="1" t="s">
        <v>390</v>
      </c>
      <c r="HX151" s="1" t="s">
        <v>391</v>
      </c>
      <c r="HY151" s="1" t="s">
        <v>392</v>
      </c>
      <c r="HZ151" s="1" t="s">
        <v>392</v>
      </c>
      <c r="IA151" s="1" t="s">
        <v>392</v>
      </c>
      <c r="IB151" s="1" t="s">
        <v>392</v>
      </c>
      <c r="IC151" s="1">
        <v>0</v>
      </c>
      <c r="ID151" s="1">
        <v>100</v>
      </c>
      <c r="IE151" s="1">
        <v>100</v>
      </c>
      <c r="IF151" s="1">
        <v>-3.16</v>
      </c>
      <c r="IG151" s="1">
        <v>0.33539999999999998</v>
      </c>
      <c r="IH151" s="1">
        <v>-2.1003025613674828</v>
      </c>
      <c r="II151" s="1">
        <v>1.7196870422270779E-5</v>
      </c>
      <c r="IJ151" s="1">
        <v>-2.1741833173098589E-6</v>
      </c>
      <c r="IK151" s="1">
        <v>9.0595066644434051E-10</v>
      </c>
      <c r="IL151" s="1">
        <v>-0.3055493333670728</v>
      </c>
      <c r="IM151" s="1">
        <v>-1.2435942757381079E-3</v>
      </c>
      <c r="IN151" s="1">
        <v>8.3241555849602686E-4</v>
      </c>
      <c r="IO151" s="1">
        <v>-6.8006265696850886E-6</v>
      </c>
      <c r="IP151" s="1">
        <v>17</v>
      </c>
      <c r="IQ151" s="1">
        <v>2050</v>
      </c>
      <c r="IR151" s="1">
        <v>3</v>
      </c>
      <c r="IS151" s="1">
        <v>34</v>
      </c>
      <c r="IT151" s="1">
        <v>47.5</v>
      </c>
      <c r="IU151" s="1">
        <v>47.7</v>
      </c>
      <c r="IV151" s="1">
        <v>1.9787600000000001</v>
      </c>
      <c r="IW151" s="1">
        <v>2.5830099999999998</v>
      </c>
      <c r="IX151" s="1">
        <v>1.49902</v>
      </c>
      <c r="IY151" s="1">
        <v>2.2814899999999998</v>
      </c>
      <c r="IZ151" s="1">
        <v>1.69678</v>
      </c>
      <c r="JA151" s="1">
        <v>2.4157700000000002</v>
      </c>
      <c r="JB151" s="1">
        <v>47.692399999999999</v>
      </c>
      <c r="JC151" s="1">
        <v>12.9237</v>
      </c>
      <c r="JD151" s="1">
        <v>18</v>
      </c>
      <c r="JE151" s="1">
        <v>710.35199999999998</v>
      </c>
      <c r="JF151" s="1">
        <v>268.02300000000002</v>
      </c>
      <c r="JG151" s="1">
        <v>30.001999999999999</v>
      </c>
      <c r="JH151" s="1">
        <v>35.823099999999997</v>
      </c>
      <c r="JI151" s="1">
        <v>30.0001</v>
      </c>
      <c r="JJ151" s="1">
        <v>35.568300000000001</v>
      </c>
      <c r="JK151" s="1">
        <v>35.569699999999997</v>
      </c>
      <c r="JL151" s="1">
        <v>39.651699999999998</v>
      </c>
      <c r="JM151" s="1">
        <v>29.392499999999998</v>
      </c>
      <c r="JN151" s="1">
        <v>0</v>
      </c>
      <c r="JO151" s="1">
        <v>30</v>
      </c>
      <c r="JP151" s="1">
        <v>909.58500000000004</v>
      </c>
      <c r="JQ151" s="1">
        <v>33.054699999999997</v>
      </c>
      <c r="JR151" s="1">
        <v>98.319900000000004</v>
      </c>
      <c r="JS151" s="1">
        <v>98.233800000000002</v>
      </c>
    </row>
    <row r="152" spans="1:279" ht="15.75" customHeight="1" x14ac:dyDescent="0.2">
      <c r="A152" s="1">
        <v>137</v>
      </c>
      <c r="B152" s="1">
        <v>1658330483</v>
      </c>
      <c r="C152" s="1">
        <v>543</v>
      </c>
      <c r="D152" s="1" t="s">
        <v>665</v>
      </c>
      <c r="E152" s="1" t="s">
        <v>666</v>
      </c>
      <c r="F152" s="1">
        <v>4</v>
      </c>
      <c r="G152" s="1">
        <v>1658330480.6875</v>
      </c>
      <c r="H152" s="1">
        <f t="shared" si="0"/>
        <v>1.2400433013830473E-3</v>
      </c>
      <c r="I152" s="1">
        <f t="shared" si="1"/>
        <v>1.2400433013830474</v>
      </c>
      <c r="J152" s="1">
        <f t="shared" si="2"/>
        <v>9.2225862120435949</v>
      </c>
      <c r="K152" s="1">
        <f t="shared" si="3"/>
        <v>884.93900000000008</v>
      </c>
      <c r="L152" s="1">
        <f t="shared" si="4"/>
        <v>631.63010429109636</v>
      </c>
      <c r="M152" s="1">
        <f t="shared" si="5"/>
        <v>63.91299885630837</v>
      </c>
      <c r="N152" s="1">
        <f t="shared" si="6"/>
        <v>89.544663736984504</v>
      </c>
      <c r="O152" s="1">
        <f t="shared" si="7"/>
        <v>6.4909071250592712E-2</v>
      </c>
      <c r="P152" s="1">
        <f t="shared" si="8"/>
        <v>2.7650650909932892</v>
      </c>
      <c r="Q152" s="1">
        <f t="shared" si="9"/>
        <v>6.4074309000929017E-2</v>
      </c>
      <c r="R152" s="1">
        <f t="shared" si="10"/>
        <v>4.0120548719903136E-2</v>
      </c>
      <c r="S152" s="1">
        <f t="shared" si="11"/>
        <v>194.42777661245847</v>
      </c>
      <c r="T152" s="1">
        <f t="shared" si="12"/>
        <v>34.799360749052845</v>
      </c>
      <c r="U152" s="1">
        <f t="shared" si="13"/>
        <v>33.897399999999998</v>
      </c>
      <c r="V152" s="1">
        <f t="shared" si="14"/>
        <v>5.3125077439635735</v>
      </c>
      <c r="W152" s="1">
        <f t="shared" si="15"/>
        <v>64.598974800620496</v>
      </c>
      <c r="X152" s="1">
        <f t="shared" si="16"/>
        <v>3.4388912414870618</v>
      </c>
      <c r="Y152" s="1">
        <f t="shared" si="17"/>
        <v>5.3234455377982712</v>
      </c>
      <c r="Z152" s="1">
        <f t="shared" si="18"/>
        <v>1.8736165024765117</v>
      </c>
      <c r="AA152" s="1">
        <f t="shared" si="19"/>
        <v>-54.685909590992388</v>
      </c>
      <c r="AB152" s="1">
        <f t="shared" si="20"/>
        <v>5.493236471490647</v>
      </c>
      <c r="AC152" s="1">
        <f t="shared" si="21"/>
        <v>0.45908382391285407</v>
      </c>
      <c r="AD152" s="1">
        <f t="shared" si="22"/>
        <v>145.6941873168696</v>
      </c>
      <c r="AE152" s="1">
        <f t="shared" si="23"/>
        <v>18.558191838333212</v>
      </c>
      <c r="AF152" s="1">
        <f t="shared" si="24"/>
        <v>1.1412455511882733</v>
      </c>
      <c r="AG152" s="1">
        <f t="shared" si="25"/>
        <v>9.2225862120435949</v>
      </c>
      <c r="AH152" s="1">
        <v>934.88376927124932</v>
      </c>
      <c r="AI152" s="1">
        <v>919.2091999999999</v>
      </c>
      <c r="AJ152" s="1">
        <v>1.7332337451273221</v>
      </c>
      <c r="AK152" s="1">
        <v>65.160827057832364</v>
      </c>
      <c r="AL152" s="1">
        <f t="shared" si="26"/>
        <v>1.2400433013830474</v>
      </c>
      <c r="AM152" s="1">
        <v>32.950272542697533</v>
      </c>
      <c r="AN152" s="1">
        <v>34.013794405594432</v>
      </c>
      <c r="AO152" s="1">
        <v>7.6410301752281879E-3</v>
      </c>
      <c r="AP152" s="1">
        <v>89.445393928283238</v>
      </c>
      <c r="AQ152" s="1">
        <v>0</v>
      </c>
      <c r="AR152" s="1">
        <v>0</v>
      </c>
      <c r="AS152" s="1">
        <f t="shared" si="27"/>
        <v>1</v>
      </c>
      <c r="AT152" s="1">
        <f t="shared" si="28"/>
        <v>0</v>
      </c>
      <c r="AU152" s="1">
        <f t="shared" si="29"/>
        <v>47121.921908026976</v>
      </c>
      <c r="AV152" s="1" t="s">
        <v>385</v>
      </c>
      <c r="AW152" s="1" t="s">
        <v>385</v>
      </c>
      <c r="AX152" s="1">
        <v>0</v>
      </c>
      <c r="AY152" s="1">
        <v>0</v>
      </c>
      <c r="AZ152" s="1" t="e">
        <f t="shared" si="30"/>
        <v>#DIV/0!</v>
      </c>
      <c r="BA152" s="1">
        <v>0</v>
      </c>
      <c r="BB152" s="1" t="s">
        <v>385</v>
      </c>
      <c r="BC152" s="1" t="s">
        <v>385</v>
      </c>
      <c r="BD152" s="1">
        <v>0</v>
      </c>
      <c r="BE152" s="1">
        <v>0</v>
      </c>
      <c r="BF152" s="1" t="e">
        <f t="shared" si="31"/>
        <v>#DIV/0!</v>
      </c>
      <c r="BG152" s="1">
        <v>0.5</v>
      </c>
      <c r="BH152" s="1">
        <f t="shared" si="32"/>
        <v>1009.5122997992012</v>
      </c>
      <c r="BI152" s="1">
        <f t="shared" si="33"/>
        <v>9.2225862120435949</v>
      </c>
      <c r="BJ152" s="1" t="e">
        <f t="shared" si="34"/>
        <v>#DIV/0!</v>
      </c>
      <c r="BK152" s="1">
        <f t="shared" si="35"/>
        <v>9.1356848389841615E-3</v>
      </c>
      <c r="BL152" s="1" t="e">
        <f t="shared" si="36"/>
        <v>#DIV/0!</v>
      </c>
      <c r="BM152" s="1" t="e">
        <f t="shared" si="37"/>
        <v>#DIV/0!</v>
      </c>
      <c r="BN152" s="1" t="s">
        <v>385</v>
      </c>
      <c r="BO152" s="1">
        <v>0</v>
      </c>
      <c r="BP152" s="1" t="e">
        <f t="shared" si="38"/>
        <v>#DIV/0!</v>
      </c>
      <c r="BQ152" s="1" t="e">
        <f t="shared" si="39"/>
        <v>#DIV/0!</v>
      </c>
      <c r="BR152" s="1" t="e">
        <f t="shared" si="40"/>
        <v>#DIV/0!</v>
      </c>
      <c r="BS152" s="1" t="e">
        <f t="shared" si="41"/>
        <v>#DIV/0!</v>
      </c>
      <c r="BT152" s="1" t="e">
        <f t="shared" si="42"/>
        <v>#DIV/0!</v>
      </c>
      <c r="BU152" s="1" t="e">
        <f t="shared" si="43"/>
        <v>#DIV/0!</v>
      </c>
      <c r="BV152" s="1" t="e">
        <f t="shared" si="44"/>
        <v>#DIV/0!</v>
      </c>
      <c r="BW152" s="1" t="e">
        <f t="shared" si="45"/>
        <v>#DIV/0!</v>
      </c>
      <c r="BX152" s="1" t="s">
        <v>385</v>
      </c>
      <c r="BY152" s="1" t="s">
        <v>385</v>
      </c>
      <c r="BZ152" s="1" t="s">
        <v>385</v>
      </c>
      <c r="CA152" s="1" t="s">
        <v>385</v>
      </c>
      <c r="CB152" s="1" t="s">
        <v>385</v>
      </c>
      <c r="CC152" s="1" t="s">
        <v>385</v>
      </c>
      <c r="CD152" s="1" t="s">
        <v>385</v>
      </c>
      <c r="CE152" s="1" t="s">
        <v>385</v>
      </c>
      <c r="CF152" s="1">
        <v>253</v>
      </c>
      <c r="CG152" s="1">
        <v>1000</v>
      </c>
      <c r="CH152" s="1" t="s">
        <v>386</v>
      </c>
      <c r="CI152" s="1">
        <v>1110.1500000000001</v>
      </c>
      <c r="CJ152" s="1">
        <v>1175.8634999999999</v>
      </c>
      <c r="CK152" s="1">
        <v>1152.67</v>
      </c>
      <c r="CL152" s="1">
        <v>1.3005735999999999E-4</v>
      </c>
      <c r="CM152" s="1">
        <v>6.5004835999999994E-4</v>
      </c>
      <c r="CN152" s="1">
        <v>4.7597999359999997E-2</v>
      </c>
      <c r="CO152" s="1">
        <v>5.5000000000000003E-4</v>
      </c>
      <c r="CP152" s="1">
        <f t="shared" si="46"/>
        <v>1200.0074999999999</v>
      </c>
      <c r="CQ152" s="1">
        <f t="shared" si="47"/>
        <v>1009.5122997992012</v>
      </c>
      <c r="CR152" s="1">
        <f t="shared" si="48"/>
        <v>0.8412549919889678</v>
      </c>
      <c r="CS152" s="1">
        <f t="shared" si="49"/>
        <v>0.16202213453870787</v>
      </c>
      <c r="CT152" s="1">
        <v>6</v>
      </c>
      <c r="CU152" s="1">
        <v>0.5</v>
      </c>
      <c r="CV152" s="1" t="s">
        <v>387</v>
      </c>
      <c r="CW152" s="1">
        <v>2</v>
      </c>
      <c r="CX152" s="1" t="b">
        <v>1</v>
      </c>
      <c r="CY152" s="1">
        <v>1658330480.6875</v>
      </c>
      <c r="CZ152" s="1">
        <v>884.93900000000008</v>
      </c>
      <c r="DA152" s="1">
        <v>902.99225000000001</v>
      </c>
      <c r="DB152" s="1">
        <v>33.985374999999998</v>
      </c>
      <c r="DC152" s="1">
        <v>32.968262500000002</v>
      </c>
      <c r="DD152" s="1">
        <v>888.10450000000003</v>
      </c>
      <c r="DE152" s="1">
        <v>33.649324999999997</v>
      </c>
      <c r="DF152" s="1">
        <v>650.34687499999995</v>
      </c>
      <c r="DG152" s="1">
        <v>101.08737499999999</v>
      </c>
      <c r="DH152" s="1">
        <v>0.1000105</v>
      </c>
      <c r="DI152" s="1">
        <v>33.934249999999999</v>
      </c>
      <c r="DJ152" s="1">
        <v>999.9</v>
      </c>
      <c r="DK152" s="1">
        <v>33.897399999999998</v>
      </c>
      <c r="DL152" s="1">
        <v>0</v>
      </c>
      <c r="DM152" s="1">
        <v>0</v>
      </c>
      <c r="DN152" s="1">
        <v>8992.7350000000006</v>
      </c>
      <c r="DO152" s="1">
        <v>0</v>
      </c>
      <c r="DP152" s="1">
        <v>1835.7137499999999</v>
      </c>
      <c r="DQ152" s="1">
        <v>-18.053112500000001</v>
      </c>
      <c r="DR152" s="1">
        <v>916.07224999999994</v>
      </c>
      <c r="DS152" s="1">
        <v>933.77750000000003</v>
      </c>
      <c r="DT152" s="1">
        <v>1.0170827499999999</v>
      </c>
      <c r="DU152" s="1">
        <v>902.99225000000001</v>
      </c>
      <c r="DV152" s="1">
        <v>32.968262500000002</v>
      </c>
      <c r="DW152" s="1">
        <v>3.4354862499999999</v>
      </c>
      <c r="DX152" s="1">
        <v>3.3326750000000001</v>
      </c>
      <c r="DY152" s="1">
        <v>26.3042625</v>
      </c>
      <c r="DZ152" s="1">
        <v>25.790600000000001</v>
      </c>
      <c r="EA152" s="1">
        <v>1200.0074999999999</v>
      </c>
      <c r="EB152" s="1">
        <v>0.95799299999999998</v>
      </c>
      <c r="EC152" s="1">
        <v>4.20074E-2</v>
      </c>
      <c r="ED152" s="1">
        <v>0</v>
      </c>
      <c r="EE152" s="1">
        <v>927.94724999999994</v>
      </c>
      <c r="EF152" s="1">
        <v>5.0001600000000002</v>
      </c>
      <c r="EG152" s="1">
        <v>13172.8375</v>
      </c>
      <c r="EH152" s="1">
        <v>9515.2112500000003</v>
      </c>
      <c r="EI152" s="1">
        <v>47.686999999999998</v>
      </c>
      <c r="EJ152" s="1">
        <v>50.319875000000003</v>
      </c>
      <c r="EK152" s="1">
        <v>48.936999999999998</v>
      </c>
      <c r="EL152" s="1">
        <v>48.811999999999998</v>
      </c>
      <c r="EM152" s="1">
        <v>49.421499999999988</v>
      </c>
      <c r="EN152" s="1">
        <v>1144.8074999999999</v>
      </c>
      <c r="EO152" s="1">
        <v>50.2</v>
      </c>
      <c r="EP152" s="1">
        <v>0</v>
      </c>
      <c r="EQ152" s="1">
        <v>772994.40000009537</v>
      </c>
      <c r="ER152" s="1">
        <v>0</v>
      </c>
      <c r="ES152" s="1">
        <v>927.66627999999992</v>
      </c>
      <c r="ET152" s="1">
        <v>3.4313846221964912</v>
      </c>
      <c r="EU152" s="1">
        <v>33.26923077531265</v>
      </c>
      <c r="EV152" s="1">
        <v>13169.704</v>
      </c>
      <c r="EW152" s="1">
        <v>15</v>
      </c>
      <c r="EX152" s="1">
        <v>1658327627.5</v>
      </c>
      <c r="EY152" s="1" t="s">
        <v>388</v>
      </c>
      <c r="EZ152" s="1">
        <v>1658327627.5</v>
      </c>
      <c r="FA152" s="1">
        <v>1658327617.5</v>
      </c>
      <c r="FB152" s="1">
        <v>12</v>
      </c>
      <c r="FC152" s="1">
        <v>-0.68500000000000005</v>
      </c>
      <c r="FD152" s="1">
        <v>-0.255</v>
      </c>
      <c r="FE152" s="1">
        <v>-3.9239999999999999</v>
      </c>
      <c r="FF152" s="1">
        <v>0.28599999999999998</v>
      </c>
      <c r="FG152" s="1">
        <v>1546</v>
      </c>
      <c r="FH152" s="1">
        <v>32</v>
      </c>
      <c r="FI152" s="1">
        <v>0.03</v>
      </c>
      <c r="FJ152" s="1">
        <v>0.04</v>
      </c>
      <c r="FK152" s="1">
        <v>-17.936941463414641</v>
      </c>
      <c r="FL152" s="1">
        <v>-0.73481184668991284</v>
      </c>
      <c r="FM152" s="1">
        <v>7.9821700624211983E-2</v>
      </c>
      <c r="FN152" s="1">
        <v>0</v>
      </c>
      <c r="FO152" s="1">
        <v>927.43620588235308</v>
      </c>
      <c r="FP152" s="1">
        <v>4.1235905275616336</v>
      </c>
      <c r="FQ152" s="1">
        <v>0.45202262953579408</v>
      </c>
      <c r="FR152" s="1">
        <v>0</v>
      </c>
      <c r="FS152" s="1">
        <v>1.12079243902439</v>
      </c>
      <c r="FT152" s="1">
        <v>-0.44424564459930349</v>
      </c>
      <c r="FU152" s="1">
        <v>5.1653684201730818E-2</v>
      </c>
      <c r="FV152" s="1">
        <v>0</v>
      </c>
      <c r="FW152" s="1">
        <v>0</v>
      </c>
      <c r="FX152" s="1">
        <v>3</v>
      </c>
      <c r="FY152" s="1" t="s">
        <v>397</v>
      </c>
      <c r="FZ152" s="1">
        <v>3.3690699999999998</v>
      </c>
      <c r="GA152" s="1">
        <v>2.8936299999999999</v>
      </c>
      <c r="GB152" s="1">
        <v>0.16772599999999999</v>
      </c>
      <c r="GC152" s="1">
        <v>0.17194999999999999</v>
      </c>
      <c r="GD152" s="1">
        <v>0.140741</v>
      </c>
      <c r="GE152" s="1">
        <v>0.1404</v>
      </c>
      <c r="GF152" s="1">
        <v>28721.7</v>
      </c>
      <c r="GG152" s="1">
        <v>24856.400000000001</v>
      </c>
      <c r="GH152" s="1">
        <v>30851.599999999999</v>
      </c>
      <c r="GI152" s="1">
        <v>27984.6</v>
      </c>
      <c r="GJ152" s="1">
        <v>34927.4</v>
      </c>
      <c r="GK152" s="1">
        <v>33941.300000000003</v>
      </c>
      <c r="GL152" s="1">
        <v>40216.300000000003</v>
      </c>
      <c r="GM152" s="1">
        <v>39005.1</v>
      </c>
      <c r="GN152" s="1">
        <v>2.32647</v>
      </c>
      <c r="GO152" s="1">
        <v>1.53007</v>
      </c>
      <c r="GP152" s="1">
        <v>0</v>
      </c>
      <c r="GQ152" s="1">
        <v>4.5530500000000002E-2</v>
      </c>
      <c r="GR152" s="1">
        <v>999.9</v>
      </c>
      <c r="GS152" s="1">
        <v>33.166600000000003</v>
      </c>
      <c r="GT152" s="1">
        <v>49.6</v>
      </c>
      <c r="GU152" s="1">
        <v>44.1</v>
      </c>
      <c r="GV152" s="1">
        <v>45.141800000000003</v>
      </c>
      <c r="GW152" s="1">
        <v>50.292900000000003</v>
      </c>
      <c r="GX152" s="1">
        <v>42.459899999999998</v>
      </c>
      <c r="GY152" s="1">
        <v>1</v>
      </c>
      <c r="GZ152" s="1">
        <v>0.658725</v>
      </c>
      <c r="HA152" s="1">
        <v>1.7877000000000001</v>
      </c>
      <c r="HB152" s="1">
        <v>20.199000000000002</v>
      </c>
      <c r="HC152" s="1">
        <v>5.2145900000000003</v>
      </c>
      <c r="HD152" s="1">
        <v>11.974</v>
      </c>
      <c r="HE152" s="1">
        <v>4.9897499999999999</v>
      </c>
      <c r="HF152" s="1">
        <v>3.2925</v>
      </c>
      <c r="HG152" s="1">
        <v>8424.9</v>
      </c>
      <c r="HH152" s="1">
        <v>9999</v>
      </c>
      <c r="HI152" s="1">
        <v>9999</v>
      </c>
      <c r="HJ152" s="1">
        <v>971.7</v>
      </c>
      <c r="HK152" s="1">
        <v>4.9713399999999996</v>
      </c>
      <c r="HL152" s="1">
        <v>1.8745400000000001</v>
      </c>
      <c r="HM152" s="1">
        <v>1.8708800000000001</v>
      </c>
      <c r="HN152" s="1">
        <v>1.87069</v>
      </c>
      <c r="HO152" s="1">
        <v>1.87507</v>
      </c>
      <c r="HP152" s="1">
        <v>1.87182</v>
      </c>
      <c r="HQ152" s="1">
        <v>1.8673299999999999</v>
      </c>
      <c r="HR152" s="1">
        <v>1.8782000000000001</v>
      </c>
      <c r="HS152" s="1">
        <v>0</v>
      </c>
      <c r="HT152" s="1">
        <v>0</v>
      </c>
      <c r="HU152" s="1">
        <v>0</v>
      </c>
      <c r="HV152" s="1">
        <v>0</v>
      </c>
      <c r="HW152" s="1" t="s">
        <v>390</v>
      </c>
      <c r="HX152" s="1" t="s">
        <v>391</v>
      </c>
      <c r="HY152" s="1" t="s">
        <v>392</v>
      </c>
      <c r="HZ152" s="1" t="s">
        <v>392</v>
      </c>
      <c r="IA152" s="1" t="s">
        <v>392</v>
      </c>
      <c r="IB152" s="1" t="s">
        <v>392</v>
      </c>
      <c r="IC152" s="1">
        <v>0</v>
      </c>
      <c r="ID152" s="1">
        <v>100</v>
      </c>
      <c r="IE152" s="1">
        <v>100</v>
      </c>
      <c r="IF152" s="1">
        <v>-3.1720000000000002</v>
      </c>
      <c r="IG152" s="1">
        <v>0.3372</v>
      </c>
      <c r="IH152" s="1">
        <v>-2.1003025613674828</v>
      </c>
      <c r="II152" s="1">
        <v>1.7196870422270779E-5</v>
      </c>
      <c r="IJ152" s="1">
        <v>-2.1741833173098589E-6</v>
      </c>
      <c r="IK152" s="1">
        <v>9.0595066644434051E-10</v>
      </c>
      <c r="IL152" s="1">
        <v>-0.3055493333670728</v>
      </c>
      <c r="IM152" s="1">
        <v>-1.2435942757381079E-3</v>
      </c>
      <c r="IN152" s="1">
        <v>8.3241555849602686E-4</v>
      </c>
      <c r="IO152" s="1">
        <v>-6.8006265696850886E-6</v>
      </c>
      <c r="IP152" s="1">
        <v>17</v>
      </c>
      <c r="IQ152" s="1">
        <v>2050</v>
      </c>
      <c r="IR152" s="1">
        <v>3</v>
      </c>
      <c r="IS152" s="1">
        <v>34</v>
      </c>
      <c r="IT152" s="1">
        <v>47.6</v>
      </c>
      <c r="IU152" s="1">
        <v>47.8</v>
      </c>
      <c r="IV152" s="1">
        <v>1.9909699999999999</v>
      </c>
      <c r="IW152" s="1">
        <v>2.5878899999999998</v>
      </c>
      <c r="IX152" s="1">
        <v>1.49902</v>
      </c>
      <c r="IY152" s="1">
        <v>2.2802699999999998</v>
      </c>
      <c r="IZ152" s="1">
        <v>1.69678</v>
      </c>
      <c r="JA152" s="1">
        <v>2.2375500000000001</v>
      </c>
      <c r="JB152" s="1">
        <v>47.692399999999999</v>
      </c>
      <c r="JC152" s="1">
        <v>12.897500000000001</v>
      </c>
      <c r="JD152" s="1">
        <v>18</v>
      </c>
      <c r="JE152" s="1">
        <v>710.44299999999998</v>
      </c>
      <c r="JF152" s="1">
        <v>268.03399999999999</v>
      </c>
      <c r="JG152" s="1">
        <v>30.001799999999999</v>
      </c>
      <c r="JH152" s="1">
        <v>35.825000000000003</v>
      </c>
      <c r="JI152" s="1">
        <v>30.0001</v>
      </c>
      <c r="JJ152" s="1">
        <v>35.570900000000002</v>
      </c>
      <c r="JK152" s="1">
        <v>35.572200000000002</v>
      </c>
      <c r="JL152" s="1">
        <v>39.889000000000003</v>
      </c>
      <c r="JM152" s="1">
        <v>29.392499999999998</v>
      </c>
      <c r="JN152" s="1">
        <v>0</v>
      </c>
      <c r="JO152" s="1">
        <v>30</v>
      </c>
      <c r="JP152" s="1">
        <v>916.26300000000003</v>
      </c>
      <c r="JQ152" s="1">
        <v>33.037199999999999</v>
      </c>
      <c r="JR152" s="1">
        <v>98.318700000000007</v>
      </c>
      <c r="JS152" s="1">
        <v>98.234200000000001</v>
      </c>
    </row>
    <row r="153" spans="1:279" ht="15.75" customHeight="1" x14ac:dyDescent="0.2">
      <c r="A153" s="1">
        <v>138</v>
      </c>
      <c r="B153" s="1">
        <v>1658330487</v>
      </c>
      <c r="C153" s="1">
        <v>547</v>
      </c>
      <c r="D153" s="1" t="s">
        <v>667</v>
      </c>
      <c r="E153" s="1" t="s">
        <v>668</v>
      </c>
      <c r="F153" s="1">
        <v>4</v>
      </c>
      <c r="G153" s="1">
        <v>1658330485</v>
      </c>
      <c r="H153" s="1">
        <f t="shared" si="0"/>
        <v>1.2856050926833718E-3</v>
      </c>
      <c r="I153" s="1">
        <f t="shared" si="1"/>
        <v>1.2856050926833718</v>
      </c>
      <c r="J153" s="1">
        <f t="shared" si="2"/>
        <v>9.0970609316912778</v>
      </c>
      <c r="K153" s="1">
        <f t="shared" si="3"/>
        <v>892.1338571428571</v>
      </c>
      <c r="L153" s="1">
        <f t="shared" si="4"/>
        <v>650.05915718316101</v>
      </c>
      <c r="M153" s="1">
        <f t="shared" si="5"/>
        <v>65.777363709362092</v>
      </c>
      <c r="N153" s="1">
        <f t="shared" si="6"/>
        <v>90.272112238221226</v>
      </c>
      <c r="O153" s="1">
        <f t="shared" si="7"/>
        <v>6.745039723571164E-2</v>
      </c>
      <c r="P153" s="1">
        <f t="shared" si="8"/>
        <v>2.7727220451832952</v>
      </c>
      <c r="Q153" s="1">
        <f t="shared" si="9"/>
        <v>6.6551931414410959E-2</v>
      </c>
      <c r="R153" s="1">
        <f t="shared" si="10"/>
        <v>4.1674683599442888E-2</v>
      </c>
      <c r="S153" s="1">
        <f t="shared" si="11"/>
        <v>194.42771961245836</v>
      </c>
      <c r="T153" s="1">
        <f t="shared" si="12"/>
        <v>34.789038032543026</v>
      </c>
      <c r="U153" s="1">
        <f t="shared" si="13"/>
        <v>33.910257142857141</v>
      </c>
      <c r="V153" s="1">
        <f t="shared" si="14"/>
        <v>5.3163217710282975</v>
      </c>
      <c r="W153" s="1">
        <f t="shared" si="15"/>
        <v>64.722643846562718</v>
      </c>
      <c r="X153" s="1">
        <f t="shared" si="16"/>
        <v>3.4463002174890027</v>
      </c>
      <c r="Y153" s="1">
        <f t="shared" si="17"/>
        <v>5.3247210136518985</v>
      </c>
      <c r="Z153" s="1">
        <f t="shared" si="18"/>
        <v>1.8700215535392948</v>
      </c>
      <c r="AA153" s="1">
        <f t="shared" si="19"/>
        <v>-56.695184587336698</v>
      </c>
      <c r="AB153" s="1">
        <f t="shared" si="20"/>
        <v>4.2282331711704391</v>
      </c>
      <c r="AC153" s="1">
        <f t="shared" si="21"/>
        <v>0.35241797298199368</v>
      </c>
      <c r="AD153" s="1">
        <f t="shared" si="22"/>
        <v>142.31318616927408</v>
      </c>
      <c r="AE153" s="1">
        <f t="shared" si="23"/>
        <v>18.651938115113609</v>
      </c>
      <c r="AF153" s="1">
        <f t="shared" si="24"/>
        <v>1.1344750130675529</v>
      </c>
      <c r="AG153" s="1">
        <f t="shared" si="25"/>
        <v>9.0970609316912778</v>
      </c>
      <c r="AH153" s="1">
        <v>941.92533637719623</v>
      </c>
      <c r="AI153" s="1">
        <v>926.24039999999968</v>
      </c>
      <c r="AJ153" s="1">
        <v>1.7658916548569841</v>
      </c>
      <c r="AK153" s="1">
        <v>65.160827057832364</v>
      </c>
      <c r="AL153" s="1">
        <f t="shared" si="26"/>
        <v>1.2856050926833718</v>
      </c>
      <c r="AM153" s="1">
        <v>33.043239029168276</v>
      </c>
      <c r="AN153" s="1">
        <v>34.082819580419603</v>
      </c>
      <c r="AO153" s="1">
        <v>1.947904833506537E-2</v>
      </c>
      <c r="AP153" s="1">
        <v>89.445393928283238</v>
      </c>
      <c r="AQ153" s="1">
        <v>0</v>
      </c>
      <c r="AR153" s="1">
        <v>0</v>
      </c>
      <c r="AS153" s="1">
        <f t="shared" si="27"/>
        <v>1</v>
      </c>
      <c r="AT153" s="1">
        <f t="shared" si="28"/>
        <v>0</v>
      </c>
      <c r="AU153" s="1">
        <f t="shared" si="29"/>
        <v>47331.280348316024</v>
      </c>
      <c r="AV153" s="1" t="s">
        <v>385</v>
      </c>
      <c r="AW153" s="1" t="s">
        <v>385</v>
      </c>
      <c r="AX153" s="1">
        <v>0</v>
      </c>
      <c r="AY153" s="1">
        <v>0</v>
      </c>
      <c r="AZ153" s="1" t="e">
        <f t="shared" si="30"/>
        <v>#DIV/0!</v>
      </c>
      <c r="BA153" s="1">
        <v>0</v>
      </c>
      <c r="BB153" s="1" t="s">
        <v>385</v>
      </c>
      <c r="BC153" s="1" t="s">
        <v>385</v>
      </c>
      <c r="BD153" s="1">
        <v>0</v>
      </c>
      <c r="BE153" s="1">
        <v>0</v>
      </c>
      <c r="BF153" s="1" t="e">
        <f t="shared" si="31"/>
        <v>#DIV/0!</v>
      </c>
      <c r="BG153" s="1">
        <v>0.5</v>
      </c>
      <c r="BH153" s="1">
        <f t="shared" si="32"/>
        <v>1009.5119997992012</v>
      </c>
      <c r="BI153" s="1">
        <f t="shared" si="33"/>
        <v>9.0970609316912778</v>
      </c>
      <c r="BJ153" s="1" t="e">
        <f t="shared" si="34"/>
        <v>#DIV/0!</v>
      </c>
      <c r="BK153" s="1">
        <f t="shared" si="35"/>
        <v>9.0113450196736087E-3</v>
      </c>
      <c r="BL153" s="1" t="e">
        <f t="shared" si="36"/>
        <v>#DIV/0!</v>
      </c>
      <c r="BM153" s="1" t="e">
        <f t="shared" si="37"/>
        <v>#DIV/0!</v>
      </c>
      <c r="BN153" s="1" t="s">
        <v>385</v>
      </c>
      <c r="BO153" s="1">
        <v>0</v>
      </c>
      <c r="BP153" s="1" t="e">
        <f t="shared" si="38"/>
        <v>#DIV/0!</v>
      </c>
      <c r="BQ153" s="1" t="e">
        <f t="shared" si="39"/>
        <v>#DIV/0!</v>
      </c>
      <c r="BR153" s="1" t="e">
        <f t="shared" si="40"/>
        <v>#DIV/0!</v>
      </c>
      <c r="BS153" s="1" t="e">
        <f t="shared" si="41"/>
        <v>#DIV/0!</v>
      </c>
      <c r="BT153" s="1" t="e">
        <f t="shared" si="42"/>
        <v>#DIV/0!</v>
      </c>
      <c r="BU153" s="1" t="e">
        <f t="shared" si="43"/>
        <v>#DIV/0!</v>
      </c>
      <c r="BV153" s="1" t="e">
        <f t="shared" si="44"/>
        <v>#DIV/0!</v>
      </c>
      <c r="BW153" s="1" t="e">
        <f t="shared" si="45"/>
        <v>#DIV/0!</v>
      </c>
      <c r="BX153" s="1" t="s">
        <v>385</v>
      </c>
      <c r="BY153" s="1" t="s">
        <v>385</v>
      </c>
      <c r="BZ153" s="1" t="s">
        <v>385</v>
      </c>
      <c r="CA153" s="1" t="s">
        <v>385</v>
      </c>
      <c r="CB153" s="1" t="s">
        <v>385</v>
      </c>
      <c r="CC153" s="1" t="s">
        <v>385</v>
      </c>
      <c r="CD153" s="1" t="s">
        <v>385</v>
      </c>
      <c r="CE153" s="1" t="s">
        <v>385</v>
      </c>
      <c r="CF153" s="1">
        <v>253</v>
      </c>
      <c r="CG153" s="1">
        <v>1000</v>
      </c>
      <c r="CH153" s="1" t="s">
        <v>386</v>
      </c>
      <c r="CI153" s="1">
        <v>1110.1500000000001</v>
      </c>
      <c r="CJ153" s="1">
        <v>1175.8634999999999</v>
      </c>
      <c r="CK153" s="1">
        <v>1152.67</v>
      </c>
      <c r="CL153" s="1">
        <v>1.3005735999999999E-4</v>
      </c>
      <c r="CM153" s="1">
        <v>6.5004835999999994E-4</v>
      </c>
      <c r="CN153" s="1">
        <v>4.7597999359999997E-2</v>
      </c>
      <c r="CO153" s="1">
        <v>5.5000000000000003E-4</v>
      </c>
      <c r="CP153" s="1">
        <f t="shared" si="46"/>
        <v>1200.007142857143</v>
      </c>
      <c r="CQ153" s="1">
        <f t="shared" si="47"/>
        <v>1009.5119997992012</v>
      </c>
      <c r="CR153" s="1">
        <f t="shared" si="48"/>
        <v>0.84125499236247503</v>
      </c>
      <c r="CS153" s="1">
        <f t="shared" si="49"/>
        <v>0.16202213525957684</v>
      </c>
      <c r="CT153" s="1">
        <v>6</v>
      </c>
      <c r="CU153" s="1">
        <v>0.5</v>
      </c>
      <c r="CV153" s="1" t="s">
        <v>387</v>
      </c>
      <c r="CW153" s="1">
        <v>2</v>
      </c>
      <c r="CX153" s="1" t="b">
        <v>1</v>
      </c>
      <c r="CY153" s="1">
        <v>1658330485</v>
      </c>
      <c r="CZ153" s="1">
        <v>892.1338571428571</v>
      </c>
      <c r="DA153" s="1">
        <v>910.27557142857142</v>
      </c>
      <c r="DB153" s="1">
        <v>34.058814285714277</v>
      </c>
      <c r="DC153" s="1">
        <v>33.047814285714288</v>
      </c>
      <c r="DD153" s="1">
        <v>895.31128571428576</v>
      </c>
      <c r="DE153" s="1">
        <v>33.720528571428567</v>
      </c>
      <c r="DF153" s="1">
        <v>650.34785714285704</v>
      </c>
      <c r="DG153" s="1">
        <v>101.087</v>
      </c>
      <c r="DH153" s="1">
        <v>9.9735057142857145E-2</v>
      </c>
      <c r="DI153" s="1">
        <v>33.938542857142863</v>
      </c>
      <c r="DJ153" s="1">
        <v>999.89999999999986</v>
      </c>
      <c r="DK153" s="1">
        <v>33.910257142857141</v>
      </c>
      <c r="DL153" s="1">
        <v>0</v>
      </c>
      <c r="DM153" s="1">
        <v>0</v>
      </c>
      <c r="DN153" s="1">
        <v>9033.482857142857</v>
      </c>
      <c r="DO153" s="1">
        <v>0</v>
      </c>
      <c r="DP153" s="1">
        <v>1835.778571428571</v>
      </c>
      <c r="DQ153" s="1">
        <v>-18.1417</v>
      </c>
      <c r="DR153" s="1">
        <v>923.59042857142856</v>
      </c>
      <c r="DS153" s="1">
        <v>941.38642857142861</v>
      </c>
      <c r="DT153" s="1">
        <v>1.0109872857142861</v>
      </c>
      <c r="DU153" s="1">
        <v>910.27557142857142</v>
      </c>
      <c r="DV153" s="1">
        <v>33.047814285714288</v>
      </c>
      <c r="DW153" s="1">
        <v>3.4429028571428568</v>
      </c>
      <c r="DX153" s="1">
        <v>3.3407071428571431</v>
      </c>
      <c r="DY153" s="1">
        <v>26.340785714285708</v>
      </c>
      <c r="DZ153" s="1">
        <v>25.831214285714289</v>
      </c>
      <c r="EA153" s="1">
        <v>1200.007142857143</v>
      </c>
      <c r="EB153" s="1">
        <v>0.95799299999999998</v>
      </c>
      <c r="EC153" s="1">
        <v>4.2007399999999993E-2</v>
      </c>
      <c r="ED153" s="1">
        <v>0</v>
      </c>
      <c r="EE153" s="1">
        <v>928.19971428571421</v>
      </c>
      <c r="EF153" s="1">
        <v>5.0001600000000002</v>
      </c>
      <c r="EG153" s="1">
        <v>13176.1</v>
      </c>
      <c r="EH153" s="1">
        <v>9515.2014285714286</v>
      </c>
      <c r="EI153" s="1">
        <v>47.696000000000012</v>
      </c>
      <c r="EJ153" s="1">
        <v>50.33</v>
      </c>
      <c r="EK153" s="1">
        <v>48.919285714285721</v>
      </c>
      <c r="EL153" s="1">
        <v>48.83</v>
      </c>
      <c r="EM153" s="1">
        <v>49.436999999999998</v>
      </c>
      <c r="EN153" s="1">
        <v>1144.8071428571429</v>
      </c>
      <c r="EO153" s="1">
        <v>50.2</v>
      </c>
      <c r="EP153" s="1">
        <v>0</v>
      </c>
      <c r="EQ153" s="1">
        <v>772998.60000014305</v>
      </c>
      <c r="ER153" s="1">
        <v>0</v>
      </c>
      <c r="ES153" s="1">
        <v>927.90326923076907</v>
      </c>
      <c r="ET153" s="1">
        <v>3.0989059803011538</v>
      </c>
      <c r="EU153" s="1">
        <v>41.213675213678087</v>
      </c>
      <c r="EV153" s="1">
        <v>13172.25</v>
      </c>
      <c r="EW153" s="1">
        <v>15</v>
      </c>
      <c r="EX153" s="1">
        <v>1658327627.5</v>
      </c>
      <c r="EY153" s="1" t="s">
        <v>388</v>
      </c>
      <c r="EZ153" s="1">
        <v>1658327627.5</v>
      </c>
      <c r="FA153" s="1">
        <v>1658327617.5</v>
      </c>
      <c r="FB153" s="1">
        <v>12</v>
      </c>
      <c r="FC153" s="1">
        <v>-0.68500000000000005</v>
      </c>
      <c r="FD153" s="1">
        <v>-0.255</v>
      </c>
      <c r="FE153" s="1">
        <v>-3.9239999999999999</v>
      </c>
      <c r="FF153" s="1">
        <v>0.28599999999999998</v>
      </c>
      <c r="FG153" s="1">
        <v>1546</v>
      </c>
      <c r="FH153" s="1">
        <v>32</v>
      </c>
      <c r="FI153" s="1">
        <v>0.03</v>
      </c>
      <c r="FJ153" s="1">
        <v>0.04</v>
      </c>
      <c r="FK153" s="1">
        <v>-17.99364146341463</v>
      </c>
      <c r="FL153" s="1">
        <v>-0.98713797909407219</v>
      </c>
      <c r="FM153" s="1">
        <v>0.10214816826935889</v>
      </c>
      <c r="FN153" s="1">
        <v>0</v>
      </c>
      <c r="FO153" s="1">
        <v>927.68897058823529</v>
      </c>
      <c r="FP153" s="1">
        <v>3.5655767780765029</v>
      </c>
      <c r="FQ153" s="1">
        <v>0.41824679495231898</v>
      </c>
      <c r="FR153" s="1">
        <v>0</v>
      </c>
      <c r="FS153" s="1">
        <v>1.0906958292682929</v>
      </c>
      <c r="FT153" s="1">
        <v>-0.6127140000000002</v>
      </c>
      <c r="FU153" s="1">
        <v>6.4970538098246725E-2</v>
      </c>
      <c r="FV153" s="1">
        <v>0</v>
      </c>
      <c r="FW153" s="1">
        <v>0</v>
      </c>
      <c r="FX153" s="1">
        <v>3</v>
      </c>
      <c r="FY153" s="1" t="s">
        <v>397</v>
      </c>
      <c r="FZ153" s="1">
        <v>3.36944</v>
      </c>
      <c r="GA153" s="1">
        <v>2.8938799999999998</v>
      </c>
      <c r="GB153" s="1">
        <v>0.16856299999999999</v>
      </c>
      <c r="GC153" s="1">
        <v>0.17277899999999999</v>
      </c>
      <c r="GD153" s="1">
        <v>0.14091799999999999</v>
      </c>
      <c r="GE153" s="1">
        <v>0.14047000000000001</v>
      </c>
      <c r="GF153" s="1">
        <v>28692.6</v>
      </c>
      <c r="GG153" s="1">
        <v>24831</v>
      </c>
      <c r="GH153" s="1">
        <v>30851.5</v>
      </c>
      <c r="GI153" s="1">
        <v>27984</v>
      </c>
      <c r="GJ153" s="1">
        <v>34920.300000000003</v>
      </c>
      <c r="GK153" s="1">
        <v>33938</v>
      </c>
      <c r="GL153" s="1">
        <v>40216.400000000001</v>
      </c>
      <c r="GM153" s="1">
        <v>39004.400000000001</v>
      </c>
      <c r="GN153" s="1">
        <v>2.32647</v>
      </c>
      <c r="GO153" s="1">
        <v>1.5301</v>
      </c>
      <c r="GP153" s="1">
        <v>0</v>
      </c>
      <c r="GQ153" s="1">
        <v>4.5530500000000002E-2</v>
      </c>
      <c r="GR153" s="1">
        <v>999.9</v>
      </c>
      <c r="GS153" s="1">
        <v>33.179900000000004</v>
      </c>
      <c r="GT153" s="1">
        <v>49.6</v>
      </c>
      <c r="GU153" s="1">
        <v>44.1</v>
      </c>
      <c r="GV153" s="1">
        <v>45.142899999999997</v>
      </c>
      <c r="GW153" s="1">
        <v>50.472900000000003</v>
      </c>
      <c r="GX153" s="1">
        <v>41.802900000000001</v>
      </c>
      <c r="GY153" s="1">
        <v>1</v>
      </c>
      <c r="GZ153" s="1">
        <v>0.658775</v>
      </c>
      <c r="HA153" s="1">
        <v>1.7928500000000001</v>
      </c>
      <c r="HB153" s="1">
        <v>20.199200000000001</v>
      </c>
      <c r="HC153" s="1">
        <v>5.2142900000000001</v>
      </c>
      <c r="HD153" s="1">
        <v>11.974</v>
      </c>
      <c r="HE153" s="1">
        <v>4.9897</v>
      </c>
      <c r="HF153" s="1">
        <v>3.2925</v>
      </c>
      <c r="HG153" s="1">
        <v>8424.9</v>
      </c>
      <c r="HH153" s="1">
        <v>9999</v>
      </c>
      <c r="HI153" s="1">
        <v>9999</v>
      </c>
      <c r="HJ153" s="1">
        <v>971.7</v>
      </c>
      <c r="HK153" s="1">
        <v>4.9713700000000003</v>
      </c>
      <c r="HL153" s="1">
        <v>1.8745499999999999</v>
      </c>
      <c r="HM153" s="1">
        <v>1.8708800000000001</v>
      </c>
      <c r="HN153" s="1">
        <v>1.8707</v>
      </c>
      <c r="HO153" s="1">
        <v>1.8751100000000001</v>
      </c>
      <c r="HP153" s="1">
        <v>1.8718399999999999</v>
      </c>
      <c r="HQ153" s="1">
        <v>1.8673500000000001</v>
      </c>
      <c r="HR153" s="1">
        <v>1.8782000000000001</v>
      </c>
      <c r="HS153" s="1">
        <v>0</v>
      </c>
      <c r="HT153" s="1">
        <v>0</v>
      </c>
      <c r="HU153" s="1">
        <v>0</v>
      </c>
      <c r="HV153" s="1">
        <v>0</v>
      </c>
      <c r="HW153" s="1" t="s">
        <v>390</v>
      </c>
      <c r="HX153" s="1" t="s">
        <v>391</v>
      </c>
      <c r="HY153" s="1" t="s">
        <v>392</v>
      </c>
      <c r="HZ153" s="1" t="s">
        <v>392</v>
      </c>
      <c r="IA153" s="1" t="s">
        <v>392</v>
      </c>
      <c r="IB153" s="1" t="s">
        <v>392</v>
      </c>
      <c r="IC153" s="1">
        <v>0</v>
      </c>
      <c r="ID153" s="1">
        <v>100</v>
      </c>
      <c r="IE153" s="1">
        <v>100</v>
      </c>
      <c r="IF153" s="1">
        <v>-3.1829999999999998</v>
      </c>
      <c r="IG153" s="1">
        <v>0.3392</v>
      </c>
      <c r="IH153" s="1">
        <v>-2.1003025613674828</v>
      </c>
      <c r="II153" s="1">
        <v>1.7196870422270779E-5</v>
      </c>
      <c r="IJ153" s="1">
        <v>-2.1741833173098589E-6</v>
      </c>
      <c r="IK153" s="1">
        <v>9.0595066644434051E-10</v>
      </c>
      <c r="IL153" s="1">
        <v>-0.3055493333670728</v>
      </c>
      <c r="IM153" s="1">
        <v>-1.2435942757381079E-3</v>
      </c>
      <c r="IN153" s="1">
        <v>8.3241555849602686E-4</v>
      </c>
      <c r="IO153" s="1">
        <v>-6.8006265696850886E-6</v>
      </c>
      <c r="IP153" s="1">
        <v>17</v>
      </c>
      <c r="IQ153" s="1">
        <v>2050</v>
      </c>
      <c r="IR153" s="1">
        <v>3</v>
      </c>
      <c r="IS153" s="1">
        <v>34</v>
      </c>
      <c r="IT153" s="1">
        <v>47.7</v>
      </c>
      <c r="IU153" s="1">
        <v>47.8</v>
      </c>
      <c r="IV153" s="1">
        <v>2.0019499999999999</v>
      </c>
      <c r="IW153" s="1">
        <v>2.5793499999999998</v>
      </c>
      <c r="IX153" s="1">
        <v>1.49902</v>
      </c>
      <c r="IY153" s="1">
        <v>2.2827099999999998</v>
      </c>
      <c r="IZ153" s="1">
        <v>1.69678</v>
      </c>
      <c r="JA153" s="1">
        <v>2.4096700000000002</v>
      </c>
      <c r="JB153" s="1">
        <v>47.692399999999999</v>
      </c>
      <c r="JC153" s="1">
        <v>12.914999999999999</v>
      </c>
      <c r="JD153" s="1">
        <v>18</v>
      </c>
      <c r="JE153" s="1">
        <v>710.452</v>
      </c>
      <c r="JF153" s="1">
        <v>268.04599999999999</v>
      </c>
      <c r="JG153" s="1">
        <v>30.0016</v>
      </c>
      <c r="JH153" s="1">
        <v>35.8264</v>
      </c>
      <c r="JI153" s="1">
        <v>30.0002</v>
      </c>
      <c r="JJ153" s="1">
        <v>35.571599999999997</v>
      </c>
      <c r="JK153" s="1">
        <v>35.572200000000002</v>
      </c>
      <c r="JL153" s="1">
        <v>40.130600000000001</v>
      </c>
      <c r="JM153" s="1">
        <v>29.392499999999998</v>
      </c>
      <c r="JN153" s="1">
        <v>0</v>
      </c>
      <c r="JO153" s="1">
        <v>30</v>
      </c>
      <c r="JP153" s="1">
        <v>922.94100000000003</v>
      </c>
      <c r="JQ153" s="1">
        <v>33.013199999999998</v>
      </c>
      <c r="JR153" s="1">
        <v>98.318700000000007</v>
      </c>
      <c r="JS153" s="1">
        <v>98.232500000000002</v>
      </c>
    </row>
    <row r="154" spans="1:279" ht="15.75" customHeight="1" x14ac:dyDescent="0.2">
      <c r="A154" s="1">
        <v>139</v>
      </c>
      <c r="B154" s="1">
        <v>1658330491</v>
      </c>
      <c r="C154" s="1">
        <v>551</v>
      </c>
      <c r="D154" s="1" t="s">
        <v>669</v>
      </c>
      <c r="E154" s="1" t="s">
        <v>670</v>
      </c>
      <c r="F154" s="1">
        <v>4</v>
      </c>
      <c r="G154" s="1">
        <v>1658330488.6875</v>
      </c>
      <c r="H154" s="1">
        <f t="shared" si="0"/>
        <v>1.2681198601329872E-3</v>
      </c>
      <c r="I154" s="1">
        <f t="shared" si="1"/>
        <v>1.2681198601329873</v>
      </c>
      <c r="J154" s="1">
        <f t="shared" si="2"/>
        <v>9.1496009323057521</v>
      </c>
      <c r="K154" s="1">
        <f t="shared" si="3"/>
        <v>898.33162500000003</v>
      </c>
      <c r="L154" s="1">
        <f t="shared" si="4"/>
        <v>652.01654736071919</v>
      </c>
      <c r="M154" s="1">
        <f t="shared" si="5"/>
        <v>65.975551815657411</v>
      </c>
      <c r="N154" s="1">
        <f t="shared" si="6"/>
        <v>90.89941798676783</v>
      </c>
      <c r="O154" s="1">
        <f t="shared" si="7"/>
        <v>6.6571300655669255E-2</v>
      </c>
      <c r="P154" s="1">
        <f t="shared" si="8"/>
        <v>2.7676596862842828</v>
      </c>
      <c r="Q154" s="1">
        <f t="shared" si="9"/>
        <v>6.5694359756398493E-2</v>
      </c>
      <c r="R154" s="1">
        <f t="shared" si="10"/>
        <v>4.1136802030813324E-2</v>
      </c>
      <c r="S154" s="1">
        <f t="shared" si="11"/>
        <v>194.42717811245723</v>
      </c>
      <c r="T154" s="1">
        <f t="shared" si="12"/>
        <v>34.801355678758526</v>
      </c>
      <c r="U154" s="1">
        <f t="shared" si="13"/>
        <v>33.921687499999997</v>
      </c>
      <c r="V154" s="1">
        <f t="shared" si="14"/>
        <v>5.3197145463678837</v>
      </c>
      <c r="W154" s="1">
        <f t="shared" si="15"/>
        <v>64.791089714229017</v>
      </c>
      <c r="X154" s="1">
        <f t="shared" si="16"/>
        <v>3.4511231260133171</v>
      </c>
      <c r="Y154" s="1">
        <f t="shared" si="17"/>
        <v>5.3265397159316539</v>
      </c>
      <c r="Z154" s="1">
        <f t="shared" si="18"/>
        <v>1.8685914203545666</v>
      </c>
      <c r="AA154" s="1">
        <f t="shared" si="19"/>
        <v>-55.924085831864737</v>
      </c>
      <c r="AB154" s="1">
        <f t="shared" si="20"/>
        <v>3.4281013354362861</v>
      </c>
      <c r="AC154" s="1">
        <f t="shared" si="21"/>
        <v>0.28627516090755506</v>
      </c>
      <c r="AD154" s="1">
        <f t="shared" si="22"/>
        <v>142.21746877693633</v>
      </c>
      <c r="AE154" s="1">
        <f t="shared" si="23"/>
        <v>18.526826755967587</v>
      </c>
      <c r="AF154" s="1">
        <f t="shared" si="24"/>
        <v>1.1674666865045109</v>
      </c>
      <c r="AG154" s="1">
        <f t="shared" si="25"/>
        <v>9.1496009323057521</v>
      </c>
      <c r="AH154" s="1">
        <v>948.79488582889292</v>
      </c>
      <c r="AI154" s="1">
        <v>933.19476969696916</v>
      </c>
      <c r="AJ154" s="1">
        <v>1.731867396468709</v>
      </c>
      <c r="AK154" s="1">
        <v>65.160827057832364</v>
      </c>
      <c r="AL154" s="1">
        <f t="shared" si="26"/>
        <v>1.2681198601329873</v>
      </c>
      <c r="AM154" s="1">
        <v>33.064173330383248</v>
      </c>
      <c r="AN154" s="1">
        <v>34.124160139860159</v>
      </c>
      <c r="AO154" s="1">
        <v>1.2861684889438941E-2</v>
      </c>
      <c r="AP154" s="1">
        <v>89.445393928283238</v>
      </c>
      <c r="AQ154" s="1">
        <v>0</v>
      </c>
      <c r="AR154" s="1">
        <v>0</v>
      </c>
      <c r="AS154" s="1">
        <f t="shared" si="27"/>
        <v>1</v>
      </c>
      <c r="AT154" s="1">
        <f t="shared" si="28"/>
        <v>0</v>
      </c>
      <c r="AU154" s="1">
        <f t="shared" si="29"/>
        <v>47191.450980748152</v>
      </c>
      <c r="AV154" s="1" t="s">
        <v>385</v>
      </c>
      <c r="AW154" s="1" t="s">
        <v>385</v>
      </c>
      <c r="AX154" s="1">
        <v>0</v>
      </c>
      <c r="AY154" s="1">
        <v>0</v>
      </c>
      <c r="AZ154" s="1" t="e">
        <f t="shared" si="30"/>
        <v>#DIV/0!</v>
      </c>
      <c r="BA154" s="1">
        <v>0</v>
      </c>
      <c r="BB154" s="1" t="s">
        <v>385</v>
      </c>
      <c r="BC154" s="1" t="s">
        <v>385</v>
      </c>
      <c r="BD154" s="1">
        <v>0</v>
      </c>
      <c r="BE154" s="1">
        <v>0</v>
      </c>
      <c r="BF154" s="1" t="e">
        <f t="shared" si="31"/>
        <v>#DIV/0!</v>
      </c>
      <c r="BG154" s="1">
        <v>0.5</v>
      </c>
      <c r="BH154" s="1">
        <f t="shared" si="32"/>
        <v>1009.5091497992006</v>
      </c>
      <c r="BI154" s="1">
        <f t="shared" si="33"/>
        <v>9.1496009323057521</v>
      </c>
      <c r="BJ154" s="1" t="e">
        <f t="shared" si="34"/>
        <v>#DIV/0!</v>
      </c>
      <c r="BK154" s="1">
        <f t="shared" si="35"/>
        <v>9.0634155560904827E-3</v>
      </c>
      <c r="BL154" s="1" t="e">
        <f t="shared" si="36"/>
        <v>#DIV/0!</v>
      </c>
      <c r="BM154" s="1" t="e">
        <f t="shared" si="37"/>
        <v>#DIV/0!</v>
      </c>
      <c r="BN154" s="1" t="s">
        <v>385</v>
      </c>
      <c r="BO154" s="1">
        <v>0</v>
      </c>
      <c r="BP154" s="1" t="e">
        <f t="shared" si="38"/>
        <v>#DIV/0!</v>
      </c>
      <c r="BQ154" s="1" t="e">
        <f t="shared" si="39"/>
        <v>#DIV/0!</v>
      </c>
      <c r="BR154" s="1" t="e">
        <f t="shared" si="40"/>
        <v>#DIV/0!</v>
      </c>
      <c r="BS154" s="1" t="e">
        <f t="shared" si="41"/>
        <v>#DIV/0!</v>
      </c>
      <c r="BT154" s="1" t="e">
        <f t="shared" si="42"/>
        <v>#DIV/0!</v>
      </c>
      <c r="BU154" s="1" t="e">
        <f t="shared" si="43"/>
        <v>#DIV/0!</v>
      </c>
      <c r="BV154" s="1" t="e">
        <f t="shared" si="44"/>
        <v>#DIV/0!</v>
      </c>
      <c r="BW154" s="1" t="e">
        <f t="shared" si="45"/>
        <v>#DIV/0!</v>
      </c>
      <c r="BX154" s="1" t="s">
        <v>385</v>
      </c>
      <c r="BY154" s="1" t="s">
        <v>385</v>
      </c>
      <c r="BZ154" s="1" t="s">
        <v>385</v>
      </c>
      <c r="CA154" s="1" t="s">
        <v>385</v>
      </c>
      <c r="CB154" s="1" t="s">
        <v>385</v>
      </c>
      <c r="CC154" s="1" t="s">
        <v>385</v>
      </c>
      <c r="CD154" s="1" t="s">
        <v>385</v>
      </c>
      <c r="CE154" s="1" t="s">
        <v>385</v>
      </c>
      <c r="CF154" s="1">
        <v>253</v>
      </c>
      <c r="CG154" s="1">
        <v>1000</v>
      </c>
      <c r="CH154" s="1" t="s">
        <v>386</v>
      </c>
      <c r="CI154" s="1">
        <v>1110.1500000000001</v>
      </c>
      <c r="CJ154" s="1">
        <v>1175.8634999999999</v>
      </c>
      <c r="CK154" s="1">
        <v>1152.67</v>
      </c>
      <c r="CL154" s="1">
        <v>1.3005735999999999E-4</v>
      </c>
      <c r="CM154" s="1">
        <v>6.5004835999999994E-4</v>
      </c>
      <c r="CN154" s="1">
        <v>4.7597999359999997E-2</v>
      </c>
      <c r="CO154" s="1">
        <v>5.5000000000000003E-4</v>
      </c>
      <c r="CP154" s="1">
        <f t="shared" si="46"/>
        <v>1200.0037500000001</v>
      </c>
      <c r="CQ154" s="1">
        <f t="shared" si="47"/>
        <v>1009.5091497992006</v>
      </c>
      <c r="CR154" s="1">
        <f t="shared" si="48"/>
        <v>0.84125499591080488</v>
      </c>
      <c r="CS154" s="1">
        <f t="shared" si="49"/>
        <v>0.1620221421078536</v>
      </c>
      <c r="CT154" s="1">
        <v>6</v>
      </c>
      <c r="CU154" s="1">
        <v>0.5</v>
      </c>
      <c r="CV154" s="1" t="s">
        <v>387</v>
      </c>
      <c r="CW154" s="1">
        <v>2</v>
      </c>
      <c r="CX154" s="1" t="b">
        <v>1</v>
      </c>
      <c r="CY154" s="1">
        <v>1658330488.6875</v>
      </c>
      <c r="CZ154" s="1">
        <v>898.33162500000003</v>
      </c>
      <c r="DA154" s="1">
        <v>916.39175</v>
      </c>
      <c r="DB154" s="1">
        <v>34.106412499999998</v>
      </c>
      <c r="DC154" s="1">
        <v>33.066062500000001</v>
      </c>
      <c r="DD154" s="1">
        <v>901.51974999999993</v>
      </c>
      <c r="DE154" s="1">
        <v>33.766687500000003</v>
      </c>
      <c r="DF154" s="1">
        <v>650.34762500000011</v>
      </c>
      <c r="DG154" s="1">
        <v>101.08687500000001</v>
      </c>
      <c r="DH154" s="1">
        <v>0.1000535875</v>
      </c>
      <c r="DI154" s="1">
        <v>33.944662500000007</v>
      </c>
      <c r="DJ154" s="1">
        <v>999.9</v>
      </c>
      <c r="DK154" s="1">
        <v>33.921687499999997</v>
      </c>
      <c r="DL154" s="1">
        <v>0</v>
      </c>
      <c r="DM154" s="1">
        <v>0</v>
      </c>
      <c r="DN154" s="1">
        <v>9006.5637499999993</v>
      </c>
      <c r="DO154" s="1">
        <v>0</v>
      </c>
      <c r="DP154" s="1">
        <v>1835.83375</v>
      </c>
      <c r="DQ154" s="1">
        <v>-18.059975000000001</v>
      </c>
      <c r="DR154" s="1">
        <v>930.05250000000001</v>
      </c>
      <c r="DS154" s="1">
        <v>947.729375</v>
      </c>
      <c r="DT154" s="1">
        <v>1.0403424999999999</v>
      </c>
      <c r="DU154" s="1">
        <v>916.39175</v>
      </c>
      <c r="DV154" s="1">
        <v>33.066062500000001</v>
      </c>
      <c r="DW154" s="1">
        <v>3.4477099999999998</v>
      </c>
      <c r="DX154" s="1">
        <v>3.3425449999999999</v>
      </c>
      <c r="DY154" s="1">
        <v>26.3644125</v>
      </c>
      <c r="DZ154" s="1">
        <v>25.840499999999999</v>
      </c>
      <c r="EA154" s="1">
        <v>1200.0037500000001</v>
      </c>
      <c r="EB154" s="1">
        <v>0.95799299999999998</v>
      </c>
      <c r="EC154" s="1">
        <v>4.20074E-2</v>
      </c>
      <c r="ED154" s="1">
        <v>0</v>
      </c>
      <c r="EE154" s="1">
        <v>928.43100000000004</v>
      </c>
      <c r="EF154" s="1">
        <v>5.0001600000000002</v>
      </c>
      <c r="EG154" s="1">
        <v>13176.924999999999</v>
      </c>
      <c r="EH154" s="1">
        <v>9515.1887499999993</v>
      </c>
      <c r="EI154" s="1">
        <v>47.694875000000003</v>
      </c>
      <c r="EJ154" s="1">
        <v>50.343499999999999</v>
      </c>
      <c r="EK154" s="1">
        <v>48.905999999999999</v>
      </c>
      <c r="EL154" s="1">
        <v>48.875</v>
      </c>
      <c r="EM154" s="1">
        <v>49.436999999999998</v>
      </c>
      <c r="EN154" s="1">
        <v>1144.80375</v>
      </c>
      <c r="EO154" s="1">
        <v>50.2</v>
      </c>
      <c r="EP154" s="1">
        <v>0</v>
      </c>
      <c r="EQ154" s="1">
        <v>773002.20000004768</v>
      </c>
      <c r="ER154" s="1">
        <v>0</v>
      </c>
      <c r="ES154" s="1">
        <v>928.1104230769231</v>
      </c>
      <c r="ET154" s="1">
        <v>3.091316241430361</v>
      </c>
      <c r="EU154" s="1">
        <v>38.758974285196537</v>
      </c>
      <c r="EV154" s="1">
        <v>13174.073076923079</v>
      </c>
      <c r="EW154" s="1">
        <v>15</v>
      </c>
      <c r="EX154" s="1">
        <v>1658327627.5</v>
      </c>
      <c r="EY154" s="1" t="s">
        <v>388</v>
      </c>
      <c r="EZ154" s="1">
        <v>1658327627.5</v>
      </c>
      <c r="FA154" s="1">
        <v>1658327617.5</v>
      </c>
      <c r="FB154" s="1">
        <v>12</v>
      </c>
      <c r="FC154" s="1">
        <v>-0.68500000000000005</v>
      </c>
      <c r="FD154" s="1">
        <v>-0.255</v>
      </c>
      <c r="FE154" s="1">
        <v>-3.9239999999999999</v>
      </c>
      <c r="FF154" s="1">
        <v>0.28599999999999998</v>
      </c>
      <c r="FG154" s="1">
        <v>1546</v>
      </c>
      <c r="FH154" s="1">
        <v>32</v>
      </c>
      <c r="FI154" s="1">
        <v>0.03</v>
      </c>
      <c r="FJ154" s="1">
        <v>0.04</v>
      </c>
      <c r="FK154" s="1">
        <v>-18.03460243902439</v>
      </c>
      <c r="FL154" s="1">
        <v>-0.63658536585367242</v>
      </c>
      <c r="FM154" s="1">
        <v>8.2045176394843308E-2</v>
      </c>
      <c r="FN154" s="1">
        <v>0</v>
      </c>
      <c r="FO154" s="1">
        <v>927.94367647058823</v>
      </c>
      <c r="FP154" s="1">
        <v>3.282429333288694</v>
      </c>
      <c r="FQ154" s="1">
        <v>0.3943088309336315</v>
      </c>
      <c r="FR154" s="1">
        <v>0</v>
      </c>
      <c r="FS154" s="1">
        <v>1.0677685121951219</v>
      </c>
      <c r="FT154" s="1">
        <v>-0.49176512195122069</v>
      </c>
      <c r="FU154" s="1">
        <v>5.866707804798936E-2</v>
      </c>
      <c r="FV154" s="1">
        <v>0</v>
      </c>
      <c r="FW154" s="1">
        <v>0</v>
      </c>
      <c r="FX154" s="1">
        <v>3</v>
      </c>
      <c r="FY154" s="1" t="s">
        <v>397</v>
      </c>
      <c r="FZ154" s="1">
        <v>3.3693599999999999</v>
      </c>
      <c r="GA154" s="1">
        <v>2.8936899999999999</v>
      </c>
      <c r="GB154" s="1">
        <v>0.16939399999999999</v>
      </c>
      <c r="GC154" s="1">
        <v>0.17360100000000001</v>
      </c>
      <c r="GD154" s="1">
        <v>0.14103399999999999</v>
      </c>
      <c r="GE154" s="1">
        <v>0.14052100000000001</v>
      </c>
      <c r="GF154" s="1">
        <v>28663.4</v>
      </c>
      <c r="GG154" s="1">
        <v>24806.5</v>
      </c>
      <c r="GH154" s="1">
        <v>30851.1</v>
      </c>
      <c r="GI154" s="1">
        <v>27984.3</v>
      </c>
      <c r="GJ154" s="1">
        <v>34915</v>
      </c>
      <c r="GK154" s="1">
        <v>33936.300000000003</v>
      </c>
      <c r="GL154" s="1">
        <v>40215.699999999997</v>
      </c>
      <c r="GM154" s="1">
        <v>39004.800000000003</v>
      </c>
      <c r="GN154" s="1">
        <v>2.32647</v>
      </c>
      <c r="GO154" s="1">
        <v>1.53003</v>
      </c>
      <c r="GP154" s="1">
        <v>0</v>
      </c>
      <c r="GQ154" s="1">
        <v>4.5407599999999999E-2</v>
      </c>
      <c r="GR154" s="1">
        <v>999.9</v>
      </c>
      <c r="GS154" s="1">
        <v>33.194000000000003</v>
      </c>
      <c r="GT154" s="1">
        <v>49.6</v>
      </c>
      <c r="GU154" s="1">
        <v>44.1</v>
      </c>
      <c r="GV154" s="1">
        <v>45.140900000000002</v>
      </c>
      <c r="GW154" s="1">
        <v>50.4129</v>
      </c>
      <c r="GX154" s="1">
        <v>41.277999999999999</v>
      </c>
      <c r="GY154" s="1">
        <v>1</v>
      </c>
      <c r="GZ154" s="1">
        <v>0.659022</v>
      </c>
      <c r="HA154" s="1">
        <v>1.80057</v>
      </c>
      <c r="HB154" s="1">
        <v>20.199300000000001</v>
      </c>
      <c r="HC154" s="1">
        <v>5.2150400000000001</v>
      </c>
      <c r="HD154" s="1">
        <v>11.974</v>
      </c>
      <c r="HE154" s="1">
        <v>4.9899500000000003</v>
      </c>
      <c r="HF154" s="1">
        <v>3.2924799999999999</v>
      </c>
      <c r="HG154" s="1">
        <v>8425.1</v>
      </c>
      <c r="HH154" s="1">
        <v>9999</v>
      </c>
      <c r="HI154" s="1">
        <v>9999</v>
      </c>
      <c r="HJ154" s="1">
        <v>971.7</v>
      </c>
      <c r="HK154" s="1">
        <v>4.9713500000000002</v>
      </c>
      <c r="HL154" s="1">
        <v>1.8745400000000001</v>
      </c>
      <c r="HM154" s="1">
        <v>1.8708800000000001</v>
      </c>
      <c r="HN154" s="1">
        <v>1.8707199999999999</v>
      </c>
      <c r="HO154" s="1">
        <v>1.8751</v>
      </c>
      <c r="HP154" s="1">
        <v>1.8718300000000001</v>
      </c>
      <c r="HQ154" s="1">
        <v>1.86734</v>
      </c>
      <c r="HR154" s="1">
        <v>1.8782000000000001</v>
      </c>
      <c r="HS154" s="1">
        <v>0</v>
      </c>
      <c r="HT154" s="1">
        <v>0</v>
      </c>
      <c r="HU154" s="1">
        <v>0</v>
      </c>
      <c r="HV154" s="1">
        <v>0</v>
      </c>
      <c r="HW154" s="1" t="s">
        <v>390</v>
      </c>
      <c r="HX154" s="1" t="s">
        <v>391</v>
      </c>
      <c r="HY154" s="1" t="s">
        <v>392</v>
      </c>
      <c r="HZ154" s="1" t="s">
        <v>392</v>
      </c>
      <c r="IA154" s="1" t="s">
        <v>392</v>
      </c>
      <c r="IB154" s="1" t="s">
        <v>392</v>
      </c>
      <c r="IC154" s="1">
        <v>0</v>
      </c>
      <c r="ID154" s="1">
        <v>100</v>
      </c>
      <c r="IE154" s="1">
        <v>100</v>
      </c>
      <c r="IF154" s="1">
        <v>-3.1949999999999998</v>
      </c>
      <c r="IG154" s="1">
        <v>0.34050000000000002</v>
      </c>
      <c r="IH154" s="1">
        <v>-2.1003025613674828</v>
      </c>
      <c r="II154" s="1">
        <v>1.7196870422270779E-5</v>
      </c>
      <c r="IJ154" s="1">
        <v>-2.1741833173098589E-6</v>
      </c>
      <c r="IK154" s="1">
        <v>9.0595066644434051E-10</v>
      </c>
      <c r="IL154" s="1">
        <v>-0.3055493333670728</v>
      </c>
      <c r="IM154" s="1">
        <v>-1.2435942757381079E-3</v>
      </c>
      <c r="IN154" s="1">
        <v>8.3241555849602686E-4</v>
      </c>
      <c r="IO154" s="1">
        <v>-6.8006265696850886E-6</v>
      </c>
      <c r="IP154" s="1">
        <v>17</v>
      </c>
      <c r="IQ154" s="1">
        <v>2050</v>
      </c>
      <c r="IR154" s="1">
        <v>3</v>
      </c>
      <c r="IS154" s="1">
        <v>34</v>
      </c>
      <c r="IT154" s="1">
        <v>47.7</v>
      </c>
      <c r="IU154" s="1">
        <v>47.9</v>
      </c>
      <c r="IV154" s="1">
        <v>2.0153799999999999</v>
      </c>
      <c r="IW154" s="1">
        <v>2.5817899999999998</v>
      </c>
      <c r="IX154" s="1">
        <v>1.49902</v>
      </c>
      <c r="IY154" s="1">
        <v>2.2827099999999998</v>
      </c>
      <c r="IZ154" s="1">
        <v>1.69678</v>
      </c>
      <c r="JA154" s="1">
        <v>2.4169900000000002</v>
      </c>
      <c r="JB154" s="1">
        <v>47.692399999999999</v>
      </c>
      <c r="JC154" s="1">
        <v>12.9237</v>
      </c>
      <c r="JD154" s="1">
        <v>18</v>
      </c>
      <c r="JE154" s="1">
        <v>710.452</v>
      </c>
      <c r="JF154" s="1">
        <v>268.01100000000002</v>
      </c>
      <c r="JG154" s="1">
        <v>30.001999999999999</v>
      </c>
      <c r="JH154" s="1">
        <v>35.826700000000002</v>
      </c>
      <c r="JI154" s="1">
        <v>30.000299999999999</v>
      </c>
      <c r="JJ154" s="1">
        <v>35.571599999999997</v>
      </c>
      <c r="JK154" s="1">
        <v>35.572200000000002</v>
      </c>
      <c r="JL154" s="1">
        <v>40.372399999999999</v>
      </c>
      <c r="JM154" s="1">
        <v>29.392499999999998</v>
      </c>
      <c r="JN154" s="1">
        <v>0</v>
      </c>
      <c r="JO154" s="1">
        <v>30</v>
      </c>
      <c r="JP154" s="1">
        <v>929.62</v>
      </c>
      <c r="JQ154" s="1">
        <v>33.002899999999997</v>
      </c>
      <c r="JR154" s="1">
        <v>98.316999999999993</v>
      </c>
      <c r="JS154" s="1">
        <v>98.233400000000003</v>
      </c>
    </row>
    <row r="155" spans="1:279" ht="15.75" customHeight="1" x14ac:dyDescent="0.2">
      <c r="A155" s="1">
        <v>140</v>
      </c>
      <c r="B155" s="1">
        <v>1658330495</v>
      </c>
      <c r="C155" s="1">
        <v>555</v>
      </c>
      <c r="D155" s="1" t="s">
        <v>671</v>
      </c>
      <c r="E155" s="1" t="s">
        <v>672</v>
      </c>
      <c r="F155" s="1">
        <v>4</v>
      </c>
      <c r="G155" s="1">
        <v>1658330493</v>
      </c>
      <c r="H155" s="1">
        <f t="shared" si="0"/>
        <v>1.2638723961969358E-3</v>
      </c>
      <c r="I155" s="1">
        <f t="shared" si="1"/>
        <v>1.2638723961969358</v>
      </c>
      <c r="J155" s="1">
        <f t="shared" si="2"/>
        <v>9.2024629322317839</v>
      </c>
      <c r="K155" s="1">
        <f t="shared" si="3"/>
        <v>905.50528571428561</v>
      </c>
      <c r="L155" s="1">
        <f t="shared" si="4"/>
        <v>657.14472338463759</v>
      </c>
      <c r="M155" s="1">
        <f t="shared" si="5"/>
        <v>66.494753891547788</v>
      </c>
      <c r="N155" s="1">
        <f t="shared" si="6"/>
        <v>91.62570888638848</v>
      </c>
      <c r="O155" s="1">
        <f t="shared" si="7"/>
        <v>6.6395841173986822E-2</v>
      </c>
      <c r="P155" s="1">
        <f t="shared" si="8"/>
        <v>2.7634074120720755</v>
      </c>
      <c r="Q155" s="1">
        <f t="shared" si="9"/>
        <v>6.5522160843595495E-2</v>
      </c>
      <c r="R155" s="1">
        <f t="shared" si="10"/>
        <v>4.1028889379043997E-2</v>
      </c>
      <c r="S155" s="1">
        <f t="shared" si="11"/>
        <v>194.42726361245747</v>
      </c>
      <c r="T155" s="1">
        <f t="shared" si="12"/>
        <v>34.806225986839422</v>
      </c>
      <c r="U155" s="1">
        <f t="shared" si="13"/>
        <v>33.930028571428572</v>
      </c>
      <c r="V155" s="1">
        <f t="shared" si="14"/>
        <v>5.3221915436141778</v>
      </c>
      <c r="W155" s="1">
        <f t="shared" si="15"/>
        <v>64.855166435174183</v>
      </c>
      <c r="X155" s="1">
        <f t="shared" si="16"/>
        <v>3.45501712511959</v>
      </c>
      <c r="Y155" s="1">
        <f t="shared" si="17"/>
        <v>5.3272812561094014</v>
      </c>
      <c r="Z155" s="1">
        <f t="shared" si="18"/>
        <v>1.8671744184945878</v>
      </c>
      <c r="AA155" s="1">
        <f t="shared" si="19"/>
        <v>-55.736772672284872</v>
      </c>
      <c r="AB155" s="1">
        <f t="shared" si="20"/>
        <v>2.5518286237011973</v>
      </c>
      <c r="AC155" s="1">
        <f t="shared" si="21"/>
        <v>0.21343826795122922</v>
      </c>
      <c r="AD155" s="1">
        <f t="shared" si="22"/>
        <v>141.45575783182503</v>
      </c>
      <c r="AE155" s="1">
        <f t="shared" si="23"/>
        <v>18.561193364085348</v>
      </c>
      <c r="AF155" s="1">
        <f t="shared" si="24"/>
        <v>1.1935585686073156</v>
      </c>
      <c r="AG155" s="1">
        <f t="shared" si="25"/>
        <v>9.2024629322317839</v>
      </c>
      <c r="AH155" s="1">
        <v>955.78176543358677</v>
      </c>
      <c r="AI155" s="1">
        <v>940.11901212121177</v>
      </c>
      <c r="AJ155" s="1">
        <v>1.7348656273138101</v>
      </c>
      <c r="AK155" s="1">
        <v>65.160827057832364</v>
      </c>
      <c r="AL155" s="1">
        <f t="shared" si="26"/>
        <v>1.2638723961969358</v>
      </c>
      <c r="AM155" s="1">
        <v>33.078575894435723</v>
      </c>
      <c r="AN155" s="1">
        <v>34.155847552447561</v>
      </c>
      <c r="AO155" s="1">
        <v>8.987964445278768E-3</v>
      </c>
      <c r="AP155" s="1">
        <v>89.445393928283238</v>
      </c>
      <c r="AQ155" s="1">
        <v>0</v>
      </c>
      <c r="AR155" s="1">
        <v>0</v>
      </c>
      <c r="AS155" s="1">
        <f t="shared" si="27"/>
        <v>1</v>
      </c>
      <c r="AT155" s="1">
        <f t="shared" si="28"/>
        <v>0</v>
      </c>
      <c r="AU155" s="1">
        <f t="shared" si="29"/>
        <v>47074.513740733564</v>
      </c>
      <c r="AV155" s="1" t="s">
        <v>385</v>
      </c>
      <c r="AW155" s="1" t="s">
        <v>385</v>
      </c>
      <c r="AX155" s="1">
        <v>0</v>
      </c>
      <c r="AY155" s="1">
        <v>0</v>
      </c>
      <c r="AZ155" s="1" t="e">
        <f t="shared" si="30"/>
        <v>#DIV/0!</v>
      </c>
      <c r="BA155" s="1">
        <v>0</v>
      </c>
      <c r="BB155" s="1" t="s">
        <v>385</v>
      </c>
      <c r="BC155" s="1" t="s">
        <v>385</v>
      </c>
      <c r="BD155" s="1">
        <v>0</v>
      </c>
      <c r="BE155" s="1">
        <v>0</v>
      </c>
      <c r="BF155" s="1" t="e">
        <f t="shared" si="31"/>
        <v>#DIV/0!</v>
      </c>
      <c r="BG155" s="1">
        <v>0.5</v>
      </c>
      <c r="BH155" s="1">
        <f t="shared" si="32"/>
        <v>1009.5095997992009</v>
      </c>
      <c r="BI155" s="1">
        <f t="shared" si="33"/>
        <v>9.2024629322317839</v>
      </c>
      <c r="BJ155" s="1" t="e">
        <f t="shared" si="34"/>
        <v>#DIV/0!</v>
      </c>
      <c r="BK155" s="1">
        <f t="shared" si="35"/>
        <v>9.1157755548458615E-3</v>
      </c>
      <c r="BL155" s="1" t="e">
        <f t="shared" si="36"/>
        <v>#DIV/0!</v>
      </c>
      <c r="BM155" s="1" t="e">
        <f t="shared" si="37"/>
        <v>#DIV/0!</v>
      </c>
      <c r="BN155" s="1" t="s">
        <v>385</v>
      </c>
      <c r="BO155" s="1">
        <v>0</v>
      </c>
      <c r="BP155" s="1" t="e">
        <f t="shared" si="38"/>
        <v>#DIV/0!</v>
      </c>
      <c r="BQ155" s="1" t="e">
        <f t="shared" si="39"/>
        <v>#DIV/0!</v>
      </c>
      <c r="BR155" s="1" t="e">
        <f t="shared" si="40"/>
        <v>#DIV/0!</v>
      </c>
      <c r="BS155" s="1" t="e">
        <f t="shared" si="41"/>
        <v>#DIV/0!</v>
      </c>
      <c r="BT155" s="1" t="e">
        <f t="shared" si="42"/>
        <v>#DIV/0!</v>
      </c>
      <c r="BU155" s="1" t="e">
        <f t="shared" si="43"/>
        <v>#DIV/0!</v>
      </c>
      <c r="BV155" s="1" t="e">
        <f t="shared" si="44"/>
        <v>#DIV/0!</v>
      </c>
      <c r="BW155" s="1" t="e">
        <f t="shared" si="45"/>
        <v>#DIV/0!</v>
      </c>
      <c r="BX155" s="1" t="s">
        <v>385</v>
      </c>
      <c r="BY155" s="1" t="s">
        <v>385</v>
      </c>
      <c r="BZ155" s="1" t="s">
        <v>385</v>
      </c>
      <c r="CA155" s="1" t="s">
        <v>385</v>
      </c>
      <c r="CB155" s="1" t="s">
        <v>385</v>
      </c>
      <c r="CC155" s="1" t="s">
        <v>385</v>
      </c>
      <c r="CD155" s="1" t="s">
        <v>385</v>
      </c>
      <c r="CE155" s="1" t="s">
        <v>385</v>
      </c>
      <c r="CF155" s="1">
        <v>253</v>
      </c>
      <c r="CG155" s="1">
        <v>1000</v>
      </c>
      <c r="CH155" s="1" t="s">
        <v>386</v>
      </c>
      <c r="CI155" s="1">
        <v>1110.1500000000001</v>
      </c>
      <c r="CJ155" s="1">
        <v>1175.8634999999999</v>
      </c>
      <c r="CK155" s="1">
        <v>1152.67</v>
      </c>
      <c r="CL155" s="1">
        <v>1.3005735999999999E-4</v>
      </c>
      <c r="CM155" s="1">
        <v>6.5004835999999994E-4</v>
      </c>
      <c r="CN155" s="1">
        <v>4.7597999359999997E-2</v>
      </c>
      <c r="CO155" s="1">
        <v>5.5000000000000003E-4</v>
      </c>
      <c r="CP155" s="1">
        <f t="shared" si="46"/>
        <v>1200.004285714286</v>
      </c>
      <c r="CQ155" s="1">
        <f t="shared" si="47"/>
        <v>1009.5095997992009</v>
      </c>
      <c r="CR155" s="1">
        <f t="shared" si="48"/>
        <v>0.84125499535054105</v>
      </c>
      <c r="CS155" s="1">
        <f t="shared" si="49"/>
        <v>0.16202214102654419</v>
      </c>
      <c r="CT155" s="1">
        <v>6</v>
      </c>
      <c r="CU155" s="1">
        <v>0.5</v>
      </c>
      <c r="CV155" s="1" t="s">
        <v>387</v>
      </c>
      <c r="CW155" s="1">
        <v>2</v>
      </c>
      <c r="CX155" s="1" t="b">
        <v>1</v>
      </c>
      <c r="CY155" s="1">
        <v>1658330493</v>
      </c>
      <c r="CZ155" s="1">
        <v>905.50528571428561</v>
      </c>
      <c r="DA155" s="1">
        <v>923.62685714285715</v>
      </c>
      <c r="DB155" s="1">
        <v>34.144742857142859</v>
      </c>
      <c r="DC155" s="1">
        <v>33.08117142857143</v>
      </c>
      <c r="DD155" s="1">
        <v>908.70542857142857</v>
      </c>
      <c r="DE155" s="1">
        <v>33.803842857142847</v>
      </c>
      <c r="DF155" s="1">
        <v>650.33985714285723</v>
      </c>
      <c r="DG155" s="1">
        <v>101.0874285714286</v>
      </c>
      <c r="DH155" s="1">
        <v>9.9953028571428584E-2</v>
      </c>
      <c r="DI155" s="1">
        <v>33.947157142857137</v>
      </c>
      <c r="DJ155" s="1">
        <v>999.89999999999986</v>
      </c>
      <c r="DK155" s="1">
        <v>33.930028571428572</v>
      </c>
      <c r="DL155" s="1">
        <v>0</v>
      </c>
      <c r="DM155" s="1">
        <v>0</v>
      </c>
      <c r="DN155" s="1">
        <v>8983.9299999999985</v>
      </c>
      <c r="DO155" s="1">
        <v>0</v>
      </c>
      <c r="DP155" s="1">
        <v>1835</v>
      </c>
      <c r="DQ155" s="1">
        <v>-18.12134285714286</v>
      </c>
      <c r="DR155" s="1">
        <v>937.51671428571433</v>
      </c>
      <c r="DS155" s="1">
        <v>955.22671428571437</v>
      </c>
      <c r="DT155" s="1">
        <v>1.063592857142857</v>
      </c>
      <c r="DU155" s="1">
        <v>923.62685714285715</v>
      </c>
      <c r="DV155" s="1">
        <v>33.08117142857143</v>
      </c>
      <c r="DW155" s="1">
        <v>3.4515985714285708</v>
      </c>
      <c r="DX155" s="1">
        <v>3.3440842857142852</v>
      </c>
      <c r="DY155" s="1">
        <v>26.38354285714286</v>
      </c>
      <c r="DZ155" s="1">
        <v>25.848271428571429</v>
      </c>
      <c r="EA155" s="1">
        <v>1200.004285714286</v>
      </c>
      <c r="EB155" s="1">
        <v>0.95799299999999998</v>
      </c>
      <c r="EC155" s="1">
        <v>4.2007399999999993E-2</v>
      </c>
      <c r="ED155" s="1">
        <v>0</v>
      </c>
      <c r="EE155" s="1">
        <v>928.49542857142842</v>
      </c>
      <c r="EF155" s="1">
        <v>5.0001600000000002</v>
      </c>
      <c r="EG155" s="1">
        <v>13179.62857142857</v>
      </c>
      <c r="EH155" s="1">
        <v>9515.2042857142842</v>
      </c>
      <c r="EI155" s="1">
        <v>47.75</v>
      </c>
      <c r="EJ155" s="1">
        <v>50.375</v>
      </c>
      <c r="EK155" s="1">
        <v>48.919285714285721</v>
      </c>
      <c r="EL155" s="1">
        <v>48.857000000000014</v>
      </c>
      <c r="EM155" s="1">
        <v>49.436999999999998</v>
      </c>
      <c r="EN155" s="1">
        <v>1144.8042857142859</v>
      </c>
      <c r="EO155" s="1">
        <v>50.2</v>
      </c>
      <c r="EP155" s="1">
        <v>0</v>
      </c>
      <c r="EQ155" s="1">
        <v>773006.40000009537</v>
      </c>
      <c r="ER155" s="1">
        <v>0</v>
      </c>
      <c r="ES155" s="1">
        <v>928.30971999999997</v>
      </c>
      <c r="ET155" s="1">
        <v>2.8125384590245561</v>
      </c>
      <c r="EU155" s="1">
        <v>28.461538440146121</v>
      </c>
      <c r="EV155" s="1">
        <v>13176.84</v>
      </c>
      <c r="EW155" s="1">
        <v>15</v>
      </c>
      <c r="EX155" s="1">
        <v>1658327627.5</v>
      </c>
      <c r="EY155" s="1" t="s">
        <v>388</v>
      </c>
      <c r="EZ155" s="1">
        <v>1658327627.5</v>
      </c>
      <c r="FA155" s="1">
        <v>1658327617.5</v>
      </c>
      <c r="FB155" s="1">
        <v>12</v>
      </c>
      <c r="FC155" s="1">
        <v>-0.68500000000000005</v>
      </c>
      <c r="FD155" s="1">
        <v>-0.255</v>
      </c>
      <c r="FE155" s="1">
        <v>-3.9239999999999999</v>
      </c>
      <c r="FF155" s="1">
        <v>0.28599999999999998</v>
      </c>
      <c r="FG155" s="1">
        <v>1546</v>
      </c>
      <c r="FH155" s="1">
        <v>32</v>
      </c>
      <c r="FI155" s="1">
        <v>0.03</v>
      </c>
      <c r="FJ155" s="1">
        <v>0.04</v>
      </c>
      <c r="FK155" s="1">
        <v>-18.068953658536589</v>
      </c>
      <c r="FL155" s="1">
        <v>-0.31524668989545601</v>
      </c>
      <c r="FM155" s="1">
        <v>6.4063950890405508E-2</v>
      </c>
      <c r="FN155" s="1">
        <v>1</v>
      </c>
      <c r="FO155" s="1">
        <v>928.11888235294134</v>
      </c>
      <c r="FP155" s="1">
        <v>2.794957981783305</v>
      </c>
      <c r="FQ155" s="1">
        <v>0.35195059518814531</v>
      </c>
      <c r="FR155" s="1">
        <v>0</v>
      </c>
      <c r="FS155" s="1">
        <v>1.049921682926829</v>
      </c>
      <c r="FT155" s="1">
        <v>-0.16776286411149741</v>
      </c>
      <c r="FU155" s="1">
        <v>4.2150614059375119E-2</v>
      </c>
      <c r="FV155" s="1">
        <v>0</v>
      </c>
      <c r="FW155" s="1">
        <v>1</v>
      </c>
      <c r="FX155" s="1">
        <v>3</v>
      </c>
      <c r="FY155" s="1" t="s">
        <v>410</v>
      </c>
      <c r="FZ155" s="1">
        <v>3.3689</v>
      </c>
      <c r="GA155" s="1">
        <v>2.8935300000000002</v>
      </c>
      <c r="GB155" s="1">
        <v>0.17021700000000001</v>
      </c>
      <c r="GC155" s="1">
        <v>0.17443800000000001</v>
      </c>
      <c r="GD155" s="1">
        <v>0.14111699999999999</v>
      </c>
      <c r="GE155" s="1">
        <v>0.14055400000000001</v>
      </c>
      <c r="GF155" s="1">
        <v>28634.9</v>
      </c>
      <c r="GG155" s="1">
        <v>24780.799999999999</v>
      </c>
      <c r="GH155" s="1">
        <v>30851.1</v>
      </c>
      <c r="GI155" s="1">
        <v>27983.8</v>
      </c>
      <c r="GJ155" s="1">
        <v>34912</v>
      </c>
      <c r="GK155" s="1">
        <v>33934.199999999997</v>
      </c>
      <c r="GL155" s="1">
        <v>40216</v>
      </c>
      <c r="GM155" s="1">
        <v>39003.9</v>
      </c>
      <c r="GN155" s="1">
        <v>2.3262200000000002</v>
      </c>
      <c r="GO155" s="1">
        <v>1.53017</v>
      </c>
      <c r="GP155" s="1">
        <v>0</v>
      </c>
      <c r="GQ155" s="1">
        <v>4.4505999999999997E-2</v>
      </c>
      <c r="GR155" s="1">
        <v>999.9</v>
      </c>
      <c r="GS155" s="1">
        <v>33.2089</v>
      </c>
      <c r="GT155" s="1">
        <v>49.6</v>
      </c>
      <c r="GU155" s="1">
        <v>44.1</v>
      </c>
      <c r="GV155" s="1">
        <v>45.143599999999999</v>
      </c>
      <c r="GW155" s="1">
        <v>50.472900000000003</v>
      </c>
      <c r="GX155" s="1">
        <v>42.239600000000003</v>
      </c>
      <c r="GY155" s="1">
        <v>1</v>
      </c>
      <c r="GZ155" s="1">
        <v>0.65910100000000005</v>
      </c>
      <c r="HA155" s="1">
        <v>1.8083100000000001</v>
      </c>
      <c r="HB155" s="1">
        <v>20.199200000000001</v>
      </c>
      <c r="HC155" s="1">
        <v>5.2141500000000001</v>
      </c>
      <c r="HD155" s="1">
        <v>11.974</v>
      </c>
      <c r="HE155" s="1">
        <v>4.9897999999999998</v>
      </c>
      <c r="HF155" s="1">
        <v>3.2924799999999999</v>
      </c>
      <c r="HG155" s="1">
        <v>8425.1</v>
      </c>
      <c r="HH155" s="1">
        <v>9999</v>
      </c>
      <c r="HI155" s="1">
        <v>9999</v>
      </c>
      <c r="HJ155" s="1">
        <v>971.7</v>
      </c>
      <c r="HK155" s="1">
        <v>4.9713500000000002</v>
      </c>
      <c r="HL155" s="1">
        <v>1.8745400000000001</v>
      </c>
      <c r="HM155" s="1">
        <v>1.8708800000000001</v>
      </c>
      <c r="HN155" s="1">
        <v>1.8707</v>
      </c>
      <c r="HO155" s="1">
        <v>1.87507</v>
      </c>
      <c r="HP155" s="1">
        <v>1.87182</v>
      </c>
      <c r="HQ155" s="1">
        <v>1.8673200000000001</v>
      </c>
      <c r="HR155" s="1">
        <v>1.8782000000000001</v>
      </c>
      <c r="HS155" s="1">
        <v>0</v>
      </c>
      <c r="HT155" s="1">
        <v>0</v>
      </c>
      <c r="HU155" s="1">
        <v>0</v>
      </c>
      <c r="HV155" s="1">
        <v>0</v>
      </c>
      <c r="HW155" s="1" t="s">
        <v>390</v>
      </c>
      <c r="HX155" s="1" t="s">
        <v>391</v>
      </c>
      <c r="HY155" s="1" t="s">
        <v>392</v>
      </c>
      <c r="HZ155" s="1" t="s">
        <v>392</v>
      </c>
      <c r="IA155" s="1" t="s">
        <v>392</v>
      </c>
      <c r="IB155" s="1" t="s">
        <v>392</v>
      </c>
      <c r="IC155" s="1">
        <v>0</v>
      </c>
      <c r="ID155" s="1">
        <v>100</v>
      </c>
      <c r="IE155" s="1">
        <v>100</v>
      </c>
      <c r="IF155" s="1">
        <v>-3.206</v>
      </c>
      <c r="IG155" s="1">
        <v>0.34139999999999998</v>
      </c>
      <c r="IH155" s="1">
        <v>-2.1003025613674828</v>
      </c>
      <c r="II155" s="1">
        <v>1.7196870422270779E-5</v>
      </c>
      <c r="IJ155" s="1">
        <v>-2.1741833173098589E-6</v>
      </c>
      <c r="IK155" s="1">
        <v>9.0595066644434051E-10</v>
      </c>
      <c r="IL155" s="1">
        <v>-0.3055493333670728</v>
      </c>
      <c r="IM155" s="1">
        <v>-1.2435942757381079E-3</v>
      </c>
      <c r="IN155" s="1">
        <v>8.3241555849602686E-4</v>
      </c>
      <c r="IO155" s="1">
        <v>-6.8006265696850886E-6</v>
      </c>
      <c r="IP155" s="1">
        <v>17</v>
      </c>
      <c r="IQ155" s="1">
        <v>2050</v>
      </c>
      <c r="IR155" s="1">
        <v>3</v>
      </c>
      <c r="IS155" s="1">
        <v>34</v>
      </c>
      <c r="IT155" s="1">
        <v>47.8</v>
      </c>
      <c r="IU155" s="1">
        <v>48</v>
      </c>
      <c r="IV155" s="1">
        <v>2.02637</v>
      </c>
      <c r="IW155" s="1">
        <v>2.5830099999999998</v>
      </c>
      <c r="IX155" s="1">
        <v>1.49902</v>
      </c>
      <c r="IY155" s="1">
        <v>2.2802699999999998</v>
      </c>
      <c r="IZ155" s="1">
        <v>1.69678</v>
      </c>
      <c r="JA155" s="1">
        <v>2.323</v>
      </c>
      <c r="JB155" s="1">
        <v>47.7226</v>
      </c>
      <c r="JC155" s="1">
        <v>12.9062</v>
      </c>
      <c r="JD155" s="1">
        <v>18</v>
      </c>
      <c r="JE155" s="1">
        <v>710.26099999999997</v>
      </c>
      <c r="JF155" s="1">
        <v>268.09399999999999</v>
      </c>
      <c r="JG155" s="1">
        <v>30.002099999999999</v>
      </c>
      <c r="JH155" s="1">
        <v>35.829700000000003</v>
      </c>
      <c r="JI155" s="1">
        <v>30.000299999999999</v>
      </c>
      <c r="JJ155" s="1">
        <v>35.573300000000003</v>
      </c>
      <c r="JK155" s="1">
        <v>35.575400000000002</v>
      </c>
      <c r="JL155" s="1">
        <v>40.598100000000002</v>
      </c>
      <c r="JM155" s="1">
        <v>29.392499999999998</v>
      </c>
      <c r="JN155" s="1">
        <v>0</v>
      </c>
      <c r="JO155" s="1">
        <v>30</v>
      </c>
      <c r="JP155" s="1">
        <v>936.3</v>
      </c>
      <c r="JQ155" s="1">
        <v>33.002899999999997</v>
      </c>
      <c r="JR155" s="1">
        <v>98.317599999999999</v>
      </c>
      <c r="JS155" s="1">
        <v>98.231399999999994</v>
      </c>
    </row>
    <row r="156" spans="1:279" ht="15.75" customHeight="1" x14ac:dyDescent="0.2">
      <c r="A156" s="1">
        <v>141</v>
      </c>
      <c r="B156" s="1">
        <v>1658330499</v>
      </c>
      <c r="C156" s="1">
        <v>559</v>
      </c>
      <c r="D156" s="1" t="s">
        <v>673</v>
      </c>
      <c r="E156" s="1" t="s">
        <v>674</v>
      </c>
      <c r="F156" s="1">
        <v>4</v>
      </c>
      <c r="G156" s="1">
        <v>1658330496.6875</v>
      </c>
      <c r="H156" s="1">
        <f t="shared" si="0"/>
        <v>1.2648958871673828E-3</v>
      </c>
      <c r="I156" s="1">
        <f t="shared" si="1"/>
        <v>1.2648958871673828</v>
      </c>
      <c r="J156" s="1">
        <f t="shared" si="2"/>
        <v>9.1814339757700836</v>
      </c>
      <c r="K156" s="1">
        <f t="shared" si="3"/>
        <v>911.62137500000006</v>
      </c>
      <c r="L156" s="1">
        <f t="shared" si="4"/>
        <v>663.94936474262443</v>
      </c>
      <c r="M156" s="1">
        <f t="shared" si="5"/>
        <v>67.182479000729131</v>
      </c>
      <c r="N156" s="1">
        <f t="shared" si="6"/>
        <v>92.243455803733667</v>
      </c>
      <c r="O156" s="1">
        <f t="shared" si="7"/>
        <v>6.6502285547313411E-2</v>
      </c>
      <c r="P156" s="1">
        <f t="shared" si="8"/>
        <v>2.7654748361751493</v>
      </c>
      <c r="Q156" s="1">
        <f t="shared" si="9"/>
        <v>6.5626467505173744E-2</v>
      </c>
      <c r="R156" s="1">
        <f t="shared" si="10"/>
        <v>4.1094269956117688E-2</v>
      </c>
      <c r="S156" s="1">
        <f t="shared" si="11"/>
        <v>194.42877411246047</v>
      </c>
      <c r="T156" s="1">
        <f t="shared" si="12"/>
        <v>34.810053085854975</v>
      </c>
      <c r="U156" s="1">
        <f t="shared" si="13"/>
        <v>33.933162500000002</v>
      </c>
      <c r="V156" s="1">
        <f t="shared" si="14"/>
        <v>5.3231224665055992</v>
      </c>
      <c r="W156" s="1">
        <f t="shared" si="15"/>
        <v>64.884074218965267</v>
      </c>
      <c r="X156" s="1">
        <f t="shared" si="16"/>
        <v>3.4574623927405295</v>
      </c>
      <c r="Y156" s="1">
        <f t="shared" si="17"/>
        <v>5.328676465464512</v>
      </c>
      <c r="Z156" s="1">
        <f t="shared" si="18"/>
        <v>1.8656600737650697</v>
      </c>
      <c r="AA156" s="1">
        <f t="shared" si="19"/>
        <v>-55.781908624081581</v>
      </c>
      <c r="AB156" s="1">
        <f t="shared" si="20"/>
        <v>2.7861619706869543</v>
      </c>
      <c r="AC156" s="1">
        <f t="shared" si="21"/>
        <v>0.23287290557950929</v>
      </c>
      <c r="AD156" s="1">
        <f t="shared" si="22"/>
        <v>141.66590036464535</v>
      </c>
      <c r="AE156" s="1">
        <f t="shared" si="23"/>
        <v>18.380029773668628</v>
      </c>
      <c r="AF156" s="1">
        <f t="shared" si="24"/>
        <v>1.2082956672460539</v>
      </c>
      <c r="AG156" s="1">
        <f t="shared" si="25"/>
        <v>9.1814339757700836</v>
      </c>
      <c r="AH156" s="1">
        <v>962.40724381321866</v>
      </c>
      <c r="AI156" s="1">
        <v>946.94347878787846</v>
      </c>
      <c r="AJ156" s="1">
        <v>1.6897383587501571</v>
      </c>
      <c r="AK156" s="1">
        <v>65.160827057832364</v>
      </c>
      <c r="AL156" s="1">
        <f t="shared" si="26"/>
        <v>1.2648958871673828</v>
      </c>
      <c r="AM156" s="1">
        <v>33.091317728078003</v>
      </c>
      <c r="AN156" s="1">
        <v>34.178700699300698</v>
      </c>
      <c r="AO156" s="1">
        <v>7.2959860758148266E-3</v>
      </c>
      <c r="AP156" s="1">
        <v>89.445393928283238</v>
      </c>
      <c r="AQ156" s="1">
        <v>0</v>
      </c>
      <c r="AR156" s="1">
        <v>0</v>
      </c>
      <c r="AS156" s="1">
        <f t="shared" si="27"/>
        <v>1</v>
      </c>
      <c r="AT156" s="1">
        <f t="shared" si="28"/>
        <v>0</v>
      </c>
      <c r="AU156" s="1">
        <f t="shared" si="29"/>
        <v>47130.443684752747</v>
      </c>
      <c r="AV156" s="1" t="s">
        <v>385</v>
      </c>
      <c r="AW156" s="1" t="s">
        <v>385</v>
      </c>
      <c r="AX156" s="1">
        <v>0</v>
      </c>
      <c r="AY156" s="1">
        <v>0</v>
      </c>
      <c r="AZ156" s="1" t="e">
        <f t="shared" si="30"/>
        <v>#DIV/0!</v>
      </c>
      <c r="BA156" s="1">
        <v>0</v>
      </c>
      <c r="BB156" s="1" t="s">
        <v>385</v>
      </c>
      <c r="BC156" s="1" t="s">
        <v>385</v>
      </c>
      <c r="BD156" s="1">
        <v>0</v>
      </c>
      <c r="BE156" s="1">
        <v>0</v>
      </c>
      <c r="BF156" s="1" t="e">
        <f t="shared" si="31"/>
        <v>#DIV/0!</v>
      </c>
      <c r="BG156" s="1">
        <v>0.5</v>
      </c>
      <c r="BH156" s="1">
        <f t="shared" si="32"/>
        <v>1009.5175497992024</v>
      </c>
      <c r="BI156" s="1">
        <f t="shared" si="33"/>
        <v>9.1814339757700836</v>
      </c>
      <c r="BJ156" s="1" t="e">
        <f t="shared" si="34"/>
        <v>#DIV/0!</v>
      </c>
      <c r="BK156" s="1">
        <f t="shared" si="35"/>
        <v>9.0948730684239348E-3</v>
      </c>
      <c r="BL156" s="1" t="e">
        <f t="shared" si="36"/>
        <v>#DIV/0!</v>
      </c>
      <c r="BM156" s="1" t="e">
        <f t="shared" si="37"/>
        <v>#DIV/0!</v>
      </c>
      <c r="BN156" s="1" t="s">
        <v>385</v>
      </c>
      <c r="BO156" s="1">
        <v>0</v>
      </c>
      <c r="BP156" s="1" t="e">
        <f t="shared" si="38"/>
        <v>#DIV/0!</v>
      </c>
      <c r="BQ156" s="1" t="e">
        <f t="shared" si="39"/>
        <v>#DIV/0!</v>
      </c>
      <c r="BR156" s="1" t="e">
        <f t="shared" si="40"/>
        <v>#DIV/0!</v>
      </c>
      <c r="BS156" s="1" t="e">
        <f t="shared" si="41"/>
        <v>#DIV/0!</v>
      </c>
      <c r="BT156" s="1" t="e">
        <f t="shared" si="42"/>
        <v>#DIV/0!</v>
      </c>
      <c r="BU156" s="1" t="e">
        <f t="shared" si="43"/>
        <v>#DIV/0!</v>
      </c>
      <c r="BV156" s="1" t="e">
        <f t="shared" si="44"/>
        <v>#DIV/0!</v>
      </c>
      <c r="BW156" s="1" t="e">
        <f t="shared" si="45"/>
        <v>#DIV/0!</v>
      </c>
      <c r="BX156" s="1" t="s">
        <v>385</v>
      </c>
      <c r="BY156" s="1" t="s">
        <v>385</v>
      </c>
      <c r="BZ156" s="1" t="s">
        <v>385</v>
      </c>
      <c r="CA156" s="1" t="s">
        <v>385</v>
      </c>
      <c r="CB156" s="1" t="s">
        <v>385</v>
      </c>
      <c r="CC156" s="1" t="s">
        <v>385</v>
      </c>
      <c r="CD156" s="1" t="s">
        <v>385</v>
      </c>
      <c r="CE156" s="1" t="s">
        <v>385</v>
      </c>
      <c r="CF156" s="1">
        <v>253</v>
      </c>
      <c r="CG156" s="1">
        <v>1000</v>
      </c>
      <c r="CH156" s="1" t="s">
        <v>386</v>
      </c>
      <c r="CI156" s="1">
        <v>1110.1500000000001</v>
      </c>
      <c r="CJ156" s="1">
        <v>1175.8634999999999</v>
      </c>
      <c r="CK156" s="1">
        <v>1152.67</v>
      </c>
      <c r="CL156" s="1">
        <v>1.3005735999999999E-4</v>
      </c>
      <c r="CM156" s="1">
        <v>6.5004835999999994E-4</v>
      </c>
      <c r="CN156" s="1">
        <v>4.7597999359999997E-2</v>
      </c>
      <c r="CO156" s="1">
        <v>5.5000000000000003E-4</v>
      </c>
      <c r="CP156" s="1">
        <f t="shared" si="46"/>
        <v>1200.0137500000001</v>
      </c>
      <c r="CQ156" s="1">
        <f t="shared" si="47"/>
        <v>1009.5175497992024</v>
      </c>
      <c r="CR156" s="1">
        <f t="shared" si="48"/>
        <v>0.84125498545262689</v>
      </c>
      <c r="CS156" s="1">
        <f t="shared" si="49"/>
        <v>0.16202212192357002</v>
      </c>
      <c r="CT156" s="1">
        <v>6</v>
      </c>
      <c r="CU156" s="1">
        <v>0.5</v>
      </c>
      <c r="CV156" s="1" t="s">
        <v>387</v>
      </c>
      <c r="CW156" s="1">
        <v>2</v>
      </c>
      <c r="CX156" s="1" t="b">
        <v>1</v>
      </c>
      <c r="CY156" s="1">
        <v>1658330496.6875</v>
      </c>
      <c r="CZ156" s="1">
        <v>911.62137500000006</v>
      </c>
      <c r="DA156" s="1">
        <v>929.59512500000005</v>
      </c>
      <c r="DB156" s="1">
        <v>34.169325000000001</v>
      </c>
      <c r="DC156" s="1">
        <v>33.092637500000002</v>
      </c>
      <c r="DD156" s="1">
        <v>914.83199999999999</v>
      </c>
      <c r="DE156" s="1">
        <v>33.827637499999987</v>
      </c>
      <c r="DF156" s="1">
        <v>650.33299999999997</v>
      </c>
      <c r="DG156" s="1">
        <v>101.086375</v>
      </c>
      <c r="DH156" s="1">
        <v>9.9773475E-2</v>
      </c>
      <c r="DI156" s="1">
        <v>33.95185</v>
      </c>
      <c r="DJ156" s="1">
        <v>999.9</v>
      </c>
      <c r="DK156" s="1">
        <v>33.933162500000002</v>
      </c>
      <c r="DL156" s="1">
        <v>0</v>
      </c>
      <c r="DM156" s="1">
        <v>0</v>
      </c>
      <c r="DN156" s="1">
        <v>8995</v>
      </c>
      <c r="DO156" s="1">
        <v>0</v>
      </c>
      <c r="DP156" s="1">
        <v>1833.81375</v>
      </c>
      <c r="DQ156" s="1">
        <v>-17.9736625</v>
      </c>
      <c r="DR156" s="1">
        <v>943.87300000000005</v>
      </c>
      <c r="DS156" s="1">
        <v>961.41075000000001</v>
      </c>
      <c r="DT156" s="1">
        <v>1.0766775</v>
      </c>
      <c r="DU156" s="1">
        <v>929.59512500000005</v>
      </c>
      <c r="DV156" s="1">
        <v>33.092637500000002</v>
      </c>
      <c r="DW156" s="1">
        <v>3.4540487500000001</v>
      </c>
      <c r="DX156" s="1">
        <v>3.3452112500000002</v>
      </c>
      <c r="DY156" s="1">
        <v>26.3955375</v>
      </c>
      <c r="DZ156" s="1">
        <v>25.853962500000002</v>
      </c>
      <c r="EA156" s="1">
        <v>1200.0137500000001</v>
      </c>
      <c r="EB156" s="1">
        <v>0.95799299999999998</v>
      </c>
      <c r="EC156" s="1">
        <v>4.20074E-2</v>
      </c>
      <c r="ED156" s="1">
        <v>0</v>
      </c>
      <c r="EE156" s="1">
        <v>928.80425000000002</v>
      </c>
      <c r="EF156" s="1">
        <v>5.0001600000000002</v>
      </c>
      <c r="EG156" s="1">
        <v>13178.6875</v>
      </c>
      <c r="EH156" s="1">
        <v>9515.2724999999991</v>
      </c>
      <c r="EI156" s="1">
        <v>47.710624999999993</v>
      </c>
      <c r="EJ156" s="1">
        <v>50.375</v>
      </c>
      <c r="EK156" s="1">
        <v>48.921499999999988</v>
      </c>
      <c r="EL156" s="1">
        <v>48.859250000000003</v>
      </c>
      <c r="EM156" s="1">
        <v>49.452749999999988</v>
      </c>
      <c r="EN156" s="1">
        <v>1144.81375</v>
      </c>
      <c r="EO156" s="1">
        <v>50.2</v>
      </c>
      <c r="EP156" s="1">
        <v>0</v>
      </c>
      <c r="EQ156" s="1">
        <v>773010.60000014305</v>
      </c>
      <c r="ER156" s="1">
        <v>0</v>
      </c>
      <c r="ES156" s="1">
        <v>928.51642307692305</v>
      </c>
      <c r="ET156" s="1">
        <v>3.172547005960904</v>
      </c>
      <c r="EU156" s="1">
        <v>12.252991451678231</v>
      </c>
      <c r="EV156" s="1">
        <v>13178.223076923079</v>
      </c>
      <c r="EW156" s="1">
        <v>15</v>
      </c>
      <c r="EX156" s="1">
        <v>1658327627.5</v>
      </c>
      <c r="EY156" s="1" t="s">
        <v>388</v>
      </c>
      <c r="EZ156" s="1">
        <v>1658327627.5</v>
      </c>
      <c r="FA156" s="1">
        <v>1658327617.5</v>
      </c>
      <c r="FB156" s="1">
        <v>12</v>
      </c>
      <c r="FC156" s="1">
        <v>-0.68500000000000005</v>
      </c>
      <c r="FD156" s="1">
        <v>-0.255</v>
      </c>
      <c r="FE156" s="1">
        <v>-3.9239999999999999</v>
      </c>
      <c r="FF156" s="1">
        <v>0.28599999999999998</v>
      </c>
      <c r="FG156" s="1">
        <v>1546</v>
      </c>
      <c r="FH156" s="1">
        <v>32</v>
      </c>
      <c r="FI156" s="1">
        <v>0.03</v>
      </c>
      <c r="FJ156" s="1">
        <v>0.04</v>
      </c>
      <c r="FK156" s="1">
        <v>-18.067858536585369</v>
      </c>
      <c r="FL156" s="1">
        <v>0.13119094076655041</v>
      </c>
      <c r="FM156" s="1">
        <v>8.3283843119105166E-2</v>
      </c>
      <c r="FN156" s="1">
        <v>1</v>
      </c>
      <c r="FO156" s="1">
        <v>928.33902941176461</v>
      </c>
      <c r="FP156" s="1">
        <v>3.0088158937688938</v>
      </c>
      <c r="FQ156" s="1">
        <v>0.36414117214700059</v>
      </c>
      <c r="FR156" s="1">
        <v>0</v>
      </c>
      <c r="FS156" s="1">
        <v>1.0417385121951219</v>
      </c>
      <c r="FT156" s="1">
        <v>0.18631465505226219</v>
      </c>
      <c r="FU156" s="1">
        <v>3.0180633207989811E-2</v>
      </c>
      <c r="FV156" s="1">
        <v>0</v>
      </c>
      <c r="FW156" s="1">
        <v>1</v>
      </c>
      <c r="FX156" s="1">
        <v>3</v>
      </c>
      <c r="FY156" s="1" t="s">
        <v>410</v>
      </c>
      <c r="FZ156" s="1">
        <v>3.3694000000000002</v>
      </c>
      <c r="GA156" s="1">
        <v>2.8935200000000001</v>
      </c>
      <c r="GB156" s="1">
        <v>0.17102100000000001</v>
      </c>
      <c r="GC156" s="1">
        <v>0.17521</v>
      </c>
      <c r="GD156" s="1">
        <v>0.141177</v>
      </c>
      <c r="GE156" s="1">
        <v>0.14058599999999999</v>
      </c>
      <c r="GF156" s="1">
        <v>28605.8</v>
      </c>
      <c r="GG156" s="1">
        <v>24757.7</v>
      </c>
      <c r="GH156" s="1">
        <v>30849.7</v>
      </c>
      <c r="GI156" s="1">
        <v>27983.9</v>
      </c>
      <c r="GJ156" s="1">
        <v>34908.199999999997</v>
      </c>
      <c r="GK156" s="1">
        <v>33933.199999999997</v>
      </c>
      <c r="GL156" s="1">
        <v>40214.5</v>
      </c>
      <c r="GM156" s="1">
        <v>39004.199999999997</v>
      </c>
      <c r="GN156" s="1">
        <v>2.3260800000000001</v>
      </c>
      <c r="GO156" s="1">
        <v>1.5296000000000001</v>
      </c>
      <c r="GP156" s="1">
        <v>0</v>
      </c>
      <c r="GQ156" s="1">
        <v>4.4252699999999999E-2</v>
      </c>
      <c r="GR156" s="1">
        <v>999.9</v>
      </c>
      <c r="GS156" s="1">
        <v>33.222999999999999</v>
      </c>
      <c r="GT156" s="1">
        <v>49.6</v>
      </c>
      <c r="GU156" s="1">
        <v>44.1</v>
      </c>
      <c r="GV156" s="1">
        <v>45.141500000000001</v>
      </c>
      <c r="GW156" s="1">
        <v>50.562899999999999</v>
      </c>
      <c r="GX156" s="1">
        <v>41.670699999999997</v>
      </c>
      <c r="GY156" s="1">
        <v>1</v>
      </c>
      <c r="GZ156" s="1">
        <v>0.65942299999999998</v>
      </c>
      <c r="HA156" s="1">
        <v>1.8133900000000001</v>
      </c>
      <c r="HB156" s="1">
        <v>20.199300000000001</v>
      </c>
      <c r="HC156" s="1">
        <v>5.2145900000000003</v>
      </c>
      <c r="HD156" s="1">
        <v>11.974</v>
      </c>
      <c r="HE156" s="1">
        <v>4.9903000000000004</v>
      </c>
      <c r="HF156" s="1">
        <v>3.2925</v>
      </c>
      <c r="HG156" s="1">
        <v>8425.2999999999993</v>
      </c>
      <c r="HH156" s="1">
        <v>9999</v>
      </c>
      <c r="HI156" s="1">
        <v>9999</v>
      </c>
      <c r="HJ156" s="1">
        <v>971.7</v>
      </c>
      <c r="HK156" s="1">
        <v>4.9713500000000002</v>
      </c>
      <c r="HL156" s="1">
        <v>1.8745499999999999</v>
      </c>
      <c r="HM156" s="1">
        <v>1.8708800000000001</v>
      </c>
      <c r="HN156" s="1">
        <v>1.87069</v>
      </c>
      <c r="HO156" s="1">
        <v>1.8751100000000001</v>
      </c>
      <c r="HP156" s="1">
        <v>1.8718300000000001</v>
      </c>
      <c r="HQ156" s="1">
        <v>1.8673599999999999</v>
      </c>
      <c r="HR156" s="1">
        <v>1.8782000000000001</v>
      </c>
      <c r="HS156" s="1">
        <v>0</v>
      </c>
      <c r="HT156" s="1">
        <v>0</v>
      </c>
      <c r="HU156" s="1">
        <v>0</v>
      </c>
      <c r="HV156" s="1">
        <v>0</v>
      </c>
      <c r="HW156" s="1" t="s">
        <v>390</v>
      </c>
      <c r="HX156" s="1" t="s">
        <v>391</v>
      </c>
      <c r="HY156" s="1" t="s">
        <v>392</v>
      </c>
      <c r="HZ156" s="1" t="s">
        <v>392</v>
      </c>
      <c r="IA156" s="1" t="s">
        <v>392</v>
      </c>
      <c r="IB156" s="1" t="s">
        <v>392</v>
      </c>
      <c r="IC156" s="1">
        <v>0</v>
      </c>
      <c r="ID156" s="1">
        <v>100</v>
      </c>
      <c r="IE156" s="1">
        <v>100</v>
      </c>
      <c r="IF156" s="1">
        <v>-3.2170000000000001</v>
      </c>
      <c r="IG156" s="1">
        <v>0.34210000000000002</v>
      </c>
      <c r="IH156" s="1">
        <v>-2.1003025613674828</v>
      </c>
      <c r="II156" s="1">
        <v>1.7196870422270779E-5</v>
      </c>
      <c r="IJ156" s="1">
        <v>-2.1741833173098589E-6</v>
      </c>
      <c r="IK156" s="1">
        <v>9.0595066644434051E-10</v>
      </c>
      <c r="IL156" s="1">
        <v>-0.3055493333670728</v>
      </c>
      <c r="IM156" s="1">
        <v>-1.2435942757381079E-3</v>
      </c>
      <c r="IN156" s="1">
        <v>8.3241555849602686E-4</v>
      </c>
      <c r="IO156" s="1">
        <v>-6.8006265696850886E-6</v>
      </c>
      <c r="IP156" s="1">
        <v>17</v>
      </c>
      <c r="IQ156" s="1">
        <v>2050</v>
      </c>
      <c r="IR156" s="1">
        <v>3</v>
      </c>
      <c r="IS156" s="1">
        <v>34</v>
      </c>
      <c r="IT156" s="1">
        <v>47.9</v>
      </c>
      <c r="IU156" s="1">
        <v>48</v>
      </c>
      <c r="IV156" s="1">
        <v>2.03613</v>
      </c>
      <c r="IW156" s="1">
        <v>2.5769000000000002</v>
      </c>
      <c r="IX156" s="1">
        <v>1.49902</v>
      </c>
      <c r="IY156" s="1">
        <v>2.2814899999999998</v>
      </c>
      <c r="IZ156" s="1">
        <v>1.69678</v>
      </c>
      <c r="JA156" s="1">
        <v>2.4267599999999998</v>
      </c>
      <c r="JB156" s="1">
        <v>47.7226</v>
      </c>
      <c r="JC156" s="1">
        <v>12.914999999999999</v>
      </c>
      <c r="JD156" s="1">
        <v>18</v>
      </c>
      <c r="JE156" s="1">
        <v>710.15599999999995</v>
      </c>
      <c r="JF156" s="1">
        <v>267.827</v>
      </c>
      <c r="JG156" s="1">
        <v>30.0017</v>
      </c>
      <c r="JH156" s="1">
        <v>35.83</v>
      </c>
      <c r="JI156" s="1">
        <v>30.000299999999999</v>
      </c>
      <c r="JJ156" s="1">
        <v>35.5749</v>
      </c>
      <c r="JK156" s="1">
        <v>35.575499999999998</v>
      </c>
      <c r="JL156" s="1">
        <v>40.825299999999999</v>
      </c>
      <c r="JM156" s="1">
        <v>29.392499999999998</v>
      </c>
      <c r="JN156" s="1">
        <v>0</v>
      </c>
      <c r="JO156" s="1">
        <v>30</v>
      </c>
      <c r="JP156" s="1">
        <v>943.00699999999995</v>
      </c>
      <c r="JQ156" s="1">
        <v>32.999499999999998</v>
      </c>
      <c r="JR156" s="1">
        <v>98.313599999999994</v>
      </c>
      <c r="JS156" s="1">
        <v>98.231999999999999</v>
      </c>
    </row>
    <row r="157" spans="1:279" ht="15.75" customHeight="1" x14ac:dyDescent="0.2">
      <c r="A157" s="1">
        <v>142</v>
      </c>
      <c r="B157" s="1">
        <v>1658330503</v>
      </c>
      <c r="C157" s="1">
        <v>563</v>
      </c>
      <c r="D157" s="1" t="s">
        <v>675</v>
      </c>
      <c r="E157" s="1" t="s">
        <v>676</v>
      </c>
      <c r="F157" s="1">
        <v>4</v>
      </c>
      <c r="G157" s="1">
        <v>1658330501</v>
      </c>
      <c r="H157" s="1">
        <f t="shared" si="0"/>
        <v>1.2475042856488516E-3</v>
      </c>
      <c r="I157" s="1">
        <f t="shared" si="1"/>
        <v>1.2475042856488516</v>
      </c>
      <c r="J157" s="1">
        <f t="shared" si="2"/>
        <v>9.1918206960449478</v>
      </c>
      <c r="K157" s="1">
        <f t="shared" si="3"/>
        <v>918.64599999999984</v>
      </c>
      <c r="L157" s="1">
        <f t="shared" si="4"/>
        <v>667.48636034769584</v>
      </c>
      <c r="M157" s="1">
        <f t="shared" si="5"/>
        <v>67.540319446230811</v>
      </c>
      <c r="N157" s="1">
        <f t="shared" si="6"/>
        <v>92.954175521552784</v>
      </c>
      <c r="O157" s="1">
        <f t="shared" si="7"/>
        <v>6.5589724522638629E-2</v>
      </c>
      <c r="P157" s="1">
        <f t="shared" si="8"/>
        <v>2.7656030395360354</v>
      </c>
      <c r="Q157" s="1">
        <f t="shared" si="9"/>
        <v>6.4737650820575407E-2</v>
      </c>
      <c r="R157" s="1">
        <f t="shared" si="10"/>
        <v>4.0536664922395271E-2</v>
      </c>
      <c r="S157" s="1">
        <f t="shared" si="11"/>
        <v>194.42390618390164</v>
      </c>
      <c r="T157" s="1">
        <f t="shared" si="12"/>
        <v>34.814069610099082</v>
      </c>
      <c r="U157" s="1">
        <f t="shared" si="13"/>
        <v>33.938842857142859</v>
      </c>
      <c r="V157" s="1">
        <f t="shared" si="14"/>
        <v>5.3248101583379093</v>
      </c>
      <c r="W157" s="1">
        <f t="shared" si="15"/>
        <v>64.926176402841165</v>
      </c>
      <c r="X157" s="1">
        <f t="shared" si="16"/>
        <v>3.4595776431663197</v>
      </c>
      <c r="Y157" s="1">
        <f t="shared" si="17"/>
        <v>5.3284789507717401</v>
      </c>
      <c r="Z157" s="1">
        <f t="shared" si="18"/>
        <v>1.8652325151715896</v>
      </c>
      <c r="AA157" s="1">
        <f t="shared" si="19"/>
        <v>-55.014938997114356</v>
      </c>
      <c r="AB157" s="1">
        <f t="shared" si="20"/>
        <v>1.8403100154598906</v>
      </c>
      <c r="AC157" s="1">
        <f t="shared" si="21"/>
        <v>0.15381337597074901</v>
      </c>
      <c r="AD157" s="1">
        <f t="shared" si="22"/>
        <v>141.4030905782179</v>
      </c>
      <c r="AE157" s="1">
        <f t="shared" si="23"/>
        <v>18.303639122088434</v>
      </c>
      <c r="AF157" s="1">
        <f t="shared" si="24"/>
        <v>1.2183540081564361</v>
      </c>
      <c r="AG157" s="1">
        <f t="shared" si="25"/>
        <v>9.1918206960449478</v>
      </c>
      <c r="AH157" s="1">
        <v>969.17801621722606</v>
      </c>
      <c r="AI157" s="1">
        <v>953.70248484848469</v>
      </c>
      <c r="AJ157" s="1">
        <v>1.6903799928077601</v>
      </c>
      <c r="AK157" s="1">
        <v>65.160827057832364</v>
      </c>
      <c r="AL157" s="1">
        <f t="shared" si="26"/>
        <v>1.2475042856488516</v>
      </c>
      <c r="AM157" s="1">
        <v>33.102356366178412</v>
      </c>
      <c r="AN157" s="1">
        <v>34.196480419580432</v>
      </c>
      <c r="AO157" s="1">
        <v>3.1980668371114551E-3</v>
      </c>
      <c r="AP157" s="1">
        <v>89.445393928283238</v>
      </c>
      <c r="AQ157" s="1">
        <v>0</v>
      </c>
      <c r="AR157" s="1">
        <v>0</v>
      </c>
      <c r="AS157" s="1">
        <f t="shared" si="27"/>
        <v>1</v>
      </c>
      <c r="AT157" s="1">
        <f t="shared" si="28"/>
        <v>0</v>
      </c>
      <c r="AU157" s="1">
        <f t="shared" si="29"/>
        <v>47134.057136870935</v>
      </c>
      <c r="AV157" s="1" t="s">
        <v>385</v>
      </c>
      <c r="AW157" s="1" t="s">
        <v>385</v>
      </c>
      <c r="AX157" s="1">
        <v>0</v>
      </c>
      <c r="AY157" s="1">
        <v>0</v>
      </c>
      <c r="AZ157" s="1" t="e">
        <f t="shared" si="30"/>
        <v>#DIV/0!</v>
      </c>
      <c r="BA157" s="1">
        <v>0</v>
      </c>
      <c r="BB157" s="1" t="s">
        <v>385</v>
      </c>
      <c r="BC157" s="1" t="s">
        <v>385</v>
      </c>
      <c r="BD157" s="1">
        <v>0</v>
      </c>
      <c r="BE157" s="1">
        <v>0</v>
      </c>
      <c r="BF157" s="1" t="e">
        <f t="shared" si="31"/>
        <v>#DIV/0!</v>
      </c>
      <c r="BG157" s="1">
        <v>0.5</v>
      </c>
      <c r="BH157" s="1">
        <f t="shared" si="32"/>
        <v>1009.4927140849234</v>
      </c>
      <c r="BI157" s="1">
        <f t="shared" si="33"/>
        <v>9.1918206960449478</v>
      </c>
      <c r="BJ157" s="1" t="e">
        <f t="shared" si="34"/>
        <v>#DIV/0!</v>
      </c>
      <c r="BK157" s="1">
        <f t="shared" si="35"/>
        <v>9.1053858713354592E-3</v>
      </c>
      <c r="BL157" s="1" t="e">
        <f t="shared" si="36"/>
        <v>#DIV/0!</v>
      </c>
      <c r="BM157" s="1" t="e">
        <f t="shared" si="37"/>
        <v>#DIV/0!</v>
      </c>
      <c r="BN157" s="1" t="s">
        <v>385</v>
      </c>
      <c r="BO157" s="1">
        <v>0</v>
      </c>
      <c r="BP157" s="1" t="e">
        <f t="shared" si="38"/>
        <v>#DIV/0!</v>
      </c>
      <c r="BQ157" s="1" t="e">
        <f t="shared" si="39"/>
        <v>#DIV/0!</v>
      </c>
      <c r="BR157" s="1" t="e">
        <f t="shared" si="40"/>
        <v>#DIV/0!</v>
      </c>
      <c r="BS157" s="1" t="e">
        <f t="shared" si="41"/>
        <v>#DIV/0!</v>
      </c>
      <c r="BT157" s="1" t="e">
        <f t="shared" si="42"/>
        <v>#DIV/0!</v>
      </c>
      <c r="BU157" s="1" t="e">
        <f t="shared" si="43"/>
        <v>#DIV/0!</v>
      </c>
      <c r="BV157" s="1" t="e">
        <f t="shared" si="44"/>
        <v>#DIV/0!</v>
      </c>
      <c r="BW157" s="1" t="e">
        <f t="shared" si="45"/>
        <v>#DIV/0!</v>
      </c>
      <c r="BX157" s="1" t="s">
        <v>385</v>
      </c>
      <c r="BY157" s="1" t="s">
        <v>385</v>
      </c>
      <c r="BZ157" s="1" t="s">
        <v>385</v>
      </c>
      <c r="CA157" s="1" t="s">
        <v>385</v>
      </c>
      <c r="CB157" s="1" t="s">
        <v>385</v>
      </c>
      <c r="CC157" s="1" t="s">
        <v>385</v>
      </c>
      <c r="CD157" s="1" t="s">
        <v>385</v>
      </c>
      <c r="CE157" s="1" t="s">
        <v>385</v>
      </c>
      <c r="CF157" s="1">
        <v>253</v>
      </c>
      <c r="CG157" s="1">
        <v>1000</v>
      </c>
      <c r="CH157" s="1" t="s">
        <v>386</v>
      </c>
      <c r="CI157" s="1">
        <v>1110.1500000000001</v>
      </c>
      <c r="CJ157" s="1">
        <v>1175.8634999999999</v>
      </c>
      <c r="CK157" s="1">
        <v>1152.67</v>
      </c>
      <c r="CL157" s="1">
        <v>1.3005735999999999E-4</v>
      </c>
      <c r="CM157" s="1">
        <v>6.5004835999999994E-4</v>
      </c>
      <c r="CN157" s="1">
        <v>4.7597999359999997E-2</v>
      </c>
      <c r="CO157" s="1">
        <v>5.5000000000000003E-4</v>
      </c>
      <c r="CP157" s="1">
        <f t="shared" si="46"/>
        <v>1199.984285714286</v>
      </c>
      <c r="CQ157" s="1">
        <f t="shared" si="47"/>
        <v>1009.4927140849234</v>
      </c>
      <c r="CR157" s="1">
        <f t="shared" si="48"/>
        <v>0.84125494483790408</v>
      </c>
      <c r="CS157" s="1">
        <f t="shared" si="49"/>
        <v>0.1620220435371548</v>
      </c>
      <c r="CT157" s="1">
        <v>6</v>
      </c>
      <c r="CU157" s="1">
        <v>0.5</v>
      </c>
      <c r="CV157" s="1" t="s">
        <v>387</v>
      </c>
      <c r="CW157" s="1">
        <v>2</v>
      </c>
      <c r="CX157" s="1" t="b">
        <v>1</v>
      </c>
      <c r="CY157" s="1">
        <v>1658330501</v>
      </c>
      <c r="CZ157" s="1">
        <v>918.64599999999984</v>
      </c>
      <c r="DA157" s="1">
        <v>936.56471428571422</v>
      </c>
      <c r="DB157" s="1">
        <v>34.190257142857142</v>
      </c>
      <c r="DC157" s="1">
        <v>33.104685714285708</v>
      </c>
      <c r="DD157" s="1">
        <v>921.86842857142869</v>
      </c>
      <c r="DE157" s="1">
        <v>33.84795714285714</v>
      </c>
      <c r="DF157" s="1">
        <v>650.3661428571429</v>
      </c>
      <c r="DG157" s="1">
        <v>101.086</v>
      </c>
      <c r="DH157" s="1">
        <v>0.1000668</v>
      </c>
      <c r="DI157" s="1">
        <v>33.951185714285707</v>
      </c>
      <c r="DJ157" s="1">
        <v>999.89999999999986</v>
      </c>
      <c r="DK157" s="1">
        <v>33.938842857142859</v>
      </c>
      <c r="DL157" s="1">
        <v>0</v>
      </c>
      <c r="DM157" s="1">
        <v>0</v>
      </c>
      <c r="DN157" s="1">
        <v>8995.7142857142862</v>
      </c>
      <c r="DO157" s="1">
        <v>0</v>
      </c>
      <c r="DP157" s="1">
        <v>1834.312857142857</v>
      </c>
      <c r="DQ157" s="1">
        <v>-17.91872857142857</v>
      </c>
      <c r="DR157" s="1">
        <v>951.16671428571431</v>
      </c>
      <c r="DS157" s="1">
        <v>968.63099999999997</v>
      </c>
      <c r="DT157" s="1">
        <v>1.0855628571428571</v>
      </c>
      <c r="DU157" s="1">
        <v>936.56471428571422</v>
      </c>
      <c r="DV157" s="1">
        <v>33.104685714285708</v>
      </c>
      <c r="DW157" s="1">
        <v>3.456158571428571</v>
      </c>
      <c r="DX157" s="1">
        <v>3.3464228571428571</v>
      </c>
      <c r="DY157" s="1">
        <v>26.405914285714289</v>
      </c>
      <c r="DZ157" s="1">
        <v>25.860099999999999</v>
      </c>
      <c r="EA157" s="1">
        <v>1199.984285714286</v>
      </c>
      <c r="EB157" s="1">
        <v>0.95799357142857133</v>
      </c>
      <c r="EC157" s="1">
        <v>4.2006614285714283E-2</v>
      </c>
      <c r="ED157" s="1">
        <v>0</v>
      </c>
      <c r="EE157" s="1">
        <v>928.94985714285701</v>
      </c>
      <c r="EF157" s="1">
        <v>5.0001600000000002</v>
      </c>
      <c r="EG157" s="1">
        <v>13182.17142857143</v>
      </c>
      <c r="EH157" s="1">
        <v>9515.0371428571434</v>
      </c>
      <c r="EI157" s="1">
        <v>47.723000000000013</v>
      </c>
      <c r="EJ157" s="1">
        <v>50.357000000000014</v>
      </c>
      <c r="EK157" s="1">
        <v>48.946000000000012</v>
      </c>
      <c r="EL157" s="1">
        <v>48.875</v>
      </c>
      <c r="EM157" s="1">
        <v>49.436999999999998</v>
      </c>
      <c r="EN157" s="1">
        <v>1144.787142857143</v>
      </c>
      <c r="EO157" s="1">
        <v>50.197142857142858</v>
      </c>
      <c r="EP157" s="1">
        <v>0</v>
      </c>
      <c r="EQ157" s="1">
        <v>773014.20000004768</v>
      </c>
      <c r="ER157" s="1">
        <v>0</v>
      </c>
      <c r="ES157" s="1">
        <v>928.69730769230773</v>
      </c>
      <c r="ET157" s="1">
        <v>2.802256408615905</v>
      </c>
      <c r="EU157" s="1">
        <v>21.572649606478091</v>
      </c>
      <c r="EV157" s="1">
        <v>13179.438461538461</v>
      </c>
      <c r="EW157" s="1">
        <v>15</v>
      </c>
      <c r="EX157" s="1">
        <v>1658327627.5</v>
      </c>
      <c r="EY157" s="1" t="s">
        <v>388</v>
      </c>
      <c r="EZ157" s="1">
        <v>1658327627.5</v>
      </c>
      <c r="FA157" s="1">
        <v>1658327617.5</v>
      </c>
      <c r="FB157" s="1">
        <v>12</v>
      </c>
      <c r="FC157" s="1">
        <v>-0.68500000000000005</v>
      </c>
      <c r="FD157" s="1">
        <v>-0.255</v>
      </c>
      <c r="FE157" s="1">
        <v>-3.9239999999999999</v>
      </c>
      <c r="FF157" s="1">
        <v>0.28599999999999998</v>
      </c>
      <c r="FG157" s="1">
        <v>1546</v>
      </c>
      <c r="FH157" s="1">
        <v>32</v>
      </c>
      <c r="FI157" s="1">
        <v>0.03</v>
      </c>
      <c r="FJ157" s="1">
        <v>0.04</v>
      </c>
      <c r="FK157" s="1">
        <v>-18.050478048780491</v>
      </c>
      <c r="FL157" s="1">
        <v>0.732196515679431</v>
      </c>
      <c r="FM157" s="1">
        <v>0.10322319533287749</v>
      </c>
      <c r="FN157" s="1">
        <v>0</v>
      </c>
      <c r="FO157" s="1">
        <v>928.54638235294124</v>
      </c>
      <c r="FP157" s="1">
        <v>3.340030555044649</v>
      </c>
      <c r="FQ157" s="1">
        <v>0.38161391134972278</v>
      </c>
      <c r="FR157" s="1">
        <v>0</v>
      </c>
      <c r="FS157" s="1">
        <v>1.0505402195121949</v>
      </c>
      <c r="FT157" s="1">
        <v>0.30646325435540178</v>
      </c>
      <c r="FU157" s="1">
        <v>3.1275819633261447E-2</v>
      </c>
      <c r="FV157" s="1">
        <v>0</v>
      </c>
      <c r="FW157" s="1">
        <v>0</v>
      </c>
      <c r="FX157" s="1">
        <v>3</v>
      </c>
      <c r="FY157" s="1" t="s">
        <v>397</v>
      </c>
      <c r="FZ157" s="1">
        <v>3.3690799999999999</v>
      </c>
      <c r="GA157" s="1">
        <v>2.8935399999999998</v>
      </c>
      <c r="GB157" s="1">
        <v>0.171819</v>
      </c>
      <c r="GC157" s="1">
        <v>0.17599100000000001</v>
      </c>
      <c r="GD157" s="1">
        <v>0.14122000000000001</v>
      </c>
      <c r="GE157" s="1">
        <v>0.14061599999999999</v>
      </c>
      <c r="GF157" s="1">
        <v>28578</v>
      </c>
      <c r="GG157" s="1">
        <v>24734.6</v>
      </c>
      <c r="GH157" s="1">
        <v>30849.5</v>
      </c>
      <c r="GI157" s="1">
        <v>27984.400000000001</v>
      </c>
      <c r="GJ157" s="1">
        <v>34906.5</v>
      </c>
      <c r="GK157" s="1">
        <v>33932.6</v>
      </c>
      <c r="GL157" s="1">
        <v>40214.5</v>
      </c>
      <c r="GM157" s="1">
        <v>39004.800000000003</v>
      </c>
      <c r="GN157" s="1">
        <v>2.3260000000000001</v>
      </c>
      <c r="GO157" s="1">
        <v>1.5296799999999999</v>
      </c>
      <c r="GP157" s="1">
        <v>0</v>
      </c>
      <c r="GQ157" s="1">
        <v>4.3638099999999999E-2</v>
      </c>
      <c r="GR157" s="1">
        <v>999.9</v>
      </c>
      <c r="GS157" s="1">
        <v>33.234900000000003</v>
      </c>
      <c r="GT157" s="1">
        <v>49.6</v>
      </c>
      <c r="GU157" s="1">
        <v>44.1</v>
      </c>
      <c r="GV157" s="1">
        <v>45.140599999999999</v>
      </c>
      <c r="GW157" s="1">
        <v>50.712899999999998</v>
      </c>
      <c r="GX157" s="1">
        <v>41.826900000000002</v>
      </c>
      <c r="GY157" s="1">
        <v>1</v>
      </c>
      <c r="GZ157" s="1">
        <v>0.65936499999999998</v>
      </c>
      <c r="HA157" s="1">
        <v>1.81494</v>
      </c>
      <c r="HB157" s="1">
        <v>20.199200000000001</v>
      </c>
      <c r="HC157" s="1">
        <v>5.2145900000000003</v>
      </c>
      <c r="HD157" s="1">
        <v>11.974</v>
      </c>
      <c r="HE157" s="1">
        <v>4.9898499999999997</v>
      </c>
      <c r="HF157" s="1">
        <v>3.2924500000000001</v>
      </c>
      <c r="HG157" s="1">
        <v>8425.2999999999993</v>
      </c>
      <c r="HH157" s="1">
        <v>9999</v>
      </c>
      <c r="HI157" s="1">
        <v>9999</v>
      </c>
      <c r="HJ157" s="1">
        <v>971.7</v>
      </c>
      <c r="HK157" s="1">
        <v>4.9713500000000002</v>
      </c>
      <c r="HL157" s="1">
        <v>1.87456</v>
      </c>
      <c r="HM157" s="1">
        <v>1.8708800000000001</v>
      </c>
      <c r="HN157" s="1">
        <v>1.8707100000000001</v>
      </c>
      <c r="HO157" s="1">
        <v>1.8751</v>
      </c>
      <c r="HP157" s="1">
        <v>1.8718600000000001</v>
      </c>
      <c r="HQ157" s="1">
        <v>1.8673500000000001</v>
      </c>
      <c r="HR157" s="1">
        <v>1.8782000000000001</v>
      </c>
      <c r="HS157" s="1">
        <v>0</v>
      </c>
      <c r="HT157" s="1">
        <v>0</v>
      </c>
      <c r="HU157" s="1">
        <v>0</v>
      </c>
      <c r="HV157" s="1">
        <v>0</v>
      </c>
      <c r="HW157" s="1" t="s">
        <v>390</v>
      </c>
      <c r="HX157" s="1" t="s">
        <v>391</v>
      </c>
      <c r="HY157" s="1" t="s">
        <v>392</v>
      </c>
      <c r="HZ157" s="1" t="s">
        <v>392</v>
      </c>
      <c r="IA157" s="1" t="s">
        <v>392</v>
      </c>
      <c r="IB157" s="1" t="s">
        <v>392</v>
      </c>
      <c r="IC157" s="1">
        <v>0</v>
      </c>
      <c r="ID157" s="1">
        <v>100</v>
      </c>
      <c r="IE157" s="1">
        <v>100</v>
      </c>
      <c r="IF157" s="1">
        <v>-3.2269999999999999</v>
      </c>
      <c r="IG157" s="1">
        <v>0.34260000000000002</v>
      </c>
      <c r="IH157" s="1">
        <v>-2.1003025613674828</v>
      </c>
      <c r="II157" s="1">
        <v>1.7196870422270779E-5</v>
      </c>
      <c r="IJ157" s="1">
        <v>-2.1741833173098589E-6</v>
      </c>
      <c r="IK157" s="1">
        <v>9.0595066644434051E-10</v>
      </c>
      <c r="IL157" s="1">
        <v>-0.3055493333670728</v>
      </c>
      <c r="IM157" s="1">
        <v>-1.2435942757381079E-3</v>
      </c>
      <c r="IN157" s="1">
        <v>8.3241555849602686E-4</v>
      </c>
      <c r="IO157" s="1">
        <v>-6.8006265696850886E-6</v>
      </c>
      <c r="IP157" s="1">
        <v>17</v>
      </c>
      <c r="IQ157" s="1">
        <v>2050</v>
      </c>
      <c r="IR157" s="1">
        <v>3</v>
      </c>
      <c r="IS157" s="1">
        <v>34</v>
      </c>
      <c r="IT157" s="1">
        <v>47.9</v>
      </c>
      <c r="IU157" s="1">
        <v>48.1</v>
      </c>
      <c r="IV157" s="1">
        <v>2.04956</v>
      </c>
      <c r="IW157" s="1">
        <v>2.5781200000000002</v>
      </c>
      <c r="IX157" s="1">
        <v>1.49902</v>
      </c>
      <c r="IY157" s="1">
        <v>2.2802699999999998</v>
      </c>
      <c r="IZ157" s="1">
        <v>1.69678</v>
      </c>
      <c r="JA157" s="1">
        <v>2.3974600000000001</v>
      </c>
      <c r="JB157" s="1">
        <v>47.7226</v>
      </c>
      <c r="JC157" s="1">
        <v>12.914999999999999</v>
      </c>
      <c r="JD157" s="1">
        <v>18</v>
      </c>
      <c r="JE157" s="1">
        <v>710.09199999999998</v>
      </c>
      <c r="JF157" s="1">
        <v>267.86200000000002</v>
      </c>
      <c r="JG157" s="1">
        <v>30.001000000000001</v>
      </c>
      <c r="JH157" s="1">
        <v>35.832999999999998</v>
      </c>
      <c r="JI157" s="1">
        <v>30.0002</v>
      </c>
      <c r="JJ157" s="1">
        <v>35.5749</v>
      </c>
      <c r="JK157" s="1">
        <v>35.575499999999998</v>
      </c>
      <c r="JL157" s="1">
        <v>41.065600000000003</v>
      </c>
      <c r="JM157" s="1">
        <v>29.674900000000001</v>
      </c>
      <c r="JN157" s="1">
        <v>0</v>
      </c>
      <c r="JO157" s="1">
        <v>30</v>
      </c>
      <c r="JP157" s="1">
        <v>949.803</v>
      </c>
      <c r="JQ157" s="1">
        <v>32.977800000000002</v>
      </c>
      <c r="JR157" s="1">
        <v>98.313299999999998</v>
      </c>
      <c r="JS157" s="1">
        <v>98.233699999999999</v>
      </c>
    </row>
    <row r="158" spans="1:279" ht="15.75" customHeight="1" x14ac:dyDescent="0.2">
      <c r="A158" s="1">
        <v>143</v>
      </c>
      <c r="B158" s="1">
        <v>1658330507</v>
      </c>
      <c r="C158" s="1">
        <v>567</v>
      </c>
      <c r="D158" s="1" t="s">
        <v>677</v>
      </c>
      <c r="E158" s="1" t="s">
        <v>678</v>
      </c>
      <c r="F158" s="1">
        <v>4</v>
      </c>
      <c r="G158" s="1">
        <v>1658330504.6875</v>
      </c>
      <c r="H158" s="1">
        <f t="shared" si="0"/>
        <v>1.2347234771293346E-3</v>
      </c>
      <c r="I158" s="1">
        <f t="shared" si="1"/>
        <v>1.2347234771293345</v>
      </c>
      <c r="J158" s="1">
        <f t="shared" si="2"/>
        <v>9.1749801731060057</v>
      </c>
      <c r="K158" s="1">
        <f t="shared" si="3"/>
        <v>924.62537500000008</v>
      </c>
      <c r="L158" s="1">
        <f t="shared" si="4"/>
        <v>671.23300960756967</v>
      </c>
      <c r="M158" s="1">
        <f t="shared" si="5"/>
        <v>67.919072948788724</v>
      </c>
      <c r="N158" s="1">
        <f t="shared" si="6"/>
        <v>93.558715671092244</v>
      </c>
      <c r="O158" s="1">
        <f t="shared" si="7"/>
        <v>6.4869213942218645E-2</v>
      </c>
      <c r="P158" s="1">
        <f t="shared" si="8"/>
        <v>2.7684069214021392</v>
      </c>
      <c r="Q158" s="1">
        <f t="shared" si="9"/>
        <v>6.4036461950014903E-2</v>
      </c>
      <c r="R158" s="1">
        <f t="shared" si="10"/>
        <v>4.0096717453168583E-2</v>
      </c>
      <c r="S158" s="1">
        <f t="shared" si="11"/>
        <v>194.43256461246813</v>
      </c>
      <c r="T158" s="1">
        <f t="shared" si="12"/>
        <v>34.808808960414822</v>
      </c>
      <c r="U158" s="1">
        <f t="shared" si="13"/>
        <v>33.946437500000002</v>
      </c>
      <c r="V158" s="1">
        <f t="shared" si="14"/>
        <v>5.3270673308680561</v>
      </c>
      <c r="W158" s="1">
        <f t="shared" si="15"/>
        <v>64.977604684058505</v>
      </c>
      <c r="X158" s="1">
        <f t="shared" si="16"/>
        <v>3.4607730542346555</v>
      </c>
      <c r="Y158" s="1">
        <f t="shared" si="17"/>
        <v>5.3261013099236578</v>
      </c>
      <c r="Z158" s="1">
        <f t="shared" si="18"/>
        <v>1.8662942766334005</v>
      </c>
      <c r="AA158" s="1">
        <f t="shared" si="19"/>
        <v>-54.451305341403653</v>
      </c>
      <c r="AB158" s="1">
        <f t="shared" si="20"/>
        <v>-0.48506365032781007</v>
      </c>
      <c r="AC158" s="1">
        <f t="shared" si="21"/>
        <v>-4.0500548620092253E-2</v>
      </c>
      <c r="AD158" s="1">
        <f t="shared" si="22"/>
        <v>139.45569507211658</v>
      </c>
      <c r="AE158" s="1">
        <f t="shared" si="23"/>
        <v>18.209265979015786</v>
      </c>
      <c r="AF158" s="1">
        <f t="shared" si="24"/>
        <v>1.2316817861004157</v>
      </c>
      <c r="AG158" s="1">
        <f t="shared" si="25"/>
        <v>9.1749801731060057</v>
      </c>
      <c r="AH158" s="1">
        <v>975.80757693940996</v>
      </c>
      <c r="AI158" s="1">
        <v>960.40551515151481</v>
      </c>
      <c r="AJ158" s="1">
        <v>1.6756747657224811</v>
      </c>
      <c r="AK158" s="1">
        <v>65.160827057832364</v>
      </c>
      <c r="AL158" s="1">
        <f t="shared" si="26"/>
        <v>1.2347234771293345</v>
      </c>
      <c r="AM158" s="1">
        <v>33.111054287646553</v>
      </c>
      <c r="AN158" s="1">
        <v>34.205416783216791</v>
      </c>
      <c r="AO158" s="1">
        <v>1.0709335172234651E-3</v>
      </c>
      <c r="AP158" s="1">
        <v>89.445393928283238</v>
      </c>
      <c r="AQ158" s="1">
        <v>0</v>
      </c>
      <c r="AR158" s="1">
        <v>0</v>
      </c>
      <c r="AS158" s="1">
        <f t="shared" si="27"/>
        <v>1</v>
      </c>
      <c r="AT158" s="1">
        <f t="shared" si="28"/>
        <v>0</v>
      </c>
      <c r="AU158" s="1">
        <f t="shared" si="29"/>
        <v>47212.162570673412</v>
      </c>
      <c r="AV158" s="1" t="s">
        <v>385</v>
      </c>
      <c r="AW158" s="1" t="s">
        <v>385</v>
      </c>
      <c r="AX158" s="1">
        <v>0</v>
      </c>
      <c r="AY158" s="1">
        <v>0</v>
      </c>
      <c r="AZ158" s="1" t="e">
        <f t="shared" si="30"/>
        <v>#DIV/0!</v>
      </c>
      <c r="BA158" s="1">
        <v>0</v>
      </c>
      <c r="BB158" s="1" t="s">
        <v>385</v>
      </c>
      <c r="BC158" s="1" t="s">
        <v>385</v>
      </c>
      <c r="BD158" s="1">
        <v>0</v>
      </c>
      <c r="BE158" s="1">
        <v>0</v>
      </c>
      <c r="BF158" s="1" t="e">
        <f t="shared" si="31"/>
        <v>#DIV/0!</v>
      </c>
      <c r="BG158" s="1">
        <v>0.5</v>
      </c>
      <c r="BH158" s="1">
        <f t="shared" si="32"/>
        <v>1009.5374997992062</v>
      </c>
      <c r="BI158" s="1">
        <f t="shared" si="33"/>
        <v>9.1749801731060057</v>
      </c>
      <c r="BJ158" s="1" t="e">
        <f t="shared" si="34"/>
        <v>#DIV/0!</v>
      </c>
      <c r="BK158" s="1">
        <f t="shared" si="35"/>
        <v>9.0883005088279335E-3</v>
      </c>
      <c r="BL158" s="1" t="e">
        <f t="shared" si="36"/>
        <v>#DIV/0!</v>
      </c>
      <c r="BM158" s="1" t="e">
        <f t="shared" si="37"/>
        <v>#DIV/0!</v>
      </c>
      <c r="BN158" s="1" t="s">
        <v>385</v>
      </c>
      <c r="BO158" s="1">
        <v>0</v>
      </c>
      <c r="BP158" s="1" t="e">
        <f t="shared" si="38"/>
        <v>#DIV/0!</v>
      </c>
      <c r="BQ158" s="1" t="e">
        <f t="shared" si="39"/>
        <v>#DIV/0!</v>
      </c>
      <c r="BR158" s="1" t="e">
        <f t="shared" si="40"/>
        <v>#DIV/0!</v>
      </c>
      <c r="BS158" s="1" t="e">
        <f t="shared" si="41"/>
        <v>#DIV/0!</v>
      </c>
      <c r="BT158" s="1" t="e">
        <f t="shared" si="42"/>
        <v>#DIV/0!</v>
      </c>
      <c r="BU158" s="1" t="e">
        <f t="shared" si="43"/>
        <v>#DIV/0!</v>
      </c>
      <c r="BV158" s="1" t="e">
        <f t="shared" si="44"/>
        <v>#DIV/0!</v>
      </c>
      <c r="BW158" s="1" t="e">
        <f t="shared" si="45"/>
        <v>#DIV/0!</v>
      </c>
      <c r="BX158" s="1" t="s">
        <v>385</v>
      </c>
      <c r="BY158" s="1" t="s">
        <v>385</v>
      </c>
      <c r="BZ158" s="1" t="s">
        <v>385</v>
      </c>
      <c r="CA158" s="1" t="s">
        <v>385</v>
      </c>
      <c r="CB158" s="1" t="s">
        <v>385</v>
      </c>
      <c r="CC158" s="1" t="s">
        <v>385</v>
      </c>
      <c r="CD158" s="1" t="s">
        <v>385</v>
      </c>
      <c r="CE158" s="1" t="s">
        <v>385</v>
      </c>
      <c r="CF158" s="1">
        <v>253</v>
      </c>
      <c r="CG158" s="1">
        <v>1000</v>
      </c>
      <c r="CH158" s="1" t="s">
        <v>386</v>
      </c>
      <c r="CI158" s="1">
        <v>1110.1500000000001</v>
      </c>
      <c r="CJ158" s="1">
        <v>1175.8634999999999</v>
      </c>
      <c r="CK158" s="1">
        <v>1152.67</v>
      </c>
      <c r="CL158" s="1">
        <v>1.3005735999999999E-4</v>
      </c>
      <c r="CM158" s="1">
        <v>6.5004835999999994E-4</v>
      </c>
      <c r="CN158" s="1">
        <v>4.7597999359999997E-2</v>
      </c>
      <c r="CO158" s="1">
        <v>5.5000000000000003E-4</v>
      </c>
      <c r="CP158" s="1">
        <f t="shared" si="46"/>
        <v>1200.0374999999999</v>
      </c>
      <c r="CQ158" s="1">
        <f t="shared" si="47"/>
        <v>1009.5374997992062</v>
      </c>
      <c r="CR158" s="1">
        <f t="shared" si="48"/>
        <v>0.8412549606151527</v>
      </c>
      <c r="CS158" s="1">
        <f t="shared" si="49"/>
        <v>0.16202207398724469</v>
      </c>
      <c r="CT158" s="1">
        <v>6</v>
      </c>
      <c r="CU158" s="1">
        <v>0.5</v>
      </c>
      <c r="CV158" s="1" t="s">
        <v>387</v>
      </c>
      <c r="CW158" s="1">
        <v>2</v>
      </c>
      <c r="CX158" s="1" t="b">
        <v>1</v>
      </c>
      <c r="CY158" s="1">
        <v>1658330504.6875</v>
      </c>
      <c r="CZ158" s="1">
        <v>924.62537500000008</v>
      </c>
      <c r="DA158" s="1">
        <v>942.476</v>
      </c>
      <c r="DB158" s="1">
        <v>34.202249999999992</v>
      </c>
      <c r="DC158" s="1">
        <v>33.1047625</v>
      </c>
      <c r="DD158" s="1">
        <v>927.85787500000004</v>
      </c>
      <c r="DE158" s="1">
        <v>33.859562500000003</v>
      </c>
      <c r="DF158" s="1">
        <v>650.33387500000003</v>
      </c>
      <c r="DG158" s="1">
        <v>101.085875</v>
      </c>
      <c r="DH158" s="1">
        <v>9.9662625000000005E-2</v>
      </c>
      <c r="DI158" s="1">
        <v>33.943187499999993</v>
      </c>
      <c r="DJ158" s="1">
        <v>999.9</v>
      </c>
      <c r="DK158" s="1">
        <v>33.946437500000002</v>
      </c>
      <c r="DL158" s="1">
        <v>0</v>
      </c>
      <c r="DM158" s="1">
        <v>0</v>
      </c>
      <c r="DN158" s="1">
        <v>9010.625</v>
      </c>
      <c r="DO158" s="1">
        <v>0</v>
      </c>
      <c r="DP158" s="1">
        <v>1834.2887499999999</v>
      </c>
      <c r="DQ158" s="1">
        <v>-17.8504875</v>
      </c>
      <c r="DR158" s="1">
        <v>957.36950000000002</v>
      </c>
      <c r="DS158" s="1">
        <v>974.74450000000002</v>
      </c>
      <c r="DT158" s="1">
        <v>1.09748625</v>
      </c>
      <c r="DU158" s="1">
        <v>942.476</v>
      </c>
      <c r="DV158" s="1">
        <v>33.1047625</v>
      </c>
      <c r="DW158" s="1">
        <v>3.4573675000000001</v>
      </c>
      <c r="DX158" s="1">
        <v>3.3464299999999998</v>
      </c>
      <c r="DY158" s="1">
        <v>26.411825</v>
      </c>
      <c r="DZ158" s="1">
        <v>25.8601125</v>
      </c>
      <c r="EA158" s="1">
        <v>1200.0374999999999</v>
      </c>
      <c r="EB158" s="1">
        <v>0.95799299999999998</v>
      </c>
      <c r="EC158" s="1">
        <v>4.20074E-2</v>
      </c>
      <c r="ED158" s="1">
        <v>0</v>
      </c>
      <c r="EE158" s="1">
        <v>929.05562499999996</v>
      </c>
      <c r="EF158" s="1">
        <v>5.0001600000000002</v>
      </c>
      <c r="EG158" s="1">
        <v>13185.987499999999</v>
      </c>
      <c r="EH158" s="1">
        <v>9515.4712500000005</v>
      </c>
      <c r="EI158" s="1">
        <v>47.686999999999998</v>
      </c>
      <c r="EJ158" s="1">
        <v>50.375</v>
      </c>
      <c r="EK158" s="1">
        <v>48.921499999999988</v>
      </c>
      <c r="EL158" s="1">
        <v>48.875</v>
      </c>
      <c r="EM158" s="1">
        <v>49.468499999999999</v>
      </c>
      <c r="EN158" s="1">
        <v>1144.8375000000001</v>
      </c>
      <c r="EO158" s="1">
        <v>50.2</v>
      </c>
      <c r="EP158" s="1">
        <v>0</v>
      </c>
      <c r="EQ158" s="1">
        <v>773018.40000009537</v>
      </c>
      <c r="ER158" s="1">
        <v>0</v>
      </c>
      <c r="ES158" s="1">
        <v>928.90104000000008</v>
      </c>
      <c r="ET158" s="1">
        <v>3.3364615497543881</v>
      </c>
      <c r="EU158" s="1">
        <v>78.930769278443151</v>
      </c>
      <c r="EV158" s="1">
        <v>13183.464</v>
      </c>
      <c r="EW158" s="1">
        <v>15</v>
      </c>
      <c r="EX158" s="1">
        <v>1658327627.5</v>
      </c>
      <c r="EY158" s="1" t="s">
        <v>388</v>
      </c>
      <c r="EZ158" s="1">
        <v>1658327627.5</v>
      </c>
      <c r="FA158" s="1">
        <v>1658327617.5</v>
      </c>
      <c r="FB158" s="1">
        <v>12</v>
      </c>
      <c r="FC158" s="1">
        <v>-0.68500000000000005</v>
      </c>
      <c r="FD158" s="1">
        <v>-0.255</v>
      </c>
      <c r="FE158" s="1">
        <v>-3.9239999999999999</v>
      </c>
      <c r="FF158" s="1">
        <v>0.28599999999999998</v>
      </c>
      <c r="FG158" s="1">
        <v>1546</v>
      </c>
      <c r="FH158" s="1">
        <v>32</v>
      </c>
      <c r="FI158" s="1">
        <v>0.03</v>
      </c>
      <c r="FJ158" s="1">
        <v>0.04</v>
      </c>
      <c r="FK158" s="1">
        <v>-17.98671219512195</v>
      </c>
      <c r="FL158" s="1">
        <v>0.96828710801393392</v>
      </c>
      <c r="FM158" s="1">
        <v>0.1316257632783038</v>
      </c>
      <c r="FN158" s="1">
        <v>0</v>
      </c>
      <c r="FO158" s="1">
        <v>928.71920588235298</v>
      </c>
      <c r="FP158" s="1">
        <v>2.6962108493819681</v>
      </c>
      <c r="FQ158" s="1">
        <v>0.33080479221685272</v>
      </c>
      <c r="FR158" s="1">
        <v>0</v>
      </c>
      <c r="FS158" s="1">
        <v>1.0691378048780491</v>
      </c>
      <c r="FT158" s="1">
        <v>0.21328243902439081</v>
      </c>
      <c r="FU158" s="1">
        <v>2.1628476318602919E-2</v>
      </c>
      <c r="FV158" s="1">
        <v>0</v>
      </c>
      <c r="FW158" s="1">
        <v>0</v>
      </c>
      <c r="FX158" s="1">
        <v>3</v>
      </c>
      <c r="FY158" s="1" t="s">
        <v>397</v>
      </c>
      <c r="FZ158" s="1">
        <v>3.3692500000000001</v>
      </c>
      <c r="GA158" s="1">
        <v>2.8934500000000001</v>
      </c>
      <c r="GB158" s="1">
        <v>0.17261299999999999</v>
      </c>
      <c r="GC158" s="1">
        <v>0.176818</v>
      </c>
      <c r="GD158" s="1">
        <v>0.14124200000000001</v>
      </c>
      <c r="GE158" s="1">
        <v>0.140542</v>
      </c>
      <c r="GF158" s="1">
        <v>28550.6</v>
      </c>
      <c r="GG158" s="1">
        <v>24709.9</v>
      </c>
      <c r="GH158" s="1">
        <v>30849.599999999999</v>
      </c>
      <c r="GI158" s="1">
        <v>27984.7</v>
      </c>
      <c r="GJ158" s="1">
        <v>34905.4</v>
      </c>
      <c r="GK158" s="1">
        <v>33935.9</v>
      </c>
      <c r="GL158" s="1">
        <v>40214.199999999997</v>
      </c>
      <c r="GM158" s="1">
        <v>39005.300000000003</v>
      </c>
      <c r="GN158" s="1">
        <v>2.32612</v>
      </c>
      <c r="GO158" s="1">
        <v>1.5295300000000001</v>
      </c>
      <c r="GP158" s="1">
        <v>0</v>
      </c>
      <c r="GQ158" s="1">
        <v>4.33102E-2</v>
      </c>
      <c r="GR158" s="1">
        <v>999.9</v>
      </c>
      <c r="GS158" s="1">
        <v>33.244700000000002</v>
      </c>
      <c r="GT158" s="1">
        <v>49.5</v>
      </c>
      <c r="GU158" s="1">
        <v>44.1</v>
      </c>
      <c r="GV158" s="1">
        <v>45.051099999999998</v>
      </c>
      <c r="GW158" s="1">
        <v>50.682899999999997</v>
      </c>
      <c r="GX158" s="1">
        <v>42.095399999999998</v>
      </c>
      <c r="GY158" s="1">
        <v>1</v>
      </c>
      <c r="GZ158" s="1">
        <v>0.65957299999999996</v>
      </c>
      <c r="HA158" s="1">
        <v>1.81209</v>
      </c>
      <c r="HB158" s="1">
        <v>20.199100000000001</v>
      </c>
      <c r="HC158" s="1">
        <v>5.2142900000000001</v>
      </c>
      <c r="HD158" s="1">
        <v>11.974</v>
      </c>
      <c r="HE158" s="1">
        <v>4.9897999999999998</v>
      </c>
      <c r="HF158" s="1">
        <v>3.2924500000000001</v>
      </c>
      <c r="HG158" s="1">
        <v>8425.2999999999993</v>
      </c>
      <c r="HH158" s="1">
        <v>9999</v>
      </c>
      <c r="HI158" s="1">
        <v>9999</v>
      </c>
      <c r="HJ158" s="1">
        <v>971.7</v>
      </c>
      <c r="HK158" s="1">
        <v>4.9713500000000002</v>
      </c>
      <c r="HL158" s="1">
        <v>1.8745499999999999</v>
      </c>
      <c r="HM158" s="1">
        <v>1.8708800000000001</v>
      </c>
      <c r="HN158" s="1">
        <v>1.8707199999999999</v>
      </c>
      <c r="HO158" s="1">
        <v>1.8751</v>
      </c>
      <c r="HP158" s="1">
        <v>1.87185</v>
      </c>
      <c r="HQ158" s="1">
        <v>1.8673500000000001</v>
      </c>
      <c r="HR158" s="1">
        <v>1.8782000000000001</v>
      </c>
      <c r="HS158" s="1">
        <v>0</v>
      </c>
      <c r="HT158" s="1">
        <v>0</v>
      </c>
      <c r="HU158" s="1">
        <v>0</v>
      </c>
      <c r="HV158" s="1">
        <v>0</v>
      </c>
      <c r="HW158" s="1" t="s">
        <v>390</v>
      </c>
      <c r="HX158" s="1" t="s">
        <v>391</v>
      </c>
      <c r="HY158" s="1" t="s">
        <v>392</v>
      </c>
      <c r="HZ158" s="1" t="s">
        <v>392</v>
      </c>
      <c r="IA158" s="1" t="s">
        <v>392</v>
      </c>
      <c r="IB158" s="1" t="s">
        <v>392</v>
      </c>
      <c r="IC158" s="1">
        <v>0</v>
      </c>
      <c r="ID158" s="1">
        <v>100</v>
      </c>
      <c r="IE158" s="1">
        <v>100</v>
      </c>
      <c r="IF158" s="1">
        <v>-3.2389999999999999</v>
      </c>
      <c r="IG158" s="1">
        <v>0.3427</v>
      </c>
      <c r="IH158" s="1">
        <v>-2.1003025613674828</v>
      </c>
      <c r="II158" s="1">
        <v>1.7196870422270779E-5</v>
      </c>
      <c r="IJ158" s="1">
        <v>-2.1741833173098589E-6</v>
      </c>
      <c r="IK158" s="1">
        <v>9.0595066644434051E-10</v>
      </c>
      <c r="IL158" s="1">
        <v>-0.3055493333670728</v>
      </c>
      <c r="IM158" s="1">
        <v>-1.2435942757381079E-3</v>
      </c>
      <c r="IN158" s="1">
        <v>8.3241555849602686E-4</v>
      </c>
      <c r="IO158" s="1">
        <v>-6.8006265696850886E-6</v>
      </c>
      <c r="IP158" s="1">
        <v>17</v>
      </c>
      <c r="IQ158" s="1">
        <v>2050</v>
      </c>
      <c r="IR158" s="1">
        <v>3</v>
      </c>
      <c r="IS158" s="1">
        <v>34</v>
      </c>
      <c r="IT158" s="1">
        <v>48</v>
      </c>
      <c r="IU158" s="1">
        <v>48.2</v>
      </c>
      <c r="IV158" s="1">
        <v>2.0617700000000001</v>
      </c>
      <c r="IW158" s="1">
        <v>2.5903299999999998</v>
      </c>
      <c r="IX158" s="1">
        <v>1.49902</v>
      </c>
      <c r="IY158" s="1">
        <v>2.2814899999999998</v>
      </c>
      <c r="IZ158" s="1">
        <v>1.69678</v>
      </c>
      <c r="JA158" s="1">
        <v>2.2961399999999998</v>
      </c>
      <c r="JB158" s="1">
        <v>47.7226</v>
      </c>
      <c r="JC158" s="1">
        <v>12.897500000000001</v>
      </c>
      <c r="JD158" s="1">
        <v>18</v>
      </c>
      <c r="JE158" s="1">
        <v>710.197</v>
      </c>
      <c r="JF158" s="1">
        <v>267.80500000000001</v>
      </c>
      <c r="JG158" s="1">
        <v>30.0001</v>
      </c>
      <c r="JH158" s="1">
        <v>35.833300000000001</v>
      </c>
      <c r="JI158" s="1">
        <v>30.000299999999999</v>
      </c>
      <c r="JJ158" s="1">
        <v>35.5749</v>
      </c>
      <c r="JK158" s="1">
        <v>35.578699999999998</v>
      </c>
      <c r="JL158" s="1">
        <v>41.304200000000002</v>
      </c>
      <c r="JM158" s="1">
        <v>29.674900000000001</v>
      </c>
      <c r="JN158" s="1">
        <v>0</v>
      </c>
      <c r="JO158" s="1">
        <v>30</v>
      </c>
      <c r="JP158" s="1">
        <v>956.48599999999999</v>
      </c>
      <c r="JQ158" s="1">
        <v>32.9711</v>
      </c>
      <c r="JR158" s="1">
        <v>98.313100000000006</v>
      </c>
      <c r="JS158" s="1">
        <v>98.234800000000007</v>
      </c>
    </row>
    <row r="159" spans="1:279" ht="15.75" customHeight="1" x14ac:dyDescent="0.2">
      <c r="A159" s="1">
        <v>144</v>
      </c>
      <c r="B159" s="1">
        <v>1658330511</v>
      </c>
      <c r="C159" s="1">
        <v>571</v>
      </c>
      <c r="D159" s="1" t="s">
        <v>679</v>
      </c>
      <c r="E159" s="1" t="s">
        <v>680</v>
      </c>
      <c r="F159" s="1">
        <v>4</v>
      </c>
      <c r="G159" s="1">
        <v>1658330509</v>
      </c>
      <c r="H159" s="1">
        <f t="shared" si="0"/>
        <v>1.2621673219463424E-3</v>
      </c>
      <c r="I159" s="1">
        <f t="shared" si="1"/>
        <v>1.2621673219463425</v>
      </c>
      <c r="J159" s="1">
        <f t="shared" si="2"/>
        <v>9.0486040899976032</v>
      </c>
      <c r="K159" s="1">
        <f t="shared" si="3"/>
        <v>931.68614285714295</v>
      </c>
      <c r="L159" s="1">
        <f t="shared" si="4"/>
        <v>686.34617870650959</v>
      </c>
      <c r="M159" s="1">
        <f t="shared" si="5"/>
        <v>69.44971535643306</v>
      </c>
      <c r="N159" s="1">
        <f t="shared" si="6"/>
        <v>94.27507492633751</v>
      </c>
      <c r="O159" s="1">
        <f t="shared" si="7"/>
        <v>6.6419735665083676E-2</v>
      </c>
      <c r="P159" s="1">
        <f t="shared" si="8"/>
        <v>2.766083350845137</v>
      </c>
      <c r="Q159" s="1">
        <f t="shared" si="9"/>
        <v>6.5546264663602499E-2</v>
      </c>
      <c r="R159" s="1">
        <f t="shared" si="10"/>
        <v>4.1043936261767444E-2</v>
      </c>
      <c r="S159" s="1">
        <f t="shared" si="11"/>
        <v>194.42552232672841</v>
      </c>
      <c r="T159" s="1">
        <f t="shared" si="12"/>
        <v>34.799489167574599</v>
      </c>
      <c r="U159" s="1">
        <f t="shared" si="13"/>
        <v>33.937800000000003</v>
      </c>
      <c r="V159" s="1">
        <f t="shared" si="14"/>
        <v>5.3245002800151067</v>
      </c>
      <c r="W159" s="1">
        <f t="shared" si="15"/>
        <v>64.983319614128959</v>
      </c>
      <c r="X159" s="1">
        <f t="shared" si="16"/>
        <v>3.4606025496013539</v>
      </c>
      <c r="Y159" s="1">
        <f t="shared" si="17"/>
        <v>5.3253705260833337</v>
      </c>
      <c r="Z159" s="1">
        <f t="shared" si="18"/>
        <v>1.8638977304137527</v>
      </c>
      <c r="AA159" s="1">
        <f t="shared" si="19"/>
        <v>-55.661578897833699</v>
      </c>
      <c r="AB159" s="1">
        <f t="shared" si="20"/>
        <v>0.43672346500261222</v>
      </c>
      <c r="AC159" s="1">
        <f t="shared" si="21"/>
        <v>3.6493020883477591E-2</v>
      </c>
      <c r="AD159" s="1">
        <f t="shared" si="22"/>
        <v>139.23715991478082</v>
      </c>
      <c r="AE159" s="1">
        <f t="shared" si="23"/>
        <v>18.34191691875515</v>
      </c>
      <c r="AF159" s="1">
        <f t="shared" si="24"/>
        <v>1.2708172592320999</v>
      </c>
      <c r="AG159" s="1">
        <f t="shared" si="25"/>
        <v>9.0486040899976032</v>
      </c>
      <c r="AH159" s="1">
        <v>982.70313828508233</v>
      </c>
      <c r="AI159" s="1">
        <v>967.25670303030313</v>
      </c>
      <c r="AJ159" s="1">
        <v>1.717413809856559</v>
      </c>
      <c r="AK159" s="1">
        <v>65.160827057832364</v>
      </c>
      <c r="AL159" s="1">
        <f t="shared" si="26"/>
        <v>1.2621673219463425</v>
      </c>
      <c r="AM159" s="1">
        <v>33.069649254341712</v>
      </c>
      <c r="AN159" s="1">
        <v>34.194639160839181</v>
      </c>
      <c r="AO159" s="1">
        <v>-6.6577901965699364E-5</v>
      </c>
      <c r="AP159" s="1">
        <v>89.445393928283238</v>
      </c>
      <c r="AQ159" s="1">
        <v>0</v>
      </c>
      <c r="AR159" s="1">
        <v>0</v>
      </c>
      <c r="AS159" s="1">
        <f t="shared" si="27"/>
        <v>1</v>
      </c>
      <c r="AT159" s="1">
        <f t="shared" si="28"/>
        <v>0</v>
      </c>
      <c r="AU159" s="1">
        <f t="shared" si="29"/>
        <v>47148.840663727271</v>
      </c>
      <c r="AV159" s="1" t="s">
        <v>385</v>
      </c>
      <c r="AW159" s="1" t="s">
        <v>385</v>
      </c>
      <c r="AX159" s="1">
        <v>0</v>
      </c>
      <c r="AY159" s="1">
        <v>0</v>
      </c>
      <c r="AZ159" s="1" t="e">
        <f t="shared" si="30"/>
        <v>#DIV/0!</v>
      </c>
      <c r="BA159" s="1">
        <v>0</v>
      </c>
      <c r="BB159" s="1" t="s">
        <v>385</v>
      </c>
      <c r="BC159" s="1" t="s">
        <v>385</v>
      </c>
      <c r="BD159" s="1">
        <v>0</v>
      </c>
      <c r="BE159" s="1">
        <v>0</v>
      </c>
      <c r="BF159" s="1" t="e">
        <f t="shared" si="31"/>
        <v>#DIV/0!</v>
      </c>
      <c r="BG159" s="1">
        <v>0.5</v>
      </c>
      <c r="BH159" s="1">
        <f t="shared" si="32"/>
        <v>1009.5000426563357</v>
      </c>
      <c r="BI159" s="1">
        <f t="shared" si="33"/>
        <v>9.0486040899976032</v>
      </c>
      <c r="BJ159" s="1" t="e">
        <f t="shared" si="34"/>
        <v>#DIV/0!</v>
      </c>
      <c r="BK159" s="1">
        <f t="shared" si="35"/>
        <v>8.9634509238728389E-3</v>
      </c>
      <c r="BL159" s="1" t="e">
        <f t="shared" si="36"/>
        <v>#DIV/0!</v>
      </c>
      <c r="BM159" s="1" t="e">
        <f t="shared" si="37"/>
        <v>#DIV/0!</v>
      </c>
      <c r="BN159" s="1" t="s">
        <v>385</v>
      </c>
      <c r="BO159" s="1">
        <v>0</v>
      </c>
      <c r="BP159" s="1" t="e">
        <f t="shared" si="38"/>
        <v>#DIV/0!</v>
      </c>
      <c r="BQ159" s="1" t="e">
        <f t="shared" si="39"/>
        <v>#DIV/0!</v>
      </c>
      <c r="BR159" s="1" t="e">
        <f t="shared" si="40"/>
        <v>#DIV/0!</v>
      </c>
      <c r="BS159" s="1" t="e">
        <f t="shared" si="41"/>
        <v>#DIV/0!</v>
      </c>
      <c r="BT159" s="1" t="e">
        <f t="shared" si="42"/>
        <v>#DIV/0!</v>
      </c>
      <c r="BU159" s="1" t="e">
        <f t="shared" si="43"/>
        <v>#DIV/0!</v>
      </c>
      <c r="BV159" s="1" t="e">
        <f t="shared" si="44"/>
        <v>#DIV/0!</v>
      </c>
      <c r="BW159" s="1" t="e">
        <f t="shared" si="45"/>
        <v>#DIV/0!</v>
      </c>
      <c r="BX159" s="1" t="s">
        <v>385</v>
      </c>
      <c r="BY159" s="1" t="s">
        <v>385</v>
      </c>
      <c r="BZ159" s="1" t="s">
        <v>385</v>
      </c>
      <c r="CA159" s="1" t="s">
        <v>385</v>
      </c>
      <c r="CB159" s="1" t="s">
        <v>385</v>
      </c>
      <c r="CC159" s="1" t="s">
        <v>385</v>
      </c>
      <c r="CD159" s="1" t="s">
        <v>385</v>
      </c>
      <c r="CE159" s="1" t="s">
        <v>385</v>
      </c>
      <c r="CF159" s="1">
        <v>253</v>
      </c>
      <c r="CG159" s="1">
        <v>1000</v>
      </c>
      <c r="CH159" s="1" t="s">
        <v>386</v>
      </c>
      <c r="CI159" s="1">
        <v>1110.1500000000001</v>
      </c>
      <c r="CJ159" s="1">
        <v>1175.8634999999999</v>
      </c>
      <c r="CK159" s="1">
        <v>1152.67</v>
      </c>
      <c r="CL159" s="1">
        <v>1.3005735999999999E-4</v>
      </c>
      <c r="CM159" s="1">
        <v>6.5004835999999994E-4</v>
      </c>
      <c r="CN159" s="1">
        <v>4.7597999359999997E-2</v>
      </c>
      <c r="CO159" s="1">
        <v>5.5000000000000003E-4</v>
      </c>
      <c r="CP159" s="1">
        <f t="shared" si="46"/>
        <v>1199.992857142857</v>
      </c>
      <c r="CQ159" s="1">
        <f t="shared" si="47"/>
        <v>1009.5000426563357</v>
      </c>
      <c r="CR159" s="1">
        <f t="shared" si="48"/>
        <v>0.8412550430174407</v>
      </c>
      <c r="CS159" s="1">
        <f t="shared" si="49"/>
        <v>0.16202223302366073</v>
      </c>
      <c r="CT159" s="1">
        <v>6</v>
      </c>
      <c r="CU159" s="1">
        <v>0.5</v>
      </c>
      <c r="CV159" s="1" t="s">
        <v>387</v>
      </c>
      <c r="CW159" s="1">
        <v>2</v>
      </c>
      <c r="CX159" s="1" t="b">
        <v>1</v>
      </c>
      <c r="CY159" s="1">
        <v>1658330509</v>
      </c>
      <c r="CZ159" s="1">
        <v>931.68614285714295</v>
      </c>
      <c r="DA159" s="1">
        <v>949.70028571428554</v>
      </c>
      <c r="DB159" s="1">
        <v>34.199871428571427</v>
      </c>
      <c r="DC159" s="1">
        <v>33.067542857142847</v>
      </c>
      <c r="DD159" s="1">
        <v>934.93057142857128</v>
      </c>
      <c r="DE159" s="1">
        <v>33.85727142857143</v>
      </c>
      <c r="DF159" s="1">
        <v>650.35300000000007</v>
      </c>
      <c r="DG159" s="1">
        <v>101.08757142857139</v>
      </c>
      <c r="DH159" s="1">
        <v>0.10001802857142859</v>
      </c>
      <c r="DI159" s="1">
        <v>33.940728571428572</v>
      </c>
      <c r="DJ159" s="1">
        <v>999.89999999999986</v>
      </c>
      <c r="DK159" s="1">
        <v>33.937800000000003</v>
      </c>
      <c r="DL159" s="1">
        <v>0</v>
      </c>
      <c r="DM159" s="1">
        <v>0</v>
      </c>
      <c r="DN159" s="1">
        <v>8998.1257142857139</v>
      </c>
      <c r="DO159" s="1">
        <v>0</v>
      </c>
      <c r="DP159" s="1">
        <v>1834.487142857143</v>
      </c>
      <c r="DQ159" s="1">
        <v>-18.01417142857143</v>
      </c>
      <c r="DR159" s="1">
        <v>964.67814285714292</v>
      </c>
      <c r="DS159" s="1">
        <v>982.17828571428549</v>
      </c>
      <c r="DT159" s="1">
        <v>1.132347142857143</v>
      </c>
      <c r="DU159" s="1">
        <v>949.70028571428554</v>
      </c>
      <c r="DV159" s="1">
        <v>33.067542857142847</v>
      </c>
      <c r="DW159" s="1">
        <v>3.4571800000000001</v>
      </c>
      <c r="DX159" s="1">
        <v>3.342714285714286</v>
      </c>
      <c r="DY159" s="1">
        <v>26.410914285714291</v>
      </c>
      <c r="DZ159" s="1">
        <v>25.841357142857142</v>
      </c>
      <c r="EA159" s="1">
        <v>1199.992857142857</v>
      </c>
      <c r="EB159" s="1">
        <v>0.95798985714285723</v>
      </c>
      <c r="EC159" s="1">
        <v>4.2010457142857151E-2</v>
      </c>
      <c r="ED159" s="1">
        <v>0</v>
      </c>
      <c r="EE159" s="1">
        <v>929.38557142857132</v>
      </c>
      <c r="EF159" s="1">
        <v>5.0001600000000002</v>
      </c>
      <c r="EG159" s="1">
        <v>13199.04285714286</v>
      </c>
      <c r="EH159" s="1">
        <v>9515.08</v>
      </c>
      <c r="EI159" s="1">
        <v>47.723000000000013</v>
      </c>
      <c r="EJ159" s="1">
        <v>50.375</v>
      </c>
      <c r="EK159" s="1">
        <v>48.946000000000012</v>
      </c>
      <c r="EL159" s="1">
        <v>48.892714285714291</v>
      </c>
      <c r="EM159" s="1">
        <v>49.491</v>
      </c>
      <c r="EN159" s="1">
        <v>1144.791428571428</v>
      </c>
      <c r="EO159" s="1">
        <v>50.201428571428558</v>
      </c>
      <c r="EP159" s="1">
        <v>0</v>
      </c>
      <c r="EQ159" s="1">
        <v>773022.60000014305</v>
      </c>
      <c r="ER159" s="1">
        <v>0</v>
      </c>
      <c r="ES159" s="1">
        <v>929.11888461538467</v>
      </c>
      <c r="ET159" s="1">
        <v>3.097538465242669</v>
      </c>
      <c r="EU159" s="1">
        <v>108.21538439741509</v>
      </c>
      <c r="EV159" s="1">
        <v>13188.303846153851</v>
      </c>
      <c r="EW159" s="1">
        <v>15</v>
      </c>
      <c r="EX159" s="1">
        <v>1658327627.5</v>
      </c>
      <c r="EY159" s="1" t="s">
        <v>388</v>
      </c>
      <c r="EZ159" s="1">
        <v>1658327627.5</v>
      </c>
      <c r="FA159" s="1">
        <v>1658327617.5</v>
      </c>
      <c r="FB159" s="1">
        <v>12</v>
      </c>
      <c r="FC159" s="1">
        <v>-0.68500000000000005</v>
      </c>
      <c r="FD159" s="1">
        <v>-0.255</v>
      </c>
      <c r="FE159" s="1">
        <v>-3.9239999999999999</v>
      </c>
      <c r="FF159" s="1">
        <v>0.28599999999999998</v>
      </c>
      <c r="FG159" s="1">
        <v>1546</v>
      </c>
      <c r="FH159" s="1">
        <v>32</v>
      </c>
      <c r="FI159" s="1">
        <v>0.03</v>
      </c>
      <c r="FJ159" s="1">
        <v>0.04</v>
      </c>
      <c r="FK159" s="1">
        <v>-17.973917073170728</v>
      </c>
      <c r="FL159" s="1">
        <v>0.44951498257836009</v>
      </c>
      <c r="FM159" s="1">
        <v>0.1242159408144111</v>
      </c>
      <c r="FN159" s="1">
        <v>1</v>
      </c>
      <c r="FO159" s="1">
        <v>928.92</v>
      </c>
      <c r="FP159" s="1">
        <v>3.0113980152760549</v>
      </c>
      <c r="FQ159" s="1">
        <v>0.38596029969567403</v>
      </c>
      <c r="FR159" s="1">
        <v>0</v>
      </c>
      <c r="FS159" s="1">
        <v>1.0876251219512201</v>
      </c>
      <c r="FT159" s="1">
        <v>0.23588487804878139</v>
      </c>
      <c r="FU159" s="1">
        <v>2.432964448147331E-2</v>
      </c>
      <c r="FV159" s="1">
        <v>0</v>
      </c>
      <c r="FW159" s="1">
        <v>1</v>
      </c>
      <c r="FX159" s="1">
        <v>3</v>
      </c>
      <c r="FY159" s="1" t="s">
        <v>410</v>
      </c>
      <c r="FZ159" s="1">
        <v>3.3693</v>
      </c>
      <c r="GA159" s="1">
        <v>2.8941400000000002</v>
      </c>
      <c r="GB159" s="1">
        <v>0.17341500000000001</v>
      </c>
      <c r="GC159" s="1">
        <v>0.17761399999999999</v>
      </c>
      <c r="GD159" s="1">
        <v>0.141209</v>
      </c>
      <c r="GE159" s="1">
        <v>0.14049300000000001</v>
      </c>
      <c r="GF159" s="1">
        <v>28522.6</v>
      </c>
      <c r="GG159" s="1">
        <v>24685.5</v>
      </c>
      <c r="GH159" s="1">
        <v>30849.4</v>
      </c>
      <c r="GI159" s="1">
        <v>27984.3</v>
      </c>
      <c r="GJ159" s="1">
        <v>34906.5</v>
      </c>
      <c r="GK159" s="1">
        <v>33937.5</v>
      </c>
      <c r="GL159" s="1">
        <v>40214</v>
      </c>
      <c r="GM159" s="1">
        <v>39004.800000000003</v>
      </c>
      <c r="GN159" s="1">
        <v>2.3258999999999999</v>
      </c>
      <c r="GO159" s="1">
        <v>1.5294000000000001</v>
      </c>
      <c r="GP159" s="1">
        <v>0</v>
      </c>
      <c r="GQ159" s="1">
        <v>4.2620999999999999E-2</v>
      </c>
      <c r="GR159" s="1">
        <v>999.9</v>
      </c>
      <c r="GS159" s="1">
        <v>33.248600000000003</v>
      </c>
      <c r="GT159" s="1">
        <v>49.6</v>
      </c>
      <c r="GU159" s="1">
        <v>44.1</v>
      </c>
      <c r="GV159" s="1">
        <v>45.139600000000002</v>
      </c>
      <c r="GW159" s="1">
        <v>50.802900000000001</v>
      </c>
      <c r="GX159" s="1">
        <v>41.750799999999998</v>
      </c>
      <c r="GY159" s="1">
        <v>1</v>
      </c>
      <c r="GZ159" s="1">
        <v>0.65975899999999998</v>
      </c>
      <c r="HA159" s="1">
        <v>1.81186</v>
      </c>
      <c r="HB159" s="1">
        <v>20.199100000000001</v>
      </c>
      <c r="HC159" s="1">
        <v>5.2153400000000003</v>
      </c>
      <c r="HD159" s="1">
        <v>11.974</v>
      </c>
      <c r="HE159" s="1">
        <v>4.9905499999999998</v>
      </c>
      <c r="HF159" s="1">
        <v>3.2926500000000001</v>
      </c>
      <c r="HG159" s="1">
        <v>8425.5</v>
      </c>
      <c r="HH159" s="1">
        <v>9999</v>
      </c>
      <c r="HI159" s="1">
        <v>9999</v>
      </c>
      <c r="HJ159" s="1">
        <v>971.7</v>
      </c>
      <c r="HK159" s="1">
        <v>4.9713500000000002</v>
      </c>
      <c r="HL159" s="1">
        <v>1.8745499999999999</v>
      </c>
      <c r="HM159" s="1">
        <v>1.8708800000000001</v>
      </c>
      <c r="HN159" s="1">
        <v>1.8707199999999999</v>
      </c>
      <c r="HO159" s="1">
        <v>1.8751100000000001</v>
      </c>
      <c r="HP159" s="1">
        <v>1.87185</v>
      </c>
      <c r="HQ159" s="1">
        <v>1.86734</v>
      </c>
      <c r="HR159" s="1">
        <v>1.8782000000000001</v>
      </c>
      <c r="HS159" s="1">
        <v>0</v>
      </c>
      <c r="HT159" s="1">
        <v>0</v>
      </c>
      <c r="HU159" s="1">
        <v>0</v>
      </c>
      <c r="HV159" s="1">
        <v>0</v>
      </c>
      <c r="HW159" s="1" t="s">
        <v>390</v>
      </c>
      <c r="HX159" s="1" t="s">
        <v>391</v>
      </c>
      <c r="HY159" s="1" t="s">
        <v>392</v>
      </c>
      <c r="HZ159" s="1" t="s">
        <v>392</v>
      </c>
      <c r="IA159" s="1" t="s">
        <v>392</v>
      </c>
      <c r="IB159" s="1" t="s">
        <v>392</v>
      </c>
      <c r="IC159" s="1">
        <v>0</v>
      </c>
      <c r="ID159" s="1">
        <v>100</v>
      </c>
      <c r="IE159" s="1">
        <v>100</v>
      </c>
      <c r="IF159" s="1">
        <v>-3.25</v>
      </c>
      <c r="IG159" s="1">
        <v>0.34239999999999998</v>
      </c>
      <c r="IH159" s="1">
        <v>-2.1003025613674828</v>
      </c>
      <c r="II159" s="1">
        <v>1.7196870422270779E-5</v>
      </c>
      <c r="IJ159" s="1">
        <v>-2.1741833173098589E-6</v>
      </c>
      <c r="IK159" s="1">
        <v>9.0595066644434051E-10</v>
      </c>
      <c r="IL159" s="1">
        <v>-0.3055493333670728</v>
      </c>
      <c r="IM159" s="1">
        <v>-1.2435942757381079E-3</v>
      </c>
      <c r="IN159" s="1">
        <v>8.3241555849602686E-4</v>
      </c>
      <c r="IO159" s="1">
        <v>-6.8006265696850886E-6</v>
      </c>
      <c r="IP159" s="1">
        <v>17</v>
      </c>
      <c r="IQ159" s="1">
        <v>2050</v>
      </c>
      <c r="IR159" s="1">
        <v>3</v>
      </c>
      <c r="IS159" s="1">
        <v>34</v>
      </c>
      <c r="IT159" s="1">
        <v>48.1</v>
      </c>
      <c r="IU159" s="1">
        <v>48.2</v>
      </c>
      <c r="IV159" s="1">
        <v>2.0715300000000001</v>
      </c>
      <c r="IW159" s="1">
        <v>2.5878899999999998</v>
      </c>
      <c r="IX159" s="1">
        <v>1.49902</v>
      </c>
      <c r="IY159" s="1">
        <v>2.2802699999999998</v>
      </c>
      <c r="IZ159" s="1">
        <v>1.69678</v>
      </c>
      <c r="JA159" s="1">
        <v>2.2583000000000002</v>
      </c>
      <c r="JB159" s="1">
        <v>47.752800000000001</v>
      </c>
      <c r="JC159" s="1">
        <v>12.8887</v>
      </c>
      <c r="JD159" s="1">
        <v>18</v>
      </c>
      <c r="JE159" s="1">
        <v>710.04700000000003</v>
      </c>
      <c r="JF159" s="1">
        <v>267.74799999999999</v>
      </c>
      <c r="JG159" s="1">
        <v>30.0001</v>
      </c>
      <c r="JH159" s="1">
        <v>35.836300000000001</v>
      </c>
      <c r="JI159" s="1">
        <v>30.000399999999999</v>
      </c>
      <c r="JJ159" s="1">
        <v>35.578200000000002</v>
      </c>
      <c r="JK159" s="1">
        <v>35.578800000000001</v>
      </c>
      <c r="JL159" s="1">
        <v>41.546300000000002</v>
      </c>
      <c r="JM159" s="1">
        <v>29.674900000000001</v>
      </c>
      <c r="JN159" s="1">
        <v>0</v>
      </c>
      <c r="JO159" s="1">
        <v>30</v>
      </c>
      <c r="JP159" s="1">
        <v>963.17200000000003</v>
      </c>
      <c r="JQ159" s="1">
        <v>32.976199999999999</v>
      </c>
      <c r="JR159" s="1">
        <v>98.3125</v>
      </c>
      <c r="JS159" s="1">
        <v>98.233400000000003</v>
      </c>
    </row>
    <row r="160" spans="1:279" ht="15.75" customHeight="1" x14ac:dyDescent="0.2">
      <c r="A160" s="1">
        <v>145</v>
      </c>
      <c r="B160" s="1">
        <v>1658330515</v>
      </c>
      <c r="C160" s="1">
        <v>575</v>
      </c>
      <c r="D160" s="1" t="s">
        <v>681</v>
      </c>
      <c r="E160" s="1" t="s">
        <v>682</v>
      </c>
      <c r="F160" s="1">
        <v>4</v>
      </c>
      <c r="G160" s="1">
        <v>1658330512.6875</v>
      </c>
      <c r="H160" s="1">
        <f t="shared" si="0"/>
        <v>1.250622718802114E-3</v>
      </c>
      <c r="I160" s="1">
        <f t="shared" si="1"/>
        <v>1.250622718802114</v>
      </c>
      <c r="J160" s="1">
        <f t="shared" si="2"/>
        <v>9.1448055493322169</v>
      </c>
      <c r="K160" s="1">
        <f t="shared" si="3"/>
        <v>937.74012500000003</v>
      </c>
      <c r="L160" s="1">
        <f t="shared" si="4"/>
        <v>687.65265195558095</v>
      </c>
      <c r="M160" s="1">
        <f t="shared" si="5"/>
        <v>69.58190463753057</v>
      </c>
      <c r="N160" s="1">
        <f t="shared" si="6"/>
        <v>94.88764969781694</v>
      </c>
      <c r="O160" s="1">
        <f t="shared" si="7"/>
        <v>6.5744065448614303E-2</v>
      </c>
      <c r="P160" s="1">
        <f t="shared" si="8"/>
        <v>2.7627037009984714</v>
      </c>
      <c r="Q160" s="1">
        <f t="shared" si="9"/>
        <v>6.4887119408513105E-2</v>
      </c>
      <c r="R160" s="1">
        <f t="shared" si="10"/>
        <v>4.06305121666218E-2</v>
      </c>
      <c r="S160" s="1">
        <f t="shared" si="11"/>
        <v>194.42516548748262</v>
      </c>
      <c r="T160" s="1">
        <f t="shared" si="12"/>
        <v>34.798298073248333</v>
      </c>
      <c r="U160" s="1">
        <f t="shared" si="13"/>
        <v>33.940249999999999</v>
      </c>
      <c r="V160" s="1">
        <f t="shared" si="14"/>
        <v>5.3252283066860775</v>
      </c>
      <c r="W160" s="1">
        <f t="shared" si="15"/>
        <v>64.984067069980938</v>
      </c>
      <c r="X160" s="1">
        <f t="shared" si="16"/>
        <v>3.459615854791938</v>
      </c>
      <c r="Y160" s="1">
        <f t="shared" si="17"/>
        <v>5.3237909087258259</v>
      </c>
      <c r="Z160" s="1">
        <f t="shared" si="18"/>
        <v>1.8656124518941395</v>
      </c>
      <c r="AA160" s="1">
        <f t="shared" si="19"/>
        <v>-55.152461899173225</v>
      </c>
      <c r="AB160" s="1">
        <f t="shared" si="20"/>
        <v>-0.7205111913279173</v>
      </c>
      <c r="AC160" s="1">
        <f t="shared" si="21"/>
        <v>-6.027939568195638E-2</v>
      </c>
      <c r="AD160" s="1">
        <f t="shared" si="22"/>
        <v>138.49191300129951</v>
      </c>
      <c r="AE160" s="1">
        <f t="shared" si="23"/>
        <v>18.344978440532206</v>
      </c>
      <c r="AF160" s="1">
        <f t="shared" si="24"/>
        <v>1.2548679632512254</v>
      </c>
      <c r="AG160" s="1">
        <f t="shared" si="25"/>
        <v>9.1448055493322169</v>
      </c>
      <c r="AH160" s="1">
        <v>989.49644034418441</v>
      </c>
      <c r="AI160" s="1">
        <v>974.01783636363655</v>
      </c>
      <c r="AJ160" s="1">
        <v>1.7026291068206649</v>
      </c>
      <c r="AK160" s="1">
        <v>65.160827057832364</v>
      </c>
      <c r="AL160" s="1">
        <f t="shared" si="26"/>
        <v>1.250622718802114</v>
      </c>
      <c r="AM160" s="1">
        <v>33.071063571135419</v>
      </c>
      <c r="AN160" s="1">
        <v>34.187639860139882</v>
      </c>
      <c r="AO160" s="1">
        <v>-4.2346625975979028E-4</v>
      </c>
      <c r="AP160" s="1">
        <v>89.445393928283238</v>
      </c>
      <c r="AQ160" s="1">
        <v>0</v>
      </c>
      <c r="AR160" s="1">
        <v>0</v>
      </c>
      <c r="AS160" s="1">
        <f t="shared" si="27"/>
        <v>1</v>
      </c>
      <c r="AT160" s="1">
        <f t="shared" si="28"/>
        <v>0</v>
      </c>
      <c r="AU160" s="1">
        <f t="shared" si="29"/>
        <v>47057.031094226048</v>
      </c>
      <c r="AV160" s="1" t="s">
        <v>385</v>
      </c>
      <c r="AW160" s="1" t="s">
        <v>385</v>
      </c>
      <c r="AX160" s="1">
        <v>0</v>
      </c>
      <c r="AY160" s="1">
        <v>0</v>
      </c>
      <c r="AZ160" s="1" t="e">
        <f t="shared" si="30"/>
        <v>#DIV/0!</v>
      </c>
      <c r="BA160" s="1">
        <v>0</v>
      </c>
      <c r="BB160" s="1" t="s">
        <v>385</v>
      </c>
      <c r="BC160" s="1" t="s">
        <v>385</v>
      </c>
      <c r="BD160" s="1">
        <v>0</v>
      </c>
      <c r="BE160" s="1">
        <v>0</v>
      </c>
      <c r="BF160" s="1" t="e">
        <f t="shared" si="31"/>
        <v>#DIV/0!</v>
      </c>
      <c r="BG160" s="1">
        <v>0.5</v>
      </c>
      <c r="BH160" s="1">
        <f t="shared" si="32"/>
        <v>1009.4995872992139</v>
      </c>
      <c r="BI160" s="1">
        <f t="shared" si="33"/>
        <v>9.1448055493322169</v>
      </c>
      <c r="BJ160" s="1" t="e">
        <f t="shared" si="34"/>
        <v>#DIV/0!</v>
      </c>
      <c r="BK160" s="1">
        <f t="shared" si="35"/>
        <v>9.0587511519424849E-3</v>
      </c>
      <c r="BL160" s="1" t="e">
        <f t="shared" si="36"/>
        <v>#DIV/0!</v>
      </c>
      <c r="BM160" s="1" t="e">
        <f t="shared" si="37"/>
        <v>#DIV/0!</v>
      </c>
      <c r="BN160" s="1" t="s">
        <v>385</v>
      </c>
      <c r="BO160" s="1">
        <v>0</v>
      </c>
      <c r="BP160" s="1" t="e">
        <f t="shared" si="38"/>
        <v>#DIV/0!</v>
      </c>
      <c r="BQ160" s="1" t="e">
        <f t="shared" si="39"/>
        <v>#DIV/0!</v>
      </c>
      <c r="BR160" s="1" t="e">
        <f t="shared" si="40"/>
        <v>#DIV/0!</v>
      </c>
      <c r="BS160" s="1" t="e">
        <f t="shared" si="41"/>
        <v>#DIV/0!</v>
      </c>
      <c r="BT160" s="1" t="e">
        <f t="shared" si="42"/>
        <v>#DIV/0!</v>
      </c>
      <c r="BU160" s="1" t="e">
        <f t="shared" si="43"/>
        <v>#DIV/0!</v>
      </c>
      <c r="BV160" s="1" t="e">
        <f t="shared" si="44"/>
        <v>#DIV/0!</v>
      </c>
      <c r="BW160" s="1" t="e">
        <f t="shared" si="45"/>
        <v>#DIV/0!</v>
      </c>
      <c r="BX160" s="1" t="s">
        <v>385</v>
      </c>
      <c r="BY160" s="1" t="s">
        <v>385</v>
      </c>
      <c r="BZ160" s="1" t="s">
        <v>385</v>
      </c>
      <c r="CA160" s="1" t="s">
        <v>385</v>
      </c>
      <c r="CB160" s="1" t="s">
        <v>385</v>
      </c>
      <c r="CC160" s="1" t="s">
        <v>385</v>
      </c>
      <c r="CD160" s="1" t="s">
        <v>385</v>
      </c>
      <c r="CE160" s="1" t="s">
        <v>385</v>
      </c>
      <c r="CF160" s="1">
        <v>253</v>
      </c>
      <c r="CG160" s="1">
        <v>1000</v>
      </c>
      <c r="CH160" s="1" t="s">
        <v>386</v>
      </c>
      <c r="CI160" s="1">
        <v>1110.1500000000001</v>
      </c>
      <c r="CJ160" s="1">
        <v>1175.8634999999999</v>
      </c>
      <c r="CK160" s="1">
        <v>1152.67</v>
      </c>
      <c r="CL160" s="1">
        <v>1.3005735999999999E-4</v>
      </c>
      <c r="CM160" s="1">
        <v>6.5004835999999994E-4</v>
      </c>
      <c r="CN160" s="1">
        <v>4.7597999359999997E-2</v>
      </c>
      <c r="CO160" s="1">
        <v>5.5000000000000003E-4</v>
      </c>
      <c r="CP160" s="1">
        <f t="shared" si="46"/>
        <v>1199.9925000000001</v>
      </c>
      <c r="CQ160" s="1">
        <f t="shared" si="47"/>
        <v>1009.4995872992139</v>
      </c>
      <c r="CR160" s="1">
        <f t="shared" si="48"/>
        <v>0.84125491392589025</v>
      </c>
      <c r="CS160" s="1">
        <f t="shared" si="49"/>
        <v>0.16202198387696806</v>
      </c>
      <c r="CT160" s="1">
        <v>6</v>
      </c>
      <c r="CU160" s="1">
        <v>0.5</v>
      </c>
      <c r="CV160" s="1" t="s">
        <v>387</v>
      </c>
      <c r="CW160" s="1">
        <v>2</v>
      </c>
      <c r="CX160" s="1" t="b">
        <v>1</v>
      </c>
      <c r="CY160" s="1">
        <v>1658330512.6875</v>
      </c>
      <c r="CZ160" s="1">
        <v>937.74012500000003</v>
      </c>
      <c r="DA160" s="1">
        <v>955.74912499999994</v>
      </c>
      <c r="DB160" s="1">
        <v>34.190125000000002</v>
      </c>
      <c r="DC160" s="1">
        <v>33.072074999999998</v>
      </c>
      <c r="DD160" s="1">
        <v>940.99437499999999</v>
      </c>
      <c r="DE160" s="1">
        <v>33.847774999999999</v>
      </c>
      <c r="DF160" s="1">
        <v>650.39874999999995</v>
      </c>
      <c r="DG160" s="1">
        <v>101.087</v>
      </c>
      <c r="DH160" s="1">
        <v>0.1005755</v>
      </c>
      <c r="DI160" s="1">
        <v>33.935412499999998</v>
      </c>
      <c r="DJ160" s="1">
        <v>999.9</v>
      </c>
      <c r="DK160" s="1">
        <v>33.940249999999999</v>
      </c>
      <c r="DL160" s="1">
        <v>0</v>
      </c>
      <c r="DM160" s="1">
        <v>0</v>
      </c>
      <c r="DN160" s="1">
        <v>8980.2337499999994</v>
      </c>
      <c r="DO160" s="1">
        <v>0</v>
      </c>
      <c r="DP160" s="1">
        <v>1834.0162499999999</v>
      </c>
      <c r="DQ160" s="1">
        <v>-18.009</v>
      </c>
      <c r="DR160" s="1">
        <v>970.93650000000002</v>
      </c>
      <c r="DS160" s="1">
        <v>988.43875000000003</v>
      </c>
      <c r="DT160" s="1">
        <v>1.11803875</v>
      </c>
      <c r="DU160" s="1">
        <v>955.74912499999994</v>
      </c>
      <c r="DV160" s="1">
        <v>33.072074999999998</v>
      </c>
      <c r="DW160" s="1">
        <v>3.4561762499999999</v>
      </c>
      <c r="DX160" s="1">
        <v>3.3431562499999998</v>
      </c>
      <c r="DY160" s="1">
        <v>26.405987499999998</v>
      </c>
      <c r="DZ160" s="1">
        <v>25.843599999999999</v>
      </c>
      <c r="EA160" s="1">
        <v>1199.9925000000001</v>
      </c>
      <c r="EB160" s="1">
        <v>0.95799487500000002</v>
      </c>
      <c r="EC160" s="1">
        <v>4.2005437499999999E-2</v>
      </c>
      <c r="ED160" s="1">
        <v>0</v>
      </c>
      <c r="EE160" s="1">
        <v>929.6892499999999</v>
      </c>
      <c r="EF160" s="1">
        <v>5.0001600000000002</v>
      </c>
      <c r="EG160" s="1">
        <v>13190.5625</v>
      </c>
      <c r="EH160" s="1">
        <v>9515.1</v>
      </c>
      <c r="EI160" s="1">
        <v>47.702749999999988</v>
      </c>
      <c r="EJ160" s="1">
        <v>50.375</v>
      </c>
      <c r="EK160" s="1">
        <v>48.905999999999999</v>
      </c>
      <c r="EL160" s="1">
        <v>48.890500000000003</v>
      </c>
      <c r="EM160" s="1">
        <v>49.444875000000003</v>
      </c>
      <c r="EN160" s="1">
        <v>1144.7962500000001</v>
      </c>
      <c r="EO160" s="1">
        <v>50.196250000000013</v>
      </c>
      <c r="EP160" s="1">
        <v>0</v>
      </c>
      <c r="EQ160" s="1">
        <v>773026.20000004768</v>
      </c>
      <c r="ER160" s="1">
        <v>0</v>
      </c>
      <c r="ES160" s="1">
        <v>929.30665384615395</v>
      </c>
      <c r="ET160" s="1">
        <v>3.7678290528325968</v>
      </c>
      <c r="EU160" s="1">
        <v>52.006837315073348</v>
      </c>
      <c r="EV160" s="1">
        <v>13190.984615384619</v>
      </c>
      <c r="EW160" s="1">
        <v>15</v>
      </c>
      <c r="EX160" s="1">
        <v>1658327627.5</v>
      </c>
      <c r="EY160" s="1" t="s">
        <v>388</v>
      </c>
      <c r="EZ160" s="1">
        <v>1658327627.5</v>
      </c>
      <c r="FA160" s="1">
        <v>1658327617.5</v>
      </c>
      <c r="FB160" s="1">
        <v>12</v>
      </c>
      <c r="FC160" s="1">
        <v>-0.68500000000000005</v>
      </c>
      <c r="FD160" s="1">
        <v>-0.255</v>
      </c>
      <c r="FE160" s="1">
        <v>-3.9239999999999999</v>
      </c>
      <c r="FF160" s="1">
        <v>0.28599999999999998</v>
      </c>
      <c r="FG160" s="1">
        <v>1546</v>
      </c>
      <c r="FH160" s="1">
        <v>32</v>
      </c>
      <c r="FI160" s="1">
        <v>0.03</v>
      </c>
      <c r="FJ160" s="1">
        <v>0.04</v>
      </c>
      <c r="FK160" s="1">
        <v>-17.95960975609756</v>
      </c>
      <c r="FL160" s="1">
        <v>2.757909407662941E-2</v>
      </c>
      <c r="FM160" s="1">
        <v>0.1148899766476035</v>
      </c>
      <c r="FN160" s="1">
        <v>1</v>
      </c>
      <c r="FO160" s="1">
        <v>929.15652941176484</v>
      </c>
      <c r="FP160" s="1">
        <v>3.1163025197866281</v>
      </c>
      <c r="FQ160" s="1">
        <v>0.39003802494072021</v>
      </c>
      <c r="FR160" s="1">
        <v>0</v>
      </c>
      <c r="FS160" s="1">
        <v>1.0998065853658541</v>
      </c>
      <c r="FT160" s="1">
        <v>0.19692000000000021</v>
      </c>
      <c r="FU160" s="1">
        <v>2.1640322526986059E-2</v>
      </c>
      <c r="FV160" s="1">
        <v>0</v>
      </c>
      <c r="FW160" s="1">
        <v>1</v>
      </c>
      <c r="FX160" s="1">
        <v>3</v>
      </c>
      <c r="FY160" s="1" t="s">
        <v>410</v>
      </c>
      <c r="FZ160" s="1">
        <v>3.3692000000000002</v>
      </c>
      <c r="GA160" s="1">
        <v>2.8939499999999998</v>
      </c>
      <c r="GB160" s="1">
        <v>0.17421500000000001</v>
      </c>
      <c r="GC160" s="1">
        <v>0.17843700000000001</v>
      </c>
      <c r="GD160" s="1">
        <v>0.14119200000000001</v>
      </c>
      <c r="GE160" s="1">
        <v>0.14052200000000001</v>
      </c>
      <c r="GF160" s="1">
        <v>28494.799999999999</v>
      </c>
      <c r="GG160" s="1">
        <v>24660.400000000001</v>
      </c>
      <c r="GH160" s="1">
        <v>30849.4</v>
      </c>
      <c r="GI160" s="1">
        <v>27983.9</v>
      </c>
      <c r="GJ160" s="1">
        <v>34907</v>
      </c>
      <c r="GK160" s="1">
        <v>33936.1</v>
      </c>
      <c r="GL160" s="1">
        <v>40213.699999999997</v>
      </c>
      <c r="GM160" s="1">
        <v>39004.5</v>
      </c>
      <c r="GN160" s="1">
        <v>2.32667</v>
      </c>
      <c r="GO160" s="1">
        <v>1.5287500000000001</v>
      </c>
      <c r="GP160" s="1">
        <v>0</v>
      </c>
      <c r="GQ160" s="1">
        <v>4.2546500000000001E-2</v>
      </c>
      <c r="GR160" s="1">
        <v>999.9</v>
      </c>
      <c r="GS160" s="1">
        <v>33.249400000000001</v>
      </c>
      <c r="GT160" s="1">
        <v>49.6</v>
      </c>
      <c r="GU160" s="1">
        <v>44.1</v>
      </c>
      <c r="GV160" s="1">
        <v>45.137500000000003</v>
      </c>
      <c r="GW160" s="1">
        <v>50.382899999999999</v>
      </c>
      <c r="GX160" s="1">
        <v>42.287700000000001</v>
      </c>
      <c r="GY160" s="1">
        <v>1</v>
      </c>
      <c r="GZ160" s="1">
        <v>0.65986500000000003</v>
      </c>
      <c r="HA160" s="1">
        <v>1.81176</v>
      </c>
      <c r="HB160" s="1">
        <v>20.199100000000001</v>
      </c>
      <c r="HC160" s="1">
        <v>5.2148899999999996</v>
      </c>
      <c r="HD160" s="1">
        <v>11.974</v>
      </c>
      <c r="HE160" s="1">
        <v>4.9904999999999999</v>
      </c>
      <c r="HF160" s="1">
        <v>3.2926500000000001</v>
      </c>
      <c r="HG160" s="1">
        <v>8425.5</v>
      </c>
      <c r="HH160" s="1">
        <v>9999</v>
      </c>
      <c r="HI160" s="1">
        <v>9999</v>
      </c>
      <c r="HJ160" s="1">
        <v>971.7</v>
      </c>
      <c r="HK160" s="1">
        <v>4.9713500000000002</v>
      </c>
      <c r="HL160" s="1">
        <v>1.8745700000000001</v>
      </c>
      <c r="HM160" s="1">
        <v>1.8708800000000001</v>
      </c>
      <c r="HN160" s="1">
        <v>1.8707</v>
      </c>
      <c r="HO160" s="1">
        <v>1.8751</v>
      </c>
      <c r="HP160" s="1">
        <v>1.87185</v>
      </c>
      <c r="HQ160" s="1">
        <v>1.8673500000000001</v>
      </c>
      <c r="HR160" s="1">
        <v>1.8782000000000001</v>
      </c>
      <c r="HS160" s="1">
        <v>0</v>
      </c>
      <c r="HT160" s="1">
        <v>0</v>
      </c>
      <c r="HU160" s="1">
        <v>0</v>
      </c>
      <c r="HV160" s="1">
        <v>0</v>
      </c>
      <c r="HW160" s="1" t="s">
        <v>390</v>
      </c>
      <c r="HX160" s="1" t="s">
        <v>391</v>
      </c>
      <c r="HY160" s="1" t="s">
        <v>392</v>
      </c>
      <c r="HZ160" s="1" t="s">
        <v>392</v>
      </c>
      <c r="IA160" s="1" t="s">
        <v>392</v>
      </c>
      <c r="IB160" s="1" t="s">
        <v>392</v>
      </c>
      <c r="IC160" s="1">
        <v>0</v>
      </c>
      <c r="ID160" s="1">
        <v>100</v>
      </c>
      <c r="IE160" s="1">
        <v>100</v>
      </c>
      <c r="IF160" s="1">
        <v>-3.2610000000000001</v>
      </c>
      <c r="IG160" s="1">
        <v>0.3422</v>
      </c>
      <c r="IH160" s="1">
        <v>-2.1003025613674828</v>
      </c>
      <c r="II160" s="1">
        <v>1.7196870422270779E-5</v>
      </c>
      <c r="IJ160" s="1">
        <v>-2.1741833173098589E-6</v>
      </c>
      <c r="IK160" s="1">
        <v>9.0595066644434051E-10</v>
      </c>
      <c r="IL160" s="1">
        <v>-0.3055493333670728</v>
      </c>
      <c r="IM160" s="1">
        <v>-1.2435942757381079E-3</v>
      </c>
      <c r="IN160" s="1">
        <v>8.3241555849602686E-4</v>
      </c>
      <c r="IO160" s="1">
        <v>-6.8006265696850886E-6</v>
      </c>
      <c r="IP160" s="1">
        <v>17</v>
      </c>
      <c r="IQ160" s="1">
        <v>2050</v>
      </c>
      <c r="IR160" s="1">
        <v>3</v>
      </c>
      <c r="IS160" s="1">
        <v>34</v>
      </c>
      <c r="IT160" s="1">
        <v>48.1</v>
      </c>
      <c r="IU160" s="1">
        <v>48.3</v>
      </c>
      <c r="IV160" s="1">
        <v>2.0849600000000001</v>
      </c>
      <c r="IW160" s="1">
        <v>2.5903299999999998</v>
      </c>
      <c r="IX160" s="1">
        <v>1.49902</v>
      </c>
      <c r="IY160" s="1">
        <v>2.2814899999999998</v>
      </c>
      <c r="IZ160" s="1">
        <v>1.69678</v>
      </c>
      <c r="JA160" s="1">
        <v>2.2644000000000002</v>
      </c>
      <c r="JB160" s="1">
        <v>47.752800000000001</v>
      </c>
      <c r="JC160" s="1">
        <v>12.8887</v>
      </c>
      <c r="JD160" s="1">
        <v>18</v>
      </c>
      <c r="JE160" s="1">
        <v>710.69200000000001</v>
      </c>
      <c r="JF160" s="1">
        <v>267.44499999999999</v>
      </c>
      <c r="JG160" s="1">
        <v>30.0001</v>
      </c>
      <c r="JH160" s="1">
        <v>35.836300000000001</v>
      </c>
      <c r="JI160" s="1">
        <v>30.0001</v>
      </c>
      <c r="JJ160" s="1">
        <v>35.578200000000002</v>
      </c>
      <c r="JK160" s="1">
        <v>35.578800000000001</v>
      </c>
      <c r="JL160" s="1">
        <v>41.781300000000002</v>
      </c>
      <c r="JM160" s="1">
        <v>29.9483</v>
      </c>
      <c r="JN160" s="1">
        <v>0</v>
      </c>
      <c r="JO160" s="1">
        <v>30</v>
      </c>
      <c r="JP160" s="1">
        <v>969.85900000000004</v>
      </c>
      <c r="JQ160" s="1">
        <v>32.974299999999999</v>
      </c>
      <c r="JR160" s="1">
        <v>98.311999999999998</v>
      </c>
      <c r="JS160" s="1">
        <v>98.232399999999998</v>
      </c>
    </row>
    <row r="161" spans="1:279" ht="15.75" customHeight="1" x14ac:dyDescent="0.2">
      <c r="A161" s="1">
        <v>146</v>
      </c>
      <c r="B161" s="1">
        <v>1658330519</v>
      </c>
      <c r="C161" s="1">
        <v>579</v>
      </c>
      <c r="D161" s="1" t="s">
        <v>683</v>
      </c>
      <c r="E161" s="1" t="s">
        <v>684</v>
      </c>
      <c r="F161" s="1">
        <v>4</v>
      </c>
      <c r="G161" s="1">
        <v>1658330517</v>
      </c>
      <c r="H161" s="1">
        <f t="shared" si="0"/>
        <v>1.2486620287882188E-3</v>
      </c>
      <c r="I161" s="1">
        <f t="shared" si="1"/>
        <v>1.2486620287882189</v>
      </c>
      <c r="J161" s="1">
        <f t="shared" si="2"/>
        <v>9.2834210965257622</v>
      </c>
      <c r="K161" s="1">
        <f t="shared" si="3"/>
        <v>944.93299999999999</v>
      </c>
      <c r="L161" s="1">
        <f t="shared" si="4"/>
        <v>691.01133817181824</v>
      </c>
      <c r="M161" s="1">
        <f t="shared" si="5"/>
        <v>69.92206066694682</v>
      </c>
      <c r="N161" s="1">
        <f t="shared" si="6"/>
        <v>95.615887760978396</v>
      </c>
      <c r="O161" s="1">
        <f t="shared" si="7"/>
        <v>6.5663265127246392E-2</v>
      </c>
      <c r="P161" s="1">
        <f t="shared" si="8"/>
        <v>2.7714492941579332</v>
      </c>
      <c r="Q161" s="1">
        <f t="shared" si="9"/>
        <v>6.4811069245844954E-2</v>
      </c>
      <c r="R161" s="1">
        <f t="shared" si="10"/>
        <v>4.0582563182977677E-2</v>
      </c>
      <c r="S161" s="1">
        <f t="shared" si="11"/>
        <v>194.4332743267442</v>
      </c>
      <c r="T161" s="1">
        <f t="shared" si="12"/>
        <v>34.79134546960735</v>
      </c>
      <c r="U161" s="1">
        <f t="shared" si="13"/>
        <v>33.936871428571429</v>
      </c>
      <c r="V161" s="1">
        <f t="shared" si="14"/>
        <v>5.3242243741593773</v>
      </c>
      <c r="W161" s="1">
        <f t="shared" si="15"/>
        <v>64.996934917536663</v>
      </c>
      <c r="X161" s="1">
        <f t="shared" si="16"/>
        <v>3.4593303231428676</v>
      </c>
      <c r="Y161" s="1">
        <f t="shared" si="17"/>
        <v>5.3222976245446221</v>
      </c>
      <c r="Z161" s="1">
        <f t="shared" si="18"/>
        <v>1.8648940510165097</v>
      </c>
      <c r="AA161" s="1">
        <f t="shared" si="19"/>
        <v>-55.065995469560448</v>
      </c>
      <c r="AB161" s="1">
        <f t="shared" si="20"/>
        <v>-0.9690589421914011</v>
      </c>
      <c r="AC161" s="1">
        <f t="shared" si="21"/>
        <v>-8.0814238502311814E-2</v>
      </c>
      <c r="AD161" s="1">
        <f t="shared" si="22"/>
        <v>138.31740567649004</v>
      </c>
      <c r="AE161" s="1">
        <f t="shared" si="23"/>
        <v>18.681198664234785</v>
      </c>
      <c r="AF161" s="1">
        <f t="shared" si="24"/>
        <v>1.2740335396377986</v>
      </c>
      <c r="AG161" s="1">
        <f t="shared" si="25"/>
        <v>9.2834210965257622</v>
      </c>
      <c r="AH161" s="1">
        <v>996.78227146621555</v>
      </c>
      <c r="AI161" s="1">
        <v>980.99972121212079</v>
      </c>
      <c r="AJ161" s="1">
        <v>1.7456144677372749</v>
      </c>
      <c r="AK161" s="1">
        <v>65.160827057832364</v>
      </c>
      <c r="AL161" s="1">
        <f t="shared" si="26"/>
        <v>1.2486620287882189</v>
      </c>
      <c r="AM161" s="1">
        <v>33.072470161399323</v>
      </c>
      <c r="AN161" s="1">
        <v>34.184866433566462</v>
      </c>
      <c r="AO161" s="1">
        <v>3.9230020475308557E-5</v>
      </c>
      <c r="AP161" s="1">
        <v>89.445393928283238</v>
      </c>
      <c r="AQ161" s="1">
        <v>0</v>
      </c>
      <c r="AR161" s="1">
        <v>0</v>
      </c>
      <c r="AS161" s="1">
        <f t="shared" si="27"/>
        <v>1</v>
      </c>
      <c r="AT161" s="1">
        <f t="shared" si="28"/>
        <v>0</v>
      </c>
      <c r="AU161" s="1">
        <f t="shared" si="29"/>
        <v>47297.615014159899</v>
      </c>
      <c r="AV161" s="1" t="s">
        <v>385</v>
      </c>
      <c r="AW161" s="1" t="s">
        <v>385</v>
      </c>
      <c r="AX161" s="1">
        <v>0</v>
      </c>
      <c r="AY161" s="1">
        <v>0</v>
      </c>
      <c r="AZ161" s="1" t="e">
        <f t="shared" si="30"/>
        <v>#DIV/0!</v>
      </c>
      <c r="BA161" s="1">
        <v>0</v>
      </c>
      <c r="BB161" s="1" t="s">
        <v>385</v>
      </c>
      <c r="BC161" s="1" t="s">
        <v>385</v>
      </c>
      <c r="BD161" s="1">
        <v>0</v>
      </c>
      <c r="BE161" s="1">
        <v>0</v>
      </c>
      <c r="BF161" s="1" t="e">
        <f t="shared" si="31"/>
        <v>#DIV/0!</v>
      </c>
      <c r="BG161" s="1">
        <v>0.5</v>
      </c>
      <c r="BH161" s="1">
        <f t="shared" si="32"/>
        <v>1009.5408426563445</v>
      </c>
      <c r="BI161" s="1">
        <f t="shared" si="33"/>
        <v>9.2834210965257622</v>
      </c>
      <c r="BJ161" s="1" t="e">
        <f t="shared" si="34"/>
        <v>#DIV/0!</v>
      </c>
      <c r="BK161" s="1">
        <f t="shared" si="35"/>
        <v>9.1956864985262513E-3</v>
      </c>
      <c r="BL161" s="1" t="e">
        <f t="shared" si="36"/>
        <v>#DIV/0!</v>
      </c>
      <c r="BM161" s="1" t="e">
        <f t="shared" si="37"/>
        <v>#DIV/0!</v>
      </c>
      <c r="BN161" s="1" t="s">
        <v>385</v>
      </c>
      <c r="BO161" s="1">
        <v>0</v>
      </c>
      <c r="BP161" s="1" t="e">
        <f t="shared" si="38"/>
        <v>#DIV/0!</v>
      </c>
      <c r="BQ161" s="1" t="e">
        <f t="shared" si="39"/>
        <v>#DIV/0!</v>
      </c>
      <c r="BR161" s="1" t="e">
        <f t="shared" si="40"/>
        <v>#DIV/0!</v>
      </c>
      <c r="BS161" s="1" t="e">
        <f t="shared" si="41"/>
        <v>#DIV/0!</v>
      </c>
      <c r="BT161" s="1" t="e">
        <f t="shared" si="42"/>
        <v>#DIV/0!</v>
      </c>
      <c r="BU161" s="1" t="e">
        <f t="shared" si="43"/>
        <v>#DIV/0!</v>
      </c>
      <c r="BV161" s="1" t="e">
        <f t="shared" si="44"/>
        <v>#DIV/0!</v>
      </c>
      <c r="BW161" s="1" t="e">
        <f t="shared" si="45"/>
        <v>#DIV/0!</v>
      </c>
      <c r="BX161" s="1" t="s">
        <v>385</v>
      </c>
      <c r="BY161" s="1" t="s">
        <v>385</v>
      </c>
      <c r="BZ161" s="1" t="s">
        <v>385</v>
      </c>
      <c r="CA161" s="1" t="s">
        <v>385</v>
      </c>
      <c r="CB161" s="1" t="s">
        <v>385</v>
      </c>
      <c r="CC161" s="1" t="s">
        <v>385</v>
      </c>
      <c r="CD161" s="1" t="s">
        <v>385</v>
      </c>
      <c r="CE161" s="1" t="s">
        <v>385</v>
      </c>
      <c r="CF161" s="1">
        <v>253</v>
      </c>
      <c r="CG161" s="1">
        <v>1000</v>
      </c>
      <c r="CH161" s="1" t="s">
        <v>386</v>
      </c>
      <c r="CI161" s="1">
        <v>1110.1500000000001</v>
      </c>
      <c r="CJ161" s="1">
        <v>1175.8634999999999</v>
      </c>
      <c r="CK161" s="1">
        <v>1152.67</v>
      </c>
      <c r="CL161" s="1">
        <v>1.3005735999999999E-4</v>
      </c>
      <c r="CM161" s="1">
        <v>6.5004835999999994E-4</v>
      </c>
      <c r="CN161" s="1">
        <v>4.7597999359999997E-2</v>
      </c>
      <c r="CO161" s="1">
        <v>5.5000000000000003E-4</v>
      </c>
      <c r="CP161" s="1">
        <f t="shared" si="46"/>
        <v>1200.0414285714289</v>
      </c>
      <c r="CQ161" s="1">
        <f t="shared" si="47"/>
        <v>1009.5408426563445</v>
      </c>
      <c r="CR161" s="1">
        <f t="shared" si="48"/>
        <v>0.84125499221984112</v>
      </c>
      <c r="CS161" s="1">
        <f t="shared" si="49"/>
        <v>0.16202213498429327</v>
      </c>
      <c r="CT161" s="1">
        <v>6</v>
      </c>
      <c r="CU161" s="1">
        <v>0.5</v>
      </c>
      <c r="CV161" s="1" t="s">
        <v>387</v>
      </c>
      <c r="CW161" s="1">
        <v>2</v>
      </c>
      <c r="CX161" s="1" t="b">
        <v>1</v>
      </c>
      <c r="CY161" s="1">
        <v>1658330517</v>
      </c>
      <c r="CZ161" s="1">
        <v>944.93299999999999</v>
      </c>
      <c r="DA161" s="1">
        <v>963.27857142857124</v>
      </c>
      <c r="DB161" s="1">
        <v>34.187157142857139</v>
      </c>
      <c r="DC161" s="1">
        <v>33.051942857142848</v>
      </c>
      <c r="DD161" s="1">
        <v>948.19942857142848</v>
      </c>
      <c r="DE161" s="1">
        <v>33.844914285714289</v>
      </c>
      <c r="DF161" s="1">
        <v>650.35014285714283</v>
      </c>
      <c r="DG161" s="1">
        <v>101.0881428571429</v>
      </c>
      <c r="DH161" s="1">
        <v>9.9864928571428577E-2</v>
      </c>
      <c r="DI161" s="1">
        <v>33.930385714285713</v>
      </c>
      <c r="DJ161" s="1">
        <v>999.89999999999986</v>
      </c>
      <c r="DK161" s="1">
        <v>33.936871428571429</v>
      </c>
      <c r="DL161" s="1">
        <v>0</v>
      </c>
      <c r="DM161" s="1">
        <v>0</v>
      </c>
      <c r="DN161" s="1">
        <v>9026.6057142857153</v>
      </c>
      <c r="DO161" s="1">
        <v>0</v>
      </c>
      <c r="DP161" s="1">
        <v>1834.8942857142861</v>
      </c>
      <c r="DQ161" s="1">
        <v>-18.345457142857139</v>
      </c>
      <c r="DR161" s="1">
        <v>978.38114285714278</v>
      </c>
      <c r="DS161" s="1">
        <v>996.20499999999993</v>
      </c>
      <c r="DT161" s="1">
        <v>1.1352100000000001</v>
      </c>
      <c r="DU161" s="1">
        <v>963.27857142857124</v>
      </c>
      <c r="DV161" s="1">
        <v>33.051942857142848</v>
      </c>
      <c r="DW161" s="1">
        <v>3.455911428571429</v>
      </c>
      <c r="DX161" s="1">
        <v>3.3411585714285712</v>
      </c>
      <c r="DY161" s="1">
        <v>26.404699999999998</v>
      </c>
      <c r="DZ161" s="1">
        <v>25.833485714285722</v>
      </c>
      <c r="EA161" s="1">
        <v>1200.0414285714289</v>
      </c>
      <c r="EB161" s="1">
        <v>0.9579915714285715</v>
      </c>
      <c r="EC161" s="1">
        <v>4.2008800000000013E-2</v>
      </c>
      <c r="ED161" s="1">
        <v>0</v>
      </c>
      <c r="EE161" s="1">
        <v>929.83799999999997</v>
      </c>
      <c r="EF161" s="1">
        <v>5.0001600000000002</v>
      </c>
      <c r="EG161" s="1">
        <v>13193.685714285721</v>
      </c>
      <c r="EH161" s="1">
        <v>9515.4757142857143</v>
      </c>
      <c r="EI161" s="1">
        <v>47.686999999999998</v>
      </c>
      <c r="EJ161" s="1">
        <v>50.375</v>
      </c>
      <c r="EK161" s="1">
        <v>48.91957142857143</v>
      </c>
      <c r="EL161" s="1">
        <v>48.892714285714291</v>
      </c>
      <c r="EM161" s="1">
        <v>49.436999999999998</v>
      </c>
      <c r="EN161" s="1">
        <v>1144.8399999999999</v>
      </c>
      <c r="EO161" s="1">
        <v>50.201428571428558</v>
      </c>
      <c r="EP161" s="1">
        <v>0</v>
      </c>
      <c r="EQ161" s="1">
        <v>773030.40000009537</v>
      </c>
      <c r="ER161" s="1">
        <v>0</v>
      </c>
      <c r="ES161" s="1">
        <v>929.57888000000003</v>
      </c>
      <c r="ET161" s="1">
        <v>3.3863846116807381</v>
      </c>
      <c r="EU161" s="1">
        <v>-20.34615408455258</v>
      </c>
      <c r="EV161" s="1">
        <v>13194.66</v>
      </c>
      <c r="EW161" s="1">
        <v>15</v>
      </c>
      <c r="EX161" s="1">
        <v>1658327627.5</v>
      </c>
      <c r="EY161" s="1" t="s">
        <v>388</v>
      </c>
      <c r="EZ161" s="1">
        <v>1658327627.5</v>
      </c>
      <c r="FA161" s="1">
        <v>1658327617.5</v>
      </c>
      <c r="FB161" s="1">
        <v>12</v>
      </c>
      <c r="FC161" s="1">
        <v>-0.68500000000000005</v>
      </c>
      <c r="FD161" s="1">
        <v>-0.255</v>
      </c>
      <c r="FE161" s="1">
        <v>-3.9239999999999999</v>
      </c>
      <c r="FF161" s="1">
        <v>0.28599999999999998</v>
      </c>
      <c r="FG161" s="1">
        <v>1546</v>
      </c>
      <c r="FH161" s="1">
        <v>32</v>
      </c>
      <c r="FI161" s="1">
        <v>0.03</v>
      </c>
      <c r="FJ161" s="1">
        <v>0.04</v>
      </c>
      <c r="FK161" s="1">
        <v>-18.00691707317073</v>
      </c>
      <c r="FL161" s="1">
        <v>-1.315526132404174</v>
      </c>
      <c r="FM161" s="1">
        <v>0.17169196168867909</v>
      </c>
      <c r="FN161" s="1">
        <v>0</v>
      </c>
      <c r="FO161" s="1">
        <v>929.35682352941194</v>
      </c>
      <c r="FP161" s="1">
        <v>3.1788846461403808</v>
      </c>
      <c r="FQ161" s="1">
        <v>0.40255876228624649</v>
      </c>
      <c r="FR161" s="1">
        <v>0</v>
      </c>
      <c r="FS161" s="1">
        <v>1.109694390243902</v>
      </c>
      <c r="FT161" s="1">
        <v>0.16410585365853531</v>
      </c>
      <c r="FU161" s="1">
        <v>2.029436111142404E-2</v>
      </c>
      <c r="FV161" s="1">
        <v>0</v>
      </c>
      <c r="FW161" s="1">
        <v>0</v>
      </c>
      <c r="FX161" s="1">
        <v>3</v>
      </c>
      <c r="FY161" s="1" t="s">
        <v>397</v>
      </c>
      <c r="FZ161" s="1">
        <v>3.36938</v>
      </c>
      <c r="GA161" s="1">
        <v>2.89377</v>
      </c>
      <c r="GB161" s="1">
        <v>0.17503099999999999</v>
      </c>
      <c r="GC161" s="1">
        <v>0.17927000000000001</v>
      </c>
      <c r="GD161" s="1">
        <v>0.14117499999999999</v>
      </c>
      <c r="GE161" s="1">
        <v>0.140287</v>
      </c>
      <c r="GF161" s="1">
        <v>28465.7</v>
      </c>
      <c r="GG161" s="1">
        <v>24635</v>
      </c>
      <c r="GH161" s="1">
        <v>30848.5</v>
      </c>
      <c r="GI161" s="1">
        <v>27983.599999999999</v>
      </c>
      <c r="GJ161" s="1">
        <v>34907.300000000003</v>
      </c>
      <c r="GK161" s="1">
        <v>33945.1</v>
      </c>
      <c r="GL161" s="1">
        <v>40213.199999999997</v>
      </c>
      <c r="GM161" s="1">
        <v>39004.199999999997</v>
      </c>
      <c r="GN161" s="1">
        <v>2.32667</v>
      </c>
      <c r="GO161" s="1">
        <v>1.5286500000000001</v>
      </c>
      <c r="GP161" s="1">
        <v>0</v>
      </c>
      <c r="GQ161" s="1">
        <v>4.2650800000000003E-2</v>
      </c>
      <c r="GR161" s="1">
        <v>999.9</v>
      </c>
      <c r="GS161" s="1">
        <v>33.25</v>
      </c>
      <c r="GT161" s="1">
        <v>49.5</v>
      </c>
      <c r="GU161" s="1">
        <v>44.2</v>
      </c>
      <c r="GV161" s="1">
        <v>45.284399999999998</v>
      </c>
      <c r="GW161" s="1">
        <v>50.562899999999999</v>
      </c>
      <c r="GX161" s="1">
        <v>41.646599999999999</v>
      </c>
      <c r="GY161" s="1">
        <v>1</v>
      </c>
      <c r="GZ161" s="1">
        <v>0.659937</v>
      </c>
      <c r="HA161" s="1">
        <v>1.8103499999999999</v>
      </c>
      <c r="HB161" s="1">
        <v>20.199300000000001</v>
      </c>
      <c r="HC161" s="1">
        <v>5.2147399999999999</v>
      </c>
      <c r="HD161" s="1">
        <v>11.974</v>
      </c>
      <c r="HE161" s="1">
        <v>4.9903500000000003</v>
      </c>
      <c r="HF161" s="1">
        <v>3.2924799999999999</v>
      </c>
      <c r="HG161" s="1">
        <v>8425.5</v>
      </c>
      <c r="HH161" s="1">
        <v>9999</v>
      </c>
      <c r="HI161" s="1">
        <v>9999</v>
      </c>
      <c r="HJ161" s="1">
        <v>971.7</v>
      </c>
      <c r="HK161" s="1">
        <v>4.9713399999999996</v>
      </c>
      <c r="HL161" s="1">
        <v>1.8745499999999999</v>
      </c>
      <c r="HM161" s="1">
        <v>1.8708800000000001</v>
      </c>
      <c r="HN161" s="1">
        <v>1.8707100000000001</v>
      </c>
      <c r="HO161" s="1">
        <v>1.8751199999999999</v>
      </c>
      <c r="HP161" s="1">
        <v>1.87185</v>
      </c>
      <c r="HQ161" s="1">
        <v>1.8673500000000001</v>
      </c>
      <c r="HR161" s="1">
        <v>1.8782099999999999</v>
      </c>
      <c r="HS161" s="1">
        <v>0</v>
      </c>
      <c r="HT161" s="1">
        <v>0</v>
      </c>
      <c r="HU161" s="1">
        <v>0</v>
      </c>
      <c r="HV161" s="1">
        <v>0</v>
      </c>
      <c r="HW161" s="1" t="s">
        <v>390</v>
      </c>
      <c r="HX161" s="1" t="s">
        <v>391</v>
      </c>
      <c r="HY161" s="1" t="s">
        <v>392</v>
      </c>
      <c r="HZ161" s="1" t="s">
        <v>392</v>
      </c>
      <c r="IA161" s="1" t="s">
        <v>392</v>
      </c>
      <c r="IB161" s="1" t="s">
        <v>392</v>
      </c>
      <c r="IC161" s="1">
        <v>0</v>
      </c>
      <c r="ID161" s="1">
        <v>100</v>
      </c>
      <c r="IE161" s="1">
        <v>100</v>
      </c>
      <c r="IF161" s="1">
        <v>-3.2719999999999998</v>
      </c>
      <c r="IG161" s="1">
        <v>0.34200000000000003</v>
      </c>
      <c r="IH161" s="1">
        <v>-2.1003025613674828</v>
      </c>
      <c r="II161" s="1">
        <v>1.7196870422270779E-5</v>
      </c>
      <c r="IJ161" s="1">
        <v>-2.1741833173098589E-6</v>
      </c>
      <c r="IK161" s="1">
        <v>9.0595066644434051E-10</v>
      </c>
      <c r="IL161" s="1">
        <v>-0.3055493333670728</v>
      </c>
      <c r="IM161" s="1">
        <v>-1.2435942757381079E-3</v>
      </c>
      <c r="IN161" s="1">
        <v>8.3241555849602686E-4</v>
      </c>
      <c r="IO161" s="1">
        <v>-6.8006265696850886E-6</v>
      </c>
      <c r="IP161" s="1">
        <v>17</v>
      </c>
      <c r="IQ161" s="1">
        <v>2050</v>
      </c>
      <c r="IR161" s="1">
        <v>3</v>
      </c>
      <c r="IS161" s="1">
        <v>34</v>
      </c>
      <c r="IT161" s="1">
        <v>48.2</v>
      </c>
      <c r="IU161" s="1">
        <v>48.4</v>
      </c>
      <c r="IV161" s="1">
        <v>2.0971700000000002</v>
      </c>
      <c r="IW161" s="1">
        <v>2.5756800000000002</v>
      </c>
      <c r="IX161" s="1">
        <v>1.49902</v>
      </c>
      <c r="IY161" s="1">
        <v>2.2802699999999998</v>
      </c>
      <c r="IZ161" s="1">
        <v>1.69678</v>
      </c>
      <c r="JA161" s="1">
        <v>2.4084500000000002</v>
      </c>
      <c r="JB161" s="1">
        <v>47.752800000000001</v>
      </c>
      <c r="JC161" s="1">
        <v>12.9062</v>
      </c>
      <c r="JD161" s="1">
        <v>18</v>
      </c>
      <c r="JE161" s="1">
        <v>710.69200000000001</v>
      </c>
      <c r="JF161" s="1">
        <v>267.399</v>
      </c>
      <c r="JG161" s="1">
        <v>29.9999</v>
      </c>
      <c r="JH161" s="1">
        <v>35.839100000000002</v>
      </c>
      <c r="JI161" s="1">
        <v>30.0002</v>
      </c>
      <c r="JJ161" s="1">
        <v>35.578200000000002</v>
      </c>
      <c r="JK161" s="1">
        <v>35.578800000000001</v>
      </c>
      <c r="JL161" s="1">
        <v>42.0122</v>
      </c>
      <c r="JM161" s="1">
        <v>29.9483</v>
      </c>
      <c r="JN161" s="1">
        <v>0</v>
      </c>
      <c r="JO161" s="1">
        <v>30</v>
      </c>
      <c r="JP161" s="1">
        <v>976.54700000000003</v>
      </c>
      <c r="JQ161" s="1">
        <v>32.978200000000001</v>
      </c>
      <c r="JR161" s="1">
        <v>98.310100000000006</v>
      </c>
      <c r="JS161" s="1">
        <v>98.231499999999997</v>
      </c>
    </row>
    <row r="162" spans="1:279" ht="15.75" customHeight="1" x14ac:dyDescent="0.2">
      <c r="A162" s="1">
        <v>147</v>
      </c>
      <c r="B162" s="1">
        <v>1658330523</v>
      </c>
      <c r="C162" s="1">
        <v>583</v>
      </c>
      <c r="D162" s="1" t="s">
        <v>685</v>
      </c>
      <c r="E162" s="1" t="s">
        <v>686</v>
      </c>
      <c r="F162" s="1">
        <v>4</v>
      </c>
      <c r="G162" s="1">
        <v>1658330520.6875</v>
      </c>
      <c r="H162" s="1">
        <f t="shared" si="0"/>
        <v>1.2867717858309595E-3</v>
      </c>
      <c r="I162" s="1">
        <f t="shared" si="1"/>
        <v>1.2867717858309595</v>
      </c>
      <c r="J162" s="1">
        <f t="shared" si="2"/>
        <v>9.2703156291809634</v>
      </c>
      <c r="K162" s="1">
        <f t="shared" si="3"/>
        <v>951.11562500000002</v>
      </c>
      <c r="L162" s="1">
        <f t="shared" si="4"/>
        <v>703.64881187533911</v>
      </c>
      <c r="M162" s="1">
        <f t="shared" si="5"/>
        <v>71.201079026354535</v>
      </c>
      <c r="N162" s="1">
        <f t="shared" si="6"/>
        <v>96.241843425187469</v>
      </c>
      <c r="O162" s="1">
        <f t="shared" si="7"/>
        <v>6.7598170240914496E-2</v>
      </c>
      <c r="P162" s="1">
        <f t="shared" si="8"/>
        <v>2.7617652024122328</v>
      </c>
      <c r="Q162" s="1">
        <f t="shared" si="9"/>
        <v>6.6692263423628495E-2</v>
      </c>
      <c r="R162" s="1">
        <f t="shared" si="10"/>
        <v>4.1763045288656819E-2</v>
      </c>
      <c r="S162" s="1">
        <f t="shared" si="11"/>
        <v>194.41580661243421</v>
      </c>
      <c r="T162" s="1">
        <f t="shared" si="12"/>
        <v>34.783571363122839</v>
      </c>
      <c r="U162" s="1">
        <f t="shared" si="13"/>
        <v>33.9378125</v>
      </c>
      <c r="V162" s="1">
        <f t="shared" si="14"/>
        <v>5.3245039942172099</v>
      </c>
      <c r="W162" s="1">
        <f t="shared" si="15"/>
        <v>64.950896253534424</v>
      </c>
      <c r="X162" s="1">
        <f t="shared" si="16"/>
        <v>3.4568731183170538</v>
      </c>
      <c r="Y162" s="1">
        <f t="shared" si="17"/>
        <v>5.3222870163688336</v>
      </c>
      <c r="Z162" s="1">
        <f t="shared" si="18"/>
        <v>1.8676308759001561</v>
      </c>
      <c r="AA162" s="1">
        <f t="shared" si="19"/>
        <v>-56.746635755145313</v>
      </c>
      <c r="AB162" s="1">
        <f t="shared" si="20"/>
        <v>-1.1111086812340314</v>
      </c>
      <c r="AC162" s="1">
        <f t="shared" si="21"/>
        <v>-9.2985737053607243E-2</v>
      </c>
      <c r="AD162" s="1">
        <f t="shared" si="22"/>
        <v>136.46507643900125</v>
      </c>
      <c r="AE162" s="1">
        <f t="shared" si="23"/>
        <v>18.468695172885301</v>
      </c>
      <c r="AF162" s="1">
        <f t="shared" si="24"/>
        <v>1.3506501433406619</v>
      </c>
      <c r="AG162" s="1">
        <f t="shared" si="25"/>
        <v>9.2703156291809634</v>
      </c>
      <c r="AH162" s="1">
        <v>1003.391188884756</v>
      </c>
      <c r="AI162" s="1">
        <v>987.83189090909116</v>
      </c>
      <c r="AJ162" s="1">
        <v>1.6928697184415269</v>
      </c>
      <c r="AK162" s="1">
        <v>65.160827057832364</v>
      </c>
      <c r="AL162" s="1">
        <f t="shared" si="26"/>
        <v>1.2867717858309595</v>
      </c>
      <c r="AM162" s="1">
        <v>32.961364174092907</v>
      </c>
      <c r="AN162" s="1">
        <v>34.141527272727281</v>
      </c>
      <c r="AO162" s="1">
        <v>-6.1689742870991264E-3</v>
      </c>
      <c r="AP162" s="1">
        <v>89.445393928283238</v>
      </c>
      <c r="AQ162" s="1">
        <v>0</v>
      </c>
      <c r="AR162" s="1">
        <v>0</v>
      </c>
      <c r="AS162" s="1">
        <f t="shared" si="27"/>
        <v>1</v>
      </c>
      <c r="AT162" s="1">
        <f t="shared" si="28"/>
        <v>0</v>
      </c>
      <c r="AU162" s="1">
        <f t="shared" si="29"/>
        <v>47032.10442577592</v>
      </c>
      <c r="AV162" s="1" t="s">
        <v>385</v>
      </c>
      <c r="AW162" s="1" t="s">
        <v>385</v>
      </c>
      <c r="AX162" s="1">
        <v>0</v>
      </c>
      <c r="AY162" s="1">
        <v>0</v>
      </c>
      <c r="AZ162" s="1" t="e">
        <f t="shared" si="30"/>
        <v>#DIV/0!</v>
      </c>
      <c r="BA162" s="1">
        <v>0</v>
      </c>
      <c r="BB162" s="1" t="s">
        <v>385</v>
      </c>
      <c r="BC162" s="1" t="s">
        <v>385</v>
      </c>
      <c r="BD162" s="1">
        <v>0</v>
      </c>
      <c r="BE162" s="1">
        <v>0</v>
      </c>
      <c r="BF162" s="1" t="e">
        <f t="shared" si="31"/>
        <v>#DIV/0!</v>
      </c>
      <c r="BG162" s="1">
        <v>0.5</v>
      </c>
      <c r="BH162" s="1">
        <f t="shared" si="32"/>
        <v>1009.4492997991886</v>
      </c>
      <c r="BI162" s="1">
        <f t="shared" si="33"/>
        <v>9.2703156291809634</v>
      </c>
      <c r="BJ162" s="1" t="e">
        <f t="shared" si="34"/>
        <v>#DIV/0!</v>
      </c>
      <c r="BK162" s="1">
        <f t="shared" si="35"/>
        <v>9.1835376289082799E-3</v>
      </c>
      <c r="BL162" s="1" t="e">
        <f t="shared" si="36"/>
        <v>#DIV/0!</v>
      </c>
      <c r="BM162" s="1" t="e">
        <f t="shared" si="37"/>
        <v>#DIV/0!</v>
      </c>
      <c r="BN162" s="1" t="s">
        <v>385</v>
      </c>
      <c r="BO162" s="1">
        <v>0</v>
      </c>
      <c r="BP162" s="1" t="e">
        <f t="shared" si="38"/>
        <v>#DIV/0!</v>
      </c>
      <c r="BQ162" s="1" t="e">
        <f t="shared" si="39"/>
        <v>#DIV/0!</v>
      </c>
      <c r="BR162" s="1" t="e">
        <f t="shared" si="40"/>
        <v>#DIV/0!</v>
      </c>
      <c r="BS162" s="1" t="e">
        <f t="shared" si="41"/>
        <v>#DIV/0!</v>
      </c>
      <c r="BT162" s="1" t="e">
        <f t="shared" si="42"/>
        <v>#DIV/0!</v>
      </c>
      <c r="BU162" s="1" t="e">
        <f t="shared" si="43"/>
        <v>#DIV/0!</v>
      </c>
      <c r="BV162" s="1" t="e">
        <f t="shared" si="44"/>
        <v>#DIV/0!</v>
      </c>
      <c r="BW162" s="1" t="e">
        <f t="shared" si="45"/>
        <v>#DIV/0!</v>
      </c>
      <c r="BX162" s="1" t="s">
        <v>385</v>
      </c>
      <c r="BY162" s="1" t="s">
        <v>385</v>
      </c>
      <c r="BZ162" s="1" t="s">
        <v>385</v>
      </c>
      <c r="CA162" s="1" t="s">
        <v>385</v>
      </c>
      <c r="CB162" s="1" t="s">
        <v>385</v>
      </c>
      <c r="CC162" s="1" t="s">
        <v>385</v>
      </c>
      <c r="CD162" s="1" t="s">
        <v>385</v>
      </c>
      <c r="CE162" s="1" t="s">
        <v>385</v>
      </c>
      <c r="CF162" s="1">
        <v>253</v>
      </c>
      <c r="CG162" s="1">
        <v>1000</v>
      </c>
      <c r="CH162" s="1" t="s">
        <v>386</v>
      </c>
      <c r="CI162" s="1">
        <v>1110.1500000000001</v>
      </c>
      <c r="CJ162" s="1">
        <v>1175.8634999999999</v>
      </c>
      <c r="CK162" s="1">
        <v>1152.67</v>
      </c>
      <c r="CL162" s="1">
        <v>1.3005735999999999E-4</v>
      </c>
      <c r="CM162" s="1">
        <v>6.5004835999999994E-4</v>
      </c>
      <c r="CN162" s="1">
        <v>4.7597999359999997E-2</v>
      </c>
      <c r="CO162" s="1">
        <v>5.5000000000000003E-4</v>
      </c>
      <c r="CP162" s="1">
        <f t="shared" si="46"/>
        <v>1199.9324999999999</v>
      </c>
      <c r="CQ162" s="1">
        <f t="shared" si="47"/>
        <v>1009.4492997991886</v>
      </c>
      <c r="CR162" s="1">
        <f t="shared" si="48"/>
        <v>0.84125507043036896</v>
      </c>
      <c r="CS162" s="1">
        <f t="shared" si="49"/>
        <v>0.16202228593061213</v>
      </c>
      <c r="CT162" s="1">
        <v>6</v>
      </c>
      <c r="CU162" s="1">
        <v>0.5</v>
      </c>
      <c r="CV162" s="1" t="s">
        <v>387</v>
      </c>
      <c r="CW162" s="1">
        <v>2</v>
      </c>
      <c r="CX162" s="1" t="b">
        <v>1</v>
      </c>
      <c r="CY162" s="1">
        <v>1658330520.6875</v>
      </c>
      <c r="CZ162" s="1">
        <v>951.11562500000002</v>
      </c>
      <c r="DA162" s="1">
        <v>969.33887500000003</v>
      </c>
      <c r="DB162" s="1">
        <v>34.162750000000003</v>
      </c>
      <c r="DC162" s="1">
        <v>32.959287500000002</v>
      </c>
      <c r="DD162" s="1">
        <v>954.39224999999999</v>
      </c>
      <c r="DE162" s="1">
        <v>33.821275</v>
      </c>
      <c r="DF162" s="1">
        <v>650.37750000000005</v>
      </c>
      <c r="DG162" s="1">
        <v>101.08812500000001</v>
      </c>
      <c r="DH162" s="1">
        <v>0.10024883749999999</v>
      </c>
      <c r="DI162" s="1">
        <v>33.930349999999997</v>
      </c>
      <c r="DJ162" s="1">
        <v>999.9</v>
      </c>
      <c r="DK162" s="1">
        <v>33.9378125</v>
      </c>
      <c r="DL162" s="1">
        <v>0</v>
      </c>
      <c r="DM162" s="1">
        <v>0</v>
      </c>
      <c r="DN162" s="1">
        <v>8975.1550000000007</v>
      </c>
      <c r="DO162" s="1">
        <v>0</v>
      </c>
      <c r="DP162" s="1">
        <v>1835.20625</v>
      </c>
      <c r="DQ162" s="1">
        <v>-18.223537499999999</v>
      </c>
      <c r="DR162" s="1">
        <v>984.75737500000002</v>
      </c>
      <c r="DS162" s="1">
        <v>1002.377375</v>
      </c>
      <c r="DT162" s="1">
        <v>1.20347125</v>
      </c>
      <c r="DU162" s="1">
        <v>969.33887500000003</v>
      </c>
      <c r="DV162" s="1">
        <v>32.959287500000002</v>
      </c>
      <c r="DW162" s="1">
        <v>3.4534462499999998</v>
      </c>
      <c r="DX162" s="1">
        <v>3.3317912500000002</v>
      </c>
      <c r="DY162" s="1">
        <v>26.392587500000001</v>
      </c>
      <c r="DZ162" s="1">
        <v>25.786112500000002</v>
      </c>
      <c r="EA162" s="1">
        <v>1199.9324999999999</v>
      </c>
      <c r="EB162" s="1">
        <v>0.95798887499999996</v>
      </c>
      <c r="EC162" s="1">
        <v>4.2011412499999998E-2</v>
      </c>
      <c r="ED162" s="1">
        <v>0</v>
      </c>
      <c r="EE162" s="1">
        <v>930.03037500000005</v>
      </c>
      <c r="EF162" s="1">
        <v>5.0001600000000002</v>
      </c>
      <c r="EG162" s="1">
        <v>13194.7</v>
      </c>
      <c r="EH162" s="1">
        <v>9514.6049999999996</v>
      </c>
      <c r="EI162" s="1">
        <v>47.686999999999998</v>
      </c>
      <c r="EJ162" s="1">
        <v>50.382750000000001</v>
      </c>
      <c r="EK162" s="1">
        <v>48.944999999999993</v>
      </c>
      <c r="EL162" s="1">
        <v>48.875</v>
      </c>
      <c r="EM162" s="1">
        <v>49.436999999999998</v>
      </c>
      <c r="EN162" s="1">
        <v>1144.7325000000001</v>
      </c>
      <c r="EO162" s="1">
        <v>50.2</v>
      </c>
      <c r="EP162" s="1">
        <v>0</v>
      </c>
      <c r="EQ162" s="1">
        <v>773034.60000014305</v>
      </c>
      <c r="ER162" s="1">
        <v>0</v>
      </c>
      <c r="ES162" s="1">
        <v>929.77842307692299</v>
      </c>
      <c r="ET162" s="1">
        <v>2.8192478580204061</v>
      </c>
      <c r="EU162" s="1">
        <v>-9.305983139394904</v>
      </c>
      <c r="EV162" s="1">
        <v>13194.57692307692</v>
      </c>
      <c r="EW162" s="1">
        <v>15</v>
      </c>
      <c r="EX162" s="1">
        <v>1658327627.5</v>
      </c>
      <c r="EY162" s="1" t="s">
        <v>388</v>
      </c>
      <c r="EZ162" s="1">
        <v>1658327627.5</v>
      </c>
      <c r="FA162" s="1">
        <v>1658327617.5</v>
      </c>
      <c r="FB162" s="1">
        <v>12</v>
      </c>
      <c r="FC162" s="1">
        <v>-0.68500000000000005</v>
      </c>
      <c r="FD162" s="1">
        <v>-0.255</v>
      </c>
      <c r="FE162" s="1">
        <v>-3.9239999999999999</v>
      </c>
      <c r="FF162" s="1">
        <v>0.28599999999999998</v>
      </c>
      <c r="FG162" s="1">
        <v>1546</v>
      </c>
      <c r="FH162" s="1">
        <v>32</v>
      </c>
      <c r="FI162" s="1">
        <v>0.03</v>
      </c>
      <c r="FJ162" s="1">
        <v>0.04</v>
      </c>
      <c r="FK162" s="1">
        <v>-18.06802195121951</v>
      </c>
      <c r="FL162" s="1">
        <v>-1.6678975609756279</v>
      </c>
      <c r="FM162" s="1">
        <v>0.19193121419289411</v>
      </c>
      <c r="FN162" s="1">
        <v>0</v>
      </c>
      <c r="FO162" s="1">
        <v>929.5660294117647</v>
      </c>
      <c r="FP162" s="1">
        <v>3.4798624956990771</v>
      </c>
      <c r="FQ162" s="1">
        <v>0.4181047212822247</v>
      </c>
      <c r="FR162" s="1">
        <v>0</v>
      </c>
      <c r="FS162" s="1">
        <v>1.1326543902439019</v>
      </c>
      <c r="FT162" s="1">
        <v>0.31301477351916851</v>
      </c>
      <c r="FU162" s="1">
        <v>3.7715347917401443E-2</v>
      </c>
      <c r="FV162" s="1">
        <v>0</v>
      </c>
      <c r="FW162" s="1">
        <v>0</v>
      </c>
      <c r="FX162" s="1">
        <v>3</v>
      </c>
      <c r="FY162" s="1" t="s">
        <v>397</v>
      </c>
      <c r="FZ162" s="1">
        <v>3.3691599999999999</v>
      </c>
      <c r="GA162" s="1">
        <v>2.8937400000000002</v>
      </c>
      <c r="GB162" s="1">
        <v>0.17582999999999999</v>
      </c>
      <c r="GC162" s="1">
        <v>0.18004100000000001</v>
      </c>
      <c r="GD162" s="1">
        <v>0.14105699999999999</v>
      </c>
      <c r="GE162" s="1">
        <v>0.140123</v>
      </c>
      <c r="GF162" s="1">
        <v>28438.5</v>
      </c>
      <c r="GG162" s="1">
        <v>24611.4</v>
      </c>
      <c r="GH162" s="1">
        <v>30848.9</v>
      </c>
      <c r="GI162" s="1">
        <v>27983.200000000001</v>
      </c>
      <c r="GJ162" s="1">
        <v>34912.400000000001</v>
      </c>
      <c r="GK162" s="1">
        <v>33951.1</v>
      </c>
      <c r="GL162" s="1">
        <v>40213.5</v>
      </c>
      <c r="GM162" s="1">
        <v>39003.599999999999</v>
      </c>
      <c r="GN162" s="1">
        <v>2.32673</v>
      </c>
      <c r="GO162" s="1">
        <v>1.5288999999999999</v>
      </c>
      <c r="GP162" s="1">
        <v>0</v>
      </c>
      <c r="GQ162" s="1">
        <v>4.2159099999999998E-2</v>
      </c>
      <c r="GR162" s="1">
        <v>999.9</v>
      </c>
      <c r="GS162" s="1">
        <v>33.252299999999998</v>
      </c>
      <c r="GT162" s="1">
        <v>49.5</v>
      </c>
      <c r="GU162" s="1">
        <v>44.2</v>
      </c>
      <c r="GV162" s="1">
        <v>45.288600000000002</v>
      </c>
      <c r="GW162" s="1">
        <v>50.682899999999997</v>
      </c>
      <c r="GX162" s="1">
        <v>42.171500000000002</v>
      </c>
      <c r="GY162" s="1">
        <v>1</v>
      </c>
      <c r="GZ162" s="1">
        <v>0.65994399999999998</v>
      </c>
      <c r="HA162" s="1">
        <v>1.8083</v>
      </c>
      <c r="HB162" s="1">
        <v>20.199200000000001</v>
      </c>
      <c r="HC162" s="1">
        <v>5.2145900000000003</v>
      </c>
      <c r="HD162" s="1">
        <v>11.974</v>
      </c>
      <c r="HE162" s="1">
        <v>4.99</v>
      </c>
      <c r="HF162" s="1">
        <v>3.2925</v>
      </c>
      <c r="HG162" s="1">
        <v>8425.7000000000007</v>
      </c>
      <c r="HH162" s="1">
        <v>9999</v>
      </c>
      <c r="HI162" s="1">
        <v>9999</v>
      </c>
      <c r="HJ162" s="1">
        <v>971.7</v>
      </c>
      <c r="HK162" s="1">
        <v>4.97133</v>
      </c>
      <c r="HL162" s="1">
        <v>1.8745400000000001</v>
      </c>
      <c r="HM162" s="1">
        <v>1.8708800000000001</v>
      </c>
      <c r="HN162" s="1">
        <v>1.8707100000000001</v>
      </c>
      <c r="HO162" s="1">
        <v>1.8751100000000001</v>
      </c>
      <c r="HP162" s="1">
        <v>1.8718399999999999</v>
      </c>
      <c r="HQ162" s="1">
        <v>1.8673299999999999</v>
      </c>
      <c r="HR162" s="1">
        <v>1.8782000000000001</v>
      </c>
      <c r="HS162" s="1">
        <v>0</v>
      </c>
      <c r="HT162" s="1">
        <v>0</v>
      </c>
      <c r="HU162" s="1">
        <v>0</v>
      </c>
      <c r="HV162" s="1">
        <v>0</v>
      </c>
      <c r="HW162" s="1" t="s">
        <v>390</v>
      </c>
      <c r="HX162" s="1" t="s">
        <v>391</v>
      </c>
      <c r="HY162" s="1" t="s">
        <v>392</v>
      </c>
      <c r="HZ162" s="1" t="s">
        <v>392</v>
      </c>
      <c r="IA162" s="1" t="s">
        <v>392</v>
      </c>
      <c r="IB162" s="1" t="s">
        <v>392</v>
      </c>
      <c r="IC162" s="1">
        <v>0</v>
      </c>
      <c r="ID162" s="1">
        <v>100</v>
      </c>
      <c r="IE162" s="1">
        <v>100</v>
      </c>
      <c r="IF162" s="1">
        <v>-3.2829999999999999</v>
      </c>
      <c r="IG162" s="1">
        <v>0.3407</v>
      </c>
      <c r="IH162" s="1">
        <v>-2.1003025613674828</v>
      </c>
      <c r="II162" s="1">
        <v>1.7196870422270779E-5</v>
      </c>
      <c r="IJ162" s="1">
        <v>-2.1741833173098589E-6</v>
      </c>
      <c r="IK162" s="1">
        <v>9.0595066644434051E-10</v>
      </c>
      <c r="IL162" s="1">
        <v>-0.3055493333670728</v>
      </c>
      <c r="IM162" s="1">
        <v>-1.2435942757381079E-3</v>
      </c>
      <c r="IN162" s="1">
        <v>8.3241555849602686E-4</v>
      </c>
      <c r="IO162" s="1">
        <v>-6.8006265696850886E-6</v>
      </c>
      <c r="IP162" s="1">
        <v>17</v>
      </c>
      <c r="IQ162" s="1">
        <v>2050</v>
      </c>
      <c r="IR162" s="1">
        <v>3</v>
      </c>
      <c r="IS162" s="1">
        <v>34</v>
      </c>
      <c r="IT162" s="1">
        <v>48.3</v>
      </c>
      <c r="IU162" s="1">
        <v>48.4</v>
      </c>
      <c r="IV162" s="1">
        <v>2.1081500000000002</v>
      </c>
      <c r="IW162" s="1">
        <v>2.5769000000000002</v>
      </c>
      <c r="IX162" s="1">
        <v>1.49902</v>
      </c>
      <c r="IY162" s="1">
        <v>2.2802699999999998</v>
      </c>
      <c r="IZ162" s="1">
        <v>1.69678</v>
      </c>
      <c r="JA162" s="1">
        <v>2.4096700000000002</v>
      </c>
      <c r="JB162" s="1">
        <v>47.752800000000001</v>
      </c>
      <c r="JC162" s="1">
        <v>12.9062</v>
      </c>
      <c r="JD162" s="1">
        <v>18</v>
      </c>
      <c r="JE162" s="1">
        <v>710.73299999999995</v>
      </c>
      <c r="JF162" s="1">
        <v>267.51499999999999</v>
      </c>
      <c r="JG162" s="1">
        <v>29.999600000000001</v>
      </c>
      <c r="JH162" s="1">
        <v>35.839700000000001</v>
      </c>
      <c r="JI162" s="1">
        <v>30.0001</v>
      </c>
      <c r="JJ162" s="1">
        <v>35.578200000000002</v>
      </c>
      <c r="JK162" s="1">
        <v>35.578800000000001</v>
      </c>
      <c r="JL162" s="1">
        <v>42.256</v>
      </c>
      <c r="JM162" s="1">
        <v>29.9483</v>
      </c>
      <c r="JN162" s="1">
        <v>0</v>
      </c>
      <c r="JO162" s="1">
        <v>30</v>
      </c>
      <c r="JP162" s="1">
        <v>983.23400000000004</v>
      </c>
      <c r="JQ162" s="1">
        <v>32.978200000000001</v>
      </c>
      <c r="JR162" s="1">
        <v>98.311199999999999</v>
      </c>
      <c r="JS162" s="1">
        <v>98.23</v>
      </c>
    </row>
    <row r="163" spans="1:279" ht="15.75" customHeight="1" x14ac:dyDescent="0.2">
      <c r="A163" s="1">
        <v>148</v>
      </c>
      <c r="B163" s="1">
        <v>1658330527</v>
      </c>
      <c r="C163" s="1">
        <v>587</v>
      </c>
      <c r="D163" s="1" t="s">
        <v>687</v>
      </c>
      <c r="E163" s="1" t="s">
        <v>688</v>
      </c>
      <c r="F163" s="1">
        <v>4</v>
      </c>
      <c r="G163" s="1">
        <v>1658330525</v>
      </c>
      <c r="H163" s="1">
        <f t="shared" si="0"/>
        <v>1.2582738205316199E-3</v>
      </c>
      <c r="I163" s="1">
        <f t="shared" si="1"/>
        <v>1.25827382053162</v>
      </c>
      <c r="J163" s="1">
        <f t="shared" si="2"/>
        <v>9.2130744303415337</v>
      </c>
      <c r="K163" s="1">
        <f t="shared" si="3"/>
        <v>958.24528571428561</v>
      </c>
      <c r="L163" s="1">
        <f t="shared" si="4"/>
        <v>706.55667366500893</v>
      </c>
      <c r="M163" s="1">
        <f t="shared" si="5"/>
        <v>71.493553303712034</v>
      </c>
      <c r="N163" s="1">
        <f t="shared" si="6"/>
        <v>96.960885043916633</v>
      </c>
      <c r="O163" s="1">
        <f t="shared" si="7"/>
        <v>6.5965547562445062E-2</v>
      </c>
      <c r="P163" s="1">
        <f t="shared" si="8"/>
        <v>2.7665784160672384</v>
      </c>
      <c r="Q163" s="1">
        <f t="shared" si="9"/>
        <v>6.5104050017042933E-2</v>
      </c>
      <c r="R163" s="1">
        <f t="shared" si="10"/>
        <v>4.0766495979806409E-2</v>
      </c>
      <c r="S163" s="1">
        <f t="shared" si="11"/>
        <v>194.42657961245604</v>
      </c>
      <c r="T163" s="1">
        <f t="shared" si="12"/>
        <v>34.792064594781877</v>
      </c>
      <c r="U163" s="1">
        <f t="shared" si="13"/>
        <v>33.934785714285717</v>
      </c>
      <c r="V163" s="1">
        <f t="shared" si="14"/>
        <v>5.3236046924870619</v>
      </c>
      <c r="W163" s="1">
        <f t="shared" si="15"/>
        <v>64.866753814382236</v>
      </c>
      <c r="X163" s="1">
        <f t="shared" si="16"/>
        <v>3.4527843097175288</v>
      </c>
      <c r="Y163" s="1">
        <f t="shared" si="17"/>
        <v>5.3228874680514355</v>
      </c>
      <c r="Z163" s="1">
        <f t="shared" si="18"/>
        <v>1.8708203827695331</v>
      </c>
      <c r="AA163" s="1">
        <f t="shared" si="19"/>
        <v>-55.489875485444436</v>
      </c>
      <c r="AB163" s="1">
        <f t="shared" si="20"/>
        <v>-0.36009500101209441</v>
      </c>
      <c r="AC163" s="1">
        <f t="shared" si="21"/>
        <v>-3.0082818571141142E-2</v>
      </c>
      <c r="AD163" s="1">
        <f t="shared" si="22"/>
        <v>138.54652630742837</v>
      </c>
      <c r="AE163" s="1">
        <f t="shared" si="23"/>
        <v>18.441025351728008</v>
      </c>
      <c r="AF163" s="1">
        <f t="shared" si="24"/>
        <v>1.3287747900489479</v>
      </c>
      <c r="AG163" s="1">
        <f t="shared" si="25"/>
        <v>9.2130744303415337</v>
      </c>
      <c r="AH163" s="1">
        <v>1010.234099937534</v>
      </c>
      <c r="AI163" s="1">
        <v>994.66330303030281</v>
      </c>
      <c r="AJ163" s="1">
        <v>1.7094078557884691</v>
      </c>
      <c r="AK163" s="1">
        <v>65.160827057832364</v>
      </c>
      <c r="AL163" s="1">
        <f t="shared" si="26"/>
        <v>1.25827382053162</v>
      </c>
      <c r="AM163" s="1">
        <v>32.937853874218483</v>
      </c>
      <c r="AN163" s="1">
        <v>34.11405034965037</v>
      </c>
      <c r="AO163" s="1">
        <v>-1.008607015631019E-2</v>
      </c>
      <c r="AP163" s="1">
        <v>89.445393928283238</v>
      </c>
      <c r="AQ163" s="1">
        <v>0</v>
      </c>
      <c r="AR163" s="1">
        <v>0</v>
      </c>
      <c r="AS163" s="1">
        <f t="shared" si="27"/>
        <v>1</v>
      </c>
      <c r="AT163" s="1">
        <f t="shared" si="28"/>
        <v>0</v>
      </c>
      <c r="AU163" s="1">
        <f t="shared" si="29"/>
        <v>47163.686041944449</v>
      </c>
      <c r="AV163" s="1" t="s">
        <v>385</v>
      </c>
      <c r="AW163" s="1" t="s">
        <v>385</v>
      </c>
      <c r="AX163" s="1">
        <v>0</v>
      </c>
      <c r="AY163" s="1">
        <v>0</v>
      </c>
      <c r="AZ163" s="1" t="e">
        <f t="shared" si="30"/>
        <v>#DIV/0!</v>
      </c>
      <c r="BA163" s="1">
        <v>0</v>
      </c>
      <c r="BB163" s="1" t="s">
        <v>385</v>
      </c>
      <c r="BC163" s="1" t="s">
        <v>385</v>
      </c>
      <c r="BD163" s="1">
        <v>0</v>
      </c>
      <c r="BE163" s="1">
        <v>0</v>
      </c>
      <c r="BF163" s="1" t="e">
        <f t="shared" si="31"/>
        <v>#DIV/0!</v>
      </c>
      <c r="BG163" s="1">
        <v>0.5</v>
      </c>
      <c r="BH163" s="1">
        <f t="shared" si="32"/>
        <v>1009.5059997991999</v>
      </c>
      <c r="BI163" s="1">
        <f t="shared" si="33"/>
        <v>9.2130744303415337</v>
      </c>
      <c r="BJ163" s="1" t="e">
        <f t="shared" si="34"/>
        <v>#DIV/0!</v>
      </c>
      <c r="BK163" s="1">
        <f t="shared" si="35"/>
        <v>9.1263196376981416E-3</v>
      </c>
      <c r="BL163" s="1" t="e">
        <f t="shared" si="36"/>
        <v>#DIV/0!</v>
      </c>
      <c r="BM163" s="1" t="e">
        <f t="shared" si="37"/>
        <v>#DIV/0!</v>
      </c>
      <c r="BN163" s="1" t="s">
        <v>385</v>
      </c>
      <c r="BO163" s="1">
        <v>0</v>
      </c>
      <c r="BP163" s="1" t="e">
        <f t="shared" si="38"/>
        <v>#DIV/0!</v>
      </c>
      <c r="BQ163" s="1" t="e">
        <f t="shared" si="39"/>
        <v>#DIV/0!</v>
      </c>
      <c r="BR163" s="1" t="e">
        <f t="shared" si="40"/>
        <v>#DIV/0!</v>
      </c>
      <c r="BS163" s="1" t="e">
        <f t="shared" si="41"/>
        <v>#DIV/0!</v>
      </c>
      <c r="BT163" s="1" t="e">
        <f t="shared" si="42"/>
        <v>#DIV/0!</v>
      </c>
      <c r="BU163" s="1" t="e">
        <f t="shared" si="43"/>
        <v>#DIV/0!</v>
      </c>
      <c r="BV163" s="1" t="e">
        <f t="shared" si="44"/>
        <v>#DIV/0!</v>
      </c>
      <c r="BW163" s="1" t="e">
        <f t="shared" si="45"/>
        <v>#DIV/0!</v>
      </c>
      <c r="BX163" s="1" t="s">
        <v>385</v>
      </c>
      <c r="BY163" s="1" t="s">
        <v>385</v>
      </c>
      <c r="BZ163" s="1" t="s">
        <v>385</v>
      </c>
      <c r="CA163" s="1" t="s">
        <v>385</v>
      </c>
      <c r="CB163" s="1" t="s">
        <v>385</v>
      </c>
      <c r="CC163" s="1" t="s">
        <v>385</v>
      </c>
      <c r="CD163" s="1" t="s">
        <v>385</v>
      </c>
      <c r="CE163" s="1" t="s">
        <v>385</v>
      </c>
      <c r="CF163" s="1">
        <v>253</v>
      </c>
      <c r="CG163" s="1">
        <v>1000</v>
      </c>
      <c r="CH163" s="1" t="s">
        <v>386</v>
      </c>
      <c r="CI163" s="1">
        <v>1110.1500000000001</v>
      </c>
      <c r="CJ163" s="1">
        <v>1175.8634999999999</v>
      </c>
      <c r="CK163" s="1">
        <v>1152.67</v>
      </c>
      <c r="CL163" s="1">
        <v>1.3005735999999999E-4</v>
      </c>
      <c r="CM163" s="1">
        <v>6.5004835999999994E-4</v>
      </c>
      <c r="CN163" s="1">
        <v>4.7597999359999997E-2</v>
      </c>
      <c r="CO163" s="1">
        <v>5.5000000000000003E-4</v>
      </c>
      <c r="CP163" s="1">
        <f t="shared" si="46"/>
        <v>1200</v>
      </c>
      <c r="CQ163" s="1">
        <f t="shared" si="47"/>
        <v>1009.5059997991999</v>
      </c>
      <c r="CR163" s="1">
        <f t="shared" si="48"/>
        <v>0.84125499983266661</v>
      </c>
      <c r="CS163" s="1">
        <f t="shared" si="49"/>
        <v>0.1620221496770467</v>
      </c>
      <c r="CT163" s="1">
        <v>6</v>
      </c>
      <c r="CU163" s="1">
        <v>0.5</v>
      </c>
      <c r="CV163" s="1" t="s">
        <v>387</v>
      </c>
      <c r="CW163" s="1">
        <v>2</v>
      </c>
      <c r="CX163" s="1" t="b">
        <v>1</v>
      </c>
      <c r="CY163" s="1">
        <v>1658330525</v>
      </c>
      <c r="CZ163" s="1">
        <v>958.24528571428561</v>
      </c>
      <c r="DA163" s="1">
        <v>976.43357142857155</v>
      </c>
      <c r="DB163" s="1">
        <v>34.123185714285718</v>
      </c>
      <c r="DC163" s="1">
        <v>32.939100000000003</v>
      </c>
      <c r="DD163" s="1">
        <v>961.53385714285719</v>
      </c>
      <c r="DE163" s="1">
        <v>33.782942857142856</v>
      </c>
      <c r="DF163" s="1">
        <v>650.34114285714281</v>
      </c>
      <c r="DG163" s="1">
        <v>101.086</v>
      </c>
      <c r="DH163" s="1">
        <v>9.9872228571428592E-2</v>
      </c>
      <c r="DI163" s="1">
        <v>33.932371428571429</v>
      </c>
      <c r="DJ163" s="1">
        <v>999.89999999999986</v>
      </c>
      <c r="DK163" s="1">
        <v>33.934785714285717</v>
      </c>
      <c r="DL163" s="1">
        <v>0</v>
      </c>
      <c r="DM163" s="1">
        <v>0</v>
      </c>
      <c r="DN163" s="1">
        <v>9000.8957142857125</v>
      </c>
      <c r="DO163" s="1">
        <v>0</v>
      </c>
      <c r="DP163" s="1">
        <v>1835.204285714286</v>
      </c>
      <c r="DQ163" s="1">
        <v>-18.188271428571429</v>
      </c>
      <c r="DR163" s="1">
        <v>992.09857142857152</v>
      </c>
      <c r="DS163" s="1">
        <v>1009.691428571429</v>
      </c>
      <c r="DT163" s="1">
        <v>1.18411</v>
      </c>
      <c r="DU163" s="1">
        <v>976.43357142857155</v>
      </c>
      <c r="DV163" s="1">
        <v>32.939100000000003</v>
      </c>
      <c r="DW163" s="1">
        <v>3.449378571428571</v>
      </c>
      <c r="DX163" s="1">
        <v>3.3296828571428572</v>
      </c>
      <c r="DY163" s="1">
        <v>26.372614285714281</v>
      </c>
      <c r="DZ163" s="1">
        <v>25.77544285714286</v>
      </c>
      <c r="EA163" s="1">
        <v>1200</v>
      </c>
      <c r="EB163" s="1">
        <v>0.9579914285714286</v>
      </c>
      <c r="EC163" s="1">
        <v>4.2008928571428572E-2</v>
      </c>
      <c r="ED163" s="1">
        <v>0</v>
      </c>
      <c r="EE163" s="1">
        <v>930.27400000000011</v>
      </c>
      <c r="EF163" s="1">
        <v>5.0001600000000002</v>
      </c>
      <c r="EG163" s="1">
        <v>13195.87142857143</v>
      </c>
      <c r="EH163" s="1">
        <v>9515.1485714285718</v>
      </c>
      <c r="EI163" s="1">
        <v>47.723000000000013</v>
      </c>
      <c r="EJ163" s="1">
        <v>50.375</v>
      </c>
      <c r="EK163" s="1">
        <v>48.937285714285707</v>
      </c>
      <c r="EL163" s="1">
        <v>48.892714285714291</v>
      </c>
      <c r="EM163" s="1">
        <v>49.473000000000013</v>
      </c>
      <c r="EN163" s="1">
        <v>1144.8</v>
      </c>
      <c r="EO163" s="1">
        <v>50.2</v>
      </c>
      <c r="EP163" s="1">
        <v>0</v>
      </c>
      <c r="EQ163" s="1">
        <v>773038.20000004768</v>
      </c>
      <c r="ER163" s="1">
        <v>0</v>
      </c>
      <c r="ES163" s="1">
        <v>929.95892307692316</v>
      </c>
      <c r="ET163" s="1">
        <v>2.9083076965099321</v>
      </c>
      <c r="EU163" s="1">
        <v>27.890598221390469</v>
      </c>
      <c r="EV163" s="1">
        <v>13193.80769230769</v>
      </c>
      <c r="EW163" s="1">
        <v>15</v>
      </c>
      <c r="EX163" s="1">
        <v>1658327627.5</v>
      </c>
      <c r="EY163" s="1" t="s">
        <v>388</v>
      </c>
      <c r="EZ163" s="1">
        <v>1658327627.5</v>
      </c>
      <c r="FA163" s="1">
        <v>1658327617.5</v>
      </c>
      <c r="FB163" s="1">
        <v>12</v>
      </c>
      <c r="FC163" s="1">
        <v>-0.68500000000000005</v>
      </c>
      <c r="FD163" s="1">
        <v>-0.255</v>
      </c>
      <c r="FE163" s="1">
        <v>-3.9239999999999999</v>
      </c>
      <c r="FF163" s="1">
        <v>0.28599999999999998</v>
      </c>
      <c r="FG163" s="1">
        <v>1546</v>
      </c>
      <c r="FH163" s="1">
        <v>32</v>
      </c>
      <c r="FI163" s="1">
        <v>0.03</v>
      </c>
      <c r="FJ163" s="1">
        <v>0.04</v>
      </c>
      <c r="FK163" s="1">
        <v>-18.138243902439029</v>
      </c>
      <c r="FL163" s="1">
        <v>-0.78667735191638166</v>
      </c>
      <c r="FM163" s="1">
        <v>0.1353610565618911</v>
      </c>
      <c r="FN163" s="1">
        <v>0</v>
      </c>
      <c r="FO163" s="1">
        <v>929.7981176470588</v>
      </c>
      <c r="FP163" s="1">
        <v>3.025974025093308</v>
      </c>
      <c r="FQ163" s="1">
        <v>0.36633131618522979</v>
      </c>
      <c r="FR163" s="1">
        <v>0</v>
      </c>
      <c r="FS163" s="1">
        <v>1.1518963414634149</v>
      </c>
      <c r="FT163" s="1">
        <v>0.29729351916376312</v>
      </c>
      <c r="FU163" s="1">
        <v>3.7085972810458112E-2</v>
      </c>
      <c r="FV163" s="1">
        <v>0</v>
      </c>
      <c r="FW163" s="1">
        <v>0</v>
      </c>
      <c r="FX163" s="1">
        <v>3</v>
      </c>
      <c r="FY163" s="1" t="s">
        <v>397</v>
      </c>
      <c r="FZ163" s="1">
        <v>3.3692700000000002</v>
      </c>
      <c r="GA163" s="1">
        <v>2.8936199999999999</v>
      </c>
      <c r="GB163" s="1">
        <v>0.176618</v>
      </c>
      <c r="GC163" s="1">
        <v>0.18085699999999999</v>
      </c>
      <c r="GD163" s="1">
        <v>0.14097799999999999</v>
      </c>
      <c r="GE163" s="1">
        <v>0.14013100000000001</v>
      </c>
      <c r="GF163" s="1">
        <v>28411</v>
      </c>
      <c r="GG163" s="1">
        <v>24587.200000000001</v>
      </c>
      <c r="GH163" s="1">
        <v>30848.799999999999</v>
      </c>
      <c r="GI163" s="1">
        <v>27983.599999999999</v>
      </c>
      <c r="GJ163" s="1">
        <v>34915.5</v>
      </c>
      <c r="GK163" s="1">
        <v>33950.9</v>
      </c>
      <c r="GL163" s="1">
        <v>40213.4</v>
      </c>
      <c r="GM163" s="1">
        <v>39003.800000000003</v>
      </c>
      <c r="GN163" s="1">
        <v>2.3268</v>
      </c>
      <c r="GO163" s="1">
        <v>1.5289999999999999</v>
      </c>
      <c r="GP163" s="1">
        <v>0</v>
      </c>
      <c r="GQ163" s="1">
        <v>4.21517E-2</v>
      </c>
      <c r="GR163" s="1">
        <v>999.9</v>
      </c>
      <c r="GS163" s="1">
        <v>33.255299999999998</v>
      </c>
      <c r="GT163" s="1">
        <v>49.5</v>
      </c>
      <c r="GU163" s="1">
        <v>44.2</v>
      </c>
      <c r="GV163" s="1">
        <v>45.289700000000003</v>
      </c>
      <c r="GW163" s="1">
        <v>50.742899999999999</v>
      </c>
      <c r="GX163" s="1">
        <v>41.698700000000002</v>
      </c>
      <c r="GY163" s="1">
        <v>1</v>
      </c>
      <c r="GZ163" s="1">
        <v>0.66000499999999995</v>
      </c>
      <c r="HA163" s="1">
        <v>1.80765</v>
      </c>
      <c r="HB163" s="1">
        <v>20.199100000000001</v>
      </c>
      <c r="HC163" s="1">
        <v>5.2142900000000001</v>
      </c>
      <c r="HD163" s="1">
        <v>11.974</v>
      </c>
      <c r="HE163" s="1">
        <v>4.9902499999999996</v>
      </c>
      <c r="HF163" s="1">
        <v>3.2925</v>
      </c>
      <c r="HG163" s="1">
        <v>8425.7000000000007</v>
      </c>
      <c r="HH163" s="1">
        <v>9999</v>
      </c>
      <c r="HI163" s="1">
        <v>9999</v>
      </c>
      <c r="HJ163" s="1">
        <v>971.7</v>
      </c>
      <c r="HK163" s="1">
        <v>4.9713099999999999</v>
      </c>
      <c r="HL163" s="1">
        <v>1.8745499999999999</v>
      </c>
      <c r="HM163" s="1">
        <v>1.8708800000000001</v>
      </c>
      <c r="HN163" s="1">
        <v>1.8707100000000001</v>
      </c>
      <c r="HO163" s="1">
        <v>1.8751</v>
      </c>
      <c r="HP163" s="1">
        <v>1.87182</v>
      </c>
      <c r="HQ163" s="1">
        <v>1.8673299999999999</v>
      </c>
      <c r="HR163" s="1">
        <v>1.8782000000000001</v>
      </c>
      <c r="HS163" s="1">
        <v>0</v>
      </c>
      <c r="HT163" s="1">
        <v>0</v>
      </c>
      <c r="HU163" s="1">
        <v>0</v>
      </c>
      <c r="HV163" s="1">
        <v>0</v>
      </c>
      <c r="HW163" s="1" t="s">
        <v>390</v>
      </c>
      <c r="HX163" s="1" t="s">
        <v>391</v>
      </c>
      <c r="HY163" s="1" t="s">
        <v>392</v>
      </c>
      <c r="HZ163" s="1" t="s">
        <v>392</v>
      </c>
      <c r="IA163" s="1" t="s">
        <v>392</v>
      </c>
      <c r="IB163" s="1" t="s">
        <v>392</v>
      </c>
      <c r="IC163" s="1">
        <v>0</v>
      </c>
      <c r="ID163" s="1">
        <v>100</v>
      </c>
      <c r="IE163" s="1">
        <v>100</v>
      </c>
      <c r="IF163" s="1">
        <v>-3.294</v>
      </c>
      <c r="IG163" s="1">
        <v>0.33989999999999998</v>
      </c>
      <c r="IH163" s="1">
        <v>-2.1003025613674828</v>
      </c>
      <c r="II163" s="1">
        <v>1.7196870422270779E-5</v>
      </c>
      <c r="IJ163" s="1">
        <v>-2.1741833173098589E-6</v>
      </c>
      <c r="IK163" s="1">
        <v>9.0595066644434051E-10</v>
      </c>
      <c r="IL163" s="1">
        <v>-0.3055493333670728</v>
      </c>
      <c r="IM163" s="1">
        <v>-1.2435942757381079E-3</v>
      </c>
      <c r="IN163" s="1">
        <v>8.3241555849602686E-4</v>
      </c>
      <c r="IO163" s="1">
        <v>-6.8006265696850886E-6</v>
      </c>
      <c r="IP163" s="1">
        <v>17</v>
      </c>
      <c r="IQ163" s="1">
        <v>2050</v>
      </c>
      <c r="IR163" s="1">
        <v>3</v>
      </c>
      <c r="IS163" s="1">
        <v>34</v>
      </c>
      <c r="IT163" s="1">
        <v>48.3</v>
      </c>
      <c r="IU163" s="1">
        <v>48.5</v>
      </c>
      <c r="IV163" s="1">
        <v>2.1203599999999998</v>
      </c>
      <c r="IW163" s="1">
        <v>2.5781200000000002</v>
      </c>
      <c r="IX163" s="1">
        <v>1.49902</v>
      </c>
      <c r="IY163" s="1">
        <v>2.2802699999999998</v>
      </c>
      <c r="IZ163" s="1">
        <v>1.69678</v>
      </c>
      <c r="JA163" s="1">
        <v>2.3864700000000001</v>
      </c>
      <c r="JB163" s="1">
        <v>47.752800000000001</v>
      </c>
      <c r="JC163" s="1">
        <v>12.9062</v>
      </c>
      <c r="JD163" s="1">
        <v>18</v>
      </c>
      <c r="JE163" s="1">
        <v>710.79499999999996</v>
      </c>
      <c r="JF163" s="1">
        <v>267.56099999999998</v>
      </c>
      <c r="JG163" s="1">
        <v>29.9998</v>
      </c>
      <c r="JH163" s="1">
        <v>35.839700000000001</v>
      </c>
      <c r="JI163" s="1">
        <v>30.0002</v>
      </c>
      <c r="JJ163" s="1">
        <v>35.578200000000002</v>
      </c>
      <c r="JK163" s="1">
        <v>35.578800000000001</v>
      </c>
      <c r="JL163" s="1">
        <v>42.4895</v>
      </c>
      <c r="JM163" s="1">
        <v>29.9483</v>
      </c>
      <c r="JN163" s="1">
        <v>0</v>
      </c>
      <c r="JO163" s="1">
        <v>30</v>
      </c>
      <c r="JP163" s="1">
        <v>989.92100000000005</v>
      </c>
      <c r="JQ163" s="1">
        <v>32.993200000000002</v>
      </c>
      <c r="JR163" s="1">
        <v>98.3108</v>
      </c>
      <c r="JS163" s="1">
        <v>98.230900000000005</v>
      </c>
    </row>
    <row r="164" spans="1:279" ht="15.75" customHeight="1" x14ac:dyDescent="0.2">
      <c r="A164" s="1">
        <v>149</v>
      </c>
      <c r="B164" s="1">
        <v>1658330531</v>
      </c>
      <c r="C164" s="1">
        <v>591</v>
      </c>
      <c r="D164" s="1" t="s">
        <v>689</v>
      </c>
      <c r="E164" s="1" t="s">
        <v>690</v>
      </c>
      <c r="F164" s="1">
        <v>4</v>
      </c>
      <c r="G164" s="1">
        <v>1658330528.6875</v>
      </c>
      <c r="H164" s="1">
        <f t="shared" si="0"/>
        <v>1.2562090768305815E-3</v>
      </c>
      <c r="I164" s="1">
        <f t="shared" si="1"/>
        <v>1.2562090768305816</v>
      </c>
      <c r="J164" s="1">
        <f t="shared" si="2"/>
        <v>9.2294723878837281</v>
      </c>
      <c r="K164" s="1">
        <f t="shared" si="3"/>
        <v>964.38249999999994</v>
      </c>
      <c r="L164" s="1">
        <f t="shared" si="4"/>
        <v>711.49729165405938</v>
      </c>
      <c r="M164" s="1">
        <f t="shared" si="5"/>
        <v>71.994082647630776</v>
      </c>
      <c r="N164" s="1">
        <f t="shared" si="6"/>
        <v>97.58270934176177</v>
      </c>
      <c r="O164" s="1">
        <f t="shared" si="7"/>
        <v>6.5790454717707281E-2</v>
      </c>
      <c r="P164" s="1">
        <f t="shared" si="8"/>
        <v>2.7645226120989648</v>
      </c>
      <c r="Q164" s="1">
        <f t="shared" si="9"/>
        <v>6.4932864112523622E-2</v>
      </c>
      <c r="R164" s="1">
        <f t="shared" si="10"/>
        <v>4.0659159774953935E-2</v>
      </c>
      <c r="S164" s="1">
        <f t="shared" si="11"/>
        <v>194.433961112471</v>
      </c>
      <c r="T164" s="1">
        <f t="shared" si="12"/>
        <v>34.795716061160284</v>
      </c>
      <c r="U164" s="1">
        <f t="shared" si="13"/>
        <v>33.934312499999997</v>
      </c>
      <c r="V164" s="1">
        <f t="shared" si="14"/>
        <v>5.3234641056320839</v>
      </c>
      <c r="W164" s="1">
        <f t="shared" si="15"/>
        <v>64.819697050238233</v>
      </c>
      <c r="X164" s="1">
        <f t="shared" si="16"/>
        <v>3.4507519992576601</v>
      </c>
      <c r="Y164" s="1">
        <f t="shared" si="17"/>
        <v>5.3236163639937555</v>
      </c>
      <c r="Z164" s="1">
        <f t="shared" si="18"/>
        <v>1.8727121063744239</v>
      </c>
      <c r="AA164" s="1">
        <f t="shared" si="19"/>
        <v>-55.398820288228642</v>
      </c>
      <c r="AB164" s="1">
        <f t="shared" si="20"/>
        <v>7.6383483319921355E-2</v>
      </c>
      <c r="AC164" s="1">
        <f t="shared" si="21"/>
        <v>6.3859855684149733E-3</v>
      </c>
      <c r="AD164" s="1">
        <f t="shared" si="22"/>
        <v>139.11791029313068</v>
      </c>
      <c r="AE164" s="1">
        <f t="shared" si="23"/>
        <v>18.577540611316543</v>
      </c>
      <c r="AF164" s="1">
        <f t="shared" si="24"/>
        <v>1.2984900428363566</v>
      </c>
      <c r="AG164" s="1">
        <f t="shared" si="25"/>
        <v>9.2294723878837281</v>
      </c>
      <c r="AH164" s="1">
        <v>1017.224618221885</v>
      </c>
      <c r="AI164" s="1">
        <v>1001.563575757575</v>
      </c>
      <c r="AJ164" s="1">
        <v>1.72832222128227</v>
      </c>
      <c r="AK164" s="1">
        <v>65.160827057832364</v>
      </c>
      <c r="AL164" s="1">
        <f t="shared" si="26"/>
        <v>1.2562090768305816</v>
      </c>
      <c r="AM164" s="1">
        <v>32.943655013457082</v>
      </c>
      <c r="AN164" s="1">
        <v>34.095642657342673</v>
      </c>
      <c r="AO164" s="1">
        <v>-5.9809345746033218E-3</v>
      </c>
      <c r="AP164" s="1">
        <v>89.445393928283238</v>
      </c>
      <c r="AQ164" s="1">
        <v>0</v>
      </c>
      <c r="AR164" s="1">
        <v>0</v>
      </c>
      <c r="AS164" s="1">
        <f t="shared" si="27"/>
        <v>1</v>
      </c>
      <c r="AT164" s="1">
        <f t="shared" si="28"/>
        <v>0</v>
      </c>
      <c r="AU164" s="1">
        <f t="shared" si="29"/>
        <v>47106.960183289397</v>
      </c>
      <c r="AV164" s="1" t="s">
        <v>385</v>
      </c>
      <c r="AW164" s="1" t="s">
        <v>385</v>
      </c>
      <c r="AX164" s="1">
        <v>0</v>
      </c>
      <c r="AY164" s="1">
        <v>0</v>
      </c>
      <c r="AZ164" s="1" t="e">
        <f t="shared" si="30"/>
        <v>#DIV/0!</v>
      </c>
      <c r="BA164" s="1">
        <v>0</v>
      </c>
      <c r="BB164" s="1" t="s">
        <v>385</v>
      </c>
      <c r="BC164" s="1" t="s">
        <v>385</v>
      </c>
      <c r="BD164" s="1">
        <v>0</v>
      </c>
      <c r="BE164" s="1">
        <v>0</v>
      </c>
      <c r="BF164" s="1" t="e">
        <f t="shared" si="31"/>
        <v>#DIV/0!</v>
      </c>
      <c r="BG164" s="1">
        <v>0.5</v>
      </c>
      <c r="BH164" s="1">
        <f t="shared" si="32"/>
        <v>1009.5448497992078</v>
      </c>
      <c r="BI164" s="1">
        <f t="shared" si="33"/>
        <v>9.2294723878837281</v>
      </c>
      <c r="BJ164" s="1" t="e">
        <f t="shared" si="34"/>
        <v>#DIV/0!</v>
      </c>
      <c r="BK164" s="1">
        <f t="shared" si="35"/>
        <v>9.1422113536802387E-3</v>
      </c>
      <c r="BL164" s="1" t="e">
        <f t="shared" si="36"/>
        <v>#DIV/0!</v>
      </c>
      <c r="BM164" s="1" t="e">
        <f t="shared" si="37"/>
        <v>#DIV/0!</v>
      </c>
      <c r="BN164" s="1" t="s">
        <v>385</v>
      </c>
      <c r="BO164" s="1">
        <v>0</v>
      </c>
      <c r="BP164" s="1" t="e">
        <f t="shared" si="38"/>
        <v>#DIV/0!</v>
      </c>
      <c r="BQ164" s="1" t="e">
        <f t="shared" si="39"/>
        <v>#DIV/0!</v>
      </c>
      <c r="BR164" s="1" t="e">
        <f t="shared" si="40"/>
        <v>#DIV/0!</v>
      </c>
      <c r="BS164" s="1" t="e">
        <f t="shared" si="41"/>
        <v>#DIV/0!</v>
      </c>
      <c r="BT164" s="1" t="e">
        <f t="shared" si="42"/>
        <v>#DIV/0!</v>
      </c>
      <c r="BU164" s="1" t="e">
        <f t="shared" si="43"/>
        <v>#DIV/0!</v>
      </c>
      <c r="BV164" s="1" t="e">
        <f t="shared" si="44"/>
        <v>#DIV/0!</v>
      </c>
      <c r="BW164" s="1" t="e">
        <f t="shared" si="45"/>
        <v>#DIV/0!</v>
      </c>
      <c r="BX164" s="1" t="s">
        <v>385</v>
      </c>
      <c r="BY164" s="1" t="s">
        <v>385</v>
      </c>
      <c r="BZ164" s="1" t="s">
        <v>385</v>
      </c>
      <c r="CA164" s="1" t="s">
        <v>385</v>
      </c>
      <c r="CB164" s="1" t="s">
        <v>385</v>
      </c>
      <c r="CC164" s="1" t="s">
        <v>385</v>
      </c>
      <c r="CD164" s="1" t="s">
        <v>385</v>
      </c>
      <c r="CE164" s="1" t="s">
        <v>385</v>
      </c>
      <c r="CF164" s="1">
        <v>253</v>
      </c>
      <c r="CG164" s="1">
        <v>1000</v>
      </c>
      <c r="CH164" s="1" t="s">
        <v>386</v>
      </c>
      <c r="CI164" s="1">
        <v>1110.1500000000001</v>
      </c>
      <c r="CJ164" s="1">
        <v>1175.8634999999999</v>
      </c>
      <c r="CK164" s="1">
        <v>1152.67</v>
      </c>
      <c r="CL164" s="1">
        <v>1.3005735999999999E-4</v>
      </c>
      <c r="CM164" s="1">
        <v>6.5004835999999994E-4</v>
      </c>
      <c r="CN164" s="1">
        <v>4.7597999359999997E-2</v>
      </c>
      <c r="CO164" s="1">
        <v>5.5000000000000003E-4</v>
      </c>
      <c r="CP164" s="1">
        <f t="shared" si="46"/>
        <v>1200.0462500000001</v>
      </c>
      <c r="CQ164" s="1">
        <f t="shared" si="47"/>
        <v>1009.5448497992078</v>
      </c>
      <c r="CR164" s="1">
        <f t="shared" si="48"/>
        <v>0.84125495146475204</v>
      </c>
      <c r="CS164" s="1">
        <f t="shared" si="49"/>
        <v>0.16202205632697156</v>
      </c>
      <c r="CT164" s="1">
        <v>6</v>
      </c>
      <c r="CU164" s="1">
        <v>0.5</v>
      </c>
      <c r="CV164" s="1" t="s">
        <v>387</v>
      </c>
      <c r="CW164" s="1">
        <v>2</v>
      </c>
      <c r="CX164" s="1" t="b">
        <v>1</v>
      </c>
      <c r="CY164" s="1">
        <v>1658330528.6875</v>
      </c>
      <c r="CZ164" s="1">
        <v>964.38249999999994</v>
      </c>
      <c r="DA164" s="1">
        <v>982.67675000000008</v>
      </c>
      <c r="DB164" s="1">
        <v>34.102812499999999</v>
      </c>
      <c r="DC164" s="1">
        <v>32.945725000000003</v>
      </c>
      <c r="DD164" s="1">
        <v>967.68125000000009</v>
      </c>
      <c r="DE164" s="1">
        <v>33.763187499999987</v>
      </c>
      <c r="DF164" s="1">
        <v>650.36112500000002</v>
      </c>
      <c r="DG164" s="1">
        <v>101.086625</v>
      </c>
      <c r="DH164" s="1">
        <v>0.10010261249999999</v>
      </c>
      <c r="DI164" s="1">
        <v>33.934824999999996</v>
      </c>
      <c r="DJ164" s="1">
        <v>999.9</v>
      </c>
      <c r="DK164" s="1">
        <v>33.934312499999997</v>
      </c>
      <c r="DL164" s="1">
        <v>0</v>
      </c>
      <c r="DM164" s="1">
        <v>0</v>
      </c>
      <c r="DN164" s="1">
        <v>8989.9212500000012</v>
      </c>
      <c r="DO164" s="1">
        <v>0</v>
      </c>
      <c r="DP164" s="1">
        <v>1835.3150000000001</v>
      </c>
      <c r="DQ164" s="1">
        <v>-18.293949999999999</v>
      </c>
      <c r="DR164" s="1">
        <v>998.4325</v>
      </c>
      <c r="DS164" s="1">
        <v>1016.15625</v>
      </c>
      <c r="DT164" s="1">
        <v>1.1570849999999999</v>
      </c>
      <c r="DU164" s="1">
        <v>982.67675000000008</v>
      </c>
      <c r="DV164" s="1">
        <v>32.945725000000003</v>
      </c>
      <c r="DW164" s="1">
        <v>3.4473375000000002</v>
      </c>
      <c r="DX164" s="1">
        <v>3.3303712499999998</v>
      </c>
      <c r="DY164" s="1">
        <v>26.362575</v>
      </c>
      <c r="DZ164" s="1">
        <v>25.778937500000001</v>
      </c>
      <c r="EA164" s="1">
        <v>1200.0462500000001</v>
      </c>
      <c r="EB164" s="1">
        <v>0.95799299999999998</v>
      </c>
      <c r="EC164" s="1">
        <v>4.20074E-2</v>
      </c>
      <c r="ED164" s="1">
        <v>0</v>
      </c>
      <c r="EE164" s="1">
        <v>930.489375</v>
      </c>
      <c r="EF164" s="1">
        <v>5.0001600000000002</v>
      </c>
      <c r="EG164" s="1">
        <v>13196.05</v>
      </c>
      <c r="EH164" s="1">
        <v>9515.505000000001</v>
      </c>
      <c r="EI164" s="1">
        <v>47.710624999999993</v>
      </c>
      <c r="EJ164" s="1">
        <v>50.375</v>
      </c>
      <c r="EK164" s="1">
        <v>48.929250000000003</v>
      </c>
      <c r="EL164" s="1">
        <v>48.875</v>
      </c>
      <c r="EM164" s="1">
        <v>49.436999999999998</v>
      </c>
      <c r="EN164" s="1">
        <v>1144.8462500000001</v>
      </c>
      <c r="EO164" s="1">
        <v>50.2</v>
      </c>
      <c r="EP164" s="1">
        <v>0</v>
      </c>
      <c r="EQ164" s="1">
        <v>773042.40000009537</v>
      </c>
      <c r="ER164" s="1">
        <v>0</v>
      </c>
      <c r="ES164" s="1">
        <v>930.18327999999974</v>
      </c>
      <c r="ET164" s="1">
        <v>2.9910769350410629</v>
      </c>
      <c r="EU164" s="1">
        <v>10.29999996763553</v>
      </c>
      <c r="EV164" s="1">
        <v>13195.428</v>
      </c>
      <c r="EW164" s="1">
        <v>15</v>
      </c>
      <c r="EX164" s="1">
        <v>1658327627.5</v>
      </c>
      <c r="EY164" s="1" t="s">
        <v>388</v>
      </c>
      <c r="EZ164" s="1">
        <v>1658327627.5</v>
      </c>
      <c r="FA164" s="1">
        <v>1658327617.5</v>
      </c>
      <c r="FB164" s="1">
        <v>12</v>
      </c>
      <c r="FC164" s="1">
        <v>-0.68500000000000005</v>
      </c>
      <c r="FD164" s="1">
        <v>-0.255</v>
      </c>
      <c r="FE164" s="1">
        <v>-3.9239999999999999</v>
      </c>
      <c r="FF164" s="1">
        <v>0.28599999999999998</v>
      </c>
      <c r="FG164" s="1">
        <v>1546</v>
      </c>
      <c r="FH164" s="1">
        <v>32</v>
      </c>
      <c r="FI164" s="1">
        <v>0.03</v>
      </c>
      <c r="FJ164" s="1">
        <v>0.04</v>
      </c>
      <c r="FK164" s="1">
        <v>-18.191007317073169</v>
      </c>
      <c r="FL164" s="1">
        <v>-0.74821881533099899</v>
      </c>
      <c r="FM164" s="1">
        <v>0.13282464029091759</v>
      </c>
      <c r="FN164" s="1">
        <v>0</v>
      </c>
      <c r="FO164" s="1">
        <v>929.97735294117649</v>
      </c>
      <c r="FP164" s="1">
        <v>3.130756306703586</v>
      </c>
      <c r="FQ164" s="1">
        <v>0.36603888272671231</v>
      </c>
      <c r="FR164" s="1">
        <v>0</v>
      </c>
      <c r="FS164" s="1">
        <v>1.1585221951219511</v>
      </c>
      <c r="FT164" s="1">
        <v>0.20828947735191761</v>
      </c>
      <c r="FU164" s="1">
        <v>3.4774842778988853E-2</v>
      </c>
      <c r="FV164" s="1">
        <v>0</v>
      </c>
      <c r="FW164" s="1">
        <v>0</v>
      </c>
      <c r="FX164" s="1">
        <v>3</v>
      </c>
      <c r="FY164" s="1" t="s">
        <v>397</v>
      </c>
      <c r="FZ164" s="1">
        <v>3.3690899999999999</v>
      </c>
      <c r="GA164" s="1">
        <v>2.8937400000000002</v>
      </c>
      <c r="GB164" s="1">
        <v>0.177423</v>
      </c>
      <c r="GC164" s="1">
        <v>0.18166399999999999</v>
      </c>
      <c r="GD164" s="1">
        <v>0.14093700000000001</v>
      </c>
      <c r="GE164" s="1">
        <v>0.14016500000000001</v>
      </c>
      <c r="GF164" s="1">
        <v>28383.3</v>
      </c>
      <c r="GG164" s="1">
        <v>24562.9</v>
      </c>
      <c r="GH164" s="1">
        <v>30849</v>
      </c>
      <c r="GI164" s="1">
        <v>27983.599999999999</v>
      </c>
      <c r="GJ164" s="1">
        <v>34917.199999999997</v>
      </c>
      <c r="GK164" s="1">
        <v>33949.4</v>
      </c>
      <c r="GL164" s="1">
        <v>40213.4</v>
      </c>
      <c r="GM164" s="1">
        <v>39003.5</v>
      </c>
      <c r="GN164" s="1">
        <v>2.3267500000000001</v>
      </c>
      <c r="GO164" s="1">
        <v>1.52823</v>
      </c>
      <c r="GP164" s="1">
        <v>0</v>
      </c>
      <c r="GQ164" s="1">
        <v>4.1596599999999997E-2</v>
      </c>
      <c r="GR164" s="1">
        <v>999.9</v>
      </c>
      <c r="GS164" s="1">
        <v>33.258200000000002</v>
      </c>
      <c r="GT164" s="1">
        <v>49.5</v>
      </c>
      <c r="GU164" s="1">
        <v>44.2</v>
      </c>
      <c r="GV164" s="1">
        <v>45.281999999999996</v>
      </c>
      <c r="GW164" s="1">
        <v>50.742899999999999</v>
      </c>
      <c r="GX164" s="1">
        <v>42.415900000000001</v>
      </c>
      <c r="GY164" s="1">
        <v>1</v>
      </c>
      <c r="GZ164" s="1">
        <v>0.660084</v>
      </c>
      <c r="HA164" s="1">
        <v>1.8068</v>
      </c>
      <c r="HB164" s="1">
        <v>20.198899999999998</v>
      </c>
      <c r="HC164" s="1">
        <v>5.2141500000000001</v>
      </c>
      <c r="HD164" s="1">
        <v>11.974</v>
      </c>
      <c r="HE164" s="1">
        <v>4.9898999999999996</v>
      </c>
      <c r="HF164" s="1">
        <v>3.2924500000000001</v>
      </c>
      <c r="HG164" s="1">
        <v>8425.9</v>
      </c>
      <c r="HH164" s="1">
        <v>9999</v>
      </c>
      <c r="HI164" s="1">
        <v>9999</v>
      </c>
      <c r="HJ164" s="1">
        <v>971.7</v>
      </c>
      <c r="HK164" s="1">
        <v>4.9713399999999996</v>
      </c>
      <c r="HL164" s="1">
        <v>1.87456</v>
      </c>
      <c r="HM164" s="1">
        <v>1.8708800000000001</v>
      </c>
      <c r="HN164" s="1">
        <v>1.8707100000000001</v>
      </c>
      <c r="HO164" s="1">
        <v>1.8750800000000001</v>
      </c>
      <c r="HP164" s="1">
        <v>1.8718399999999999</v>
      </c>
      <c r="HQ164" s="1">
        <v>1.8673299999999999</v>
      </c>
      <c r="HR164" s="1">
        <v>1.8782099999999999</v>
      </c>
      <c r="HS164" s="1">
        <v>0</v>
      </c>
      <c r="HT164" s="1">
        <v>0</v>
      </c>
      <c r="HU164" s="1">
        <v>0</v>
      </c>
      <c r="HV164" s="1">
        <v>0</v>
      </c>
      <c r="HW164" s="1" t="s">
        <v>390</v>
      </c>
      <c r="HX164" s="1" t="s">
        <v>391</v>
      </c>
      <c r="HY164" s="1" t="s">
        <v>392</v>
      </c>
      <c r="HZ164" s="1" t="s">
        <v>392</v>
      </c>
      <c r="IA164" s="1" t="s">
        <v>392</v>
      </c>
      <c r="IB164" s="1" t="s">
        <v>392</v>
      </c>
      <c r="IC164" s="1">
        <v>0</v>
      </c>
      <c r="ID164" s="1">
        <v>100</v>
      </c>
      <c r="IE164" s="1">
        <v>100</v>
      </c>
      <c r="IF164" s="1">
        <v>-3.3050000000000002</v>
      </c>
      <c r="IG164" s="1">
        <v>0.33939999999999998</v>
      </c>
      <c r="IH164" s="1">
        <v>-2.1003025613674828</v>
      </c>
      <c r="II164" s="1">
        <v>1.7196870422270779E-5</v>
      </c>
      <c r="IJ164" s="1">
        <v>-2.1741833173098589E-6</v>
      </c>
      <c r="IK164" s="1">
        <v>9.0595066644434051E-10</v>
      </c>
      <c r="IL164" s="1">
        <v>-0.3055493333670728</v>
      </c>
      <c r="IM164" s="1">
        <v>-1.2435942757381079E-3</v>
      </c>
      <c r="IN164" s="1">
        <v>8.3241555849602686E-4</v>
      </c>
      <c r="IO164" s="1">
        <v>-6.8006265696850886E-6</v>
      </c>
      <c r="IP164" s="1">
        <v>17</v>
      </c>
      <c r="IQ164" s="1">
        <v>2050</v>
      </c>
      <c r="IR164" s="1">
        <v>3</v>
      </c>
      <c r="IS164" s="1">
        <v>34</v>
      </c>
      <c r="IT164" s="1">
        <v>48.4</v>
      </c>
      <c r="IU164" s="1">
        <v>48.6</v>
      </c>
      <c r="IV164" s="1">
        <v>2.1325699999999999</v>
      </c>
      <c r="IW164" s="1">
        <v>2.5854499999999998</v>
      </c>
      <c r="IX164" s="1">
        <v>1.49902</v>
      </c>
      <c r="IY164" s="1">
        <v>2.2814899999999998</v>
      </c>
      <c r="IZ164" s="1">
        <v>1.69678</v>
      </c>
      <c r="JA164" s="1">
        <v>2.2424300000000001</v>
      </c>
      <c r="JB164" s="1">
        <v>47.783099999999997</v>
      </c>
      <c r="JC164" s="1">
        <v>12.879899999999999</v>
      </c>
      <c r="JD164" s="1">
        <v>18</v>
      </c>
      <c r="JE164" s="1">
        <v>710.75400000000002</v>
      </c>
      <c r="JF164" s="1">
        <v>267.20100000000002</v>
      </c>
      <c r="JG164" s="1">
        <v>29.9998</v>
      </c>
      <c r="JH164" s="1">
        <v>35.842399999999998</v>
      </c>
      <c r="JI164" s="1">
        <v>30.0002</v>
      </c>
      <c r="JJ164" s="1">
        <v>35.578200000000002</v>
      </c>
      <c r="JK164" s="1">
        <v>35.578800000000001</v>
      </c>
      <c r="JL164" s="1">
        <v>42.723500000000001</v>
      </c>
      <c r="JM164" s="1">
        <v>29.9483</v>
      </c>
      <c r="JN164" s="1">
        <v>0</v>
      </c>
      <c r="JO164" s="1">
        <v>30</v>
      </c>
      <c r="JP164" s="1">
        <v>996.63400000000001</v>
      </c>
      <c r="JQ164" s="1">
        <v>33.008299999999998</v>
      </c>
      <c r="JR164" s="1">
        <v>98.311099999999996</v>
      </c>
      <c r="JS164" s="1">
        <v>98.230500000000006</v>
      </c>
    </row>
    <row r="165" spans="1:279" ht="15.75" customHeight="1" x14ac:dyDescent="0.2">
      <c r="A165" s="1">
        <v>150</v>
      </c>
      <c r="B165" s="1">
        <v>1658330535</v>
      </c>
      <c r="C165" s="1">
        <v>595</v>
      </c>
      <c r="D165" s="1" t="s">
        <v>691</v>
      </c>
      <c r="E165" s="1" t="s">
        <v>692</v>
      </c>
      <c r="F165" s="1">
        <v>4</v>
      </c>
      <c r="G165" s="1">
        <v>1658330533</v>
      </c>
      <c r="H165" s="1">
        <f t="shared" si="0"/>
        <v>1.2636143593886579E-3</v>
      </c>
      <c r="I165" s="1">
        <f t="shared" si="1"/>
        <v>1.263614359388658</v>
      </c>
      <c r="J165" s="1">
        <f t="shared" si="2"/>
        <v>9.236743979360714</v>
      </c>
      <c r="K165" s="1">
        <f t="shared" si="3"/>
        <v>971.58157142857146</v>
      </c>
      <c r="L165" s="1">
        <f t="shared" si="4"/>
        <v>719.44857501081117</v>
      </c>
      <c r="M165" s="1">
        <f t="shared" si="5"/>
        <v>72.798576249754376</v>
      </c>
      <c r="N165" s="1">
        <f t="shared" si="6"/>
        <v>98.31106428897462</v>
      </c>
      <c r="O165" s="1">
        <f t="shared" si="7"/>
        <v>6.6139159154287544E-2</v>
      </c>
      <c r="P165" s="1">
        <f t="shared" si="8"/>
        <v>2.7623302039960973</v>
      </c>
      <c r="Q165" s="1">
        <f t="shared" si="9"/>
        <v>6.5271840072561371E-2</v>
      </c>
      <c r="R165" s="1">
        <f t="shared" si="10"/>
        <v>4.0871877593863265E-2</v>
      </c>
      <c r="S165" s="1">
        <f t="shared" si="11"/>
        <v>194.42504618390382</v>
      </c>
      <c r="T165" s="1">
        <f t="shared" si="12"/>
        <v>34.799496499837154</v>
      </c>
      <c r="U165" s="1">
        <f t="shared" si="13"/>
        <v>33.934442857142862</v>
      </c>
      <c r="V165" s="1">
        <f t="shared" si="14"/>
        <v>5.3235028330095568</v>
      </c>
      <c r="W165" s="1">
        <f t="shared" si="15"/>
        <v>64.777722096471308</v>
      </c>
      <c r="X165" s="1">
        <f t="shared" si="16"/>
        <v>3.449524468513776</v>
      </c>
      <c r="Y165" s="1">
        <f t="shared" si="17"/>
        <v>5.3251709953253901</v>
      </c>
      <c r="Z165" s="1">
        <f t="shared" si="18"/>
        <v>1.8739783644957808</v>
      </c>
      <c r="AA165" s="1">
        <f t="shared" si="19"/>
        <v>-55.725393249039811</v>
      </c>
      <c r="AB165" s="1">
        <f t="shared" si="20"/>
        <v>0.83609484516247357</v>
      </c>
      <c r="AC165" s="1">
        <f t="shared" si="21"/>
        <v>6.9958413936345859E-2</v>
      </c>
      <c r="AD165" s="1">
        <f t="shared" si="22"/>
        <v>139.60570619396285</v>
      </c>
      <c r="AE165" s="1">
        <f t="shared" si="23"/>
        <v>18.658814266999137</v>
      </c>
      <c r="AF165" s="1">
        <f t="shared" si="24"/>
        <v>1.2694872061230944</v>
      </c>
      <c r="AG165" s="1">
        <f t="shared" si="25"/>
        <v>9.236743979360714</v>
      </c>
      <c r="AH165" s="1">
        <v>1024.220920187108</v>
      </c>
      <c r="AI165" s="1">
        <v>1008.489696969697</v>
      </c>
      <c r="AJ165" s="1">
        <v>1.744266522823458</v>
      </c>
      <c r="AK165" s="1">
        <v>65.160827057832364</v>
      </c>
      <c r="AL165" s="1">
        <f t="shared" si="26"/>
        <v>1.263614359388658</v>
      </c>
      <c r="AM165" s="1">
        <v>32.956844403680087</v>
      </c>
      <c r="AN165" s="1">
        <v>34.088864335664347</v>
      </c>
      <c r="AO165" s="1">
        <v>-1.1007701675132869E-3</v>
      </c>
      <c r="AP165" s="1">
        <v>89.445393928283238</v>
      </c>
      <c r="AQ165" s="1">
        <v>0</v>
      </c>
      <c r="AR165" s="1">
        <v>0</v>
      </c>
      <c r="AS165" s="1">
        <f t="shared" si="27"/>
        <v>1</v>
      </c>
      <c r="AT165" s="1">
        <f t="shared" si="28"/>
        <v>0</v>
      </c>
      <c r="AU165" s="1">
        <f t="shared" si="29"/>
        <v>47046.082888487887</v>
      </c>
      <c r="AV165" s="1" t="s">
        <v>385</v>
      </c>
      <c r="AW165" s="1" t="s">
        <v>385</v>
      </c>
      <c r="AX165" s="1">
        <v>0</v>
      </c>
      <c r="AY165" s="1">
        <v>0</v>
      </c>
      <c r="AZ165" s="1" t="e">
        <f t="shared" si="30"/>
        <v>#DIV/0!</v>
      </c>
      <c r="BA165" s="1">
        <v>0</v>
      </c>
      <c r="BB165" s="1" t="s">
        <v>385</v>
      </c>
      <c r="BC165" s="1" t="s">
        <v>385</v>
      </c>
      <c r="BD165" s="1">
        <v>0</v>
      </c>
      <c r="BE165" s="1">
        <v>0</v>
      </c>
      <c r="BF165" s="1" t="e">
        <f t="shared" si="31"/>
        <v>#DIV/0!</v>
      </c>
      <c r="BG165" s="1">
        <v>0.5</v>
      </c>
      <c r="BH165" s="1">
        <f t="shared" si="32"/>
        <v>1009.4987140849239</v>
      </c>
      <c r="BI165" s="1">
        <f t="shared" si="33"/>
        <v>9.236743979360714</v>
      </c>
      <c r="BJ165" s="1" t="e">
        <f t="shared" si="34"/>
        <v>#DIV/0!</v>
      </c>
      <c r="BK165" s="1">
        <f t="shared" si="35"/>
        <v>9.1498323380565239E-3</v>
      </c>
      <c r="BL165" s="1" t="e">
        <f t="shared" si="36"/>
        <v>#DIV/0!</v>
      </c>
      <c r="BM165" s="1" t="e">
        <f t="shared" si="37"/>
        <v>#DIV/0!</v>
      </c>
      <c r="BN165" s="1" t="s">
        <v>385</v>
      </c>
      <c r="BO165" s="1">
        <v>0</v>
      </c>
      <c r="BP165" s="1" t="e">
        <f t="shared" si="38"/>
        <v>#DIV/0!</v>
      </c>
      <c r="BQ165" s="1" t="e">
        <f t="shared" si="39"/>
        <v>#DIV/0!</v>
      </c>
      <c r="BR165" s="1" t="e">
        <f t="shared" si="40"/>
        <v>#DIV/0!</v>
      </c>
      <c r="BS165" s="1" t="e">
        <f t="shared" si="41"/>
        <v>#DIV/0!</v>
      </c>
      <c r="BT165" s="1" t="e">
        <f t="shared" si="42"/>
        <v>#DIV/0!</v>
      </c>
      <c r="BU165" s="1" t="e">
        <f t="shared" si="43"/>
        <v>#DIV/0!</v>
      </c>
      <c r="BV165" s="1" t="e">
        <f t="shared" si="44"/>
        <v>#DIV/0!</v>
      </c>
      <c r="BW165" s="1" t="e">
        <f t="shared" si="45"/>
        <v>#DIV/0!</v>
      </c>
      <c r="BX165" s="1" t="s">
        <v>385</v>
      </c>
      <c r="BY165" s="1" t="s">
        <v>385</v>
      </c>
      <c r="BZ165" s="1" t="s">
        <v>385</v>
      </c>
      <c r="CA165" s="1" t="s">
        <v>385</v>
      </c>
      <c r="CB165" s="1" t="s">
        <v>385</v>
      </c>
      <c r="CC165" s="1" t="s">
        <v>385</v>
      </c>
      <c r="CD165" s="1" t="s">
        <v>385</v>
      </c>
      <c r="CE165" s="1" t="s">
        <v>385</v>
      </c>
      <c r="CF165" s="1">
        <v>253</v>
      </c>
      <c r="CG165" s="1">
        <v>1000</v>
      </c>
      <c r="CH165" s="1" t="s">
        <v>386</v>
      </c>
      <c r="CI165" s="1">
        <v>1110.1500000000001</v>
      </c>
      <c r="CJ165" s="1">
        <v>1175.8634999999999</v>
      </c>
      <c r="CK165" s="1">
        <v>1152.67</v>
      </c>
      <c r="CL165" s="1">
        <v>1.3005735999999999E-4</v>
      </c>
      <c r="CM165" s="1">
        <v>6.5004835999999994E-4</v>
      </c>
      <c r="CN165" s="1">
        <v>4.7597999359999997E-2</v>
      </c>
      <c r="CO165" s="1">
        <v>5.5000000000000003E-4</v>
      </c>
      <c r="CP165" s="1">
        <f t="shared" si="46"/>
        <v>1199.9914285714281</v>
      </c>
      <c r="CQ165" s="1">
        <f t="shared" si="47"/>
        <v>1009.4987140849239</v>
      </c>
      <c r="CR165" s="1">
        <f t="shared" si="48"/>
        <v>0.84125493736794199</v>
      </c>
      <c r="CS165" s="1">
        <f t="shared" si="49"/>
        <v>0.16202202912012792</v>
      </c>
      <c r="CT165" s="1">
        <v>6</v>
      </c>
      <c r="CU165" s="1">
        <v>0.5</v>
      </c>
      <c r="CV165" s="1" t="s">
        <v>387</v>
      </c>
      <c r="CW165" s="1">
        <v>2</v>
      </c>
      <c r="CX165" s="1" t="b">
        <v>1</v>
      </c>
      <c r="CY165" s="1">
        <v>1658330533</v>
      </c>
      <c r="CZ165" s="1">
        <v>971.58157142857146</v>
      </c>
      <c r="DA165" s="1">
        <v>989.93342857142864</v>
      </c>
      <c r="DB165" s="1">
        <v>34.090714285714277</v>
      </c>
      <c r="DC165" s="1">
        <v>32.959457142857147</v>
      </c>
      <c r="DD165" s="1">
        <v>974.89214285714286</v>
      </c>
      <c r="DE165" s="1">
        <v>33.751471428571428</v>
      </c>
      <c r="DF165" s="1">
        <v>650.36114285714291</v>
      </c>
      <c r="DG165" s="1">
        <v>101.0864285714286</v>
      </c>
      <c r="DH165" s="1">
        <v>0.1002007142857143</v>
      </c>
      <c r="DI165" s="1">
        <v>33.940057142857142</v>
      </c>
      <c r="DJ165" s="1">
        <v>999.89999999999986</v>
      </c>
      <c r="DK165" s="1">
        <v>33.934442857142862</v>
      </c>
      <c r="DL165" s="1">
        <v>0</v>
      </c>
      <c r="DM165" s="1">
        <v>0</v>
      </c>
      <c r="DN165" s="1">
        <v>8978.3028571428567</v>
      </c>
      <c r="DO165" s="1">
        <v>0</v>
      </c>
      <c r="DP165" s="1">
        <v>1834.748571428571</v>
      </c>
      <c r="DQ165" s="1">
        <v>-18.35181428571428</v>
      </c>
      <c r="DR165" s="1">
        <v>1005.871428571429</v>
      </c>
      <c r="DS165" s="1">
        <v>1023.672857142857</v>
      </c>
      <c r="DT165" s="1">
        <v>1.1312628571428569</v>
      </c>
      <c r="DU165" s="1">
        <v>989.93342857142864</v>
      </c>
      <c r="DV165" s="1">
        <v>32.959457142857147</v>
      </c>
      <c r="DW165" s="1">
        <v>3.4461014285714282</v>
      </c>
      <c r="DX165" s="1">
        <v>3.3317457142857139</v>
      </c>
      <c r="DY165" s="1">
        <v>26.3565</v>
      </c>
      <c r="DZ165" s="1">
        <v>25.785900000000002</v>
      </c>
      <c r="EA165" s="1">
        <v>1199.9914285714281</v>
      </c>
      <c r="EB165" s="1">
        <v>0.95799357142857144</v>
      </c>
      <c r="EC165" s="1">
        <v>4.2006614285714283E-2</v>
      </c>
      <c r="ED165" s="1">
        <v>0</v>
      </c>
      <c r="EE165" s="1">
        <v>930.43614285714284</v>
      </c>
      <c r="EF165" s="1">
        <v>5.0001600000000002</v>
      </c>
      <c r="EG165" s="1">
        <v>13197</v>
      </c>
      <c r="EH165" s="1">
        <v>9515.0857142857149</v>
      </c>
      <c r="EI165" s="1">
        <v>47.686999999999998</v>
      </c>
      <c r="EJ165" s="1">
        <v>50.436999999999998</v>
      </c>
      <c r="EK165" s="1">
        <v>48.954999999999998</v>
      </c>
      <c r="EL165" s="1">
        <v>48.883857142857153</v>
      </c>
      <c r="EM165" s="1">
        <v>49.436999999999998</v>
      </c>
      <c r="EN165" s="1">
        <v>1144.7942857142859</v>
      </c>
      <c r="EO165" s="1">
        <v>50.19714285714285</v>
      </c>
      <c r="EP165" s="1">
        <v>0</v>
      </c>
      <c r="EQ165" s="1">
        <v>773046.60000014305</v>
      </c>
      <c r="ER165" s="1">
        <v>0</v>
      </c>
      <c r="ES165" s="1">
        <v>930.30965384615388</v>
      </c>
      <c r="ET165" s="1">
        <v>2.057811970576505</v>
      </c>
      <c r="EU165" s="1">
        <v>8.9811965753150726</v>
      </c>
      <c r="EV165" s="1">
        <v>13196.24230769231</v>
      </c>
      <c r="EW165" s="1">
        <v>15</v>
      </c>
      <c r="EX165" s="1">
        <v>1658327627.5</v>
      </c>
      <c r="EY165" s="1" t="s">
        <v>388</v>
      </c>
      <c r="EZ165" s="1">
        <v>1658327627.5</v>
      </c>
      <c r="FA165" s="1">
        <v>1658327617.5</v>
      </c>
      <c r="FB165" s="1">
        <v>12</v>
      </c>
      <c r="FC165" s="1">
        <v>-0.68500000000000005</v>
      </c>
      <c r="FD165" s="1">
        <v>-0.255</v>
      </c>
      <c r="FE165" s="1">
        <v>-3.9239999999999999</v>
      </c>
      <c r="FF165" s="1">
        <v>0.28599999999999998</v>
      </c>
      <c r="FG165" s="1">
        <v>1546</v>
      </c>
      <c r="FH165" s="1">
        <v>32</v>
      </c>
      <c r="FI165" s="1">
        <v>0.03</v>
      </c>
      <c r="FJ165" s="1">
        <v>0.04</v>
      </c>
      <c r="FK165" s="1">
        <v>-18.264164999999998</v>
      </c>
      <c r="FL165" s="1">
        <v>-0.36742739212001918</v>
      </c>
      <c r="FM165" s="1">
        <v>9.7967927277247319E-2</v>
      </c>
      <c r="FN165" s="1">
        <v>1</v>
      </c>
      <c r="FO165" s="1">
        <v>930.14726470588244</v>
      </c>
      <c r="FP165" s="1">
        <v>2.570924375702754</v>
      </c>
      <c r="FQ165" s="1">
        <v>0.31926830951443508</v>
      </c>
      <c r="FR165" s="1">
        <v>0</v>
      </c>
      <c r="FS165" s="1">
        <v>1.1618575</v>
      </c>
      <c r="FT165" s="1">
        <v>1.0185365853658999E-2</v>
      </c>
      <c r="FU165" s="1">
        <v>3.2415883201757763E-2</v>
      </c>
      <c r="FV165" s="1">
        <v>1</v>
      </c>
      <c r="FW165" s="1">
        <v>2</v>
      </c>
      <c r="FX165" s="1">
        <v>3</v>
      </c>
      <c r="FY165" s="1" t="s">
        <v>389</v>
      </c>
      <c r="FZ165" s="1">
        <v>3.36951</v>
      </c>
      <c r="GA165" s="1">
        <v>2.8936600000000001</v>
      </c>
      <c r="GB165" s="1">
        <v>0.17821899999999999</v>
      </c>
      <c r="GC165" s="1">
        <v>0.182448</v>
      </c>
      <c r="GD165" s="1">
        <v>0.14091500000000001</v>
      </c>
      <c r="GE165" s="1">
        <v>0.14019799999999999</v>
      </c>
      <c r="GF165" s="1">
        <v>28356.400000000001</v>
      </c>
      <c r="GG165" s="1">
        <v>24538.3</v>
      </c>
      <c r="GH165" s="1">
        <v>30849.599999999999</v>
      </c>
      <c r="GI165" s="1">
        <v>27982.5</v>
      </c>
      <c r="GJ165" s="1">
        <v>34918.699999999997</v>
      </c>
      <c r="GK165" s="1">
        <v>33946.800000000003</v>
      </c>
      <c r="GL165" s="1">
        <v>40214.1</v>
      </c>
      <c r="GM165" s="1">
        <v>39002</v>
      </c>
      <c r="GN165" s="1">
        <v>2.32687</v>
      </c>
      <c r="GO165" s="1">
        <v>1.5286999999999999</v>
      </c>
      <c r="GP165" s="1">
        <v>0</v>
      </c>
      <c r="GQ165" s="1">
        <v>4.2021299999999998E-2</v>
      </c>
      <c r="GR165" s="1">
        <v>999.9</v>
      </c>
      <c r="GS165" s="1">
        <v>33.260599999999997</v>
      </c>
      <c r="GT165" s="1">
        <v>49.5</v>
      </c>
      <c r="GU165" s="1">
        <v>44.2</v>
      </c>
      <c r="GV165" s="1">
        <v>45.2849</v>
      </c>
      <c r="GW165" s="1">
        <v>50.802900000000001</v>
      </c>
      <c r="GX165" s="1">
        <v>41.4223</v>
      </c>
      <c r="GY165" s="1">
        <v>1</v>
      </c>
      <c r="GZ165" s="1">
        <v>0.66014499999999998</v>
      </c>
      <c r="HA165" s="1">
        <v>1.8077000000000001</v>
      </c>
      <c r="HB165" s="1">
        <v>20.199000000000002</v>
      </c>
      <c r="HC165" s="1">
        <v>5.2148899999999996</v>
      </c>
      <c r="HD165" s="1">
        <v>11.974</v>
      </c>
      <c r="HE165" s="1">
        <v>4.9902499999999996</v>
      </c>
      <c r="HF165" s="1">
        <v>3.2925499999999999</v>
      </c>
      <c r="HG165" s="1">
        <v>8425.9</v>
      </c>
      <c r="HH165" s="1">
        <v>9999</v>
      </c>
      <c r="HI165" s="1">
        <v>9999</v>
      </c>
      <c r="HJ165" s="1">
        <v>971.7</v>
      </c>
      <c r="HK165" s="1">
        <v>4.97133</v>
      </c>
      <c r="HL165" s="1">
        <v>1.8745499999999999</v>
      </c>
      <c r="HM165" s="1">
        <v>1.8708800000000001</v>
      </c>
      <c r="HN165" s="1">
        <v>1.87066</v>
      </c>
      <c r="HO165" s="1">
        <v>1.8751</v>
      </c>
      <c r="HP165" s="1">
        <v>1.87182</v>
      </c>
      <c r="HQ165" s="1">
        <v>1.86731</v>
      </c>
      <c r="HR165" s="1">
        <v>1.8782000000000001</v>
      </c>
      <c r="HS165" s="1">
        <v>0</v>
      </c>
      <c r="HT165" s="1">
        <v>0</v>
      </c>
      <c r="HU165" s="1">
        <v>0</v>
      </c>
      <c r="HV165" s="1">
        <v>0</v>
      </c>
      <c r="HW165" s="1" t="s">
        <v>390</v>
      </c>
      <c r="HX165" s="1" t="s">
        <v>391</v>
      </c>
      <c r="HY165" s="1" t="s">
        <v>392</v>
      </c>
      <c r="HZ165" s="1" t="s">
        <v>392</v>
      </c>
      <c r="IA165" s="1" t="s">
        <v>392</v>
      </c>
      <c r="IB165" s="1" t="s">
        <v>392</v>
      </c>
      <c r="IC165" s="1">
        <v>0</v>
      </c>
      <c r="ID165" s="1">
        <v>100</v>
      </c>
      <c r="IE165" s="1">
        <v>100</v>
      </c>
      <c r="IF165" s="1">
        <v>-3.3159999999999998</v>
      </c>
      <c r="IG165" s="1">
        <v>0.33910000000000001</v>
      </c>
      <c r="IH165" s="1">
        <v>-2.1003025613674828</v>
      </c>
      <c r="II165" s="1">
        <v>1.7196870422270779E-5</v>
      </c>
      <c r="IJ165" s="1">
        <v>-2.1741833173098589E-6</v>
      </c>
      <c r="IK165" s="1">
        <v>9.0595066644434051E-10</v>
      </c>
      <c r="IL165" s="1">
        <v>-0.3055493333670728</v>
      </c>
      <c r="IM165" s="1">
        <v>-1.2435942757381079E-3</v>
      </c>
      <c r="IN165" s="1">
        <v>8.3241555849602686E-4</v>
      </c>
      <c r="IO165" s="1">
        <v>-6.8006265696850886E-6</v>
      </c>
      <c r="IP165" s="1">
        <v>17</v>
      </c>
      <c r="IQ165" s="1">
        <v>2050</v>
      </c>
      <c r="IR165" s="1">
        <v>3</v>
      </c>
      <c r="IS165" s="1">
        <v>34</v>
      </c>
      <c r="IT165" s="1">
        <v>48.5</v>
      </c>
      <c r="IU165" s="1">
        <v>48.6</v>
      </c>
      <c r="IV165" s="1">
        <v>2.1435499999999998</v>
      </c>
      <c r="IW165" s="1">
        <v>2.5769000000000002</v>
      </c>
      <c r="IX165" s="1">
        <v>1.49902</v>
      </c>
      <c r="IY165" s="1">
        <v>2.2814899999999998</v>
      </c>
      <c r="IZ165" s="1">
        <v>1.69678</v>
      </c>
      <c r="JA165" s="1">
        <v>2.3974600000000001</v>
      </c>
      <c r="JB165" s="1">
        <v>47.783099999999997</v>
      </c>
      <c r="JC165" s="1">
        <v>12.897500000000001</v>
      </c>
      <c r="JD165" s="1">
        <v>18</v>
      </c>
      <c r="JE165" s="1">
        <v>710.87599999999998</v>
      </c>
      <c r="JF165" s="1">
        <v>267.43200000000002</v>
      </c>
      <c r="JG165" s="1">
        <v>30.0002</v>
      </c>
      <c r="JH165" s="1">
        <v>35.843000000000004</v>
      </c>
      <c r="JI165" s="1">
        <v>30.0002</v>
      </c>
      <c r="JJ165" s="1">
        <v>35.579900000000002</v>
      </c>
      <c r="JK165" s="1">
        <v>35.581099999999999</v>
      </c>
      <c r="JL165" s="1">
        <v>42.966200000000001</v>
      </c>
      <c r="JM165" s="1">
        <v>29.9483</v>
      </c>
      <c r="JN165" s="1">
        <v>0</v>
      </c>
      <c r="JO165" s="1">
        <v>30</v>
      </c>
      <c r="JP165" s="1">
        <v>1003.32</v>
      </c>
      <c r="JQ165" s="1">
        <v>33.021299999999997</v>
      </c>
      <c r="JR165" s="1">
        <v>98.313000000000002</v>
      </c>
      <c r="JS165" s="1">
        <v>98.226699999999994</v>
      </c>
    </row>
    <row r="166" spans="1:279" ht="15.75" customHeight="1" x14ac:dyDescent="0.2">
      <c r="A166" s="1">
        <v>151</v>
      </c>
      <c r="B166" s="1">
        <v>1658330539</v>
      </c>
      <c r="C166" s="1">
        <v>599</v>
      </c>
      <c r="D166" s="1" t="s">
        <v>693</v>
      </c>
      <c r="E166" s="1" t="s">
        <v>694</v>
      </c>
      <c r="F166" s="1">
        <v>4</v>
      </c>
      <c r="G166" s="1">
        <v>1658330536.6875</v>
      </c>
      <c r="H166" s="1">
        <f t="shared" si="0"/>
        <v>1.2552125553910252E-3</v>
      </c>
      <c r="I166" s="1">
        <f t="shared" si="1"/>
        <v>1.2552125553910252</v>
      </c>
      <c r="J166" s="1">
        <f t="shared" si="2"/>
        <v>9.4502871249682112</v>
      </c>
      <c r="K166" s="1">
        <f t="shared" si="3"/>
        <v>977.74812500000007</v>
      </c>
      <c r="L166" s="1">
        <f t="shared" si="4"/>
        <v>718.22350600033155</v>
      </c>
      <c r="M166" s="1">
        <f t="shared" si="5"/>
        <v>72.674696707724522</v>
      </c>
      <c r="N166" s="1">
        <f t="shared" si="6"/>
        <v>98.935147412020982</v>
      </c>
      <c r="O166" s="1">
        <f t="shared" si="7"/>
        <v>6.5554424077670592E-2</v>
      </c>
      <c r="P166" s="1">
        <f t="shared" si="8"/>
        <v>2.7662186113129525</v>
      </c>
      <c r="Q166" s="1">
        <f t="shared" si="9"/>
        <v>6.4703447643178855E-2</v>
      </c>
      <c r="R166" s="1">
        <f t="shared" si="10"/>
        <v>4.0515191228894382E-2</v>
      </c>
      <c r="S166" s="1">
        <f t="shared" si="11"/>
        <v>194.42977161246247</v>
      </c>
      <c r="T166" s="1">
        <f t="shared" si="12"/>
        <v>34.807054955850646</v>
      </c>
      <c r="U166" s="1">
        <f t="shared" si="13"/>
        <v>33.946637500000001</v>
      </c>
      <c r="V166" s="1">
        <f t="shared" si="14"/>
        <v>5.3271267832872669</v>
      </c>
      <c r="W166" s="1">
        <f t="shared" si="15"/>
        <v>64.750286598377585</v>
      </c>
      <c r="X166" s="1">
        <f t="shared" si="16"/>
        <v>3.4492865521003986</v>
      </c>
      <c r="Y166" s="1">
        <f t="shared" si="17"/>
        <v>5.3270598993562226</v>
      </c>
      <c r="Z166" s="1">
        <f t="shared" si="18"/>
        <v>1.8778402311868683</v>
      </c>
      <c r="AA166" s="1">
        <f t="shared" si="19"/>
        <v>-55.354873692744214</v>
      </c>
      <c r="AB166" s="1">
        <f t="shared" si="20"/>
        <v>-3.3554785001121933E-2</v>
      </c>
      <c r="AC166" s="1">
        <f t="shared" si="21"/>
        <v>-2.8039310655233571E-3</v>
      </c>
      <c r="AD166" s="1">
        <f t="shared" si="22"/>
        <v>139.03853920365162</v>
      </c>
      <c r="AE166" s="1">
        <f t="shared" si="23"/>
        <v>18.626817190314927</v>
      </c>
      <c r="AF166" s="1">
        <f t="shared" si="24"/>
        <v>1.2548854291756284</v>
      </c>
      <c r="AG166" s="1">
        <f t="shared" si="25"/>
        <v>9.4502871249682112</v>
      </c>
      <c r="AH166" s="1">
        <v>1031.123835683293</v>
      </c>
      <c r="AI166" s="1">
        <v>1015.349151515151</v>
      </c>
      <c r="AJ166" s="1">
        <v>1.70381828245595</v>
      </c>
      <c r="AK166" s="1">
        <v>65.160827057832364</v>
      </c>
      <c r="AL166" s="1">
        <f t="shared" si="26"/>
        <v>1.2552125553910252</v>
      </c>
      <c r="AM166" s="1">
        <v>32.969286624146832</v>
      </c>
      <c r="AN166" s="1">
        <v>34.089264335664318</v>
      </c>
      <c r="AO166" s="1">
        <v>-2.6165637070128318E-4</v>
      </c>
      <c r="AP166" s="1">
        <v>89.445393928283238</v>
      </c>
      <c r="AQ166" s="1">
        <v>0</v>
      </c>
      <c r="AR166" s="1">
        <v>0</v>
      </c>
      <c r="AS166" s="1">
        <f t="shared" si="27"/>
        <v>1</v>
      </c>
      <c r="AT166" s="1">
        <f t="shared" si="28"/>
        <v>0</v>
      </c>
      <c r="AU166" s="1">
        <f t="shared" si="29"/>
        <v>47151.670678120383</v>
      </c>
      <c r="AV166" s="1" t="s">
        <v>385</v>
      </c>
      <c r="AW166" s="1" t="s">
        <v>385</v>
      </c>
      <c r="AX166" s="1">
        <v>0</v>
      </c>
      <c r="AY166" s="1">
        <v>0</v>
      </c>
      <c r="AZ166" s="1" t="e">
        <f t="shared" si="30"/>
        <v>#DIV/0!</v>
      </c>
      <c r="BA166" s="1">
        <v>0</v>
      </c>
      <c r="BB166" s="1" t="s">
        <v>385</v>
      </c>
      <c r="BC166" s="1" t="s">
        <v>385</v>
      </c>
      <c r="BD166" s="1">
        <v>0</v>
      </c>
      <c r="BE166" s="1">
        <v>0</v>
      </c>
      <c r="BF166" s="1" t="e">
        <f t="shared" si="31"/>
        <v>#DIV/0!</v>
      </c>
      <c r="BG166" s="1">
        <v>0.5</v>
      </c>
      <c r="BH166" s="1">
        <f t="shared" si="32"/>
        <v>1009.5227997992033</v>
      </c>
      <c r="BI166" s="1">
        <f t="shared" si="33"/>
        <v>9.4502871249682112</v>
      </c>
      <c r="BJ166" s="1" t="e">
        <f t="shared" si="34"/>
        <v>#DIV/0!</v>
      </c>
      <c r="BK166" s="1">
        <f t="shared" si="35"/>
        <v>9.3611428358506589E-3</v>
      </c>
      <c r="BL166" s="1" t="e">
        <f t="shared" si="36"/>
        <v>#DIV/0!</v>
      </c>
      <c r="BM166" s="1" t="e">
        <f t="shared" si="37"/>
        <v>#DIV/0!</v>
      </c>
      <c r="BN166" s="1" t="s">
        <v>385</v>
      </c>
      <c r="BO166" s="1">
        <v>0</v>
      </c>
      <c r="BP166" s="1" t="e">
        <f t="shared" si="38"/>
        <v>#DIV/0!</v>
      </c>
      <c r="BQ166" s="1" t="e">
        <f t="shared" si="39"/>
        <v>#DIV/0!</v>
      </c>
      <c r="BR166" s="1" t="e">
        <f t="shared" si="40"/>
        <v>#DIV/0!</v>
      </c>
      <c r="BS166" s="1" t="e">
        <f t="shared" si="41"/>
        <v>#DIV/0!</v>
      </c>
      <c r="BT166" s="1" t="e">
        <f t="shared" si="42"/>
        <v>#DIV/0!</v>
      </c>
      <c r="BU166" s="1" t="e">
        <f t="shared" si="43"/>
        <v>#DIV/0!</v>
      </c>
      <c r="BV166" s="1" t="e">
        <f t="shared" si="44"/>
        <v>#DIV/0!</v>
      </c>
      <c r="BW166" s="1" t="e">
        <f t="shared" si="45"/>
        <v>#DIV/0!</v>
      </c>
      <c r="BX166" s="1" t="s">
        <v>385</v>
      </c>
      <c r="BY166" s="1" t="s">
        <v>385</v>
      </c>
      <c r="BZ166" s="1" t="s">
        <v>385</v>
      </c>
      <c r="CA166" s="1" t="s">
        <v>385</v>
      </c>
      <c r="CB166" s="1" t="s">
        <v>385</v>
      </c>
      <c r="CC166" s="1" t="s">
        <v>385</v>
      </c>
      <c r="CD166" s="1" t="s">
        <v>385</v>
      </c>
      <c r="CE166" s="1" t="s">
        <v>385</v>
      </c>
      <c r="CF166" s="1">
        <v>253</v>
      </c>
      <c r="CG166" s="1">
        <v>1000</v>
      </c>
      <c r="CH166" s="1" t="s">
        <v>386</v>
      </c>
      <c r="CI166" s="1">
        <v>1110.1500000000001</v>
      </c>
      <c r="CJ166" s="1">
        <v>1175.8634999999999</v>
      </c>
      <c r="CK166" s="1">
        <v>1152.67</v>
      </c>
      <c r="CL166" s="1">
        <v>1.3005735999999999E-4</v>
      </c>
      <c r="CM166" s="1">
        <v>6.5004835999999994E-4</v>
      </c>
      <c r="CN166" s="1">
        <v>4.7597999359999997E-2</v>
      </c>
      <c r="CO166" s="1">
        <v>5.5000000000000003E-4</v>
      </c>
      <c r="CP166" s="1">
        <f t="shared" si="46"/>
        <v>1200.02</v>
      </c>
      <c r="CQ166" s="1">
        <f t="shared" si="47"/>
        <v>1009.5227997992033</v>
      </c>
      <c r="CR166" s="1">
        <f t="shared" si="48"/>
        <v>0.84125497891635415</v>
      </c>
      <c r="CS166" s="1">
        <f t="shared" si="49"/>
        <v>0.16202210930856359</v>
      </c>
      <c r="CT166" s="1">
        <v>6</v>
      </c>
      <c r="CU166" s="1">
        <v>0.5</v>
      </c>
      <c r="CV166" s="1" t="s">
        <v>387</v>
      </c>
      <c r="CW166" s="1">
        <v>2</v>
      </c>
      <c r="CX166" s="1" t="b">
        <v>1</v>
      </c>
      <c r="CY166" s="1">
        <v>1658330536.6875</v>
      </c>
      <c r="CZ166" s="1">
        <v>977.74812500000007</v>
      </c>
      <c r="DA166" s="1">
        <v>996.06475</v>
      </c>
      <c r="DB166" s="1">
        <v>34.088324999999998</v>
      </c>
      <c r="DC166" s="1">
        <v>32.970062499999997</v>
      </c>
      <c r="DD166" s="1">
        <v>981.06887499999993</v>
      </c>
      <c r="DE166" s="1">
        <v>33.749125000000006</v>
      </c>
      <c r="DF166" s="1">
        <v>650.35275000000001</v>
      </c>
      <c r="DG166" s="1">
        <v>101.08687500000001</v>
      </c>
      <c r="DH166" s="1">
        <v>9.9867150000000002E-2</v>
      </c>
      <c r="DI166" s="1">
        <v>33.946412499999987</v>
      </c>
      <c r="DJ166" s="1">
        <v>999.9</v>
      </c>
      <c r="DK166" s="1">
        <v>33.946637500000001</v>
      </c>
      <c r="DL166" s="1">
        <v>0</v>
      </c>
      <c r="DM166" s="1">
        <v>0</v>
      </c>
      <c r="DN166" s="1">
        <v>8998.90625</v>
      </c>
      <c r="DO166" s="1">
        <v>0</v>
      </c>
      <c r="DP166" s="1">
        <v>1833.7737500000001</v>
      </c>
      <c r="DQ166" s="1">
        <v>-18.316675</v>
      </c>
      <c r="DR166" s="1">
        <v>1012.25375</v>
      </c>
      <c r="DS166" s="1">
        <v>1030.0250000000001</v>
      </c>
      <c r="DT166" s="1">
        <v>1.11826125</v>
      </c>
      <c r="DU166" s="1">
        <v>996.06475</v>
      </c>
      <c r="DV166" s="1">
        <v>32.970062499999997</v>
      </c>
      <c r="DW166" s="1">
        <v>3.4458837500000001</v>
      </c>
      <c r="DX166" s="1">
        <v>3.3328424999999999</v>
      </c>
      <c r="DY166" s="1">
        <v>26.355450000000001</v>
      </c>
      <c r="DZ166" s="1">
        <v>25.791450000000001</v>
      </c>
      <c r="EA166" s="1">
        <v>1200.02</v>
      </c>
      <c r="EB166" s="1">
        <v>0.95799299999999998</v>
      </c>
      <c r="EC166" s="1">
        <v>4.20074E-2</v>
      </c>
      <c r="ED166" s="1">
        <v>0</v>
      </c>
      <c r="EE166" s="1">
        <v>930.48125000000005</v>
      </c>
      <c r="EF166" s="1">
        <v>5.0001600000000002</v>
      </c>
      <c r="EG166" s="1">
        <v>13197.0375</v>
      </c>
      <c r="EH166" s="1">
        <v>9515.33</v>
      </c>
      <c r="EI166" s="1">
        <v>47.702749999999988</v>
      </c>
      <c r="EJ166" s="1">
        <v>50.390500000000003</v>
      </c>
      <c r="EK166" s="1">
        <v>48.952749999999988</v>
      </c>
      <c r="EL166" s="1">
        <v>48.875</v>
      </c>
      <c r="EM166" s="1">
        <v>49.468499999999999</v>
      </c>
      <c r="EN166" s="1">
        <v>1144.82</v>
      </c>
      <c r="EO166" s="1">
        <v>50.2</v>
      </c>
      <c r="EP166" s="1">
        <v>0</v>
      </c>
      <c r="EQ166" s="1">
        <v>773050.20000004768</v>
      </c>
      <c r="ER166" s="1">
        <v>0</v>
      </c>
      <c r="ES166" s="1">
        <v>930.4021153846154</v>
      </c>
      <c r="ET166" s="1">
        <v>0.83347008892125007</v>
      </c>
      <c r="EU166" s="1">
        <v>5.3128204473567902</v>
      </c>
      <c r="EV166" s="1">
        <v>13196.446153846149</v>
      </c>
      <c r="EW166" s="1">
        <v>15</v>
      </c>
      <c r="EX166" s="1">
        <v>1658327627.5</v>
      </c>
      <c r="EY166" s="1" t="s">
        <v>388</v>
      </c>
      <c r="EZ166" s="1">
        <v>1658327627.5</v>
      </c>
      <c r="FA166" s="1">
        <v>1658327617.5</v>
      </c>
      <c r="FB166" s="1">
        <v>12</v>
      </c>
      <c r="FC166" s="1">
        <v>-0.68500000000000005</v>
      </c>
      <c r="FD166" s="1">
        <v>-0.255</v>
      </c>
      <c r="FE166" s="1">
        <v>-3.9239999999999999</v>
      </c>
      <c r="FF166" s="1">
        <v>0.28599999999999998</v>
      </c>
      <c r="FG166" s="1">
        <v>1546</v>
      </c>
      <c r="FH166" s="1">
        <v>32</v>
      </c>
      <c r="FI166" s="1">
        <v>0.03</v>
      </c>
      <c r="FJ166" s="1">
        <v>0.04</v>
      </c>
      <c r="FK166" s="1">
        <v>-18.273546341463419</v>
      </c>
      <c r="FL166" s="1">
        <v>-0.35352961672474109</v>
      </c>
      <c r="FM166" s="1">
        <v>8.5616450714547737E-2</v>
      </c>
      <c r="FN166" s="1">
        <v>1</v>
      </c>
      <c r="FO166" s="1">
        <v>930.29852941176478</v>
      </c>
      <c r="FP166" s="1">
        <v>1.657203974431039</v>
      </c>
      <c r="FQ166" s="1">
        <v>0.26597072321129012</v>
      </c>
      <c r="FR166" s="1">
        <v>0</v>
      </c>
      <c r="FS166" s="1">
        <v>1.1609978048780489</v>
      </c>
      <c r="FT166" s="1">
        <v>-0.2967265505226484</v>
      </c>
      <c r="FU166" s="1">
        <v>3.2112391158447662E-2</v>
      </c>
      <c r="FV166" s="1">
        <v>0</v>
      </c>
      <c r="FW166" s="1">
        <v>1</v>
      </c>
      <c r="FX166" s="1">
        <v>3</v>
      </c>
      <c r="FY166" s="1" t="s">
        <v>410</v>
      </c>
      <c r="FZ166" s="1">
        <v>3.36897</v>
      </c>
      <c r="GA166" s="1">
        <v>2.89364</v>
      </c>
      <c r="GB166" s="1">
        <v>0.179008</v>
      </c>
      <c r="GC166" s="1">
        <v>0.183258</v>
      </c>
      <c r="GD166" s="1">
        <v>0.14092199999999999</v>
      </c>
      <c r="GE166" s="1">
        <v>0.14022699999999999</v>
      </c>
      <c r="GF166" s="1">
        <v>28328.799999999999</v>
      </c>
      <c r="GG166" s="1">
        <v>24514.3</v>
      </c>
      <c r="GH166" s="1">
        <v>30849.4</v>
      </c>
      <c r="GI166" s="1">
        <v>27983</v>
      </c>
      <c r="GJ166" s="1">
        <v>34918.300000000003</v>
      </c>
      <c r="GK166" s="1">
        <v>33945.9</v>
      </c>
      <c r="GL166" s="1">
        <v>40214</v>
      </c>
      <c r="GM166" s="1">
        <v>39002.300000000003</v>
      </c>
      <c r="GN166" s="1">
        <v>2.32687</v>
      </c>
      <c r="GO166" s="1">
        <v>1.5286299999999999</v>
      </c>
      <c r="GP166" s="1">
        <v>0</v>
      </c>
      <c r="GQ166" s="1">
        <v>4.22224E-2</v>
      </c>
      <c r="GR166" s="1">
        <v>999.9</v>
      </c>
      <c r="GS166" s="1">
        <v>33.264099999999999</v>
      </c>
      <c r="GT166" s="1">
        <v>49.5</v>
      </c>
      <c r="GU166" s="1">
        <v>44.2</v>
      </c>
      <c r="GV166" s="1">
        <v>45.2836</v>
      </c>
      <c r="GW166" s="1">
        <v>50.682899999999997</v>
      </c>
      <c r="GX166" s="1">
        <v>42.367800000000003</v>
      </c>
      <c r="GY166" s="1">
        <v>1</v>
      </c>
      <c r="GZ166" s="1">
        <v>0.66031499999999999</v>
      </c>
      <c r="HA166" s="1">
        <v>1.8121700000000001</v>
      </c>
      <c r="HB166" s="1">
        <v>20.198699999999999</v>
      </c>
      <c r="HC166" s="1">
        <v>5.2147399999999999</v>
      </c>
      <c r="HD166" s="1">
        <v>11.974</v>
      </c>
      <c r="HE166" s="1">
        <v>4.9901</v>
      </c>
      <c r="HF166" s="1">
        <v>3.2925</v>
      </c>
      <c r="HG166" s="1">
        <v>8425.9</v>
      </c>
      <c r="HH166" s="1">
        <v>9999</v>
      </c>
      <c r="HI166" s="1">
        <v>9999</v>
      </c>
      <c r="HJ166" s="1">
        <v>971.7</v>
      </c>
      <c r="HK166" s="1">
        <v>4.9713200000000004</v>
      </c>
      <c r="HL166" s="1">
        <v>1.8745400000000001</v>
      </c>
      <c r="HM166" s="1">
        <v>1.8708800000000001</v>
      </c>
      <c r="HN166" s="1">
        <v>1.8707100000000001</v>
      </c>
      <c r="HO166" s="1">
        <v>1.8751199999999999</v>
      </c>
      <c r="HP166" s="1">
        <v>1.87182</v>
      </c>
      <c r="HQ166" s="1">
        <v>1.8673299999999999</v>
      </c>
      <c r="HR166" s="1">
        <v>1.8782000000000001</v>
      </c>
      <c r="HS166" s="1">
        <v>0</v>
      </c>
      <c r="HT166" s="1">
        <v>0</v>
      </c>
      <c r="HU166" s="1">
        <v>0</v>
      </c>
      <c r="HV166" s="1">
        <v>0</v>
      </c>
      <c r="HW166" s="1" t="s">
        <v>390</v>
      </c>
      <c r="HX166" s="1" t="s">
        <v>391</v>
      </c>
      <c r="HY166" s="1" t="s">
        <v>392</v>
      </c>
      <c r="HZ166" s="1" t="s">
        <v>392</v>
      </c>
      <c r="IA166" s="1" t="s">
        <v>392</v>
      </c>
      <c r="IB166" s="1" t="s">
        <v>392</v>
      </c>
      <c r="IC166" s="1">
        <v>0</v>
      </c>
      <c r="ID166" s="1">
        <v>100</v>
      </c>
      <c r="IE166" s="1">
        <v>100</v>
      </c>
      <c r="IF166" s="1">
        <v>-3.327</v>
      </c>
      <c r="IG166" s="1">
        <v>0.33929999999999999</v>
      </c>
      <c r="IH166" s="1">
        <v>-2.1003025613674828</v>
      </c>
      <c r="II166" s="1">
        <v>1.7196870422270779E-5</v>
      </c>
      <c r="IJ166" s="1">
        <v>-2.1741833173098589E-6</v>
      </c>
      <c r="IK166" s="1">
        <v>9.0595066644434051E-10</v>
      </c>
      <c r="IL166" s="1">
        <v>-0.3055493333670728</v>
      </c>
      <c r="IM166" s="1">
        <v>-1.2435942757381079E-3</v>
      </c>
      <c r="IN166" s="1">
        <v>8.3241555849602686E-4</v>
      </c>
      <c r="IO166" s="1">
        <v>-6.8006265696850886E-6</v>
      </c>
      <c r="IP166" s="1">
        <v>17</v>
      </c>
      <c r="IQ166" s="1">
        <v>2050</v>
      </c>
      <c r="IR166" s="1">
        <v>3</v>
      </c>
      <c r="IS166" s="1">
        <v>34</v>
      </c>
      <c r="IT166" s="1">
        <v>48.5</v>
      </c>
      <c r="IU166" s="1">
        <v>48.7</v>
      </c>
      <c r="IV166" s="1">
        <v>2.1569799999999999</v>
      </c>
      <c r="IW166" s="1">
        <v>2.5842299999999998</v>
      </c>
      <c r="IX166" s="1">
        <v>1.49902</v>
      </c>
      <c r="IY166" s="1">
        <v>2.2802699999999998</v>
      </c>
      <c r="IZ166" s="1">
        <v>1.69678</v>
      </c>
      <c r="JA166" s="1">
        <v>2.2814899999999998</v>
      </c>
      <c r="JB166" s="1">
        <v>47.783099999999997</v>
      </c>
      <c r="JC166" s="1">
        <v>12.879899999999999</v>
      </c>
      <c r="JD166" s="1">
        <v>18</v>
      </c>
      <c r="JE166" s="1">
        <v>710.89499999999998</v>
      </c>
      <c r="JF166" s="1">
        <v>267.40100000000001</v>
      </c>
      <c r="JG166" s="1">
        <v>30.000800000000002</v>
      </c>
      <c r="JH166" s="1">
        <v>35.843200000000003</v>
      </c>
      <c r="JI166" s="1">
        <v>30.000299999999999</v>
      </c>
      <c r="JJ166" s="1">
        <v>35.581400000000002</v>
      </c>
      <c r="JK166" s="1">
        <v>35.582000000000001</v>
      </c>
      <c r="JL166" s="1">
        <v>43.202599999999997</v>
      </c>
      <c r="JM166" s="1">
        <v>29.9483</v>
      </c>
      <c r="JN166" s="1">
        <v>0</v>
      </c>
      <c r="JO166" s="1">
        <v>30</v>
      </c>
      <c r="JP166" s="1">
        <v>1010.1</v>
      </c>
      <c r="JQ166" s="1">
        <v>33.030900000000003</v>
      </c>
      <c r="JR166" s="1">
        <v>98.312399999999997</v>
      </c>
      <c r="JS166" s="1">
        <v>98.227800000000002</v>
      </c>
    </row>
    <row r="167" spans="1:279" ht="15.75" customHeight="1" x14ac:dyDescent="0.2">
      <c r="A167" s="1">
        <v>152</v>
      </c>
      <c r="B167" s="1">
        <v>1658330543</v>
      </c>
      <c r="C167" s="1">
        <v>603</v>
      </c>
      <c r="D167" s="1" t="s">
        <v>695</v>
      </c>
      <c r="E167" s="1" t="s">
        <v>696</v>
      </c>
      <c r="F167" s="1">
        <v>4</v>
      </c>
      <c r="G167" s="1">
        <v>1658330541</v>
      </c>
      <c r="H167" s="1">
        <f t="shared" si="0"/>
        <v>1.2529755476656506E-3</v>
      </c>
      <c r="I167" s="1">
        <f t="shared" si="1"/>
        <v>1.2529755476656506</v>
      </c>
      <c r="J167" s="1">
        <f t="shared" si="2"/>
        <v>9.3039986203101197</v>
      </c>
      <c r="K167" s="1">
        <f t="shared" si="3"/>
        <v>984.91885714285729</v>
      </c>
      <c r="L167" s="1">
        <f t="shared" si="4"/>
        <v>728.54776194283659</v>
      </c>
      <c r="M167" s="1">
        <f t="shared" si="5"/>
        <v>73.720646602081331</v>
      </c>
      <c r="N167" s="1">
        <f t="shared" si="6"/>
        <v>99.662450139887255</v>
      </c>
      <c r="O167" s="1">
        <f t="shared" si="7"/>
        <v>6.549431256117319E-2</v>
      </c>
      <c r="P167" s="1">
        <f t="shared" si="8"/>
        <v>2.7652402482229697</v>
      </c>
      <c r="Q167" s="1">
        <f t="shared" si="9"/>
        <v>6.4644588819335977E-2</v>
      </c>
      <c r="R167" s="1">
        <f t="shared" si="10"/>
        <v>4.0478293779341527E-2</v>
      </c>
      <c r="S167" s="1">
        <f t="shared" si="11"/>
        <v>194.4270356124569</v>
      </c>
      <c r="T167" s="1">
        <f t="shared" si="12"/>
        <v>34.812128778355962</v>
      </c>
      <c r="U167" s="1">
        <f t="shared" si="13"/>
        <v>33.942742857142861</v>
      </c>
      <c r="V167" s="1">
        <f t="shared" si="14"/>
        <v>5.3259691573674202</v>
      </c>
      <c r="W167" s="1">
        <f t="shared" si="15"/>
        <v>64.743392795285786</v>
      </c>
      <c r="X167" s="1">
        <f t="shared" si="16"/>
        <v>3.4497280580761909</v>
      </c>
      <c r="Y167" s="1">
        <f t="shared" si="17"/>
        <v>5.3283090507536368</v>
      </c>
      <c r="Z167" s="1">
        <f t="shared" si="18"/>
        <v>1.8762410992912293</v>
      </c>
      <c r="AA167" s="1">
        <f t="shared" si="19"/>
        <v>-55.256221652055189</v>
      </c>
      <c r="AB167" s="1">
        <f t="shared" si="20"/>
        <v>1.1734696768064821</v>
      </c>
      <c r="AC167" s="1">
        <f t="shared" si="21"/>
        <v>9.8093227701372174E-2</v>
      </c>
      <c r="AD167" s="1">
        <f t="shared" si="22"/>
        <v>140.44237686490959</v>
      </c>
      <c r="AE167" s="1">
        <f t="shared" si="23"/>
        <v>18.708598762858493</v>
      </c>
      <c r="AF167" s="1">
        <f t="shared" si="24"/>
        <v>1.2474018176644617</v>
      </c>
      <c r="AG167" s="1">
        <f t="shared" si="25"/>
        <v>9.3039986203101197</v>
      </c>
      <c r="AH167" s="1">
        <v>1038.06791373534</v>
      </c>
      <c r="AI167" s="1">
        <v>1022.289151515152</v>
      </c>
      <c r="AJ167" s="1">
        <v>1.7402187577135391</v>
      </c>
      <c r="AK167" s="1">
        <v>65.160827057832364</v>
      </c>
      <c r="AL167" s="1">
        <f t="shared" si="26"/>
        <v>1.2529755476656506</v>
      </c>
      <c r="AM167" s="1">
        <v>32.977778194725367</v>
      </c>
      <c r="AN167" s="1">
        <v>34.093072727272727</v>
      </c>
      <c r="AO167" s="1">
        <v>2.2029956364442581E-4</v>
      </c>
      <c r="AP167" s="1">
        <v>89.445393928283238</v>
      </c>
      <c r="AQ167" s="1">
        <v>0</v>
      </c>
      <c r="AR167" s="1">
        <v>0</v>
      </c>
      <c r="AS167" s="1">
        <f t="shared" si="27"/>
        <v>1</v>
      </c>
      <c r="AT167" s="1">
        <f t="shared" si="28"/>
        <v>0</v>
      </c>
      <c r="AU167" s="1">
        <f t="shared" si="29"/>
        <v>47124.217865462153</v>
      </c>
      <c r="AV167" s="1" t="s">
        <v>385</v>
      </c>
      <c r="AW167" s="1" t="s">
        <v>385</v>
      </c>
      <c r="AX167" s="1">
        <v>0</v>
      </c>
      <c r="AY167" s="1">
        <v>0</v>
      </c>
      <c r="AZ167" s="1" t="e">
        <f t="shared" si="30"/>
        <v>#DIV/0!</v>
      </c>
      <c r="BA167" s="1">
        <v>0</v>
      </c>
      <c r="BB167" s="1" t="s">
        <v>385</v>
      </c>
      <c r="BC167" s="1" t="s">
        <v>385</v>
      </c>
      <c r="BD167" s="1">
        <v>0</v>
      </c>
      <c r="BE167" s="1">
        <v>0</v>
      </c>
      <c r="BF167" s="1" t="e">
        <f t="shared" si="31"/>
        <v>#DIV/0!</v>
      </c>
      <c r="BG167" s="1">
        <v>0.5</v>
      </c>
      <c r="BH167" s="1">
        <f t="shared" si="32"/>
        <v>1009.5083997992003</v>
      </c>
      <c r="BI167" s="1">
        <f t="shared" si="33"/>
        <v>9.3039986203101197</v>
      </c>
      <c r="BJ167" s="1" t="e">
        <f t="shared" si="34"/>
        <v>#DIV/0!</v>
      </c>
      <c r="BK167" s="1">
        <f t="shared" si="35"/>
        <v>9.2163657302512421E-3</v>
      </c>
      <c r="BL167" s="1" t="e">
        <f t="shared" si="36"/>
        <v>#DIV/0!</v>
      </c>
      <c r="BM167" s="1" t="e">
        <f t="shared" si="37"/>
        <v>#DIV/0!</v>
      </c>
      <c r="BN167" s="1" t="s">
        <v>385</v>
      </c>
      <c r="BO167" s="1">
        <v>0</v>
      </c>
      <c r="BP167" s="1" t="e">
        <f t="shared" si="38"/>
        <v>#DIV/0!</v>
      </c>
      <c r="BQ167" s="1" t="e">
        <f t="shared" si="39"/>
        <v>#DIV/0!</v>
      </c>
      <c r="BR167" s="1" t="e">
        <f t="shared" si="40"/>
        <v>#DIV/0!</v>
      </c>
      <c r="BS167" s="1" t="e">
        <f t="shared" si="41"/>
        <v>#DIV/0!</v>
      </c>
      <c r="BT167" s="1" t="e">
        <f t="shared" si="42"/>
        <v>#DIV/0!</v>
      </c>
      <c r="BU167" s="1" t="e">
        <f t="shared" si="43"/>
        <v>#DIV/0!</v>
      </c>
      <c r="BV167" s="1" t="e">
        <f t="shared" si="44"/>
        <v>#DIV/0!</v>
      </c>
      <c r="BW167" s="1" t="e">
        <f t="shared" si="45"/>
        <v>#DIV/0!</v>
      </c>
      <c r="BX167" s="1" t="s">
        <v>385</v>
      </c>
      <c r="BY167" s="1" t="s">
        <v>385</v>
      </c>
      <c r="BZ167" s="1" t="s">
        <v>385</v>
      </c>
      <c r="CA167" s="1" t="s">
        <v>385</v>
      </c>
      <c r="CB167" s="1" t="s">
        <v>385</v>
      </c>
      <c r="CC167" s="1" t="s">
        <v>385</v>
      </c>
      <c r="CD167" s="1" t="s">
        <v>385</v>
      </c>
      <c r="CE167" s="1" t="s">
        <v>385</v>
      </c>
      <c r="CF167" s="1">
        <v>253</v>
      </c>
      <c r="CG167" s="1">
        <v>1000</v>
      </c>
      <c r="CH167" s="1" t="s">
        <v>386</v>
      </c>
      <c r="CI167" s="1">
        <v>1110.1500000000001</v>
      </c>
      <c r="CJ167" s="1">
        <v>1175.8634999999999</v>
      </c>
      <c r="CK167" s="1">
        <v>1152.67</v>
      </c>
      <c r="CL167" s="1">
        <v>1.3005735999999999E-4</v>
      </c>
      <c r="CM167" s="1">
        <v>6.5004835999999994E-4</v>
      </c>
      <c r="CN167" s="1">
        <v>4.7597999359999997E-2</v>
      </c>
      <c r="CO167" s="1">
        <v>5.5000000000000003E-4</v>
      </c>
      <c r="CP167" s="1">
        <f t="shared" si="46"/>
        <v>1200.002857142857</v>
      </c>
      <c r="CQ167" s="1">
        <f t="shared" si="47"/>
        <v>1009.5083997992003</v>
      </c>
      <c r="CR167" s="1">
        <f t="shared" si="48"/>
        <v>0.84125499684457927</v>
      </c>
      <c r="CS167" s="1">
        <f t="shared" si="49"/>
        <v>0.16202214391003814</v>
      </c>
      <c r="CT167" s="1">
        <v>6</v>
      </c>
      <c r="CU167" s="1">
        <v>0.5</v>
      </c>
      <c r="CV167" s="1" t="s">
        <v>387</v>
      </c>
      <c r="CW167" s="1">
        <v>2</v>
      </c>
      <c r="CX167" s="1" t="b">
        <v>1</v>
      </c>
      <c r="CY167" s="1">
        <v>1658330541</v>
      </c>
      <c r="CZ167" s="1">
        <v>984.91885714285729</v>
      </c>
      <c r="DA167" s="1">
        <v>1003.311428571429</v>
      </c>
      <c r="DB167" s="1">
        <v>34.092100000000002</v>
      </c>
      <c r="DC167" s="1">
        <v>32.98057142857143</v>
      </c>
      <c r="DD167" s="1">
        <v>988.2512857142857</v>
      </c>
      <c r="DE167" s="1">
        <v>33.752785714285707</v>
      </c>
      <c r="DF167" s="1">
        <v>650.38828571428564</v>
      </c>
      <c r="DG167" s="1">
        <v>101.08842857142859</v>
      </c>
      <c r="DH167" s="1">
        <v>0.1000596142857143</v>
      </c>
      <c r="DI167" s="1">
        <v>33.950614285714288</v>
      </c>
      <c r="DJ167" s="1">
        <v>999.89999999999986</v>
      </c>
      <c r="DK167" s="1">
        <v>33.942742857142861</v>
      </c>
      <c r="DL167" s="1">
        <v>0</v>
      </c>
      <c r="DM167" s="1">
        <v>0</v>
      </c>
      <c r="DN167" s="1">
        <v>8993.5714285714294</v>
      </c>
      <c r="DO167" s="1">
        <v>0</v>
      </c>
      <c r="DP167" s="1">
        <v>1834.1</v>
      </c>
      <c r="DQ167" s="1">
        <v>-18.393614285714278</v>
      </c>
      <c r="DR167" s="1">
        <v>1019.68</v>
      </c>
      <c r="DS167" s="1">
        <v>1037.53</v>
      </c>
      <c r="DT167" s="1">
        <v>1.1115185714285709</v>
      </c>
      <c r="DU167" s="1">
        <v>1003.311428571429</v>
      </c>
      <c r="DV167" s="1">
        <v>32.98057142857143</v>
      </c>
      <c r="DW167" s="1">
        <v>3.4463200000000001</v>
      </c>
      <c r="DX167" s="1">
        <v>3.3339599999999998</v>
      </c>
      <c r="DY167" s="1">
        <v>26.357585714285712</v>
      </c>
      <c r="DZ167" s="1">
        <v>25.7971</v>
      </c>
      <c r="EA167" s="1">
        <v>1200.002857142857</v>
      </c>
      <c r="EB167" s="1">
        <v>0.95799299999999998</v>
      </c>
      <c r="EC167" s="1">
        <v>4.2007399999999993E-2</v>
      </c>
      <c r="ED167" s="1">
        <v>0</v>
      </c>
      <c r="EE167" s="1">
        <v>930.5377142857144</v>
      </c>
      <c r="EF167" s="1">
        <v>5.0001600000000002</v>
      </c>
      <c r="EG167" s="1">
        <v>13193.1</v>
      </c>
      <c r="EH167" s="1">
        <v>9515.192857142858</v>
      </c>
      <c r="EI167" s="1">
        <v>47.704999999999998</v>
      </c>
      <c r="EJ167" s="1">
        <v>50.428142857142859</v>
      </c>
      <c r="EK167" s="1">
        <v>48.954999999999998</v>
      </c>
      <c r="EL167" s="1">
        <v>48.901571428571422</v>
      </c>
      <c r="EM167" s="1">
        <v>49.463999999999999</v>
      </c>
      <c r="EN167" s="1">
        <v>1144.802857142857</v>
      </c>
      <c r="EO167" s="1">
        <v>50.2</v>
      </c>
      <c r="EP167" s="1">
        <v>0</v>
      </c>
      <c r="EQ167" s="1">
        <v>773054.40000009537</v>
      </c>
      <c r="ER167" s="1">
        <v>0</v>
      </c>
      <c r="ES167" s="1">
        <v>930.50167999999985</v>
      </c>
      <c r="ET167" s="1">
        <v>0.84392308598915988</v>
      </c>
      <c r="EU167" s="1">
        <v>-14.61538463068355</v>
      </c>
      <c r="EV167" s="1">
        <v>13195.664000000001</v>
      </c>
      <c r="EW167" s="1">
        <v>15</v>
      </c>
      <c r="EX167" s="1">
        <v>1658327627.5</v>
      </c>
      <c r="EY167" s="1" t="s">
        <v>388</v>
      </c>
      <c r="EZ167" s="1">
        <v>1658327627.5</v>
      </c>
      <c r="FA167" s="1">
        <v>1658327617.5</v>
      </c>
      <c r="FB167" s="1">
        <v>12</v>
      </c>
      <c r="FC167" s="1">
        <v>-0.68500000000000005</v>
      </c>
      <c r="FD167" s="1">
        <v>-0.255</v>
      </c>
      <c r="FE167" s="1">
        <v>-3.9239999999999999</v>
      </c>
      <c r="FF167" s="1">
        <v>0.28599999999999998</v>
      </c>
      <c r="FG167" s="1">
        <v>1546</v>
      </c>
      <c r="FH167" s="1">
        <v>32</v>
      </c>
      <c r="FI167" s="1">
        <v>0.03</v>
      </c>
      <c r="FJ167" s="1">
        <v>0.04</v>
      </c>
      <c r="FK167" s="1">
        <v>-18.2961125</v>
      </c>
      <c r="FL167" s="1">
        <v>-0.78197560975606495</v>
      </c>
      <c r="FM167" s="1">
        <v>9.5515339573023564E-2</v>
      </c>
      <c r="FN167" s="1">
        <v>0</v>
      </c>
      <c r="FO167" s="1">
        <v>930.39788235294122</v>
      </c>
      <c r="FP167" s="1">
        <v>1.2060504207818219</v>
      </c>
      <c r="FQ167" s="1">
        <v>0.2300332155946509</v>
      </c>
      <c r="FR167" s="1">
        <v>0</v>
      </c>
      <c r="FS167" s="1">
        <v>1.145942</v>
      </c>
      <c r="FT167" s="1">
        <v>-0.30535204502814312</v>
      </c>
      <c r="FU167" s="1">
        <v>3.0282752038082679E-2</v>
      </c>
      <c r="FV167" s="1">
        <v>0</v>
      </c>
      <c r="FW167" s="1">
        <v>0</v>
      </c>
      <c r="FX167" s="1">
        <v>3</v>
      </c>
      <c r="FY167" s="1" t="s">
        <v>397</v>
      </c>
      <c r="FZ167" s="1">
        <v>3.3694899999999999</v>
      </c>
      <c r="GA167" s="1">
        <v>2.8937900000000001</v>
      </c>
      <c r="GB167" s="1">
        <v>0.17980299999999999</v>
      </c>
      <c r="GC167" s="1">
        <v>0.18405199999999999</v>
      </c>
      <c r="GD167" s="1">
        <v>0.140934</v>
      </c>
      <c r="GE167" s="1">
        <v>0.140263</v>
      </c>
      <c r="GF167" s="1">
        <v>28301.599999999999</v>
      </c>
      <c r="GG167" s="1">
        <v>24489.9</v>
      </c>
      <c r="GH167" s="1">
        <v>30849.7</v>
      </c>
      <c r="GI167" s="1">
        <v>27982.5</v>
      </c>
      <c r="GJ167" s="1">
        <v>34918.800000000003</v>
      </c>
      <c r="GK167" s="1">
        <v>33944.199999999997</v>
      </c>
      <c r="GL167" s="1">
        <v>40215</v>
      </c>
      <c r="GM167" s="1">
        <v>39001.9</v>
      </c>
      <c r="GN167" s="1">
        <v>2.3270200000000001</v>
      </c>
      <c r="GO167" s="1">
        <v>1.5285200000000001</v>
      </c>
      <c r="GP167" s="1">
        <v>0</v>
      </c>
      <c r="GQ167" s="1">
        <v>4.1831300000000002E-2</v>
      </c>
      <c r="GR167" s="1">
        <v>999.9</v>
      </c>
      <c r="GS167" s="1">
        <v>33.267899999999997</v>
      </c>
      <c r="GT167" s="1">
        <v>49.5</v>
      </c>
      <c r="GU167" s="1">
        <v>44.2</v>
      </c>
      <c r="GV167" s="1">
        <v>45.285800000000002</v>
      </c>
      <c r="GW167" s="1">
        <v>50.832900000000002</v>
      </c>
      <c r="GX167" s="1">
        <v>41.306100000000001</v>
      </c>
      <c r="GY167" s="1">
        <v>1</v>
      </c>
      <c r="GZ167" s="1">
        <v>0.66055399999999997</v>
      </c>
      <c r="HA167" s="1">
        <v>1.8176399999999999</v>
      </c>
      <c r="HB167" s="1">
        <v>20.198799999999999</v>
      </c>
      <c r="HC167" s="1">
        <v>5.2148899999999996</v>
      </c>
      <c r="HD167" s="1">
        <v>11.974</v>
      </c>
      <c r="HE167" s="1">
        <v>4.9901999999999997</v>
      </c>
      <c r="HF167" s="1">
        <v>3.2925</v>
      </c>
      <c r="HG167" s="1">
        <v>8426.1</v>
      </c>
      <c r="HH167" s="1">
        <v>9999</v>
      </c>
      <c r="HI167" s="1">
        <v>9999</v>
      </c>
      <c r="HJ167" s="1">
        <v>971.7</v>
      </c>
      <c r="HK167" s="1">
        <v>4.97133</v>
      </c>
      <c r="HL167" s="1">
        <v>1.8745400000000001</v>
      </c>
      <c r="HM167" s="1">
        <v>1.8708800000000001</v>
      </c>
      <c r="HN167" s="1">
        <v>1.87069</v>
      </c>
      <c r="HO167" s="1">
        <v>1.8750899999999999</v>
      </c>
      <c r="HP167" s="1">
        <v>1.87181</v>
      </c>
      <c r="HQ167" s="1">
        <v>1.8673299999999999</v>
      </c>
      <c r="HR167" s="1">
        <v>1.8782000000000001</v>
      </c>
      <c r="HS167" s="1">
        <v>0</v>
      </c>
      <c r="HT167" s="1">
        <v>0</v>
      </c>
      <c r="HU167" s="1">
        <v>0</v>
      </c>
      <c r="HV167" s="1">
        <v>0</v>
      </c>
      <c r="HW167" s="1" t="s">
        <v>390</v>
      </c>
      <c r="HX167" s="1" t="s">
        <v>391</v>
      </c>
      <c r="HY167" s="1" t="s">
        <v>392</v>
      </c>
      <c r="HZ167" s="1" t="s">
        <v>392</v>
      </c>
      <c r="IA167" s="1" t="s">
        <v>392</v>
      </c>
      <c r="IB167" s="1" t="s">
        <v>392</v>
      </c>
      <c r="IC167" s="1">
        <v>0</v>
      </c>
      <c r="ID167" s="1">
        <v>100</v>
      </c>
      <c r="IE167" s="1">
        <v>100</v>
      </c>
      <c r="IF167" s="1">
        <v>-3.3380000000000001</v>
      </c>
      <c r="IG167" s="1">
        <v>0.33929999999999999</v>
      </c>
      <c r="IH167" s="1">
        <v>-2.1003025613674828</v>
      </c>
      <c r="II167" s="1">
        <v>1.7196870422270779E-5</v>
      </c>
      <c r="IJ167" s="1">
        <v>-2.1741833173098589E-6</v>
      </c>
      <c r="IK167" s="1">
        <v>9.0595066644434051E-10</v>
      </c>
      <c r="IL167" s="1">
        <v>-0.3055493333670728</v>
      </c>
      <c r="IM167" s="1">
        <v>-1.2435942757381079E-3</v>
      </c>
      <c r="IN167" s="1">
        <v>8.3241555849602686E-4</v>
      </c>
      <c r="IO167" s="1">
        <v>-6.8006265696850886E-6</v>
      </c>
      <c r="IP167" s="1">
        <v>17</v>
      </c>
      <c r="IQ167" s="1">
        <v>2050</v>
      </c>
      <c r="IR167" s="1">
        <v>3</v>
      </c>
      <c r="IS167" s="1">
        <v>34</v>
      </c>
      <c r="IT167" s="1">
        <v>48.6</v>
      </c>
      <c r="IU167" s="1">
        <v>48.8</v>
      </c>
      <c r="IV167" s="1">
        <v>2.16797</v>
      </c>
      <c r="IW167" s="1">
        <v>2.5781200000000002</v>
      </c>
      <c r="IX167" s="1">
        <v>1.49902</v>
      </c>
      <c r="IY167" s="1">
        <v>2.2802699999999998</v>
      </c>
      <c r="IZ167" s="1">
        <v>1.69678</v>
      </c>
      <c r="JA167" s="1">
        <v>2.4206500000000002</v>
      </c>
      <c r="JB167" s="1">
        <v>47.783099999999997</v>
      </c>
      <c r="JC167" s="1">
        <v>12.897500000000001</v>
      </c>
      <c r="JD167" s="1">
        <v>18</v>
      </c>
      <c r="JE167" s="1">
        <v>711.02</v>
      </c>
      <c r="JF167" s="1">
        <v>267.35700000000003</v>
      </c>
      <c r="JG167" s="1">
        <v>30.001200000000001</v>
      </c>
      <c r="JH167" s="1">
        <v>35.846299999999999</v>
      </c>
      <c r="JI167" s="1">
        <v>30.0001</v>
      </c>
      <c r="JJ167" s="1">
        <v>35.581499999999998</v>
      </c>
      <c r="JK167" s="1">
        <v>35.582799999999999</v>
      </c>
      <c r="JL167" s="1">
        <v>43.439799999999998</v>
      </c>
      <c r="JM167" s="1">
        <v>29.9483</v>
      </c>
      <c r="JN167" s="1">
        <v>0</v>
      </c>
      <c r="JO167" s="1">
        <v>30</v>
      </c>
      <c r="JP167" s="1">
        <v>1016.77</v>
      </c>
      <c r="JQ167" s="1">
        <v>33.036900000000003</v>
      </c>
      <c r="JR167" s="1">
        <v>98.314300000000003</v>
      </c>
      <c r="JS167" s="1">
        <v>98.226600000000005</v>
      </c>
    </row>
    <row r="168" spans="1:279" ht="15.75" customHeight="1" x14ac:dyDescent="0.2">
      <c r="A168" s="1">
        <v>153</v>
      </c>
      <c r="B168" s="1">
        <v>1658330547</v>
      </c>
      <c r="C168" s="1">
        <v>607</v>
      </c>
      <c r="D168" s="1" t="s">
        <v>697</v>
      </c>
      <c r="E168" s="1" t="s">
        <v>698</v>
      </c>
      <c r="F168" s="1">
        <v>4</v>
      </c>
      <c r="G168" s="1">
        <v>1658330544.6875</v>
      </c>
      <c r="H168" s="1">
        <f t="shared" si="0"/>
        <v>1.2436103314174363E-3</v>
      </c>
      <c r="I168" s="1">
        <f t="shared" si="1"/>
        <v>1.2436103314174363</v>
      </c>
      <c r="J168" s="1">
        <f t="shared" si="2"/>
        <v>9.3774926209219629</v>
      </c>
      <c r="K168" s="1">
        <f t="shared" si="3"/>
        <v>991.06812500000001</v>
      </c>
      <c r="L168" s="1">
        <f t="shared" si="4"/>
        <v>730.75504733755042</v>
      </c>
      <c r="M168" s="1">
        <f t="shared" si="5"/>
        <v>73.944031185894517</v>
      </c>
      <c r="N168" s="1">
        <f t="shared" si="6"/>
        <v>100.28472962225722</v>
      </c>
      <c r="O168" s="1">
        <f t="shared" si="7"/>
        <v>6.4934538078423754E-2</v>
      </c>
      <c r="P168" s="1">
        <f t="shared" si="8"/>
        <v>2.7692760683820987</v>
      </c>
      <c r="Q168" s="1">
        <f t="shared" si="9"/>
        <v>6.4100377948348455E-2</v>
      </c>
      <c r="R168" s="1">
        <f t="shared" si="10"/>
        <v>4.0136789352806235E-2</v>
      </c>
      <c r="S168" s="1">
        <f t="shared" si="11"/>
        <v>194.42518311245323</v>
      </c>
      <c r="T168" s="1">
        <f t="shared" si="12"/>
        <v>34.817957055385932</v>
      </c>
      <c r="U168" s="1">
        <f t="shared" si="13"/>
        <v>33.949537500000012</v>
      </c>
      <c r="V168" s="1">
        <f t="shared" si="14"/>
        <v>5.3279889082098189</v>
      </c>
      <c r="W168" s="1">
        <f t="shared" si="15"/>
        <v>64.732100141656119</v>
      </c>
      <c r="X168" s="1">
        <f t="shared" si="16"/>
        <v>3.4499825555170696</v>
      </c>
      <c r="Y168" s="1">
        <f t="shared" si="17"/>
        <v>5.3296317406160467</v>
      </c>
      <c r="Z168" s="1">
        <f t="shared" si="18"/>
        <v>1.8780063526927493</v>
      </c>
      <c r="AA168" s="1">
        <f t="shared" si="19"/>
        <v>-54.843215615508939</v>
      </c>
      <c r="AB168" s="1">
        <f t="shared" si="20"/>
        <v>0.82486709297503147</v>
      </c>
      <c r="AC168" s="1">
        <f t="shared" si="21"/>
        <v>6.8855971354654821E-2</v>
      </c>
      <c r="AD168" s="1">
        <f t="shared" si="22"/>
        <v>140.47569056127398</v>
      </c>
      <c r="AE168" s="1">
        <f t="shared" si="23"/>
        <v>18.732044324741555</v>
      </c>
      <c r="AF168" s="1">
        <f t="shared" si="24"/>
        <v>1.2398091814377679</v>
      </c>
      <c r="AG168" s="1">
        <f t="shared" si="25"/>
        <v>9.3774926209219629</v>
      </c>
      <c r="AH168" s="1">
        <v>1045.003029103787</v>
      </c>
      <c r="AI168" s="1">
        <v>1029.1875151515151</v>
      </c>
      <c r="AJ168" s="1">
        <v>1.7317999280782941</v>
      </c>
      <c r="AK168" s="1">
        <v>65.160827057832364</v>
      </c>
      <c r="AL168" s="1">
        <f t="shared" si="26"/>
        <v>1.2436103314174363</v>
      </c>
      <c r="AM168" s="1">
        <v>32.988617660170974</v>
      </c>
      <c r="AN168" s="1">
        <v>34.096510489510507</v>
      </c>
      <c r="AO168" s="1">
        <v>4.6756813521757857E-5</v>
      </c>
      <c r="AP168" s="1">
        <v>89.445393928283238</v>
      </c>
      <c r="AQ168" s="1">
        <v>0</v>
      </c>
      <c r="AR168" s="1">
        <v>0</v>
      </c>
      <c r="AS168" s="1">
        <f t="shared" si="27"/>
        <v>1</v>
      </c>
      <c r="AT168" s="1">
        <f t="shared" si="28"/>
        <v>0</v>
      </c>
      <c r="AU168" s="1">
        <f t="shared" si="29"/>
        <v>47234.194073605206</v>
      </c>
      <c r="AV168" s="1" t="s">
        <v>385</v>
      </c>
      <c r="AW168" s="1" t="s">
        <v>385</v>
      </c>
      <c r="AX168" s="1">
        <v>0</v>
      </c>
      <c r="AY168" s="1">
        <v>0</v>
      </c>
      <c r="AZ168" s="1" t="e">
        <f t="shared" si="30"/>
        <v>#DIV/0!</v>
      </c>
      <c r="BA168" s="1">
        <v>0</v>
      </c>
      <c r="BB168" s="1" t="s">
        <v>385</v>
      </c>
      <c r="BC168" s="1" t="s">
        <v>385</v>
      </c>
      <c r="BD168" s="1">
        <v>0</v>
      </c>
      <c r="BE168" s="1">
        <v>0</v>
      </c>
      <c r="BF168" s="1" t="e">
        <f t="shared" si="31"/>
        <v>#DIV/0!</v>
      </c>
      <c r="BG168" s="1">
        <v>0.5</v>
      </c>
      <c r="BH168" s="1">
        <f t="shared" si="32"/>
        <v>1009.4986497991986</v>
      </c>
      <c r="BI168" s="1">
        <f t="shared" si="33"/>
        <v>9.3774926209219629</v>
      </c>
      <c r="BJ168" s="1" t="e">
        <f t="shared" si="34"/>
        <v>#DIV/0!</v>
      </c>
      <c r="BK168" s="1">
        <f t="shared" si="35"/>
        <v>9.2892572196973805E-3</v>
      </c>
      <c r="BL168" s="1" t="e">
        <f t="shared" si="36"/>
        <v>#DIV/0!</v>
      </c>
      <c r="BM168" s="1" t="e">
        <f t="shared" si="37"/>
        <v>#DIV/0!</v>
      </c>
      <c r="BN168" s="1" t="s">
        <v>385</v>
      </c>
      <c r="BO168" s="1">
        <v>0</v>
      </c>
      <c r="BP168" s="1" t="e">
        <f t="shared" si="38"/>
        <v>#DIV/0!</v>
      </c>
      <c r="BQ168" s="1" t="e">
        <f t="shared" si="39"/>
        <v>#DIV/0!</v>
      </c>
      <c r="BR168" s="1" t="e">
        <f t="shared" si="40"/>
        <v>#DIV/0!</v>
      </c>
      <c r="BS168" s="1" t="e">
        <f t="shared" si="41"/>
        <v>#DIV/0!</v>
      </c>
      <c r="BT168" s="1" t="e">
        <f t="shared" si="42"/>
        <v>#DIV/0!</v>
      </c>
      <c r="BU168" s="1" t="e">
        <f t="shared" si="43"/>
        <v>#DIV/0!</v>
      </c>
      <c r="BV168" s="1" t="e">
        <f t="shared" si="44"/>
        <v>#DIV/0!</v>
      </c>
      <c r="BW168" s="1" t="e">
        <f t="shared" si="45"/>
        <v>#DIV/0!</v>
      </c>
      <c r="BX168" s="1" t="s">
        <v>385</v>
      </c>
      <c r="BY168" s="1" t="s">
        <v>385</v>
      </c>
      <c r="BZ168" s="1" t="s">
        <v>385</v>
      </c>
      <c r="CA168" s="1" t="s">
        <v>385</v>
      </c>
      <c r="CB168" s="1" t="s">
        <v>385</v>
      </c>
      <c r="CC168" s="1" t="s">
        <v>385</v>
      </c>
      <c r="CD168" s="1" t="s">
        <v>385</v>
      </c>
      <c r="CE168" s="1" t="s">
        <v>385</v>
      </c>
      <c r="CF168" s="1">
        <v>253</v>
      </c>
      <c r="CG168" s="1">
        <v>1000</v>
      </c>
      <c r="CH168" s="1" t="s">
        <v>386</v>
      </c>
      <c r="CI168" s="1">
        <v>1110.1500000000001</v>
      </c>
      <c r="CJ168" s="1">
        <v>1175.8634999999999</v>
      </c>
      <c r="CK168" s="1">
        <v>1152.67</v>
      </c>
      <c r="CL168" s="1">
        <v>1.3005735999999999E-4</v>
      </c>
      <c r="CM168" s="1">
        <v>6.5004835999999994E-4</v>
      </c>
      <c r="CN168" s="1">
        <v>4.7597999359999997E-2</v>
      </c>
      <c r="CO168" s="1">
        <v>5.5000000000000003E-4</v>
      </c>
      <c r="CP168" s="1">
        <f t="shared" si="46"/>
        <v>1199.99125</v>
      </c>
      <c r="CQ168" s="1">
        <f t="shared" si="47"/>
        <v>1009.4986497991986</v>
      </c>
      <c r="CR168" s="1">
        <f t="shared" si="48"/>
        <v>0.84125500898377259</v>
      </c>
      <c r="CS168" s="1">
        <f t="shared" si="49"/>
        <v>0.16202216733868119</v>
      </c>
      <c r="CT168" s="1">
        <v>6</v>
      </c>
      <c r="CU168" s="1">
        <v>0.5</v>
      </c>
      <c r="CV168" s="1" t="s">
        <v>387</v>
      </c>
      <c r="CW168" s="1">
        <v>2</v>
      </c>
      <c r="CX168" s="1" t="b">
        <v>1</v>
      </c>
      <c r="CY168" s="1">
        <v>1658330544.6875</v>
      </c>
      <c r="CZ168" s="1">
        <v>991.06812500000001</v>
      </c>
      <c r="DA168" s="1">
        <v>1009.4825</v>
      </c>
      <c r="DB168" s="1">
        <v>34.0946</v>
      </c>
      <c r="DC168" s="1">
        <v>32.989837499999993</v>
      </c>
      <c r="DD168" s="1">
        <v>994.41049999999996</v>
      </c>
      <c r="DE168" s="1">
        <v>33.755212499999999</v>
      </c>
      <c r="DF168" s="1">
        <v>650.38687499999992</v>
      </c>
      <c r="DG168" s="1">
        <v>101.08862499999999</v>
      </c>
      <c r="DH168" s="1">
        <v>9.9907949999999995E-2</v>
      </c>
      <c r="DI168" s="1">
        <v>33.955062499999997</v>
      </c>
      <c r="DJ168" s="1">
        <v>999.9</v>
      </c>
      <c r="DK168" s="1">
        <v>33.949537500000012</v>
      </c>
      <c r="DL168" s="1">
        <v>0</v>
      </c>
      <c r="DM168" s="1">
        <v>0</v>
      </c>
      <c r="DN168" s="1">
        <v>9015.0012500000012</v>
      </c>
      <c r="DO168" s="1">
        <v>0</v>
      </c>
      <c r="DP168" s="1">
        <v>1833.55125</v>
      </c>
      <c r="DQ168" s="1">
        <v>-18.414950000000001</v>
      </c>
      <c r="DR168" s="1">
        <v>1026.05125</v>
      </c>
      <c r="DS168" s="1">
        <v>1043.9224999999999</v>
      </c>
      <c r="DT168" s="1">
        <v>1.1047575000000001</v>
      </c>
      <c r="DU168" s="1">
        <v>1009.4825</v>
      </c>
      <c r="DV168" s="1">
        <v>32.989837499999993</v>
      </c>
      <c r="DW168" s="1">
        <v>3.4465775000000001</v>
      </c>
      <c r="DX168" s="1">
        <v>3.3349000000000002</v>
      </c>
      <c r="DY168" s="1">
        <v>26.358862500000001</v>
      </c>
      <c r="DZ168" s="1">
        <v>25.801862499999999</v>
      </c>
      <c r="EA168" s="1">
        <v>1199.99125</v>
      </c>
      <c r="EB168" s="1">
        <v>0.95799299999999998</v>
      </c>
      <c r="EC168" s="1">
        <v>4.20074E-2</v>
      </c>
      <c r="ED168" s="1">
        <v>0</v>
      </c>
      <c r="EE168" s="1">
        <v>930.48512500000004</v>
      </c>
      <c r="EF168" s="1">
        <v>5.0001600000000002</v>
      </c>
      <c r="EG168" s="1">
        <v>13195.3375</v>
      </c>
      <c r="EH168" s="1">
        <v>9515.0825000000004</v>
      </c>
      <c r="EI168" s="1">
        <v>47.726374999999997</v>
      </c>
      <c r="EJ168" s="1">
        <v>50.429250000000003</v>
      </c>
      <c r="EK168" s="1">
        <v>48.960624999999993</v>
      </c>
      <c r="EL168" s="1">
        <v>48.913749999999993</v>
      </c>
      <c r="EM168" s="1">
        <v>49.460624999999993</v>
      </c>
      <c r="EN168" s="1">
        <v>1144.79125</v>
      </c>
      <c r="EO168" s="1">
        <v>50.2</v>
      </c>
      <c r="EP168" s="1">
        <v>0</v>
      </c>
      <c r="EQ168" s="1">
        <v>773058.60000014305</v>
      </c>
      <c r="ER168" s="1">
        <v>0</v>
      </c>
      <c r="ES168" s="1">
        <v>930.49692307692317</v>
      </c>
      <c r="ET168" s="1">
        <v>0.61914530374405496</v>
      </c>
      <c r="EU168" s="1">
        <v>-15.555555597337261</v>
      </c>
      <c r="EV168" s="1">
        <v>13195.54615384615</v>
      </c>
      <c r="EW168" s="1">
        <v>15</v>
      </c>
      <c r="EX168" s="1">
        <v>1658327627.5</v>
      </c>
      <c r="EY168" s="1" t="s">
        <v>388</v>
      </c>
      <c r="EZ168" s="1">
        <v>1658327627.5</v>
      </c>
      <c r="FA168" s="1">
        <v>1658327617.5</v>
      </c>
      <c r="FB168" s="1">
        <v>12</v>
      </c>
      <c r="FC168" s="1">
        <v>-0.68500000000000005</v>
      </c>
      <c r="FD168" s="1">
        <v>-0.255</v>
      </c>
      <c r="FE168" s="1">
        <v>-3.9239999999999999</v>
      </c>
      <c r="FF168" s="1">
        <v>0.28599999999999998</v>
      </c>
      <c r="FG168" s="1">
        <v>1546</v>
      </c>
      <c r="FH168" s="1">
        <v>32</v>
      </c>
      <c r="FI168" s="1">
        <v>0.03</v>
      </c>
      <c r="FJ168" s="1">
        <v>0.04</v>
      </c>
      <c r="FK168" s="1">
        <v>-18.34862195121951</v>
      </c>
      <c r="FL168" s="1">
        <v>-0.40903693379790451</v>
      </c>
      <c r="FM168" s="1">
        <v>6.1298913817596647E-2</v>
      </c>
      <c r="FN168" s="1">
        <v>1</v>
      </c>
      <c r="FO168" s="1">
        <v>930.48750000000007</v>
      </c>
      <c r="FP168" s="1">
        <v>0.61828877330073506</v>
      </c>
      <c r="FQ168" s="1">
        <v>0.21517260513364481</v>
      </c>
      <c r="FR168" s="1">
        <v>1</v>
      </c>
      <c r="FS168" s="1">
        <v>1.1276880487804879</v>
      </c>
      <c r="FT168" s="1">
        <v>-0.20472815331010349</v>
      </c>
      <c r="FU168" s="1">
        <v>2.1197856796811038E-2</v>
      </c>
      <c r="FV168" s="1">
        <v>0</v>
      </c>
      <c r="FW168" s="1">
        <v>2</v>
      </c>
      <c r="FX168" s="1">
        <v>3</v>
      </c>
      <c r="FY168" s="1" t="s">
        <v>389</v>
      </c>
      <c r="FZ168" s="1">
        <v>3.3689399999999998</v>
      </c>
      <c r="GA168" s="1">
        <v>2.8936999999999999</v>
      </c>
      <c r="GB168" s="1">
        <v>0.180589</v>
      </c>
      <c r="GC168" s="1">
        <v>0.18484</v>
      </c>
      <c r="GD168" s="1">
        <v>0.14094200000000001</v>
      </c>
      <c r="GE168" s="1">
        <v>0.14029</v>
      </c>
      <c r="GF168" s="1">
        <v>28273.8</v>
      </c>
      <c r="GG168" s="1">
        <v>24466.5</v>
      </c>
      <c r="GH168" s="1">
        <v>30849.1</v>
      </c>
      <c r="GI168" s="1">
        <v>27982.799999999999</v>
      </c>
      <c r="GJ168" s="1">
        <v>34917.699999999997</v>
      </c>
      <c r="GK168" s="1">
        <v>33943.699999999997</v>
      </c>
      <c r="GL168" s="1">
        <v>40214.199999999997</v>
      </c>
      <c r="GM168" s="1">
        <v>39002.6</v>
      </c>
      <c r="GN168" s="1">
        <v>2.3267000000000002</v>
      </c>
      <c r="GO168" s="1">
        <v>1.5285200000000001</v>
      </c>
      <c r="GP168" s="1">
        <v>0</v>
      </c>
      <c r="GQ168" s="1">
        <v>4.2073399999999997E-2</v>
      </c>
      <c r="GR168" s="1">
        <v>999.9</v>
      </c>
      <c r="GS168" s="1">
        <v>33.273099999999999</v>
      </c>
      <c r="GT168" s="1">
        <v>49.5</v>
      </c>
      <c r="GU168" s="1">
        <v>44.2</v>
      </c>
      <c r="GV168" s="1">
        <v>45.286200000000001</v>
      </c>
      <c r="GW168" s="1">
        <v>50.832900000000002</v>
      </c>
      <c r="GX168" s="1">
        <v>42.443899999999999</v>
      </c>
      <c r="GY168" s="1">
        <v>1</v>
      </c>
      <c r="GZ168" s="1">
        <v>0.66062500000000002</v>
      </c>
      <c r="HA168" s="1">
        <v>1.82511</v>
      </c>
      <c r="HB168" s="1">
        <v>20.198699999999999</v>
      </c>
      <c r="HC168" s="1">
        <v>5.2142900000000001</v>
      </c>
      <c r="HD168" s="1">
        <v>11.974</v>
      </c>
      <c r="HE168" s="1">
        <v>4.9899500000000003</v>
      </c>
      <c r="HF168" s="1">
        <v>3.2924500000000001</v>
      </c>
      <c r="HG168" s="1">
        <v>8426.1</v>
      </c>
      <c r="HH168" s="1">
        <v>9999</v>
      </c>
      <c r="HI168" s="1">
        <v>9999</v>
      </c>
      <c r="HJ168" s="1">
        <v>971.7</v>
      </c>
      <c r="HK168" s="1">
        <v>4.9713500000000002</v>
      </c>
      <c r="HL168" s="1">
        <v>1.8745499999999999</v>
      </c>
      <c r="HM168" s="1">
        <v>1.8708800000000001</v>
      </c>
      <c r="HN168" s="1">
        <v>1.8707100000000001</v>
      </c>
      <c r="HO168" s="1">
        <v>1.8750899999999999</v>
      </c>
      <c r="HP168" s="1">
        <v>1.87185</v>
      </c>
      <c r="HQ168" s="1">
        <v>1.86731</v>
      </c>
      <c r="HR168" s="1">
        <v>1.8782000000000001</v>
      </c>
      <c r="HS168" s="1">
        <v>0</v>
      </c>
      <c r="HT168" s="1">
        <v>0</v>
      </c>
      <c r="HU168" s="1">
        <v>0</v>
      </c>
      <c r="HV168" s="1">
        <v>0</v>
      </c>
      <c r="HW168" s="1" t="s">
        <v>390</v>
      </c>
      <c r="HX168" s="1" t="s">
        <v>391</v>
      </c>
      <c r="HY168" s="1" t="s">
        <v>392</v>
      </c>
      <c r="HZ168" s="1" t="s">
        <v>392</v>
      </c>
      <c r="IA168" s="1" t="s">
        <v>392</v>
      </c>
      <c r="IB168" s="1" t="s">
        <v>392</v>
      </c>
      <c r="IC168" s="1">
        <v>0</v>
      </c>
      <c r="ID168" s="1">
        <v>100</v>
      </c>
      <c r="IE168" s="1">
        <v>100</v>
      </c>
      <c r="IF168" s="1">
        <v>-3.3479999999999999</v>
      </c>
      <c r="IG168" s="1">
        <v>0.33939999999999998</v>
      </c>
      <c r="IH168" s="1">
        <v>-2.1003025613674828</v>
      </c>
      <c r="II168" s="1">
        <v>1.7196870422270779E-5</v>
      </c>
      <c r="IJ168" s="1">
        <v>-2.1741833173098589E-6</v>
      </c>
      <c r="IK168" s="1">
        <v>9.0595066644434051E-10</v>
      </c>
      <c r="IL168" s="1">
        <v>-0.3055493333670728</v>
      </c>
      <c r="IM168" s="1">
        <v>-1.2435942757381079E-3</v>
      </c>
      <c r="IN168" s="1">
        <v>8.3241555849602686E-4</v>
      </c>
      <c r="IO168" s="1">
        <v>-6.8006265696850886E-6</v>
      </c>
      <c r="IP168" s="1">
        <v>17</v>
      </c>
      <c r="IQ168" s="1">
        <v>2050</v>
      </c>
      <c r="IR168" s="1">
        <v>3</v>
      </c>
      <c r="IS168" s="1">
        <v>34</v>
      </c>
      <c r="IT168" s="1">
        <v>48.7</v>
      </c>
      <c r="IU168" s="1">
        <v>48.8</v>
      </c>
      <c r="IV168" s="1">
        <v>2.17896</v>
      </c>
      <c r="IW168" s="1">
        <v>2.5793499999999998</v>
      </c>
      <c r="IX168" s="1">
        <v>1.49902</v>
      </c>
      <c r="IY168" s="1">
        <v>2.2802699999999998</v>
      </c>
      <c r="IZ168" s="1">
        <v>1.69678</v>
      </c>
      <c r="JA168" s="1">
        <v>2.3767100000000001</v>
      </c>
      <c r="JB168" s="1">
        <v>47.813400000000001</v>
      </c>
      <c r="JC168" s="1">
        <v>12.8887</v>
      </c>
      <c r="JD168" s="1">
        <v>18</v>
      </c>
      <c r="JE168" s="1">
        <v>710.78599999999994</v>
      </c>
      <c r="JF168" s="1">
        <v>267.36799999999999</v>
      </c>
      <c r="JG168" s="1">
        <v>30.001799999999999</v>
      </c>
      <c r="JH168" s="1">
        <v>35.846499999999999</v>
      </c>
      <c r="JI168" s="1">
        <v>30.0002</v>
      </c>
      <c r="JJ168" s="1">
        <v>35.584699999999998</v>
      </c>
      <c r="JK168" s="1">
        <v>35.585299999999997</v>
      </c>
      <c r="JL168" s="1">
        <v>43.678699999999999</v>
      </c>
      <c r="JM168" s="1">
        <v>29.9483</v>
      </c>
      <c r="JN168" s="1">
        <v>0</v>
      </c>
      <c r="JO168" s="1">
        <v>30</v>
      </c>
      <c r="JP168" s="1">
        <v>1023.48</v>
      </c>
      <c r="JQ168" s="1">
        <v>33.043399999999998</v>
      </c>
      <c r="JR168" s="1">
        <v>98.312299999999993</v>
      </c>
      <c r="JS168" s="1">
        <v>98.227999999999994</v>
      </c>
    </row>
    <row r="169" spans="1:279" ht="15.75" customHeight="1" x14ac:dyDescent="0.2">
      <c r="A169" s="1">
        <v>154</v>
      </c>
      <c r="B169" s="1">
        <v>1658330551</v>
      </c>
      <c r="C169" s="1">
        <v>611</v>
      </c>
      <c r="D169" s="1" t="s">
        <v>699</v>
      </c>
      <c r="E169" s="1" t="s">
        <v>700</v>
      </c>
      <c r="F169" s="1">
        <v>4</v>
      </c>
      <c r="G169" s="1">
        <v>1658330549</v>
      </c>
      <c r="H169" s="1">
        <f t="shared" si="0"/>
        <v>1.2354057434604763E-3</v>
      </c>
      <c r="I169" s="1">
        <f t="shared" si="1"/>
        <v>1.2354057434604764</v>
      </c>
      <c r="J169" s="1">
        <f t="shared" si="2"/>
        <v>9.340379935470251</v>
      </c>
      <c r="K169" s="1">
        <f t="shared" si="3"/>
        <v>998.29114285714275</v>
      </c>
      <c r="L169" s="1">
        <f t="shared" si="4"/>
        <v>736.87584877231029</v>
      </c>
      <c r="M169" s="1">
        <f t="shared" si="5"/>
        <v>74.564235158226069</v>
      </c>
      <c r="N169" s="1">
        <f t="shared" si="6"/>
        <v>101.01676646940118</v>
      </c>
      <c r="O169" s="1">
        <f t="shared" si="7"/>
        <v>6.4434662704197954E-2</v>
      </c>
      <c r="P169" s="1">
        <f t="shared" si="8"/>
        <v>2.7623830881549312</v>
      </c>
      <c r="Q169" s="1">
        <f t="shared" si="9"/>
        <v>6.3611186971867767E-2</v>
      </c>
      <c r="R169" s="1">
        <f t="shared" si="10"/>
        <v>3.9830101010663907E-2</v>
      </c>
      <c r="S169" s="1">
        <f t="shared" si="11"/>
        <v>194.42407161245097</v>
      </c>
      <c r="T169" s="1">
        <f t="shared" si="12"/>
        <v>34.823344316335046</v>
      </c>
      <c r="U169" s="1">
        <f t="shared" si="13"/>
        <v>33.957528571428583</v>
      </c>
      <c r="V169" s="1">
        <f t="shared" si="14"/>
        <v>5.3303651573760122</v>
      </c>
      <c r="W169" s="1">
        <f t="shared" si="15"/>
        <v>64.73583986596536</v>
      </c>
      <c r="X169" s="1">
        <f t="shared" si="16"/>
        <v>3.4504063613365594</v>
      </c>
      <c r="Y169" s="1">
        <f t="shared" si="17"/>
        <v>5.3299785226863152</v>
      </c>
      <c r="Z169" s="1">
        <f t="shared" si="18"/>
        <v>1.8799587960394528</v>
      </c>
      <c r="AA169" s="1">
        <f t="shared" si="19"/>
        <v>-54.481393286607002</v>
      </c>
      <c r="AB169" s="1">
        <f t="shared" si="20"/>
        <v>-0.1936032761653855</v>
      </c>
      <c r="AC169" s="1">
        <f t="shared" si="21"/>
        <v>-1.6202130026214349E-2</v>
      </c>
      <c r="AD169" s="1">
        <f t="shared" si="22"/>
        <v>139.73287291965238</v>
      </c>
      <c r="AE169" s="1">
        <f t="shared" si="23"/>
        <v>18.67462521021999</v>
      </c>
      <c r="AF169" s="1">
        <f t="shared" si="24"/>
        <v>1.2316792202122815</v>
      </c>
      <c r="AG169" s="1">
        <f t="shared" si="25"/>
        <v>9.340379935470251</v>
      </c>
      <c r="AH169" s="1">
        <v>1051.8822210951339</v>
      </c>
      <c r="AI169" s="1">
        <v>1036.1215757575751</v>
      </c>
      <c r="AJ169" s="1">
        <v>1.7266493629185871</v>
      </c>
      <c r="AK169" s="1">
        <v>65.160827057832364</v>
      </c>
      <c r="AL169" s="1">
        <f t="shared" si="26"/>
        <v>1.2354057434604764</v>
      </c>
      <c r="AM169" s="1">
        <v>32.999123217310888</v>
      </c>
      <c r="AN169" s="1">
        <v>34.099502797202831</v>
      </c>
      <c r="AO169" s="1">
        <v>9.3910233566040925E-5</v>
      </c>
      <c r="AP169" s="1">
        <v>89.445393928283238</v>
      </c>
      <c r="AQ169" s="1">
        <v>0</v>
      </c>
      <c r="AR169" s="1">
        <v>0</v>
      </c>
      <c r="AS169" s="1">
        <f t="shared" si="27"/>
        <v>1</v>
      </c>
      <c r="AT169" s="1">
        <f t="shared" si="28"/>
        <v>0</v>
      </c>
      <c r="AU169" s="1">
        <f t="shared" si="29"/>
        <v>47045.074350873285</v>
      </c>
      <c r="AV169" s="1" t="s">
        <v>385</v>
      </c>
      <c r="AW169" s="1" t="s">
        <v>385</v>
      </c>
      <c r="AX169" s="1">
        <v>0</v>
      </c>
      <c r="AY169" s="1">
        <v>0</v>
      </c>
      <c r="AZ169" s="1" t="e">
        <f t="shared" si="30"/>
        <v>#DIV/0!</v>
      </c>
      <c r="BA169" s="1">
        <v>0</v>
      </c>
      <c r="BB169" s="1" t="s">
        <v>385</v>
      </c>
      <c r="BC169" s="1" t="s">
        <v>385</v>
      </c>
      <c r="BD169" s="1">
        <v>0</v>
      </c>
      <c r="BE169" s="1">
        <v>0</v>
      </c>
      <c r="BF169" s="1" t="e">
        <f t="shared" si="31"/>
        <v>#DIV/0!</v>
      </c>
      <c r="BG169" s="1">
        <v>0.5</v>
      </c>
      <c r="BH169" s="1">
        <f t="shared" si="32"/>
        <v>1009.4927997991975</v>
      </c>
      <c r="BI169" s="1">
        <f t="shared" si="33"/>
        <v>9.340379935470251</v>
      </c>
      <c r="BJ169" s="1" t="e">
        <f t="shared" si="34"/>
        <v>#DIV/0!</v>
      </c>
      <c r="BK169" s="1">
        <f t="shared" si="35"/>
        <v>9.2525473557891497E-3</v>
      </c>
      <c r="BL169" s="1" t="e">
        <f t="shared" si="36"/>
        <v>#DIV/0!</v>
      </c>
      <c r="BM169" s="1" t="e">
        <f t="shared" si="37"/>
        <v>#DIV/0!</v>
      </c>
      <c r="BN169" s="1" t="s">
        <v>385</v>
      </c>
      <c r="BO169" s="1">
        <v>0</v>
      </c>
      <c r="BP169" s="1" t="e">
        <f t="shared" si="38"/>
        <v>#DIV/0!</v>
      </c>
      <c r="BQ169" s="1" t="e">
        <f t="shared" si="39"/>
        <v>#DIV/0!</v>
      </c>
      <c r="BR169" s="1" t="e">
        <f t="shared" si="40"/>
        <v>#DIV/0!</v>
      </c>
      <c r="BS169" s="1" t="e">
        <f t="shared" si="41"/>
        <v>#DIV/0!</v>
      </c>
      <c r="BT169" s="1" t="e">
        <f t="shared" si="42"/>
        <v>#DIV/0!</v>
      </c>
      <c r="BU169" s="1" t="e">
        <f t="shared" si="43"/>
        <v>#DIV/0!</v>
      </c>
      <c r="BV169" s="1" t="e">
        <f t="shared" si="44"/>
        <v>#DIV/0!</v>
      </c>
      <c r="BW169" s="1" t="e">
        <f t="shared" si="45"/>
        <v>#DIV/0!</v>
      </c>
      <c r="BX169" s="1" t="s">
        <v>385</v>
      </c>
      <c r="BY169" s="1" t="s">
        <v>385</v>
      </c>
      <c r="BZ169" s="1" t="s">
        <v>385</v>
      </c>
      <c r="CA169" s="1" t="s">
        <v>385</v>
      </c>
      <c r="CB169" s="1" t="s">
        <v>385</v>
      </c>
      <c r="CC169" s="1" t="s">
        <v>385</v>
      </c>
      <c r="CD169" s="1" t="s">
        <v>385</v>
      </c>
      <c r="CE169" s="1" t="s">
        <v>385</v>
      </c>
      <c r="CF169" s="1">
        <v>253</v>
      </c>
      <c r="CG169" s="1">
        <v>1000</v>
      </c>
      <c r="CH169" s="1" t="s">
        <v>386</v>
      </c>
      <c r="CI169" s="1">
        <v>1110.1500000000001</v>
      </c>
      <c r="CJ169" s="1">
        <v>1175.8634999999999</v>
      </c>
      <c r="CK169" s="1">
        <v>1152.67</v>
      </c>
      <c r="CL169" s="1">
        <v>1.3005735999999999E-4</v>
      </c>
      <c r="CM169" s="1">
        <v>6.5004835999999994E-4</v>
      </c>
      <c r="CN169" s="1">
        <v>4.7597999359999997E-2</v>
      </c>
      <c r="CO169" s="1">
        <v>5.5000000000000003E-4</v>
      </c>
      <c r="CP169" s="1">
        <f t="shared" si="46"/>
        <v>1199.984285714286</v>
      </c>
      <c r="CQ169" s="1">
        <f t="shared" si="47"/>
        <v>1009.4927997991975</v>
      </c>
      <c r="CR169" s="1">
        <f t="shared" si="48"/>
        <v>0.84125501626740129</v>
      </c>
      <c r="CS169" s="1">
        <f t="shared" si="49"/>
        <v>0.16202218139608454</v>
      </c>
      <c r="CT169" s="1">
        <v>6</v>
      </c>
      <c r="CU169" s="1">
        <v>0.5</v>
      </c>
      <c r="CV169" s="1" t="s">
        <v>387</v>
      </c>
      <c r="CW169" s="1">
        <v>2</v>
      </c>
      <c r="CX169" s="1" t="b">
        <v>1</v>
      </c>
      <c r="CY169" s="1">
        <v>1658330549</v>
      </c>
      <c r="CZ169" s="1">
        <v>998.29114285714275</v>
      </c>
      <c r="DA169" s="1">
        <v>1016.6542857142859</v>
      </c>
      <c r="DB169" s="1">
        <v>34.098399999999998</v>
      </c>
      <c r="DC169" s="1">
        <v>33.000828571428571</v>
      </c>
      <c r="DD169" s="1">
        <v>1001.645</v>
      </c>
      <c r="DE169" s="1">
        <v>33.758899999999997</v>
      </c>
      <c r="DF169" s="1">
        <v>650.35271428571434</v>
      </c>
      <c r="DG169" s="1">
        <v>101.0895714285714</v>
      </c>
      <c r="DH169" s="1">
        <v>0.1001137571428572</v>
      </c>
      <c r="DI169" s="1">
        <v>33.956228571428568</v>
      </c>
      <c r="DJ169" s="1">
        <v>999.89999999999986</v>
      </c>
      <c r="DK169" s="1">
        <v>33.957528571428583</v>
      </c>
      <c r="DL169" s="1">
        <v>0</v>
      </c>
      <c r="DM169" s="1">
        <v>0</v>
      </c>
      <c r="DN169" s="1">
        <v>8978.3042857142846</v>
      </c>
      <c r="DO169" s="1">
        <v>0</v>
      </c>
      <c r="DP169" s="1">
        <v>1832.051428571428</v>
      </c>
      <c r="DQ169" s="1">
        <v>-18.362014285714281</v>
      </c>
      <c r="DR169" s="1">
        <v>1033.532857142857</v>
      </c>
      <c r="DS169" s="1">
        <v>1051.3471428571429</v>
      </c>
      <c r="DT169" s="1">
        <v>1.097555714285714</v>
      </c>
      <c r="DU169" s="1">
        <v>1016.6542857142859</v>
      </c>
      <c r="DV169" s="1">
        <v>33.000828571428571</v>
      </c>
      <c r="DW169" s="1">
        <v>3.44699</v>
      </c>
      <c r="DX169" s="1">
        <v>3.336038571428571</v>
      </c>
      <c r="DY169" s="1">
        <v>26.360885714285711</v>
      </c>
      <c r="DZ169" s="1">
        <v>25.807614285714291</v>
      </c>
      <c r="EA169" s="1">
        <v>1199.984285714286</v>
      </c>
      <c r="EB169" s="1">
        <v>0.95799299999999998</v>
      </c>
      <c r="EC169" s="1">
        <v>4.2007399999999993E-2</v>
      </c>
      <c r="ED169" s="1">
        <v>0</v>
      </c>
      <c r="EE169" s="1">
        <v>930.38442857142843</v>
      </c>
      <c r="EF169" s="1">
        <v>5.0001600000000002</v>
      </c>
      <c r="EG169" s="1">
        <v>13195.257142857139</v>
      </c>
      <c r="EH169" s="1">
        <v>9515.0214285714283</v>
      </c>
      <c r="EI169" s="1">
        <v>47.741</v>
      </c>
      <c r="EJ169" s="1">
        <v>50.401571428571437</v>
      </c>
      <c r="EK169" s="1">
        <v>48.946142857142853</v>
      </c>
      <c r="EL169" s="1">
        <v>48.910428571428582</v>
      </c>
      <c r="EM169" s="1">
        <v>49.472999999999999</v>
      </c>
      <c r="EN169" s="1">
        <v>1144.784285714285</v>
      </c>
      <c r="EO169" s="1">
        <v>50.2</v>
      </c>
      <c r="EP169" s="1">
        <v>0</v>
      </c>
      <c r="EQ169" s="1">
        <v>773062.20000004768</v>
      </c>
      <c r="ER169" s="1">
        <v>0</v>
      </c>
      <c r="ES169" s="1">
        <v>930.49923076923085</v>
      </c>
      <c r="ET169" s="1">
        <v>4.649579698914684E-3</v>
      </c>
      <c r="EU169" s="1">
        <v>-0.8786325348956836</v>
      </c>
      <c r="EV169" s="1">
        <v>13194.94230769231</v>
      </c>
      <c r="EW169" s="1">
        <v>15</v>
      </c>
      <c r="EX169" s="1">
        <v>1658327627.5</v>
      </c>
      <c r="EY169" s="1" t="s">
        <v>388</v>
      </c>
      <c r="EZ169" s="1">
        <v>1658327627.5</v>
      </c>
      <c r="FA169" s="1">
        <v>1658327617.5</v>
      </c>
      <c r="FB169" s="1">
        <v>12</v>
      </c>
      <c r="FC169" s="1">
        <v>-0.68500000000000005</v>
      </c>
      <c r="FD169" s="1">
        <v>-0.255</v>
      </c>
      <c r="FE169" s="1">
        <v>-3.9239999999999999</v>
      </c>
      <c r="FF169" s="1">
        <v>0.28599999999999998</v>
      </c>
      <c r="FG169" s="1">
        <v>1546</v>
      </c>
      <c r="FH169" s="1">
        <v>32</v>
      </c>
      <c r="FI169" s="1">
        <v>0.03</v>
      </c>
      <c r="FJ169" s="1">
        <v>0.04</v>
      </c>
      <c r="FK169" s="1">
        <v>-18.370070731707319</v>
      </c>
      <c r="FL169" s="1">
        <v>-0.27264250871080858</v>
      </c>
      <c r="FM169" s="1">
        <v>5.8440360443215177E-2</v>
      </c>
      <c r="FN169" s="1">
        <v>1</v>
      </c>
      <c r="FO169" s="1">
        <v>930.47511764705894</v>
      </c>
      <c r="FP169" s="1">
        <v>-0.15932772888278871</v>
      </c>
      <c r="FQ169" s="1">
        <v>0.19026479454045889</v>
      </c>
      <c r="FR169" s="1">
        <v>1</v>
      </c>
      <c r="FS169" s="1">
        <v>1.115048292682927</v>
      </c>
      <c r="FT169" s="1">
        <v>-0.13534557491289401</v>
      </c>
      <c r="FU169" s="1">
        <v>1.380841258293935E-2</v>
      </c>
      <c r="FV169" s="1">
        <v>0</v>
      </c>
      <c r="FW169" s="1">
        <v>2</v>
      </c>
      <c r="FX169" s="1">
        <v>3</v>
      </c>
      <c r="FY169" s="1" t="s">
        <v>389</v>
      </c>
      <c r="FZ169" s="1">
        <v>3.36944</v>
      </c>
      <c r="GA169" s="1">
        <v>2.89351</v>
      </c>
      <c r="GB169" s="1">
        <v>0.18138199999999999</v>
      </c>
      <c r="GC169" s="1">
        <v>0.18562100000000001</v>
      </c>
      <c r="GD169" s="1">
        <v>0.140956</v>
      </c>
      <c r="GE169" s="1">
        <v>0.140316</v>
      </c>
      <c r="GF169" s="1">
        <v>28247.1</v>
      </c>
      <c r="GG169" s="1">
        <v>24442.7</v>
      </c>
      <c r="GH169" s="1">
        <v>30850</v>
      </c>
      <c r="GI169" s="1">
        <v>27982.6</v>
      </c>
      <c r="GJ169" s="1">
        <v>34918.1</v>
      </c>
      <c r="GK169" s="1">
        <v>33942.9</v>
      </c>
      <c r="GL169" s="1">
        <v>40215.199999999997</v>
      </c>
      <c r="GM169" s="1">
        <v>39002.800000000003</v>
      </c>
      <c r="GN169" s="1">
        <v>2.3271000000000002</v>
      </c>
      <c r="GO169" s="1">
        <v>1.5284</v>
      </c>
      <c r="GP169" s="1">
        <v>0</v>
      </c>
      <c r="GQ169" s="1">
        <v>4.2494400000000002E-2</v>
      </c>
      <c r="GR169" s="1">
        <v>999.9</v>
      </c>
      <c r="GS169" s="1">
        <v>33.278300000000002</v>
      </c>
      <c r="GT169" s="1">
        <v>49.5</v>
      </c>
      <c r="GU169" s="1">
        <v>44.2</v>
      </c>
      <c r="GV169" s="1">
        <v>45.281799999999997</v>
      </c>
      <c r="GW169" s="1">
        <v>51.072899999999997</v>
      </c>
      <c r="GX169" s="1">
        <v>41.358199999999997</v>
      </c>
      <c r="GY169" s="1">
        <v>1</v>
      </c>
      <c r="GZ169" s="1">
        <v>0.66073700000000002</v>
      </c>
      <c r="HA169" s="1">
        <v>1.83291</v>
      </c>
      <c r="HB169" s="1">
        <v>20.198399999999999</v>
      </c>
      <c r="HC169" s="1">
        <v>5.2147399999999999</v>
      </c>
      <c r="HD169" s="1">
        <v>11.974</v>
      </c>
      <c r="HE169" s="1">
        <v>4.9901999999999997</v>
      </c>
      <c r="HF169" s="1">
        <v>3.2925800000000001</v>
      </c>
      <c r="HG169" s="1">
        <v>8426.4</v>
      </c>
      <c r="HH169" s="1">
        <v>9999</v>
      </c>
      <c r="HI169" s="1">
        <v>9999</v>
      </c>
      <c r="HJ169" s="1">
        <v>971.7</v>
      </c>
      <c r="HK169" s="1">
        <v>4.9713599999999998</v>
      </c>
      <c r="HL169" s="1">
        <v>1.87456</v>
      </c>
      <c r="HM169" s="1">
        <v>1.8708800000000001</v>
      </c>
      <c r="HN169" s="1">
        <v>1.8707100000000001</v>
      </c>
      <c r="HO169" s="1">
        <v>1.8751199999999999</v>
      </c>
      <c r="HP169" s="1">
        <v>1.87188</v>
      </c>
      <c r="HQ169" s="1">
        <v>1.8673500000000001</v>
      </c>
      <c r="HR169" s="1">
        <v>1.87822</v>
      </c>
      <c r="HS169" s="1">
        <v>0</v>
      </c>
      <c r="HT169" s="1">
        <v>0</v>
      </c>
      <c r="HU169" s="1">
        <v>0</v>
      </c>
      <c r="HV169" s="1">
        <v>0</v>
      </c>
      <c r="HW169" s="1" t="s">
        <v>390</v>
      </c>
      <c r="HX169" s="1" t="s">
        <v>391</v>
      </c>
      <c r="HY169" s="1" t="s">
        <v>392</v>
      </c>
      <c r="HZ169" s="1" t="s">
        <v>392</v>
      </c>
      <c r="IA169" s="1" t="s">
        <v>392</v>
      </c>
      <c r="IB169" s="1" t="s">
        <v>392</v>
      </c>
      <c r="IC169" s="1">
        <v>0</v>
      </c>
      <c r="ID169" s="1">
        <v>100</v>
      </c>
      <c r="IE169" s="1">
        <v>100</v>
      </c>
      <c r="IF169" s="1">
        <v>-3.36</v>
      </c>
      <c r="IG169" s="1">
        <v>0.33960000000000001</v>
      </c>
      <c r="IH169" s="1">
        <v>-2.1003025613674828</v>
      </c>
      <c r="II169" s="1">
        <v>1.7196870422270779E-5</v>
      </c>
      <c r="IJ169" s="1">
        <v>-2.1741833173098589E-6</v>
      </c>
      <c r="IK169" s="1">
        <v>9.0595066644434051E-10</v>
      </c>
      <c r="IL169" s="1">
        <v>-0.3055493333670728</v>
      </c>
      <c r="IM169" s="1">
        <v>-1.2435942757381079E-3</v>
      </c>
      <c r="IN169" s="1">
        <v>8.3241555849602686E-4</v>
      </c>
      <c r="IO169" s="1">
        <v>-6.8006265696850886E-6</v>
      </c>
      <c r="IP169" s="1">
        <v>17</v>
      </c>
      <c r="IQ169" s="1">
        <v>2050</v>
      </c>
      <c r="IR169" s="1">
        <v>3</v>
      </c>
      <c r="IS169" s="1">
        <v>34</v>
      </c>
      <c r="IT169" s="1">
        <v>48.7</v>
      </c>
      <c r="IU169" s="1">
        <v>48.9</v>
      </c>
      <c r="IV169" s="1">
        <v>2.19238</v>
      </c>
      <c r="IW169" s="1">
        <v>2.5769000000000002</v>
      </c>
      <c r="IX169" s="1">
        <v>1.49902</v>
      </c>
      <c r="IY169" s="1">
        <v>2.2802699999999998</v>
      </c>
      <c r="IZ169" s="1">
        <v>1.69678</v>
      </c>
      <c r="JA169" s="1">
        <v>2.4072300000000002</v>
      </c>
      <c r="JB169" s="1">
        <v>47.813400000000001</v>
      </c>
      <c r="JC169" s="1">
        <v>12.897500000000001</v>
      </c>
      <c r="JD169" s="1">
        <v>18</v>
      </c>
      <c r="JE169" s="1">
        <v>711.11900000000003</v>
      </c>
      <c r="JF169" s="1">
        <v>267.31</v>
      </c>
      <c r="JG169" s="1">
        <v>30.001999999999999</v>
      </c>
      <c r="JH169" s="1">
        <v>35.849600000000002</v>
      </c>
      <c r="JI169" s="1">
        <v>30.000299999999999</v>
      </c>
      <c r="JJ169" s="1">
        <v>35.584699999999998</v>
      </c>
      <c r="JK169" s="1">
        <v>35.585299999999997</v>
      </c>
      <c r="JL169" s="1">
        <v>43.9221</v>
      </c>
      <c r="JM169" s="1">
        <v>29.9483</v>
      </c>
      <c r="JN169" s="1">
        <v>0</v>
      </c>
      <c r="JO169" s="1">
        <v>30</v>
      </c>
      <c r="JP169" s="1">
        <v>1030.19</v>
      </c>
      <c r="JQ169" s="1">
        <v>33.044800000000002</v>
      </c>
      <c r="JR169" s="1">
        <v>98.314899999999994</v>
      </c>
      <c r="JS169" s="1">
        <v>98.227999999999994</v>
      </c>
    </row>
    <row r="170" spans="1:279" ht="15.75" customHeight="1" x14ac:dyDescent="0.2">
      <c r="A170" s="1">
        <v>155</v>
      </c>
      <c r="B170" s="1">
        <v>1658330555</v>
      </c>
      <c r="C170" s="1">
        <v>615</v>
      </c>
      <c r="D170" s="1" t="s">
        <v>701</v>
      </c>
      <c r="E170" s="1" t="s">
        <v>702</v>
      </c>
      <c r="F170" s="1">
        <v>4</v>
      </c>
      <c r="G170" s="1">
        <v>1658330552.6875</v>
      </c>
      <c r="H170" s="1">
        <f t="shared" si="0"/>
        <v>1.2369259080993629E-3</v>
      </c>
      <c r="I170" s="1">
        <f t="shared" si="1"/>
        <v>1.2369259080993629</v>
      </c>
      <c r="J170" s="1">
        <f t="shared" si="2"/>
        <v>9.2074005275718349</v>
      </c>
      <c r="K170" s="1">
        <f t="shared" si="3"/>
        <v>1004.4575</v>
      </c>
      <c r="L170" s="1">
        <f t="shared" si="4"/>
        <v>745.96399768941274</v>
      </c>
      <c r="M170" s="1">
        <f t="shared" si="5"/>
        <v>75.484978888750703</v>
      </c>
      <c r="N170" s="1">
        <f t="shared" si="6"/>
        <v>101.64224200765797</v>
      </c>
      <c r="O170" s="1">
        <f t="shared" si="7"/>
        <v>6.4396761756501414E-2</v>
      </c>
      <c r="P170" s="1">
        <f t="shared" si="8"/>
        <v>2.7657916285463857</v>
      </c>
      <c r="Q170" s="1">
        <f t="shared" si="9"/>
        <v>6.3575247532769594E-2</v>
      </c>
      <c r="R170" s="1">
        <f t="shared" si="10"/>
        <v>3.980746628401205E-2</v>
      </c>
      <c r="S170" s="1">
        <f t="shared" si="11"/>
        <v>194.42258961244795</v>
      </c>
      <c r="T170" s="1">
        <f t="shared" si="12"/>
        <v>34.822929807708853</v>
      </c>
      <c r="U170" s="1">
        <f t="shared" si="13"/>
        <v>33.970887500000003</v>
      </c>
      <c r="V170" s="1">
        <f t="shared" si="14"/>
        <v>5.3343396669776153</v>
      </c>
      <c r="W170" s="1">
        <f t="shared" si="15"/>
        <v>64.743734731118508</v>
      </c>
      <c r="X170" s="1">
        <f t="shared" si="16"/>
        <v>3.4510190220263843</v>
      </c>
      <c r="Y170" s="1">
        <f t="shared" si="17"/>
        <v>5.3302748696202142</v>
      </c>
      <c r="Z170" s="1">
        <f t="shared" si="18"/>
        <v>1.883320644951231</v>
      </c>
      <c r="AA170" s="1">
        <f t="shared" si="19"/>
        <v>-54.548432547181903</v>
      </c>
      <c r="AB170" s="1">
        <f t="shared" si="20"/>
        <v>-2.0372066074761594</v>
      </c>
      <c r="AC170" s="1">
        <f t="shared" si="21"/>
        <v>-0.17029010036590334</v>
      </c>
      <c r="AD170" s="1">
        <f t="shared" si="22"/>
        <v>137.66666035742401</v>
      </c>
      <c r="AE170" s="1">
        <f t="shared" si="23"/>
        <v>18.642257340260894</v>
      </c>
      <c r="AF170" s="1">
        <f t="shared" si="24"/>
        <v>1.230814188825851</v>
      </c>
      <c r="AG170" s="1">
        <f t="shared" si="25"/>
        <v>9.2074005275718349</v>
      </c>
      <c r="AH170" s="1">
        <v>1058.8053429999679</v>
      </c>
      <c r="AI170" s="1">
        <v>1043.087939393939</v>
      </c>
      <c r="AJ170" s="1">
        <v>1.7475825524090629</v>
      </c>
      <c r="AK170" s="1">
        <v>65.160827057832364</v>
      </c>
      <c r="AL170" s="1">
        <f t="shared" si="26"/>
        <v>1.2369259080993629</v>
      </c>
      <c r="AM170" s="1">
        <v>33.00623352868574</v>
      </c>
      <c r="AN170" s="1">
        <v>34.107906993007013</v>
      </c>
      <c r="AO170" s="1">
        <v>1.089721802106823E-4</v>
      </c>
      <c r="AP170" s="1">
        <v>89.445393928283238</v>
      </c>
      <c r="AQ170" s="1">
        <v>0</v>
      </c>
      <c r="AR170" s="1">
        <v>0</v>
      </c>
      <c r="AS170" s="1">
        <f t="shared" si="27"/>
        <v>1</v>
      </c>
      <c r="AT170" s="1">
        <f t="shared" si="28"/>
        <v>0</v>
      </c>
      <c r="AU170" s="1">
        <f t="shared" si="29"/>
        <v>47138.33600278735</v>
      </c>
      <c r="AV170" s="1" t="s">
        <v>385</v>
      </c>
      <c r="AW170" s="1" t="s">
        <v>385</v>
      </c>
      <c r="AX170" s="1">
        <v>0</v>
      </c>
      <c r="AY170" s="1">
        <v>0</v>
      </c>
      <c r="AZ170" s="1" t="e">
        <f t="shared" si="30"/>
        <v>#DIV/0!</v>
      </c>
      <c r="BA170" s="1">
        <v>0</v>
      </c>
      <c r="BB170" s="1" t="s">
        <v>385</v>
      </c>
      <c r="BC170" s="1" t="s">
        <v>385</v>
      </c>
      <c r="BD170" s="1">
        <v>0</v>
      </c>
      <c r="BE170" s="1">
        <v>0</v>
      </c>
      <c r="BF170" s="1" t="e">
        <f t="shared" si="31"/>
        <v>#DIV/0!</v>
      </c>
      <c r="BG170" s="1">
        <v>0.5</v>
      </c>
      <c r="BH170" s="1">
        <f t="shared" si="32"/>
        <v>1009.4849997991957</v>
      </c>
      <c r="BI170" s="1">
        <f t="shared" si="33"/>
        <v>9.2074005275718349</v>
      </c>
      <c r="BJ170" s="1" t="e">
        <f t="shared" si="34"/>
        <v>#DIV/0!</v>
      </c>
      <c r="BK170" s="1">
        <f t="shared" si="35"/>
        <v>9.1208888982038851E-3</v>
      </c>
      <c r="BL170" s="1" t="e">
        <f t="shared" si="36"/>
        <v>#DIV/0!</v>
      </c>
      <c r="BM170" s="1" t="e">
        <f t="shared" si="37"/>
        <v>#DIV/0!</v>
      </c>
      <c r="BN170" s="1" t="s">
        <v>385</v>
      </c>
      <c r="BO170" s="1">
        <v>0</v>
      </c>
      <c r="BP170" s="1" t="e">
        <f t="shared" si="38"/>
        <v>#DIV/0!</v>
      </c>
      <c r="BQ170" s="1" t="e">
        <f t="shared" si="39"/>
        <v>#DIV/0!</v>
      </c>
      <c r="BR170" s="1" t="e">
        <f t="shared" si="40"/>
        <v>#DIV/0!</v>
      </c>
      <c r="BS170" s="1" t="e">
        <f t="shared" si="41"/>
        <v>#DIV/0!</v>
      </c>
      <c r="BT170" s="1" t="e">
        <f t="shared" si="42"/>
        <v>#DIV/0!</v>
      </c>
      <c r="BU170" s="1" t="e">
        <f t="shared" si="43"/>
        <v>#DIV/0!</v>
      </c>
      <c r="BV170" s="1" t="e">
        <f t="shared" si="44"/>
        <v>#DIV/0!</v>
      </c>
      <c r="BW170" s="1" t="e">
        <f t="shared" si="45"/>
        <v>#DIV/0!</v>
      </c>
      <c r="BX170" s="1" t="s">
        <v>385</v>
      </c>
      <c r="BY170" s="1" t="s">
        <v>385</v>
      </c>
      <c r="BZ170" s="1" t="s">
        <v>385</v>
      </c>
      <c r="CA170" s="1" t="s">
        <v>385</v>
      </c>
      <c r="CB170" s="1" t="s">
        <v>385</v>
      </c>
      <c r="CC170" s="1" t="s">
        <v>385</v>
      </c>
      <c r="CD170" s="1" t="s">
        <v>385</v>
      </c>
      <c r="CE170" s="1" t="s">
        <v>385</v>
      </c>
      <c r="CF170" s="1">
        <v>253</v>
      </c>
      <c r="CG170" s="1">
        <v>1000</v>
      </c>
      <c r="CH170" s="1" t="s">
        <v>386</v>
      </c>
      <c r="CI170" s="1">
        <v>1110.1500000000001</v>
      </c>
      <c r="CJ170" s="1">
        <v>1175.8634999999999</v>
      </c>
      <c r="CK170" s="1">
        <v>1152.67</v>
      </c>
      <c r="CL170" s="1">
        <v>1.3005735999999999E-4</v>
      </c>
      <c r="CM170" s="1">
        <v>6.5004835999999994E-4</v>
      </c>
      <c r="CN170" s="1">
        <v>4.7597999359999997E-2</v>
      </c>
      <c r="CO170" s="1">
        <v>5.5000000000000003E-4</v>
      </c>
      <c r="CP170" s="1">
        <f t="shared" si="46"/>
        <v>1199.9749999999999</v>
      </c>
      <c r="CQ170" s="1">
        <f t="shared" si="47"/>
        <v>1009.4849997991957</v>
      </c>
      <c r="CR170" s="1">
        <f t="shared" si="48"/>
        <v>0.84125502597903778</v>
      </c>
      <c r="CS170" s="1">
        <f t="shared" si="49"/>
        <v>0.16202220013954288</v>
      </c>
      <c r="CT170" s="1">
        <v>6</v>
      </c>
      <c r="CU170" s="1">
        <v>0.5</v>
      </c>
      <c r="CV170" s="1" t="s">
        <v>387</v>
      </c>
      <c r="CW170" s="1">
        <v>2</v>
      </c>
      <c r="CX170" s="1" t="b">
        <v>1</v>
      </c>
      <c r="CY170" s="1">
        <v>1658330552.6875</v>
      </c>
      <c r="CZ170" s="1">
        <v>1004.4575</v>
      </c>
      <c r="DA170" s="1">
        <v>1022.7975</v>
      </c>
      <c r="DB170" s="1">
        <v>34.103949999999998</v>
      </c>
      <c r="DC170" s="1">
        <v>33.007124999999988</v>
      </c>
      <c r="DD170" s="1">
        <v>1007.82125</v>
      </c>
      <c r="DE170" s="1">
        <v>33.764287500000002</v>
      </c>
      <c r="DF170" s="1">
        <v>650.33449999999993</v>
      </c>
      <c r="DG170" s="1">
        <v>101.09125</v>
      </c>
      <c r="DH170" s="1">
        <v>9.9932312500000009E-2</v>
      </c>
      <c r="DI170" s="1">
        <v>33.957225000000001</v>
      </c>
      <c r="DJ170" s="1">
        <v>999.9</v>
      </c>
      <c r="DK170" s="1">
        <v>33.970887500000003</v>
      </c>
      <c r="DL170" s="1">
        <v>0</v>
      </c>
      <c r="DM170" s="1">
        <v>0</v>
      </c>
      <c r="DN170" s="1">
        <v>8996.2487500000007</v>
      </c>
      <c r="DO170" s="1">
        <v>0</v>
      </c>
      <c r="DP170" s="1">
        <v>1832.3987500000001</v>
      </c>
      <c r="DQ170" s="1">
        <v>-18.34055</v>
      </c>
      <c r="DR170" s="1">
        <v>1039.9237499999999</v>
      </c>
      <c r="DS170" s="1">
        <v>1057.71</v>
      </c>
      <c r="DT170" s="1">
        <v>1.0968312499999999</v>
      </c>
      <c r="DU170" s="1">
        <v>1022.7975</v>
      </c>
      <c r="DV170" s="1">
        <v>33.007124999999988</v>
      </c>
      <c r="DW170" s="1">
        <v>3.4476087500000001</v>
      </c>
      <c r="DX170" s="1">
        <v>3.3367287499999998</v>
      </c>
      <c r="DY170" s="1">
        <v>26.363912500000001</v>
      </c>
      <c r="DZ170" s="1">
        <v>25.8111125</v>
      </c>
      <c r="EA170" s="1">
        <v>1199.9749999999999</v>
      </c>
      <c r="EB170" s="1">
        <v>0.95799299999999998</v>
      </c>
      <c r="EC170" s="1">
        <v>4.20074E-2</v>
      </c>
      <c r="ED170" s="1">
        <v>0</v>
      </c>
      <c r="EE170" s="1">
        <v>930.54362500000002</v>
      </c>
      <c r="EF170" s="1">
        <v>5.0001600000000002</v>
      </c>
      <c r="EG170" s="1">
        <v>13194.762500000001</v>
      </c>
      <c r="EH170" s="1">
        <v>9514.9562499999993</v>
      </c>
      <c r="EI170" s="1">
        <v>47.734250000000003</v>
      </c>
      <c r="EJ170" s="1">
        <v>50.421499999999988</v>
      </c>
      <c r="EK170" s="1">
        <v>48.952749999999988</v>
      </c>
      <c r="EL170" s="1">
        <v>48.936999999999998</v>
      </c>
      <c r="EM170" s="1">
        <v>49.492125000000001</v>
      </c>
      <c r="EN170" s="1">
        <v>1144.7750000000001</v>
      </c>
      <c r="EO170" s="1">
        <v>50.2</v>
      </c>
      <c r="EP170" s="1">
        <v>0</v>
      </c>
      <c r="EQ170" s="1">
        <v>773066.40000009537</v>
      </c>
      <c r="ER170" s="1">
        <v>0</v>
      </c>
      <c r="ES170" s="1">
        <v>930.52980000000025</v>
      </c>
      <c r="ET170" s="1">
        <v>-0.10215383309442019</v>
      </c>
      <c r="EU170" s="1">
        <v>5.7538461135174659</v>
      </c>
      <c r="EV170" s="1">
        <v>13194.804</v>
      </c>
      <c r="EW170" s="1">
        <v>15</v>
      </c>
      <c r="EX170" s="1">
        <v>1658327627.5</v>
      </c>
      <c r="EY170" s="1" t="s">
        <v>388</v>
      </c>
      <c r="EZ170" s="1">
        <v>1658327627.5</v>
      </c>
      <c r="FA170" s="1">
        <v>1658327617.5</v>
      </c>
      <c r="FB170" s="1">
        <v>12</v>
      </c>
      <c r="FC170" s="1">
        <v>-0.68500000000000005</v>
      </c>
      <c r="FD170" s="1">
        <v>-0.255</v>
      </c>
      <c r="FE170" s="1">
        <v>-3.9239999999999999</v>
      </c>
      <c r="FF170" s="1">
        <v>0.28599999999999998</v>
      </c>
      <c r="FG170" s="1">
        <v>1546</v>
      </c>
      <c r="FH170" s="1">
        <v>32</v>
      </c>
      <c r="FI170" s="1">
        <v>0.03</v>
      </c>
      <c r="FJ170" s="1">
        <v>0.04</v>
      </c>
      <c r="FK170" s="1">
        <v>-18.362041463414631</v>
      </c>
      <c r="FL170" s="1">
        <v>-0.1114432055748861</v>
      </c>
      <c r="FM170" s="1">
        <v>6.5296277769420832E-2</v>
      </c>
      <c r="FN170" s="1">
        <v>1</v>
      </c>
      <c r="FO170" s="1">
        <v>930.50441176470588</v>
      </c>
      <c r="FP170" s="1">
        <v>6.4385031106021701E-2</v>
      </c>
      <c r="FQ170" s="1">
        <v>0.21065767011727971</v>
      </c>
      <c r="FR170" s="1">
        <v>1</v>
      </c>
      <c r="FS170" s="1">
        <v>1.1070351219512189</v>
      </c>
      <c r="FT170" s="1">
        <v>-9.0762857142853121E-2</v>
      </c>
      <c r="FU170" s="1">
        <v>9.177000179917242E-3</v>
      </c>
      <c r="FV170" s="1">
        <v>1</v>
      </c>
      <c r="FW170" s="1">
        <v>3</v>
      </c>
      <c r="FX170" s="1">
        <v>3</v>
      </c>
      <c r="FY170" s="1" t="s">
        <v>703</v>
      </c>
      <c r="FZ170" s="1">
        <v>3.3690699999999998</v>
      </c>
      <c r="GA170" s="1">
        <v>2.8938199999999998</v>
      </c>
      <c r="GB170" s="1">
        <v>0.182172</v>
      </c>
      <c r="GC170" s="1">
        <v>0.18642900000000001</v>
      </c>
      <c r="GD170" s="1">
        <v>0.14097799999999999</v>
      </c>
      <c r="GE170" s="1">
        <v>0.14033300000000001</v>
      </c>
      <c r="GF170" s="1">
        <v>28218.799999999999</v>
      </c>
      <c r="GG170" s="1">
        <v>24418.5</v>
      </c>
      <c r="GH170" s="1">
        <v>30849</v>
      </c>
      <c r="GI170" s="1">
        <v>27982.7</v>
      </c>
      <c r="GJ170" s="1">
        <v>34916.300000000003</v>
      </c>
      <c r="GK170" s="1">
        <v>33942.1</v>
      </c>
      <c r="GL170" s="1">
        <v>40214.199999999997</v>
      </c>
      <c r="GM170" s="1">
        <v>39002.6</v>
      </c>
      <c r="GN170" s="1">
        <v>2.3269199999999999</v>
      </c>
      <c r="GO170" s="1">
        <v>1.5283199999999999</v>
      </c>
      <c r="GP170" s="1">
        <v>0</v>
      </c>
      <c r="GQ170" s="1">
        <v>4.25279E-2</v>
      </c>
      <c r="GR170" s="1">
        <v>999.9</v>
      </c>
      <c r="GS170" s="1">
        <v>33.285699999999999</v>
      </c>
      <c r="GT170" s="1">
        <v>49.5</v>
      </c>
      <c r="GU170" s="1">
        <v>44.2</v>
      </c>
      <c r="GV170" s="1">
        <v>45.281199999999998</v>
      </c>
      <c r="GW170" s="1">
        <v>51.1629</v>
      </c>
      <c r="GX170" s="1">
        <v>42.011200000000002</v>
      </c>
      <c r="GY170" s="1">
        <v>1</v>
      </c>
      <c r="GZ170" s="1">
        <v>0.66098299999999999</v>
      </c>
      <c r="HA170" s="1">
        <v>1.84114</v>
      </c>
      <c r="HB170" s="1">
        <v>20.198599999999999</v>
      </c>
      <c r="HC170" s="1">
        <v>5.2147399999999999</v>
      </c>
      <c r="HD170" s="1">
        <v>11.974</v>
      </c>
      <c r="HE170" s="1">
        <v>4.9901999999999997</v>
      </c>
      <c r="HF170" s="1">
        <v>3.2925</v>
      </c>
      <c r="HG170" s="1">
        <v>8426.4</v>
      </c>
      <c r="HH170" s="1">
        <v>9999</v>
      </c>
      <c r="HI170" s="1">
        <v>9999</v>
      </c>
      <c r="HJ170" s="1">
        <v>971.7</v>
      </c>
      <c r="HK170" s="1">
        <v>4.97133</v>
      </c>
      <c r="HL170" s="1">
        <v>1.8745700000000001</v>
      </c>
      <c r="HM170" s="1">
        <v>1.8708800000000001</v>
      </c>
      <c r="HN170" s="1">
        <v>1.8707100000000001</v>
      </c>
      <c r="HO170" s="1">
        <v>1.8751199999999999</v>
      </c>
      <c r="HP170" s="1">
        <v>1.8718600000000001</v>
      </c>
      <c r="HQ170" s="1">
        <v>1.8673299999999999</v>
      </c>
      <c r="HR170" s="1">
        <v>1.8782000000000001</v>
      </c>
      <c r="HS170" s="1">
        <v>0</v>
      </c>
      <c r="HT170" s="1">
        <v>0</v>
      </c>
      <c r="HU170" s="1">
        <v>0</v>
      </c>
      <c r="HV170" s="1">
        <v>0</v>
      </c>
      <c r="HW170" s="1" t="s">
        <v>390</v>
      </c>
      <c r="HX170" s="1" t="s">
        <v>391</v>
      </c>
      <c r="HY170" s="1" t="s">
        <v>392</v>
      </c>
      <c r="HZ170" s="1" t="s">
        <v>392</v>
      </c>
      <c r="IA170" s="1" t="s">
        <v>392</v>
      </c>
      <c r="IB170" s="1" t="s">
        <v>392</v>
      </c>
      <c r="IC170" s="1">
        <v>0</v>
      </c>
      <c r="ID170" s="1">
        <v>100</v>
      </c>
      <c r="IE170" s="1">
        <v>100</v>
      </c>
      <c r="IF170" s="1">
        <v>-3.37</v>
      </c>
      <c r="IG170" s="1">
        <v>0.33989999999999998</v>
      </c>
      <c r="IH170" s="1">
        <v>-2.1003025613674828</v>
      </c>
      <c r="II170" s="1">
        <v>1.7196870422270779E-5</v>
      </c>
      <c r="IJ170" s="1">
        <v>-2.1741833173098589E-6</v>
      </c>
      <c r="IK170" s="1">
        <v>9.0595066644434051E-10</v>
      </c>
      <c r="IL170" s="1">
        <v>-0.3055493333670728</v>
      </c>
      <c r="IM170" s="1">
        <v>-1.2435942757381079E-3</v>
      </c>
      <c r="IN170" s="1">
        <v>8.3241555849602686E-4</v>
      </c>
      <c r="IO170" s="1">
        <v>-6.8006265696850886E-6</v>
      </c>
      <c r="IP170" s="1">
        <v>17</v>
      </c>
      <c r="IQ170" s="1">
        <v>2050</v>
      </c>
      <c r="IR170" s="1">
        <v>3</v>
      </c>
      <c r="IS170" s="1">
        <v>34</v>
      </c>
      <c r="IT170" s="1">
        <v>48.8</v>
      </c>
      <c r="IU170" s="1">
        <v>49</v>
      </c>
      <c r="IV170" s="1">
        <v>2.2033700000000001</v>
      </c>
      <c r="IW170" s="1">
        <v>2.5769000000000002</v>
      </c>
      <c r="IX170" s="1">
        <v>1.49902</v>
      </c>
      <c r="IY170" s="1">
        <v>2.2814899999999998</v>
      </c>
      <c r="IZ170" s="1">
        <v>1.69678</v>
      </c>
      <c r="JA170" s="1">
        <v>2.36084</v>
      </c>
      <c r="JB170" s="1">
        <v>47.813400000000001</v>
      </c>
      <c r="JC170" s="1">
        <v>12.8887</v>
      </c>
      <c r="JD170" s="1">
        <v>18</v>
      </c>
      <c r="JE170" s="1">
        <v>710.99099999999999</v>
      </c>
      <c r="JF170" s="1">
        <v>267.28500000000003</v>
      </c>
      <c r="JG170" s="1">
        <v>30.002199999999998</v>
      </c>
      <c r="JH170" s="1">
        <v>35.849899999999998</v>
      </c>
      <c r="JI170" s="1">
        <v>30.000399999999999</v>
      </c>
      <c r="JJ170" s="1">
        <v>35.586399999999998</v>
      </c>
      <c r="JK170" s="1">
        <v>35.587600000000002</v>
      </c>
      <c r="JL170" s="1">
        <v>44.155900000000003</v>
      </c>
      <c r="JM170" s="1">
        <v>29.9483</v>
      </c>
      <c r="JN170" s="1">
        <v>0</v>
      </c>
      <c r="JO170" s="1">
        <v>30</v>
      </c>
      <c r="JP170" s="1">
        <v>1036.9000000000001</v>
      </c>
      <c r="JQ170" s="1">
        <v>33.044699999999999</v>
      </c>
      <c r="JR170" s="1">
        <v>98.312200000000004</v>
      </c>
      <c r="JS170" s="1">
        <v>98.227900000000005</v>
      </c>
    </row>
    <row r="171" spans="1:279" ht="15.75" customHeight="1" x14ac:dyDescent="0.2">
      <c r="A171" s="1">
        <v>156</v>
      </c>
      <c r="B171" s="1">
        <v>1658330559</v>
      </c>
      <c r="C171" s="1">
        <v>619</v>
      </c>
      <c r="D171" s="1" t="s">
        <v>704</v>
      </c>
      <c r="E171" s="1" t="s">
        <v>705</v>
      </c>
      <c r="F171" s="1">
        <v>4</v>
      </c>
      <c r="G171" s="1">
        <v>1658330557</v>
      </c>
      <c r="H171" s="1">
        <f t="shared" si="0"/>
        <v>1.2358611584141722E-3</v>
      </c>
      <c r="I171" s="1">
        <f t="shared" si="1"/>
        <v>1.2358611584141721</v>
      </c>
      <c r="J171" s="1">
        <f t="shared" si="2"/>
        <v>9.3709654441064991</v>
      </c>
      <c r="K171" s="1">
        <f t="shared" si="3"/>
        <v>1011.747142857143</v>
      </c>
      <c r="L171" s="1">
        <f t="shared" si="4"/>
        <v>748.96934655528662</v>
      </c>
      <c r="M171" s="1">
        <f t="shared" si="5"/>
        <v>75.789014282937586</v>
      </c>
      <c r="N171" s="1">
        <f t="shared" si="6"/>
        <v>102.37978231471061</v>
      </c>
      <c r="O171" s="1">
        <f t="shared" si="7"/>
        <v>6.438532850501158E-2</v>
      </c>
      <c r="P171" s="1">
        <f t="shared" si="8"/>
        <v>2.77269308766695</v>
      </c>
      <c r="Q171" s="1">
        <f t="shared" si="9"/>
        <v>6.3566120003212503E-2</v>
      </c>
      <c r="R171" s="1">
        <f t="shared" si="10"/>
        <v>3.980155915537946E-2</v>
      </c>
      <c r="S171" s="1">
        <f t="shared" si="11"/>
        <v>194.42087961244454</v>
      </c>
      <c r="T171" s="1">
        <f t="shared" si="12"/>
        <v>34.826734491190692</v>
      </c>
      <c r="U171" s="1">
        <f t="shared" si="13"/>
        <v>33.968614285714288</v>
      </c>
      <c r="V171" s="1">
        <f t="shared" si="14"/>
        <v>5.3336631649693427</v>
      </c>
      <c r="W171" s="1">
        <f t="shared" si="15"/>
        <v>64.736493067347382</v>
      </c>
      <c r="X171" s="1">
        <f t="shared" si="16"/>
        <v>3.4516955546855055</v>
      </c>
      <c r="Y171" s="1">
        <f t="shared" si="17"/>
        <v>5.3319161899836001</v>
      </c>
      <c r="Z171" s="1">
        <f t="shared" si="18"/>
        <v>1.8819676102838372</v>
      </c>
      <c r="AA171" s="1">
        <f t="shared" si="19"/>
        <v>-54.501477086064995</v>
      </c>
      <c r="AB171" s="1">
        <f t="shared" si="20"/>
        <v>-0.87766953748739451</v>
      </c>
      <c r="AC171" s="1">
        <f t="shared" si="21"/>
        <v>-7.3182946980544561E-2</v>
      </c>
      <c r="AD171" s="1">
        <f t="shared" si="22"/>
        <v>138.96855004191158</v>
      </c>
      <c r="AE171" s="1">
        <f t="shared" si="23"/>
        <v>18.815905787354939</v>
      </c>
      <c r="AF171" s="1">
        <f t="shared" si="24"/>
        <v>1.2333354449821285</v>
      </c>
      <c r="AG171" s="1">
        <f t="shared" si="25"/>
        <v>9.3709654441064991</v>
      </c>
      <c r="AH171" s="1">
        <v>1065.985906195946</v>
      </c>
      <c r="AI171" s="1">
        <v>1050.102363636363</v>
      </c>
      <c r="AJ171" s="1">
        <v>1.75032606350356</v>
      </c>
      <c r="AK171" s="1">
        <v>65.160827057832364</v>
      </c>
      <c r="AL171" s="1">
        <f t="shared" si="26"/>
        <v>1.2358611584141721</v>
      </c>
      <c r="AM171" s="1">
        <v>33.010900105948437</v>
      </c>
      <c r="AN171" s="1">
        <v>34.111404195804234</v>
      </c>
      <c r="AO171" s="1">
        <v>1.3957478061860939E-4</v>
      </c>
      <c r="AP171" s="1">
        <v>89.445393928283238</v>
      </c>
      <c r="AQ171" s="1">
        <v>0</v>
      </c>
      <c r="AR171" s="1">
        <v>0</v>
      </c>
      <c r="AS171" s="1">
        <f t="shared" si="27"/>
        <v>1</v>
      </c>
      <c r="AT171" s="1">
        <f t="shared" si="28"/>
        <v>0</v>
      </c>
      <c r="AU171" s="1">
        <f t="shared" si="29"/>
        <v>47326.78638005611</v>
      </c>
      <c r="AV171" s="1" t="s">
        <v>385</v>
      </c>
      <c r="AW171" s="1" t="s">
        <v>385</v>
      </c>
      <c r="AX171" s="1">
        <v>0</v>
      </c>
      <c r="AY171" s="1">
        <v>0</v>
      </c>
      <c r="AZ171" s="1" t="e">
        <f t="shared" si="30"/>
        <v>#DIV/0!</v>
      </c>
      <c r="BA171" s="1">
        <v>0</v>
      </c>
      <c r="BB171" s="1" t="s">
        <v>385</v>
      </c>
      <c r="BC171" s="1" t="s">
        <v>385</v>
      </c>
      <c r="BD171" s="1">
        <v>0</v>
      </c>
      <c r="BE171" s="1">
        <v>0</v>
      </c>
      <c r="BF171" s="1" t="e">
        <f t="shared" si="31"/>
        <v>#DIV/0!</v>
      </c>
      <c r="BG171" s="1">
        <v>0.5</v>
      </c>
      <c r="BH171" s="1">
        <f t="shared" si="32"/>
        <v>1009.4759997991943</v>
      </c>
      <c r="BI171" s="1">
        <f t="shared" si="33"/>
        <v>9.3709654441064991</v>
      </c>
      <c r="BJ171" s="1" t="e">
        <f t="shared" si="34"/>
        <v>#DIV/0!</v>
      </c>
      <c r="BK171" s="1">
        <f t="shared" si="35"/>
        <v>9.2829997404302624E-3</v>
      </c>
      <c r="BL171" s="1" t="e">
        <f t="shared" si="36"/>
        <v>#DIV/0!</v>
      </c>
      <c r="BM171" s="1" t="e">
        <f t="shared" si="37"/>
        <v>#DIV/0!</v>
      </c>
      <c r="BN171" s="1" t="s">
        <v>385</v>
      </c>
      <c r="BO171" s="1">
        <v>0</v>
      </c>
      <c r="BP171" s="1" t="e">
        <f t="shared" si="38"/>
        <v>#DIV/0!</v>
      </c>
      <c r="BQ171" s="1" t="e">
        <f t="shared" si="39"/>
        <v>#DIV/0!</v>
      </c>
      <c r="BR171" s="1" t="e">
        <f t="shared" si="40"/>
        <v>#DIV/0!</v>
      </c>
      <c r="BS171" s="1" t="e">
        <f t="shared" si="41"/>
        <v>#DIV/0!</v>
      </c>
      <c r="BT171" s="1" t="e">
        <f t="shared" si="42"/>
        <v>#DIV/0!</v>
      </c>
      <c r="BU171" s="1" t="e">
        <f t="shared" si="43"/>
        <v>#DIV/0!</v>
      </c>
      <c r="BV171" s="1" t="e">
        <f t="shared" si="44"/>
        <v>#DIV/0!</v>
      </c>
      <c r="BW171" s="1" t="e">
        <f t="shared" si="45"/>
        <v>#DIV/0!</v>
      </c>
      <c r="BX171" s="1" t="s">
        <v>385</v>
      </c>
      <c r="BY171" s="1" t="s">
        <v>385</v>
      </c>
      <c r="BZ171" s="1" t="s">
        <v>385</v>
      </c>
      <c r="CA171" s="1" t="s">
        <v>385</v>
      </c>
      <c r="CB171" s="1" t="s">
        <v>385</v>
      </c>
      <c r="CC171" s="1" t="s">
        <v>385</v>
      </c>
      <c r="CD171" s="1" t="s">
        <v>385</v>
      </c>
      <c r="CE171" s="1" t="s">
        <v>385</v>
      </c>
      <c r="CF171" s="1">
        <v>253</v>
      </c>
      <c r="CG171" s="1">
        <v>1000</v>
      </c>
      <c r="CH171" s="1" t="s">
        <v>386</v>
      </c>
      <c r="CI171" s="1">
        <v>1110.1500000000001</v>
      </c>
      <c r="CJ171" s="1">
        <v>1175.8634999999999</v>
      </c>
      <c r="CK171" s="1">
        <v>1152.67</v>
      </c>
      <c r="CL171" s="1">
        <v>1.3005735999999999E-4</v>
      </c>
      <c r="CM171" s="1">
        <v>6.5004835999999994E-4</v>
      </c>
      <c r="CN171" s="1">
        <v>4.7597999359999997E-2</v>
      </c>
      <c r="CO171" s="1">
        <v>5.5000000000000003E-4</v>
      </c>
      <c r="CP171" s="1">
        <f t="shared" si="46"/>
        <v>1199.964285714286</v>
      </c>
      <c r="CQ171" s="1">
        <f t="shared" si="47"/>
        <v>1009.4759997991943</v>
      </c>
      <c r="CR171" s="1">
        <f t="shared" si="48"/>
        <v>0.84125503718495886</v>
      </c>
      <c r="CS171" s="1">
        <f t="shared" si="49"/>
        <v>0.16202222176697062</v>
      </c>
      <c r="CT171" s="1">
        <v>6</v>
      </c>
      <c r="CU171" s="1">
        <v>0.5</v>
      </c>
      <c r="CV171" s="1" t="s">
        <v>387</v>
      </c>
      <c r="CW171" s="1">
        <v>2</v>
      </c>
      <c r="CX171" s="1" t="b">
        <v>1</v>
      </c>
      <c r="CY171" s="1">
        <v>1658330557</v>
      </c>
      <c r="CZ171" s="1">
        <v>1011.747142857143</v>
      </c>
      <c r="DA171" s="1">
        <v>1030.257142857143</v>
      </c>
      <c r="DB171" s="1">
        <v>34.110671428571429</v>
      </c>
      <c r="DC171" s="1">
        <v>33.011657142857153</v>
      </c>
      <c r="DD171" s="1">
        <v>1015.122857142857</v>
      </c>
      <c r="DE171" s="1">
        <v>33.770771428571422</v>
      </c>
      <c r="DF171" s="1">
        <v>650.36400000000015</v>
      </c>
      <c r="DG171" s="1">
        <v>101.0912857142857</v>
      </c>
      <c r="DH171" s="1">
        <v>9.9790571428571423E-2</v>
      </c>
      <c r="DI171" s="1">
        <v>33.962742857142857</v>
      </c>
      <c r="DJ171" s="1">
        <v>999.89999999999986</v>
      </c>
      <c r="DK171" s="1">
        <v>33.968614285714288</v>
      </c>
      <c r="DL171" s="1">
        <v>0</v>
      </c>
      <c r="DM171" s="1">
        <v>0</v>
      </c>
      <c r="DN171" s="1">
        <v>9032.9457142857154</v>
      </c>
      <c r="DO171" s="1">
        <v>0</v>
      </c>
      <c r="DP171" s="1">
        <v>1833.0571428571429</v>
      </c>
      <c r="DQ171" s="1">
        <v>-18.510457142857138</v>
      </c>
      <c r="DR171" s="1">
        <v>1047.477142857143</v>
      </c>
      <c r="DS171" s="1">
        <v>1065.43</v>
      </c>
      <c r="DT171" s="1">
        <v>1.099</v>
      </c>
      <c r="DU171" s="1">
        <v>1030.257142857143</v>
      </c>
      <c r="DV171" s="1">
        <v>33.011657142857153</v>
      </c>
      <c r="DW171" s="1">
        <v>3.4482900000000001</v>
      </c>
      <c r="DX171" s="1">
        <v>3.337190000000001</v>
      </c>
      <c r="DY171" s="1">
        <v>26.367271428571431</v>
      </c>
      <c r="DZ171" s="1">
        <v>25.81344285714286</v>
      </c>
      <c r="EA171" s="1">
        <v>1199.964285714286</v>
      </c>
      <c r="EB171" s="1">
        <v>0.95799299999999998</v>
      </c>
      <c r="EC171" s="1">
        <v>4.2007399999999993E-2</v>
      </c>
      <c r="ED171" s="1">
        <v>0</v>
      </c>
      <c r="EE171" s="1">
        <v>930.56871428571435</v>
      </c>
      <c r="EF171" s="1">
        <v>5.0001600000000002</v>
      </c>
      <c r="EG171" s="1">
        <v>13195.9</v>
      </c>
      <c r="EH171" s="1">
        <v>9514.8671428571415</v>
      </c>
      <c r="EI171" s="1">
        <v>47.75</v>
      </c>
      <c r="EJ171" s="1">
        <v>50.436999999999998</v>
      </c>
      <c r="EK171" s="1">
        <v>48.946000000000012</v>
      </c>
      <c r="EL171" s="1">
        <v>48.955000000000013</v>
      </c>
      <c r="EM171" s="1">
        <v>49.491</v>
      </c>
      <c r="EN171" s="1">
        <v>1144.764285714286</v>
      </c>
      <c r="EO171" s="1">
        <v>50.2</v>
      </c>
      <c r="EP171" s="1">
        <v>0</v>
      </c>
      <c r="EQ171" s="1">
        <v>773070.60000014305</v>
      </c>
      <c r="ER171" s="1">
        <v>0</v>
      </c>
      <c r="ES171" s="1">
        <v>930.52180769230779</v>
      </c>
      <c r="ET171" s="1">
        <v>0.77637607647900608</v>
      </c>
      <c r="EU171" s="1">
        <v>5.9623931449672547</v>
      </c>
      <c r="EV171" s="1">
        <v>13195.45384615384</v>
      </c>
      <c r="EW171" s="1">
        <v>15</v>
      </c>
      <c r="EX171" s="1">
        <v>1658327627.5</v>
      </c>
      <c r="EY171" s="1" t="s">
        <v>388</v>
      </c>
      <c r="EZ171" s="1">
        <v>1658327627.5</v>
      </c>
      <c r="FA171" s="1">
        <v>1658327617.5</v>
      </c>
      <c r="FB171" s="1">
        <v>12</v>
      </c>
      <c r="FC171" s="1">
        <v>-0.68500000000000005</v>
      </c>
      <c r="FD171" s="1">
        <v>-0.255</v>
      </c>
      <c r="FE171" s="1">
        <v>-3.9239999999999999</v>
      </c>
      <c r="FF171" s="1">
        <v>0.28599999999999998</v>
      </c>
      <c r="FG171" s="1">
        <v>1546</v>
      </c>
      <c r="FH171" s="1">
        <v>32</v>
      </c>
      <c r="FI171" s="1">
        <v>0.03</v>
      </c>
      <c r="FJ171" s="1">
        <v>0.04</v>
      </c>
      <c r="FK171" s="1">
        <v>-18.406107317073172</v>
      </c>
      <c r="FL171" s="1">
        <v>-0.18180836236934961</v>
      </c>
      <c r="FM171" s="1">
        <v>7.3340606628298347E-2</v>
      </c>
      <c r="FN171" s="1">
        <v>1</v>
      </c>
      <c r="FO171" s="1">
        <v>930.53170588235309</v>
      </c>
      <c r="FP171" s="1">
        <v>-0.2253323085916307</v>
      </c>
      <c r="FQ171" s="1">
        <v>0.19700396075621071</v>
      </c>
      <c r="FR171" s="1">
        <v>1</v>
      </c>
      <c r="FS171" s="1">
        <v>1.102831707317073</v>
      </c>
      <c r="FT171" s="1">
        <v>-5.6139303135885388E-2</v>
      </c>
      <c r="FU171" s="1">
        <v>6.4070612351088191E-3</v>
      </c>
      <c r="FV171" s="1">
        <v>1</v>
      </c>
      <c r="FW171" s="1">
        <v>3</v>
      </c>
      <c r="FX171" s="1">
        <v>3</v>
      </c>
      <c r="FY171" s="1" t="s">
        <v>703</v>
      </c>
      <c r="FZ171" s="1">
        <v>3.3692799999999998</v>
      </c>
      <c r="GA171" s="1">
        <v>2.8938199999999998</v>
      </c>
      <c r="GB171" s="1">
        <v>0.18296000000000001</v>
      </c>
      <c r="GC171" s="1">
        <v>0.18721599999999999</v>
      </c>
      <c r="GD171" s="1">
        <v>0.140986</v>
      </c>
      <c r="GE171" s="1">
        <v>0.140344</v>
      </c>
      <c r="GF171" s="1">
        <v>28191.7</v>
      </c>
      <c r="GG171" s="1">
        <v>24395.1</v>
      </c>
      <c r="GH171" s="1">
        <v>30849.200000000001</v>
      </c>
      <c r="GI171" s="1">
        <v>27983.1</v>
      </c>
      <c r="GJ171" s="1">
        <v>34916.300000000003</v>
      </c>
      <c r="GK171" s="1">
        <v>33942.300000000003</v>
      </c>
      <c r="GL171" s="1">
        <v>40214.5</v>
      </c>
      <c r="GM171" s="1">
        <v>39003.4</v>
      </c>
      <c r="GN171" s="1">
        <v>2.32687</v>
      </c>
      <c r="GO171" s="1">
        <v>1.52823</v>
      </c>
      <c r="GP171" s="1">
        <v>0</v>
      </c>
      <c r="GQ171" s="1">
        <v>4.1339500000000001E-2</v>
      </c>
      <c r="GR171" s="1">
        <v>999.9</v>
      </c>
      <c r="GS171" s="1">
        <v>33.294600000000003</v>
      </c>
      <c r="GT171" s="1">
        <v>49.4</v>
      </c>
      <c r="GU171" s="1">
        <v>44.3</v>
      </c>
      <c r="GV171" s="1">
        <v>45.421799999999998</v>
      </c>
      <c r="GW171" s="1">
        <v>51.192900000000002</v>
      </c>
      <c r="GX171" s="1">
        <v>41.943100000000001</v>
      </c>
      <c r="GY171" s="1">
        <v>1</v>
      </c>
      <c r="GZ171" s="1">
        <v>0.66128799999999999</v>
      </c>
      <c r="HA171" s="1">
        <v>1.8507899999999999</v>
      </c>
      <c r="HB171" s="1">
        <v>20.198399999999999</v>
      </c>
      <c r="HC171" s="1">
        <v>5.2148899999999996</v>
      </c>
      <c r="HD171" s="1">
        <v>11.974</v>
      </c>
      <c r="HE171" s="1">
        <v>4.9901</v>
      </c>
      <c r="HF171" s="1">
        <v>3.2924799999999999</v>
      </c>
      <c r="HG171" s="1">
        <v>8426.4</v>
      </c>
      <c r="HH171" s="1">
        <v>9999</v>
      </c>
      <c r="HI171" s="1">
        <v>9999</v>
      </c>
      <c r="HJ171" s="1">
        <v>971.7</v>
      </c>
      <c r="HK171" s="1">
        <v>4.9713399999999996</v>
      </c>
      <c r="HL171" s="1">
        <v>1.87456</v>
      </c>
      <c r="HM171" s="1">
        <v>1.8708800000000001</v>
      </c>
      <c r="HN171" s="1">
        <v>1.8707199999999999</v>
      </c>
      <c r="HO171" s="1">
        <v>1.8751199999999999</v>
      </c>
      <c r="HP171" s="1">
        <v>1.8718999999999999</v>
      </c>
      <c r="HQ171" s="1">
        <v>1.86734</v>
      </c>
      <c r="HR171" s="1">
        <v>1.8782000000000001</v>
      </c>
      <c r="HS171" s="1">
        <v>0</v>
      </c>
      <c r="HT171" s="1">
        <v>0</v>
      </c>
      <c r="HU171" s="1">
        <v>0</v>
      </c>
      <c r="HV171" s="1">
        <v>0</v>
      </c>
      <c r="HW171" s="1" t="s">
        <v>390</v>
      </c>
      <c r="HX171" s="1" t="s">
        <v>391</v>
      </c>
      <c r="HY171" s="1" t="s">
        <v>392</v>
      </c>
      <c r="HZ171" s="1" t="s">
        <v>392</v>
      </c>
      <c r="IA171" s="1" t="s">
        <v>392</v>
      </c>
      <c r="IB171" s="1" t="s">
        <v>392</v>
      </c>
      <c r="IC171" s="1">
        <v>0</v>
      </c>
      <c r="ID171" s="1">
        <v>100</v>
      </c>
      <c r="IE171" s="1">
        <v>100</v>
      </c>
      <c r="IF171" s="1">
        <v>-3.38</v>
      </c>
      <c r="IG171" s="1">
        <v>0.33989999999999998</v>
      </c>
      <c r="IH171" s="1">
        <v>-2.1003025613674828</v>
      </c>
      <c r="II171" s="1">
        <v>1.7196870422270779E-5</v>
      </c>
      <c r="IJ171" s="1">
        <v>-2.1741833173098589E-6</v>
      </c>
      <c r="IK171" s="1">
        <v>9.0595066644434051E-10</v>
      </c>
      <c r="IL171" s="1">
        <v>-0.3055493333670728</v>
      </c>
      <c r="IM171" s="1">
        <v>-1.2435942757381079E-3</v>
      </c>
      <c r="IN171" s="1">
        <v>8.3241555849602686E-4</v>
      </c>
      <c r="IO171" s="1">
        <v>-6.8006265696850886E-6</v>
      </c>
      <c r="IP171" s="1">
        <v>17</v>
      </c>
      <c r="IQ171" s="1">
        <v>2050</v>
      </c>
      <c r="IR171" s="1">
        <v>3</v>
      </c>
      <c r="IS171" s="1">
        <v>34</v>
      </c>
      <c r="IT171" s="1">
        <v>48.9</v>
      </c>
      <c r="IU171" s="1">
        <v>49</v>
      </c>
      <c r="IV171" s="1">
        <v>2.2143600000000001</v>
      </c>
      <c r="IW171" s="1">
        <v>2.5720200000000002</v>
      </c>
      <c r="IX171" s="1">
        <v>1.49902</v>
      </c>
      <c r="IY171" s="1">
        <v>2.2802699999999998</v>
      </c>
      <c r="IZ171" s="1">
        <v>1.69678</v>
      </c>
      <c r="JA171" s="1">
        <v>2.4328599999999998</v>
      </c>
      <c r="JB171" s="1">
        <v>47.813400000000001</v>
      </c>
      <c r="JC171" s="1">
        <v>12.8887</v>
      </c>
      <c r="JD171" s="1">
        <v>18</v>
      </c>
      <c r="JE171" s="1">
        <v>710.96799999999996</v>
      </c>
      <c r="JF171" s="1">
        <v>267.24200000000002</v>
      </c>
      <c r="JG171" s="1">
        <v>30.002500000000001</v>
      </c>
      <c r="JH171" s="1">
        <v>35.852899999999998</v>
      </c>
      <c r="JI171" s="1">
        <v>30.000299999999999</v>
      </c>
      <c r="JJ171" s="1">
        <v>35.588000000000001</v>
      </c>
      <c r="JK171" s="1">
        <v>35.588500000000003</v>
      </c>
      <c r="JL171" s="1">
        <v>44.392099999999999</v>
      </c>
      <c r="JM171" s="1">
        <v>29.9483</v>
      </c>
      <c r="JN171" s="1">
        <v>0</v>
      </c>
      <c r="JO171" s="1">
        <v>30</v>
      </c>
      <c r="JP171" s="1">
        <v>1043.6199999999999</v>
      </c>
      <c r="JQ171" s="1">
        <v>33.050400000000003</v>
      </c>
      <c r="JR171" s="1">
        <v>98.313000000000002</v>
      </c>
      <c r="JS171" s="1">
        <v>98.229600000000005</v>
      </c>
    </row>
    <row r="172" spans="1:279" ht="15.75" customHeight="1" x14ac:dyDescent="0.2">
      <c r="A172" s="1">
        <v>157</v>
      </c>
      <c r="B172" s="1">
        <v>1658330563</v>
      </c>
      <c r="C172" s="1">
        <v>623</v>
      </c>
      <c r="D172" s="1" t="s">
        <v>706</v>
      </c>
      <c r="E172" s="1" t="s">
        <v>707</v>
      </c>
      <c r="F172" s="1">
        <v>4</v>
      </c>
      <c r="G172" s="1">
        <v>1658330560.6875</v>
      </c>
      <c r="H172" s="1">
        <f t="shared" si="0"/>
        <v>1.2341340576572822E-3</v>
      </c>
      <c r="I172" s="1">
        <f t="shared" si="1"/>
        <v>1.2341340576572821</v>
      </c>
      <c r="J172" s="1">
        <f t="shared" si="2"/>
        <v>9.0812584633225839</v>
      </c>
      <c r="K172" s="1">
        <f t="shared" si="3"/>
        <v>1017.9875</v>
      </c>
      <c r="L172" s="1">
        <f t="shared" si="4"/>
        <v>761.91128489998209</v>
      </c>
      <c r="M172" s="1">
        <f t="shared" si="5"/>
        <v>77.098864280496826</v>
      </c>
      <c r="N172" s="1">
        <f t="shared" si="6"/>
        <v>103.01157320703717</v>
      </c>
      <c r="O172" s="1">
        <f t="shared" si="7"/>
        <v>6.4305624057404684E-2</v>
      </c>
      <c r="P172" s="1">
        <f t="shared" si="8"/>
        <v>2.7682621420518498</v>
      </c>
      <c r="Q172" s="1">
        <f t="shared" si="9"/>
        <v>6.3487138595168802E-2</v>
      </c>
      <c r="R172" s="1">
        <f t="shared" si="10"/>
        <v>3.9752131271389636E-2</v>
      </c>
      <c r="S172" s="1">
        <f t="shared" si="11"/>
        <v>194.42598111245485</v>
      </c>
      <c r="T172" s="1">
        <f t="shared" si="12"/>
        <v>34.827920910577262</v>
      </c>
      <c r="U172" s="1">
        <f t="shared" si="13"/>
        <v>33.968350000000001</v>
      </c>
      <c r="V172" s="1">
        <f t="shared" si="14"/>
        <v>5.3335845191452425</v>
      </c>
      <c r="W172" s="1">
        <f t="shared" si="15"/>
        <v>64.742544836633229</v>
      </c>
      <c r="X172" s="1">
        <f t="shared" si="16"/>
        <v>3.4519040434894404</v>
      </c>
      <c r="Y172" s="1">
        <f t="shared" si="17"/>
        <v>5.3317398199278871</v>
      </c>
      <c r="Z172" s="1">
        <f t="shared" si="18"/>
        <v>1.8816804756558021</v>
      </c>
      <c r="AA172" s="1">
        <f t="shared" si="19"/>
        <v>-54.425311942686143</v>
      </c>
      <c r="AB172" s="1">
        <f t="shared" si="20"/>
        <v>-0.9253038013342203</v>
      </c>
      <c r="AC172" s="1">
        <f t="shared" si="21"/>
        <v>-7.7278019363612588E-2</v>
      </c>
      <c r="AD172" s="1">
        <f t="shared" si="22"/>
        <v>138.99808734907089</v>
      </c>
      <c r="AE172" s="1">
        <f t="shared" si="23"/>
        <v>18.681736619162713</v>
      </c>
      <c r="AF172" s="1">
        <f t="shared" si="24"/>
        <v>1.2314935750521221</v>
      </c>
      <c r="AG172" s="1">
        <f t="shared" si="25"/>
        <v>9.0812584633225839</v>
      </c>
      <c r="AH172" s="1">
        <v>1072.839266525787</v>
      </c>
      <c r="AI172" s="1">
        <v>1057.1481818181819</v>
      </c>
      <c r="AJ172" s="1">
        <v>1.7712803714601799</v>
      </c>
      <c r="AK172" s="1">
        <v>65.160827057832364</v>
      </c>
      <c r="AL172" s="1">
        <f t="shared" si="26"/>
        <v>1.2341340576572821</v>
      </c>
      <c r="AM172" s="1">
        <v>33.014716643737103</v>
      </c>
      <c r="AN172" s="1">
        <v>34.114483216783249</v>
      </c>
      <c r="AO172" s="1">
        <v>1.71397490325402E-6</v>
      </c>
      <c r="AP172" s="1">
        <v>89.445393928283238</v>
      </c>
      <c r="AQ172" s="1">
        <v>0</v>
      </c>
      <c r="AR172" s="1">
        <v>0</v>
      </c>
      <c r="AS172" s="1">
        <f t="shared" si="27"/>
        <v>1</v>
      </c>
      <c r="AT172" s="1">
        <f t="shared" si="28"/>
        <v>0</v>
      </c>
      <c r="AU172" s="1">
        <f t="shared" si="29"/>
        <v>47205.314416258989</v>
      </c>
      <c r="AV172" s="1" t="s">
        <v>385</v>
      </c>
      <c r="AW172" s="1" t="s">
        <v>385</v>
      </c>
      <c r="AX172" s="1">
        <v>0</v>
      </c>
      <c r="AY172" s="1">
        <v>0</v>
      </c>
      <c r="AZ172" s="1" t="e">
        <f t="shared" si="30"/>
        <v>#DIV/0!</v>
      </c>
      <c r="BA172" s="1">
        <v>0</v>
      </c>
      <c r="BB172" s="1" t="s">
        <v>385</v>
      </c>
      <c r="BC172" s="1" t="s">
        <v>385</v>
      </c>
      <c r="BD172" s="1">
        <v>0</v>
      </c>
      <c r="BE172" s="1">
        <v>0</v>
      </c>
      <c r="BF172" s="1" t="e">
        <f t="shared" si="31"/>
        <v>#DIV/0!</v>
      </c>
      <c r="BG172" s="1">
        <v>0.5</v>
      </c>
      <c r="BH172" s="1">
        <f t="shared" si="32"/>
        <v>1009.5028497991993</v>
      </c>
      <c r="BI172" s="1">
        <f t="shared" si="33"/>
        <v>9.0812584633225839</v>
      </c>
      <c r="BJ172" s="1" t="e">
        <f t="shared" si="34"/>
        <v>#DIV/0!</v>
      </c>
      <c r="BK172" s="1">
        <f t="shared" si="35"/>
        <v>8.9957729838295569E-3</v>
      </c>
      <c r="BL172" s="1" t="e">
        <f t="shared" si="36"/>
        <v>#DIV/0!</v>
      </c>
      <c r="BM172" s="1" t="e">
        <f t="shared" si="37"/>
        <v>#DIV/0!</v>
      </c>
      <c r="BN172" s="1" t="s">
        <v>385</v>
      </c>
      <c r="BO172" s="1">
        <v>0</v>
      </c>
      <c r="BP172" s="1" t="e">
        <f t="shared" si="38"/>
        <v>#DIV/0!</v>
      </c>
      <c r="BQ172" s="1" t="e">
        <f t="shared" si="39"/>
        <v>#DIV/0!</v>
      </c>
      <c r="BR172" s="1" t="e">
        <f t="shared" si="40"/>
        <v>#DIV/0!</v>
      </c>
      <c r="BS172" s="1" t="e">
        <f t="shared" si="41"/>
        <v>#DIV/0!</v>
      </c>
      <c r="BT172" s="1" t="e">
        <f t="shared" si="42"/>
        <v>#DIV/0!</v>
      </c>
      <c r="BU172" s="1" t="e">
        <f t="shared" si="43"/>
        <v>#DIV/0!</v>
      </c>
      <c r="BV172" s="1" t="e">
        <f t="shared" si="44"/>
        <v>#DIV/0!</v>
      </c>
      <c r="BW172" s="1" t="e">
        <f t="shared" si="45"/>
        <v>#DIV/0!</v>
      </c>
      <c r="BX172" s="1" t="s">
        <v>385</v>
      </c>
      <c r="BY172" s="1" t="s">
        <v>385</v>
      </c>
      <c r="BZ172" s="1" t="s">
        <v>385</v>
      </c>
      <c r="CA172" s="1" t="s">
        <v>385</v>
      </c>
      <c r="CB172" s="1" t="s">
        <v>385</v>
      </c>
      <c r="CC172" s="1" t="s">
        <v>385</v>
      </c>
      <c r="CD172" s="1" t="s">
        <v>385</v>
      </c>
      <c r="CE172" s="1" t="s">
        <v>385</v>
      </c>
      <c r="CF172" s="1">
        <v>253</v>
      </c>
      <c r="CG172" s="1">
        <v>1000</v>
      </c>
      <c r="CH172" s="1" t="s">
        <v>386</v>
      </c>
      <c r="CI172" s="1">
        <v>1110.1500000000001</v>
      </c>
      <c r="CJ172" s="1">
        <v>1175.8634999999999</v>
      </c>
      <c r="CK172" s="1">
        <v>1152.67</v>
      </c>
      <c r="CL172" s="1">
        <v>1.3005735999999999E-4</v>
      </c>
      <c r="CM172" s="1">
        <v>6.5004835999999994E-4</v>
      </c>
      <c r="CN172" s="1">
        <v>4.7597999359999997E-2</v>
      </c>
      <c r="CO172" s="1">
        <v>5.5000000000000003E-4</v>
      </c>
      <c r="CP172" s="1">
        <f t="shared" si="46"/>
        <v>1199.9962499999999</v>
      </c>
      <c r="CQ172" s="1">
        <f t="shared" si="47"/>
        <v>1009.5028497991993</v>
      </c>
      <c r="CR172" s="1">
        <f t="shared" si="48"/>
        <v>0.84125500375455287</v>
      </c>
      <c r="CS172" s="1">
        <f t="shared" si="49"/>
        <v>0.1620221572462871</v>
      </c>
      <c r="CT172" s="1">
        <v>6</v>
      </c>
      <c r="CU172" s="1">
        <v>0.5</v>
      </c>
      <c r="CV172" s="1" t="s">
        <v>387</v>
      </c>
      <c r="CW172" s="1">
        <v>2</v>
      </c>
      <c r="CX172" s="1" t="b">
        <v>1</v>
      </c>
      <c r="CY172" s="1">
        <v>1658330560.6875</v>
      </c>
      <c r="CZ172" s="1">
        <v>1017.9875</v>
      </c>
      <c r="DA172" s="1">
        <v>1036.3800000000001</v>
      </c>
      <c r="DB172" s="1">
        <v>34.112625000000001</v>
      </c>
      <c r="DC172" s="1">
        <v>33.0152</v>
      </c>
      <c r="DD172" s="1">
        <v>1021.3724999999999</v>
      </c>
      <c r="DE172" s="1">
        <v>33.7727</v>
      </c>
      <c r="DF172" s="1">
        <v>650.33187500000008</v>
      </c>
      <c r="DG172" s="1">
        <v>101.09125</v>
      </c>
      <c r="DH172" s="1">
        <v>0.100143025</v>
      </c>
      <c r="DI172" s="1">
        <v>33.962150000000001</v>
      </c>
      <c r="DJ172" s="1">
        <v>999.9</v>
      </c>
      <c r="DK172" s="1">
        <v>33.968350000000001</v>
      </c>
      <c r="DL172" s="1">
        <v>0</v>
      </c>
      <c r="DM172" s="1">
        <v>0</v>
      </c>
      <c r="DN172" s="1">
        <v>9009.3762500000012</v>
      </c>
      <c r="DO172" s="1">
        <v>0</v>
      </c>
      <c r="DP172" s="1">
        <v>1832.5162499999999</v>
      </c>
      <c r="DQ172" s="1">
        <v>-18.392050000000001</v>
      </c>
      <c r="DR172" s="1">
        <v>1053.9412500000001</v>
      </c>
      <c r="DS172" s="1">
        <v>1071.7650000000001</v>
      </c>
      <c r="DT172" s="1">
        <v>1.0974375000000001</v>
      </c>
      <c r="DU172" s="1">
        <v>1036.3800000000001</v>
      </c>
      <c r="DV172" s="1">
        <v>33.0152</v>
      </c>
      <c r="DW172" s="1">
        <v>3.4484962499999998</v>
      </c>
      <c r="DX172" s="1">
        <v>3.337555</v>
      </c>
      <c r="DY172" s="1">
        <v>26.368287500000001</v>
      </c>
      <c r="DZ172" s="1">
        <v>25.815300000000001</v>
      </c>
      <c r="EA172" s="1">
        <v>1199.9962499999999</v>
      </c>
      <c r="EB172" s="1">
        <v>0.95799425000000005</v>
      </c>
      <c r="EC172" s="1">
        <v>4.2006062500000003E-2</v>
      </c>
      <c r="ED172" s="1">
        <v>0</v>
      </c>
      <c r="EE172" s="1">
        <v>930.60012499999993</v>
      </c>
      <c r="EF172" s="1">
        <v>5.0001600000000002</v>
      </c>
      <c r="EG172" s="1">
        <v>13196.9625</v>
      </c>
      <c r="EH172" s="1">
        <v>9515.1212500000001</v>
      </c>
      <c r="EI172" s="1">
        <v>47.765500000000003</v>
      </c>
      <c r="EJ172" s="1">
        <v>50.436999999999998</v>
      </c>
      <c r="EK172" s="1">
        <v>48.960625</v>
      </c>
      <c r="EL172" s="1">
        <v>48.952749999999988</v>
      </c>
      <c r="EM172" s="1">
        <v>49.515500000000003</v>
      </c>
      <c r="EN172" s="1">
        <v>1144.7962500000001</v>
      </c>
      <c r="EO172" s="1">
        <v>50.2</v>
      </c>
      <c r="EP172" s="1">
        <v>0</v>
      </c>
      <c r="EQ172" s="1">
        <v>773074.20000004768</v>
      </c>
      <c r="ER172" s="1">
        <v>0</v>
      </c>
      <c r="ES172" s="1">
        <v>930.53676923076921</v>
      </c>
      <c r="ET172" s="1">
        <v>0.60041026767696026</v>
      </c>
      <c r="EU172" s="1">
        <v>10.7384615033911</v>
      </c>
      <c r="EV172" s="1">
        <v>13195.857692307691</v>
      </c>
      <c r="EW172" s="1">
        <v>15</v>
      </c>
      <c r="EX172" s="1">
        <v>1658327627.5</v>
      </c>
      <c r="EY172" s="1" t="s">
        <v>388</v>
      </c>
      <c r="EZ172" s="1">
        <v>1658327627.5</v>
      </c>
      <c r="FA172" s="1">
        <v>1658327617.5</v>
      </c>
      <c r="FB172" s="1">
        <v>12</v>
      </c>
      <c r="FC172" s="1">
        <v>-0.68500000000000005</v>
      </c>
      <c r="FD172" s="1">
        <v>-0.255</v>
      </c>
      <c r="FE172" s="1">
        <v>-3.9239999999999999</v>
      </c>
      <c r="FF172" s="1">
        <v>0.28599999999999998</v>
      </c>
      <c r="FG172" s="1">
        <v>1546</v>
      </c>
      <c r="FH172" s="1">
        <v>32</v>
      </c>
      <c r="FI172" s="1">
        <v>0.03</v>
      </c>
      <c r="FJ172" s="1">
        <v>0.04</v>
      </c>
      <c r="FK172" s="1">
        <v>-18.406080487804871</v>
      </c>
      <c r="FL172" s="1">
        <v>-0.1721895470383126</v>
      </c>
      <c r="FM172" s="1">
        <v>7.5441957076728502E-2</v>
      </c>
      <c r="FN172" s="1">
        <v>1</v>
      </c>
      <c r="FO172" s="1">
        <v>930.54747058823534</v>
      </c>
      <c r="FP172" s="1">
        <v>0.30838808903843767</v>
      </c>
      <c r="FQ172" s="1">
        <v>0.21777865655889381</v>
      </c>
      <c r="FR172" s="1">
        <v>1</v>
      </c>
      <c r="FS172" s="1">
        <v>1.099635609756098</v>
      </c>
      <c r="FT172" s="1">
        <v>-2.5459233449478241E-2</v>
      </c>
      <c r="FU172" s="1">
        <v>3.522148075709186E-3</v>
      </c>
      <c r="FV172" s="1">
        <v>1</v>
      </c>
      <c r="FW172" s="1">
        <v>3</v>
      </c>
      <c r="FX172" s="1">
        <v>3</v>
      </c>
      <c r="FY172" s="1" t="s">
        <v>703</v>
      </c>
      <c r="FZ172" s="1">
        <v>3.3693300000000002</v>
      </c>
      <c r="GA172" s="1">
        <v>2.89378</v>
      </c>
      <c r="GB172" s="1">
        <v>0.183752</v>
      </c>
      <c r="GC172" s="1">
        <v>0.18799299999999999</v>
      </c>
      <c r="GD172" s="1">
        <v>0.14099200000000001</v>
      </c>
      <c r="GE172" s="1">
        <v>0.14035400000000001</v>
      </c>
      <c r="GF172" s="1">
        <v>28163.200000000001</v>
      </c>
      <c r="GG172" s="1">
        <v>24371</v>
      </c>
      <c r="GH172" s="1">
        <v>30848.1</v>
      </c>
      <c r="GI172" s="1">
        <v>27982.3</v>
      </c>
      <c r="GJ172" s="1">
        <v>34914.9</v>
      </c>
      <c r="GK172" s="1">
        <v>33941.199999999997</v>
      </c>
      <c r="GL172" s="1">
        <v>40213.199999999997</v>
      </c>
      <c r="GM172" s="1">
        <v>39002.5</v>
      </c>
      <c r="GN172" s="1">
        <v>2.3266499999999999</v>
      </c>
      <c r="GO172" s="1">
        <v>1.5281499999999999</v>
      </c>
      <c r="GP172" s="1">
        <v>0</v>
      </c>
      <c r="GQ172" s="1">
        <v>4.1577999999999997E-2</v>
      </c>
      <c r="GR172" s="1">
        <v>999.9</v>
      </c>
      <c r="GS172" s="1">
        <v>33.3035</v>
      </c>
      <c r="GT172" s="1">
        <v>49.4</v>
      </c>
      <c r="GU172" s="1">
        <v>44.3</v>
      </c>
      <c r="GV172" s="1">
        <v>45.424900000000001</v>
      </c>
      <c r="GW172" s="1">
        <v>51.222900000000003</v>
      </c>
      <c r="GX172" s="1">
        <v>41.3902</v>
      </c>
      <c r="GY172" s="1">
        <v>1</v>
      </c>
      <c r="GZ172" s="1">
        <v>0.66153200000000001</v>
      </c>
      <c r="HA172" s="1">
        <v>1.8581399999999999</v>
      </c>
      <c r="HB172" s="1">
        <v>20.1983</v>
      </c>
      <c r="HC172" s="1">
        <v>5.2153400000000003</v>
      </c>
      <c r="HD172" s="1">
        <v>11.974</v>
      </c>
      <c r="HE172" s="1">
        <v>4.9904500000000001</v>
      </c>
      <c r="HF172" s="1">
        <v>3.2925800000000001</v>
      </c>
      <c r="HG172" s="1">
        <v>8426.6</v>
      </c>
      <c r="HH172" s="1">
        <v>9999</v>
      </c>
      <c r="HI172" s="1">
        <v>9999</v>
      </c>
      <c r="HJ172" s="1">
        <v>971.7</v>
      </c>
      <c r="HK172" s="1">
        <v>4.9713599999999998</v>
      </c>
      <c r="HL172" s="1">
        <v>1.8745700000000001</v>
      </c>
      <c r="HM172" s="1">
        <v>1.8708800000000001</v>
      </c>
      <c r="HN172" s="1">
        <v>1.87073</v>
      </c>
      <c r="HO172" s="1">
        <v>1.87513</v>
      </c>
      <c r="HP172" s="1">
        <v>1.8718600000000001</v>
      </c>
      <c r="HQ172" s="1">
        <v>1.86734</v>
      </c>
      <c r="HR172" s="1">
        <v>1.8782000000000001</v>
      </c>
      <c r="HS172" s="1">
        <v>0</v>
      </c>
      <c r="HT172" s="1">
        <v>0</v>
      </c>
      <c r="HU172" s="1">
        <v>0</v>
      </c>
      <c r="HV172" s="1">
        <v>0</v>
      </c>
      <c r="HW172" s="1" t="s">
        <v>390</v>
      </c>
      <c r="HX172" s="1" t="s">
        <v>391</v>
      </c>
      <c r="HY172" s="1" t="s">
        <v>392</v>
      </c>
      <c r="HZ172" s="1" t="s">
        <v>392</v>
      </c>
      <c r="IA172" s="1" t="s">
        <v>392</v>
      </c>
      <c r="IB172" s="1" t="s">
        <v>392</v>
      </c>
      <c r="IC172" s="1">
        <v>0</v>
      </c>
      <c r="ID172" s="1">
        <v>100</v>
      </c>
      <c r="IE172" s="1">
        <v>100</v>
      </c>
      <c r="IF172" s="1">
        <v>-3.39</v>
      </c>
      <c r="IG172" s="1">
        <v>0.34</v>
      </c>
      <c r="IH172" s="1">
        <v>-2.1003025613674828</v>
      </c>
      <c r="II172" s="1">
        <v>1.7196870422270779E-5</v>
      </c>
      <c r="IJ172" s="1">
        <v>-2.1741833173098589E-6</v>
      </c>
      <c r="IK172" s="1">
        <v>9.0595066644434051E-10</v>
      </c>
      <c r="IL172" s="1">
        <v>-0.3055493333670728</v>
      </c>
      <c r="IM172" s="1">
        <v>-1.2435942757381079E-3</v>
      </c>
      <c r="IN172" s="1">
        <v>8.3241555849602686E-4</v>
      </c>
      <c r="IO172" s="1">
        <v>-6.8006265696850886E-6</v>
      </c>
      <c r="IP172" s="1">
        <v>17</v>
      </c>
      <c r="IQ172" s="1">
        <v>2050</v>
      </c>
      <c r="IR172" s="1">
        <v>3</v>
      </c>
      <c r="IS172" s="1">
        <v>34</v>
      </c>
      <c r="IT172" s="1">
        <v>48.9</v>
      </c>
      <c r="IU172" s="1">
        <v>49.1</v>
      </c>
      <c r="IV172" s="1">
        <v>2.2277800000000001</v>
      </c>
      <c r="IW172" s="1">
        <v>2.5744600000000002</v>
      </c>
      <c r="IX172" s="1">
        <v>1.49902</v>
      </c>
      <c r="IY172" s="1">
        <v>2.2814899999999998</v>
      </c>
      <c r="IZ172" s="1">
        <v>1.69678</v>
      </c>
      <c r="JA172" s="1">
        <v>2.4291999999999998</v>
      </c>
      <c r="JB172" s="1">
        <v>47.813400000000001</v>
      </c>
      <c r="JC172" s="1">
        <v>12.8887</v>
      </c>
      <c r="JD172" s="1">
        <v>18</v>
      </c>
      <c r="JE172" s="1">
        <v>710.80899999999997</v>
      </c>
      <c r="JF172" s="1">
        <v>267.221</v>
      </c>
      <c r="JG172" s="1">
        <v>30.002300000000002</v>
      </c>
      <c r="JH172" s="1">
        <v>35.854799999999997</v>
      </c>
      <c r="JI172" s="1">
        <v>30.000399999999999</v>
      </c>
      <c r="JJ172" s="1">
        <v>35.590499999999999</v>
      </c>
      <c r="JK172" s="1">
        <v>35.591799999999999</v>
      </c>
      <c r="JL172" s="1">
        <v>44.627400000000002</v>
      </c>
      <c r="JM172" s="1">
        <v>29.9483</v>
      </c>
      <c r="JN172" s="1">
        <v>0</v>
      </c>
      <c r="JO172" s="1">
        <v>30</v>
      </c>
      <c r="JP172" s="1">
        <v>1050.3399999999999</v>
      </c>
      <c r="JQ172" s="1">
        <v>33.049999999999997</v>
      </c>
      <c r="JR172" s="1">
        <v>98.3095</v>
      </c>
      <c r="JS172" s="1">
        <v>98.227000000000004</v>
      </c>
    </row>
    <row r="173" spans="1:279" ht="15.75" customHeight="1" x14ac:dyDescent="0.2">
      <c r="A173" s="1">
        <v>158</v>
      </c>
      <c r="B173" s="1">
        <v>1658330567</v>
      </c>
      <c r="C173" s="1">
        <v>627</v>
      </c>
      <c r="D173" s="1" t="s">
        <v>708</v>
      </c>
      <c r="E173" s="1" t="s">
        <v>709</v>
      </c>
      <c r="F173" s="1">
        <v>4</v>
      </c>
      <c r="G173" s="1">
        <v>1658330565</v>
      </c>
      <c r="H173" s="1">
        <f t="shared" si="0"/>
        <v>1.2311499804893062E-3</v>
      </c>
      <c r="I173" s="1">
        <f t="shared" si="1"/>
        <v>1.2311499804893062</v>
      </c>
      <c r="J173" s="1">
        <f t="shared" si="2"/>
        <v>9.149115829495484</v>
      </c>
      <c r="K173" s="1">
        <f t="shared" si="3"/>
        <v>1025.331428571428</v>
      </c>
      <c r="L173" s="1">
        <f t="shared" si="4"/>
        <v>766.56307810995145</v>
      </c>
      <c r="M173" s="1">
        <f t="shared" si="5"/>
        <v>77.56870127963785</v>
      </c>
      <c r="N173" s="1">
        <f t="shared" si="6"/>
        <v>103.75353257501087</v>
      </c>
      <c r="O173" s="1">
        <f t="shared" si="7"/>
        <v>6.4088320631983081E-2</v>
      </c>
      <c r="P173" s="1">
        <f t="shared" si="8"/>
        <v>2.7670360568580921</v>
      </c>
      <c r="Q173" s="1">
        <f t="shared" si="9"/>
        <v>6.3274964495523542E-2</v>
      </c>
      <c r="R173" s="1">
        <f t="shared" si="10"/>
        <v>3.9619069544950314E-2</v>
      </c>
      <c r="S173" s="1">
        <f t="shared" si="11"/>
        <v>194.418143612439</v>
      </c>
      <c r="T173" s="1">
        <f t="shared" si="12"/>
        <v>34.82994715934899</v>
      </c>
      <c r="U173" s="1">
        <f t="shared" si="13"/>
        <v>33.974971428571429</v>
      </c>
      <c r="V173" s="1">
        <f t="shared" si="14"/>
        <v>5.3355552197744638</v>
      </c>
      <c r="W173" s="1">
        <f t="shared" si="15"/>
        <v>64.744338456471112</v>
      </c>
      <c r="X173" s="1">
        <f t="shared" si="16"/>
        <v>3.4521743998500609</v>
      </c>
      <c r="Y173" s="1">
        <f t="shared" si="17"/>
        <v>5.3320096894202198</v>
      </c>
      <c r="Z173" s="1">
        <f t="shared" si="18"/>
        <v>1.8833808199244029</v>
      </c>
      <c r="AA173" s="1">
        <f t="shared" si="19"/>
        <v>-54.293714139578405</v>
      </c>
      <c r="AB173" s="1">
        <f t="shared" si="20"/>
        <v>-1.7773308220896709</v>
      </c>
      <c r="AC173" s="1">
        <f t="shared" si="21"/>
        <v>-0.14850746364990558</v>
      </c>
      <c r="AD173" s="1">
        <f t="shared" si="22"/>
        <v>138.198591187121</v>
      </c>
      <c r="AE173" s="1">
        <f t="shared" si="23"/>
        <v>18.566448633535106</v>
      </c>
      <c r="AF173" s="1">
        <f t="shared" si="24"/>
        <v>1.230163140017918</v>
      </c>
      <c r="AG173" s="1">
        <f t="shared" si="25"/>
        <v>9.149115829495484</v>
      </c>
      <c r="AH173" s="1">
        <v>1079.8041410249141</v>
      </c>
      <c r="AI173" s="1">
        <v>1064.1602424242419</v>
      </c>
      <c r="AJ173" s="1">
        <v>1.743463139633898</v>
      </c>
      <c r="AK173" s="1">
        <v>65.160827057832364</v>
      </c>
      <c r="AL173" s="1">
        <f t="shared" si="26"/>
        <v>1.2311499804893062</v>
      </c>
      <c r="AM173" s="1">
        <v>33.018945035617961</v>
      </c>
      <c r="AN173" s="1">
        <v>34.115641958041969</v>
      </c>
      <c r="AO173" s="1">
        <v>5.7121756178977593E-5</v>
      </c>
      <c r="AP173" s="1">
        <v>89.445393928283238</v>
      </c>
      <c r="AQ173" s="1">
        <v>0</v>
      </c>
      <c r="AR173" s="1">
        <v>0</v>
      </c>
      <c r="AS173" s="1">
        <f t="shared" si="27"/>
        <v>1</v>
      </c>
      <c r="AT173" s="1">
        <f t="shared" si="28"/>
        <v>0</v>
      </c>
      <c r="AU173" s="1">
        <f t="shared" si="29"/>
        <v>47171.548336101827</v>
      </c>
      <c r="AV173" s="1" t="s">
        <v>385</v>
      </c>
      <c r="AW173" s="1" t="s">
        <v>385</v>
      </c>
      <c r="AX173" s="1">
        <v>0</v>
      </c>
      <c r="AY173" s="1">
        <v>0</v>
      </c>
      <c r="AZ173" s="1" t="e">
        <f t="shared" si="30"/>
        <v>#DIV/0!</v>
      </c>
      <c r="BA173" s="1">
        <v>0</v>
      </c>
      <c r="BB173" s="1" t="s">
        <v>385</v>
      </c>
      <c r="BC173" s="1" t="s">
        <v>385</v>
      </c>
      <c r="BD173" s="1">
        <v>0</v>
      </c>
      <c r="BE173" s="1">
        <v>0</v>
      </c>
      <c r="BF173" s="1" t="e">
        <f t="shared" si="31"/>
        <v>#DIV/0!</v>
      </c>
      <c r="BG173" s="1">
        <v>0.5</v>
      </c>
      <c r="BH173" s="1">
        <f t="shared" si="32"/>
        <v>1009.4615997991913</v>
      </c>
      <c r="BI173" s="1">
        <f t="shared" si="33"/>
        <v>9.149115829495484</v>
      </c>
      <c r="BJ173" s="1" t="e">
        <f t="shared" si="34"/>
        <v>#DIV/0!</v>
      </c>
      <c r="BK173" s="1">
        <f t="shared" si="35"/>
        <v>9.0633619261153535E-3</v>
      </c>
      <c r="BL173" s="1" t="e">
        <f t="shared" si="36"/>
        <v>#DIV/0!</v>
      </c>
      <c r="BM173" s="1" t="e">
        <f t="shared" si="37"/>
        <v>#DIV/0!</v>
      </c>
      <c r="BN173" s="1" t="s">
        <v>385</v>
      </c>
      <c r="BO173" s="1">
        <v>0</v>
      </c>
      <c r="BP173" s="1" t="e">
        <f t="shared" si="38"/>
        <v>#DIV/0!</v>
      </c>
      <c r="BQ173" s="1" t="e">
        <f t="shared" si="39"/>
        <v>#DIV/0!</v>
      </c>
      <c r="BR173" s="1" t="e">
        <f t="shared" si="40"/>
        <v>#DIV/0!</v>
      </c>
      <c r="BS173" s="1" t="e">
        <f t="shared" si="41"/>
        <v>#DIV/0!</v>
      </c>
      <c r="BT173" s="1" t="e">
        <f t="shared" si="42"/>
        <v>#DIV/0!</v>
      </c>
      <c r="BU173" s="1" t="e">
        <f t="shared" si="43"/>
        <v>#DIV/0!</v>
      </c>
      <c r="BV173" s="1" t="e">
        <f t="shared" si="44"/>
        <v>#DIV/0!</v>
      </c>
      <c r="BW173" s="1" t="e">
        <f t="shared" si="45"/>
        <v>#DIV/0!</v>
      </c>
      <c r="BX173" s="1" t="s">
        <v>385</v>
      </c>
      <c r="BY173" s="1" t="s">
        <v>385</v>
      </c>
      <c r="BZ173" s="1" t="s">
        <v>385</v>
      </c>
      <c r="CA173" s="1" t="s">
        <v>385</v>
      </c>
      <c r="CB173" s="1" t="s">
        <v>385</v>
      </c>
      <c r="CC173" s="1" t="s">
        <v>385</v>
      </c>
      <c r="CD173" s="1" t="s">
        <v>385</v>
      </c>
      <c r="CE173" s="1" t="s">
        <v>385</v>
      </c>
      <c r="CF173" s="1">
        <v>253</v>
      </c>
      <c r="CG173" s="1">
        <v>1000</v>
      </c>
      <c r="CH173" s="1" t="s">
        <v>386</v>
      </c>
      <c r="CI173" s="1">
        <v>1110.1500000000001</v>
      </c>
      <c r="CJ173" s="1">
        <v>1175.8634999999999</v>
      </c>
      <c r="CK173" s="1">
        <v>1152.67</v>
      </c>
      <c r="CL173" s="1">
        <v>1.3005735999999999E-4</v>
      </c>
      <c r="CM173" s="1">
        <v>6.5004835999999994E-4</v>
      </c>
      <c r="CN173" s="1">
        <v>4.7597999359999997E-2</v>
      </c>
      <c r="CO173" s="1">
        <v>5.5000000000000003E-4</v>
      </c>
      <c r="CP173" s="1">
        <f t="shared" si="46"/>
        <v>1199.947142857143</v>
      </c>
      <c r="CQ173" s="1">
        <f t="shared" si="47"/>
        <v>1009.4615997991913</v>
      </c>
      <c r="CR173" s="1">
        <f t="shared" si="48"/>
        <v>0.84125505511484888</v>
      </c>
      <c r="CS173" s="1">
        <f t="shared" si="49"/>
        <v>0.16202225637165837</v>
      </c>
      <c r="CT173" s="1">
        <v>6</v>
      </c>
      <c r="CU173" s="1">
        <v>0.5</v>
      </c>
      <c r="CV173" s="1" t="s">
        <v>387</v>
      </c>
      <c r="CW173" s="1">
        <v>2</v>
      </c>
      <c r="CX173" s="1" t="b">
        <v>1</v>
      </c>
      <c r="CY173" s="1">
        <v>1658330565</v>
      </c>
      <c r="CZ173" s="1">
        <v>1025.331428571428</v>
      </c>
      <c r="DA173" s="1">
        <v>1043.6228571428569</v>
      </c>
      <c r="DB173" s="1">
        <v>34.115685714285711</v>
      </c>
      <c r="DC173" s="1">
        <v>33.019557142857153</v>
      </c>
      <c r="DD173" s="1">
        <v>1028.727142857143</v>
      </c>
      <c r="DE173" s="1">
        <v>33.775671428571421</v>
      </c>
      <c r="DF173" s="1">
        <v>650.39557142857143</v>
      </c>
      <c r="DG173" s="1">
        <v>101.0902857142857</v>
      </c>
      <c r="DH173" s="1">
        <v>9.9953542857142863E-2</v>
      </c>
      <c r="DI173" s="1">
        <v>33.963057142857153</v>
      </c>
      <c r="DJ173" s="1">
        <v>999.89999999999986</v>
      </c>
      <c r="DK173" s="1">
        <v>33.974971428571429</v>
      </c>
      <c r="DL173" s="1">
        <v>0</v>
      </c>
      <c r="DM173" s="1">
        <v>0</v>
      </c>
      <c r="DN173" s="1">
        <v>9002.9457142857154</v>
      </c>
      <c r="DO173" s="1">
        <v>0</v>
      </c>
      <c r="DP173" s="1">
        <v>1832.425714285715</v>
      </c>
      <c r="DQ173" s="1">
        <v>-18.292757142857141</v>
      </c>
      <c r="DR173" s="1">
        <v>1061.545714285714</v>
      </c>
      <c r="DS173" s="1">
        <v>1079.2585714285719</v>
      </c>
      <c r="DT173" s="1">
        <v>1.0961157142857141</v>
      </c>
      <c r="DU173" s="1">
        <v>1043.6228571428569</v>
      </c>
      <c r="DV173" s="1">
        <v>33.019557142857153</v>
      </c>
      <c r="DW173" s="1">
        <v>3.448765714285714</v>
      </c>
      <c r="DX173" s="1">
        <v>3.337958571428572</v>
      </c>
      <c r="DY173" s="1">
        <v>26.369599999999991</v>
      </c>
      <c r="DZ173" s="1">
        <v>25.817342857142862</v>
      </c>
      <c r="EA173" s="1">
        <v>1199.947142857143</v>
      </c>
      <c r="EB173" s="1">
        <v>0.95799299999999998</v>
      </c>
      <c r="EC173" s="1">
        <v>4.2007399999999993E-2</v>
      </c>
      <c r="ED173" s="1">
        <v>0</v>
      </c>
      <c r="EE173" s="1">
        <v>930.43657142857137</v>
      </c>
      <c r="EF173" s="1">
        <v>5.0001600000000002</v>
      </c>
      <c r="EG173" s="1">
        <v>13196.72857142857</v>
      </c>
      <c r="EH173" s="1">
        <v>9514.73</v>
      </c>
      <c r="EI173" s="1">
        <v>47.776571428571422</v>
      </c>
      <c r="EJ173" s="1">
        <v>50.436999999999998</v>
      </c>
      <c r="EK173" s="1">
        <v>48.982000000000014</v>
      </c>
      <c r="EL173" s="1">
        <v>48.954999999999998</v>
      </c>
      <c r="EM173" s="1">
        <v>49.517714285714291</v>
      </c>
      <c r="EN173" s="1">
        <v>1144.747142857143</v>
      </c>
      <c r="EO173" s="1">
        <v>50.2</v>
      </c>
      <c r="EP173" s="1">
        <v>0</v>
      </c>
      <c r="EQ173" s="1">
        <v>773078.40000009537</v>
      </c>
      <c r="ER173" s="1">
        <v>0</v>
      </c>
      <c r="ES173" s="1">
        <v>930.53264000000013</v>
      </c>
      <c r="ET173" s="1">
        <v>-0.80915383228757276</v>
      </c>
      <c r="EU173" s="1">
        <v>10.51538461907225</v>
      </c>
      <c r="EV173" s="1">
        <v>13196.284</v>
      </c>
      <c r="EW173" s="1">
        <v>15</v>
      </c>
      <c r="EX173" s="1">
        <v>1658327627.5</v>
      </c>
      <c r="EY173" s="1" t="s">
        <v>388</v>
      </c>
      <c r="EZ173" s="1">
        <v>1658327627.5</v>
      </c>
      <c r="FA173" s="1">
        <v>1658327617.5</v>
      </c>
      <c r="FB173" s="1">
        <v>12</v>
      </c>
      <c r="FC173" s="1">
        <v>-0.68500000000000005</v>
      </c>
      <c r="FD173" s="1">
        <v>-0.255</v>
      </c>
      <c r="FE173" s="1">
        <v>-3.9239999999999999</v>
      </c>
      <c r="FF173" s="1">
        <v>0.28599999999999998</v>
      </c>
      <c r="FG173" s="1">
        <v>1546</v>
      </c>
      <c r="FH173" s="1">
        <v>32</v>
      </c>
      <c r="FI173" s="1">
        <v>0.03</v>
      </c>
      <c r="FJ173" s="1">
        <v>0.04</v>
      </c>
      <c r="FK173" s="1">
        <v>-18.390551219512201</v>
      </c>
      <c r="FL173" s="1">
        <v>0.17220836236932821</v>
      </c>
      <c r="FM173" s="1">
        <v>8.5273402830074244E-2</v>
      </c>
      <c r="FN173" s="1">
        <v>1</v>
      </c>
      <c r="FO173" s="1">
        <v>930.51414705882348</v>
      </c>
      <c r="FP173" s="1">
        <v>0.16808251209713351</v>
      </c>
      <c r="FQ173" s="1">
        <v>0.2059767451684171</v>
      </c>
      <c r="FR173" s="1">
        <v>1</v>
      </c>
      <c r="FS173" s="1">
        <v>1.0977948780487801</v>
      </c>
      <c r="FT173" s="1">
        <v>-8.1066898954716277E-3</v>
      </c>
      <c r="FU173" s="1">
        <v>1.71664750128397E-3</v>
      </c>
      <c r="FV173" s="1">
        <v>1</v>
      </c>
      <c r="FW173" s="1">
        <v>3</v>
      </c>
      <c r="FX173" s="1">
        <v>3</v>
      </c>
      <c r="FY173" s="1" t="s">
        <v>703</v>
      </c>
      <c r="FZ173" s="1">
        <v>3.3689300000000002</v>
      </c>
      <c r="GA173" s="1">
        <v>2.8937200000000001</v>
      </c>
      <c r="GB173" s="1">
        <v>0.184532</v>
      </c>
      <c r="GC173" s="1">
        <v>0.18876299999999999</v>
      </c>
      <c r="GD173" s="1">
        <v>0.14099500000000001</v>
      </c>
      <c r="GE173" s="1">
        <v>0.14035700000000001</v>
      </c>
      <c r="GF173" s="1">
        <v>28135.9</v>
      </c>
      <c r="GG173" s="1">
        <v>24347.4</v>
      </c>
      <c r="GH173" s="1">
        <v>30847.8</v>
      </c>
      <c r="GI173" s="1">
        <v>27981.9</v>
      </c>
      <c r="GJ173" s="1">
        <v>34914.800000000003</v>
      </c>
      <c r="GK173" s="1">
        <v>33940.199999999997</v>
      </c>
      <c r="GL173" s="1">
        <v>40213.1</v>
      </c>
      <c r="GM173" s="1">
        <v>39001.5</v>
      </c>
      <c r="GN173" s="1">
        <v>2.32673</v>
      </c>
      <c r="GO173" s="1">
        <v>1.5279499999999999</v>
      </c>
      <c r="GP173" s="1">
        <v>0</v>
      </c>
      <c r="GQ173" s="1">
        <v>4.0668999999999997E-2</v>
      </c>
      <c r="GR173" s="1">
        <v>999.9</v>
      </c>
      <c r="GS173" s="1">
        <v>33.314</v>
      </c>
      <c r="GT173" s="1">
        <v>49.4</v>
      </c>
      <c r="GU173" s="1">
        <v>44.3</v>
      </c>
      <c r="GV173" s="1">
        <v>45.424100000000003</v>
      </c>
      <c r="GW173" s="1">
        <v>51.042900000000003</v>
      </c>
      <c r="GX173" s="1">
        <v>42.4559</v>
      </c>
      <c r="GY173" s="1">
        <v>1</v>
      </c>
      <c r="GZ173" s="1">
        <v>0.66187300000000004</v>
      </c>
      <c r="HA173" s="1">
        <v>1.8629899999999999</v>
      </c>
      <c r="HB173" s="1">
        <v>20.1982</v>
      </c>
      <c r="HC173" s="1">
        <v>5.2151899999999998</v>
      </c>
      <c r="HD173" s="1">
        <v>11.974</v>
      </c>
      <c r="HE173" s="1">
        <v>4.9904999999999999</v>
      </c>
      <c r="HF173" s="1">
        <v>3.2926500000000001</v>
      </c>
      <c r="HG173" s="1">
        <v>8426.6</v>
      </c>
      <c r="HH173" s="1">
        <v>9999</v>
      </c>
      <c r="HI173" s="1">
        <v>9999</v>
      </c>
      <c r="HJ173" s="1">
        <v>971.7</v>
      </c>
      <c r="HK173" s="1">
        <v>4.9713599999999998</v>
      </c>
      <c r="HL173" s="1">
        <v>1.8745700000000001</v>
      </c>
      <c r="HM173" s="1">
        <v>1.8708800000000001</v>
      </c>
      <c r="HN173" s="1">
        <v>1.8707199999999999</v>
      </c>
      <c r="HO173" s="1">
        <v>1.87514</v>
      </c>
      <c r="HP173" s="1">
        <v>1.8718399999999999</v>
      </c>
      <c r="HQ173" s="1">
        <v>1.8673299999999999</v>
      </c>
      <c r="HR173" s="1">
        <v>1.8782000000000001</v>
      </c>
      <c r="HS173" s="1">
        <v>0</v>
      </c>
      <c r="HT173" s="1">
        <v>0</v>
      </c>
      <c r="HU173" s="1">
        <v>0</v>
      </c>
      <c r="HV173" s="1">
        <v>0</v>
      </c>
      <c r="HW173" s="1" t="s">
        <v>390</v>
      </c>
      <c r="HX173" s="1" t="s">
        <v>391</v>
      </c>
      <c r="HY173" s="1" t="s">
        <v>392</v>
      </c>
      <c r="HZ173" s="1" t="s">
        <v>392</v>
      </c>
      <c r="IA173" s="1" t="s">
        <v>392</v>
      </c>
      <c r="IB173" s="1" t="s">
        <v>392</v>
      </c>
      <c r="IC173" s="1">
        <v>0</v>
      </c>
      <c r="ID173" s="1">
        <v>100</v>
      </c>
      <c r="IE173" s="1">
        <v>100</v>
      </c>
      <c r="IF173" s="1">
        <v>-3.41</v>
      </c>
      <c r="IG173" s="1">
        <v>0.34010000000000001</v>
      </c>
      <c r="IH173" s="1">
        <v>-2.1003025613674828</v>
      </c>
      <c r="II173" s="1">
        <v>1.7196870422270779E-5</v>
      </c>
      <c r="IJ173" s="1">
        <v>-2.1741833173098589E-6</v>
      </c>
      <c r="IK173" s="1">
        <v>9.0595066644434051E-10</v>
      </c>
      <c r="IL173" s="1">
        <v>-0.3055493333670728</v>
      </c>
      <c r="IM173" s="1">
        <v>-1.2435942757381079E-3</v>
      </c>
      <c r="IN173" s="1">
        <v>8.3241555849602686E-4</v>
      </c>
      <c r="IO173" s="1">
        <v>-6.8006265696850886E-6</v>
      </c>
      <c r="IP173" s="1">
        <v>17</v>
      </c>
      <c r="IQ173" s="1">
        <v>2050</v>
      </c>
      <c r="IR173" s="1">
        <v>3</v>
      </c>
      <c r="IS173" s="1">
        <v>34</v>
      </c>
      <c r="IT173" s="1">
        <v>49</v>
      </c>
      <c r="IU173" s="1">
        <v>49.2</v>
      </c>
      <c r="IV173" s="1">
        <v>2.2399900000000001</v>
      </c>
      <c r="IW173" s="1">
        <v>2.5842299999999998</v>
      </c>
      <c r="IX173" s="1">
        <v>1.49902</v>
      </c>
      <c r="IY173" s="1">
        <v>2.2802699999999998</v>
      </c>
      <c r="IZ173" s="1">
        <v>1.69678</v>
      </c>
      <c r="JA173" s="1">
        <v>2.2863799999999999</v>
      </c>
      <c r="JB173" s="1">
        <v>47.843699999999998</v>
      </c>
      <c r="JC173" s="1">
        <v>12.862399999999999</v>
      </c>
      <c r="JD173" s="1">
        <v>18</v>
      </c>
      <c r="JE173" s="1">
        <v>710.88099999999997</v>
      </c>
      <c r="JF173" s="1">
        <v>267.13099999999997</v>
      </c>
      <c r="JG173" s="1">
        <v>30.001799999999999</v>
      </c>
      <c r="JH173" s="1">
        <v>35.856499999999997</v>
      </c>
      <c r="JI173" s="1">
        <v>30.000399999999999</v>
      </c>
      <c r="JJ173" s="1">
        <v>35.591299999999997</v>
      </c>
      <c r="JK173" s="1">
        <v>35.592599999999997</v>
      </c>
      <c r="JL173" s="1">
        <v>44.867199999999997</v>
      </c>
      <c r="JM173" s="1">
        <v>29.9483</v>
      </c>
      <c r="JN173" s="1">
        <v>0</v>
      </c>
      <c r="JO173" s="1">
        <v>30</v>
      </c>
      <c r="JP173" s="1">
        <v>1057.01</v>
      </c>
      <c r="JQ173" s="1">
        <v>33.052300000000002</v>
      </c>
      <c r="JR173" s="1">
        <v>98.309100000000001</v>
      </c>
      <c r="JS173" s="1">
        <v>98.225099999999998</v>
      </c>
    </row>
    <row r="174" spans="1:279" ht="15.75" customHeight="1" x14ac:dyDescent="0.2">
      <c r="A174" s="1">
        <v>159</v>
      </c>
      <c r="B174" s="1">
        <v>1658330571</v>
      </c>
      <c r="C174" s="1">
        <v>631</v>
      </c>
      <c r="D174" s="1" t="s">
        <v>710</v>
      </c>
      <c r="E174" s="1" t="s">
        <v>711</v>
      </c>
      <c r="F174" s="1">
        <v>4</v>
      </c>
      <c r="G174" s="1">
        <v>1658330568.6875</v>
      </c>
      <c r="H174" s="1">
        <f t="shared" si="0"/>
        <v>1.2310132366710133E-3</v>
      </c>
      <c r="I174" s="1">
        <f t="shared" si="1"/>
        <v>1.2310132366710134</v>
      </c>
      <c r="J174" s="1">
        <f t="shared" si="2"/>
        <v>9.1488873493639069</v>
      </c>
      <c r="K174" s="1">
        <f t="shared" si="3"/>
        <v>1031.4974999999999</v>
      </c>
      <c r="L174" s="1">
        <f t="shared" si="4"/>
        <v>772.32310522424802</v>
      </c>
      <c r="M174" s="1">
        <f t="shared" si="5"/>
        <v>78.151836577237418</v>
      </c>
      <c r="N174" s="1">
        <f t="shared" si="6"/>
        <v>104.37784847369345</v>
      </c>
      <c r="O174" s="1">
        <f t="shared" si="7"/>
        <v>6.4031343284892378E-2</v>
      </c>
      <c r="P174" s="1">
        <f t="shared" si="8"/>
        <v>2.7653546862352196</v>
      </c>
      <c r="Q174" s="1">
        <f t="shared" si="9"/>
        <v>6.321893594158369E-2</v>
      </c>
      <c r="R174" s="1">
        <f t="shared" si="10"/>
        <v>3.9583967694980154E-2</v>
      </c>
      <c r="S174" s="1">
        <f t="shared" si="11"/>
        <v>194.42298861244873</v>
      </c>
      <c r="T174" s="1">
        <f t="shared" si="12"/>
        <v>34.837226848170538</v>
      </c>
      <c r="U174" s="1">
        <f t="shared" si="13"/>
        <v>33.980074999999999</v>
      </c>
      <c r="V174" s="1">
        <f t="shared" si="14"/>
        <v>5.3370746007304311</v>
      </c>
      <c r="W174" s="1">
        <f t="shared" si="15"/>
        <v>64.721306713147271</v>
      </c>
      <c r="X174" s="1">
        <f t="shared" si="16"/>
        <v>3.4522424613414358</v>
      </c>
      <c r="Y174" s="1">
        <f t="shared" si="17"/>
        <v>5.3340123008365632</v>
      </c>
      <c r="Z174" s="1">
        <f t="shared" si="18"/>
        <v>1.8848321393889953</v>
      </c>
      <c r="AA174" s="1">
        <f t="shared" si="19"/>
        <v>-54.287683737191685</v>
      </c>
      <c r="AB174" s="1">
        <f t="shared" si="20"/>
        <v>-1.5337201864729091</v>
      </c>
      <c r="AC174" s="1">
        <f t="shared" si="21"/>
        <v>-0.12823755581026941</v>
      </c>
      <c r="AD174" s="1">
        <f t="shared" si="22"/>
        <v>138.47334713297386</v>
      </c>
      <c r="AE174" s="1">
        <f t="shared" si="23"/>
        <v>18.584099286230657</v>
      </c>
      <c r="AF174" s="1">
        <f t="shared" si="24"/>
        <v>1.2303335575407763</v>
      </c>
      <c r="AG174" s="1">
        <f t="shared" si="25"/>
        <v>9.1488873493639069</v>
      </c>
      <c r="AH174" s="1">
        <v>1086.756787936002</v>
      </c>
      <c r="AI174" s="1">
        <v>1071.093454545455</v>
      </c>
      <c r="AJ174" s="1">
        <v>1.7484215937238059</v>
      </c>
      <c r="AK174" s="1">
        <v>65.160827057832364</v>
      </c>
      <c r="AL174" s="1">
        <f t="shared" si="26"/>
        <v>1.2310132366710134</v>
      </c>
      <c r="AM174" s="1">
        <v>33.020038926666551</v>
      </c>
      <c r="AN174" s="1">
        <v>34.116909090909111</v>
      </c>
      <c r="AO174" s="1">
        <v>4.0774257419271176E-6</v>
      </c>
      <c r="AP174" s="1">
        <v>89.445393928283238</v>
      </c>
      <c r="AQ174" s="1">
        <v>0</v>
      </c>
      <c r="AR174" s="1">
        <v>0</v>
      </c>
      <c r="AS174" s="1">
        <f t="shared" si="27"/>
        <v>1</v>
      </c>
      <c r="AT174" s="1">
        <f t="shared" si="28"/>
        <v>0</v>
      </c>
      <c r="AU174" s="1">
        <f t="shared" si="29"/>
        <v>47124.42632833276</v>
      </c>
      <c r="AV174" s="1" t="s">
        <v>385</v>
      </c>
      <c r="AW174" s="1" t="s">
        <v>385</v>
      </c>
      <c r="AX174" s="1">
        <v>0</v>
      </c>
      <c r="AY174" s="1">
        <v>0</v>
      </c>
      <c r="AZ174" s="1" t="e">
        <f t="shared" si="30"/>
        <v>#DIV/0!</v>
      </c>
      <c r="BA174" s="1">
        <v>0</v>
      </c>
      <c r="BB174" s="1" t="s">
        <v>385</v>
      </c>
      <c r="BC174" s="1" t="s">
        <v>385</v>
      </c>
      <c r="BD174" s="1">
        <v>0</v>
      </c>
      <c r="BE174" s="1">
        <v>0</v>
      </c>
      <c r="BF174" s="1" t="e">
        <f t="shared" si="31"/>
        <v>#DIV/0!</v>
      </c>
      <c r="BG174" s="1">
        <v>0.5</v>
      </c>
      <c r="BH174" s="1">
        <f t="shared" si="32"/>
        <v>1009.4870997991961</v>
      </c>
      <c r="BI174" s="1">
        <f t="shared" si="33"/>
        <v>9.1488873493639069</v>
      </c>
      <c r="BJ174" s="1" t="e">
        <f t="shared" si="34"/>
        <v>#DIV/0!</v>
      </c>
      <c r="BK174" s="1">
        <f t="shared" si="35"/>
        <v>9.0629066495092146E-3</v>
      </c>
      <c r="BL174" s="1" t="e">
        <f t="shared" si="36"/>
        <v>#DIV/0!</v>
      </c>
      <c r="BM174" s="1" t="e">
        <f t="shared" si="37"/>
        <v>#DIV/0!</v>
      </c>
      <c r="BN174" s="1" t="s">
        <v>385</v>
      </c>
      <c r="BO174" s="1">
        <v>0</v>
      </c>
      <c r="BP174" s="1" t="e">
        <f t="shared" si="38"/>
        <v>#DIV/0!</v>
      </c>
      <c r="BQ174" s="1" t="e">
        <f t="shared" si="39"/>
        <v>#DIV/0!</v>
      </c>
      <c r="BR174" s="1" t="e">
        <f t="shared" si="40"/>
        <v>#DIV/0!</v>
      </c>
      <c r="BS174" s="1" t="e">
        <f t="shared" si="41"/>
        <v>#DIV/0!</v>
      </c>
      <c r="BT174" s="1" t="e">
        <f t="shared" si="42"/>
        <v>#DIV/0!</v>
      </c>
      <c r="BU174" s="1" t="e">
        <f t="shared" si="43"/>
        <v>#DIV/0!</v>
      </c>
      <c r="BV174" s="1" t="e">
        <f t="shared" si="44"/>
        <v>#DIV/0!</v>
      </c>
      <c r="BW174" s="1" t="e">
        <f t="shared" si="45"/>
        <v>#DIV/0!</v>
      </c>
      <c r="BX174" s="1" t="s">
        <v>385</v>
      </c>
      <c r="BY174" s="1" t="s">
        <v>385</v>
      </c>
      <c r="BZ174" s="1" t="s">
        <v>385</v>
      </c>
      <c r="CA174" s="1" t="s">
        <v>385</v>
      </c>
      <c r="CB174" s="1" t="s">
        <v>385</v>
      </c>
      <c r="CC174" s="1" t="s">
        <v>385</v>
      </c>
      <c r="CD174" s="1" t="s">
        <v>385</v>
      </c>
      <c r="CE174" s="1" t="s">
        <v>385</v>
      </c>
      <c r="CF174" s="1">
        <v>253</v>
      </c>
      <c r="CG174" s="1">
        <v>1000</v>
      </c>
      <c r="CH174" s="1" t="s">
        <v>386</v>
      </c>
      <c r="CI174" s="1">
        <v>1110.1500000000001</v>
      </c>
      <c r="CJ174" s="1">
        <v>1175.8634999999999</v>
      </c>
      <c r="CK174" s="1">
        <v>1152.67</v>
      </c>
      <c r="CL174" s="1">
        <v>1.3005735999999999E-4</v>
      </c>
      <c r="CM174" s="1">
        <v>6.5004835999999994E-4</v>
      </c>
      <c r="CN174" s="1">
        <v>4.7597999359999997E-2</v>
      </c>
      <c r="CO174" s="1">
        <v>5.5000000000000003E-4</v>
      </c>
      <c r="CP174" s="1">
        <f t="shared" si="46"/>
        <v>1199.9775</v>
      </c>
      <c r="CQ174" s="1">
        <f t="shared" si="47"/>
        <v>1009.4870997991961</v>
      </c>
      <c r="CR174" s="1">
        <f t="shared" si="48"/>
        <v>0.84125502336435154</v>
      </c>
      <c r="CS174" s="1">
        <f t="shared" si="49"/>
        <v>0.16202219509319862</v>
      </c>
      <c r="CT174" s="1">
        <v>6</v>
      </c>
      <c r="CU174" s="1">
        <v>0.5</v>
      </c>
      <c r="CV174" s="1" t="s">
        <v>387</v>
      </c>
      <c r="CW174" s="1">
        <v>2</v>
      </c>
      <c r="CX174" s="1" t="b">
        <v>1</v>
      </c>
      <c r="CY174" s="1">
        <v>1658330568.6875</v>
      </c>
      <c r="CZ174" s="1">
        <v>1031.4974999999999</v>
      </c>
      <c r="DA174" s="1">
        <v>1049.8125</v>
      </c>
      <c r="DB174" s="1">
        <v>34.116237499999997</v>
      </c>
      <c r="DC174" s="1">
        <v>33.019950000000001</v>
      </c>
      <c r="DD174" s="1">
        <v>1034.905</v>
      </c>
      <c r="DE174" s="1">
        <v>33.776150000000001</v>
      </c>
      <c r="DF174" s="1">
        <v>650.39100000000008</v>
      </c>
      <c r="DG174" s="1">
        <v>101.090625</v>
      </c>
      <c r="DH174" s="1">
        <v>9.9972625000000009E-2</v>
      </c>
      <c r="DI174" s="1">
        <v>33.969787500000002</v>
      </c>
      <c r="DJ174" s="1">
        <v>999.9</v>
      </c>
      <c r="DK174" s="1">
        <v>33.980074999999999</v>
      </c>
      <c r="DL174" s="1">
        <v>0</v>
      </c>
      <c r="DM174" s="1">
        <v>0</v>
      </c>
      <c r="DN174" s="1">
        <v>8993.9837499999994</v>
      </c>
      <c r="DO174" s="1">
        <v>0</v>
      </c>
      <c r="DP174" s="1">
        <v>1833.6524999999999</v>
      </c>
      <c r="DQ174" s="1">
        <v>-18.3126125</v>
      </c>
      <c r="DR174" s="1">
        <v>1067.9312500000001</v>
      </c>
      <c r="DS174" s="1">
        <v>1085.6600000000001</v>
      </c>
      <c r="DT174" s="1">
        <v>1.0962700000000001</v>
      </c>
      <c r="DU174" s="1">
        <v>1049.8125</v>
      </c>
      <c r="DV174" s="1">
        <v>33.019950000000001</v>
      </c>
      <c r="DW174" s="1">
        <v>3.4488300000000001</v>
      </c>
      <c r="DX174" s="1">
        <v>3.3380037499999999</v>
      </c>
      <c r="DY174" s="1">
        <v>26.369924999999999</v>
      </c>
      <c r="DZ174" s="1">
        <v>25.817575000000001</v>
      </c>
      <c r="EA174" s="1">
        <v>1199.9775</v>
      </c>
      <c r="EB174" s="1">
        <v>0.95799425000000005</v>
      </c>
      <c r="EC174" s="1">
        <v>4.2006062500000003E-2</v>
      </c>
      <c r="ED174" s="1">
        <v>0</v>
      </c>
      <c r="EE174" s="1">
        <v>930.44574999999998</v>
      </c>
      <c r="EF174" s="1">
        <v>5.0001600000000002</v>
      </c>
      <c r="EG174" s="1">
        <v>13198.0625</v>
      </c>
      <c r="EH174" s="1">
        <v>9514.9850000000006</v>
      </c>
      <c r="EI174" s="1">
        <v>47.773249999999997</v>
      </c>
      <c r="EJ174" s="1">
        <v>50.436999999999998</v>
      </c>
      <c r="EK174" s="1">
        <v>48.968499999999999</v>
      </c>
      <c r="EL174" s="1">
        <v>48.968499999999999</v>
      </c>
      <c r="EM174" s="1">
        <v>49.507750000000001</v>
      </c>
      <c r="EN174" s="1">
        <v>1144.7774999999999</v>
      </c>
      <c r="EO174" s="1">
        <v>50.2</v>
      </c>
      <c r="EP174" s="1">
        <v>0</v>
      </c>
      <c r="EQ174" s="1">
        <v>773082.60000014305</v>
      </c>
      <c r="ER174" s="1">
        <v>0</v>
      </c>
      <c r="ES174" s="1">
        <v>930.50846153846146</v>
      </c>
      <c r="ET174" s="1">
        <v>-0.5246495633075543</v>
      </c>
      <c r="EU174" s="1">
        <v>6.3213674794611183</v>
      </c>
      <c r="EV174" s="1">
        <v>13197.00384615385</v>
      </c>
      <c r="EW174" s="1">
        <v>15</v>
      </c>
      <c r="EX174" s="1">
        <v>1658327627.5</v>
      </c>
      <c r="EY174" s="1" t="s">
        <v>388</v>
      </c>
      <c r="EZ174" s="1">
        <v>1658327627.5</v>
      </c>
      <c r="FA174" s="1">
        <v>1658327617.5</v>
      </c>
      <c r="FB174" s="1">
        <v>12</v>
      </c>
      <c r="FC174" s="1">
        <v>-0.68500000000000005</v>
      </c>
      <c r="FD174" s="1">
        <v>-0.255</v>
      </c>
      <c r="FE174" s="1">
        <v>-3.9239999999999999</v>
      </c>
      <c r="FF174" s="1">
        <v>0.28599999999999998</v>
      </c>
      <c r="FG174" s="1">
        <v>1546</v>
      </c>
      <c r="FH174" s="1">
        <v>32</v>
      </c>
      <c r="FI174" s="1">
        <v>0.03</v>
      </c>
      <c r="FJ174" s="1">
        <v>0.04</v>
      </c>
      <c r="FK174" s="1">
        <v>-18.365831707317071</v>
      </c>
      <c r="FL174" s="1">
        <v>0.28825923344947679</v>
      </c>
      <c r="FM174" s="1">
        <v>9.2249453535361806E-2</v>
      </c>
      <c r="FN174" s="1">
        <v>1</v>
      </c>
      <c r="FO174" s="1">
        <v>930.53079411764702</v>
      </c>
      <c r="FP174" s="1">
        <v>-0.81257447960631535</v>
      </c>
      <c r="FQ174" s="1">
        <v>0.19380915103323509</v>
      </c>
      <c r="FR174" s="1">
        <v>1</v>
      </c>
      <c r="FS174" s="1">
        <v>1.097111951219512</v>
      </c>
      <c r="FT174" s="1">
        <v>-4.2505923344959128E-3</v>
      </c>
      <c r="FU174" s="1">
        <v>1.210851785480365E-3</v>
      </c>
      <c r="FV174" s="1">
        <v>1</v>
      </c>
      <c r="FW174" s="1">
        <v>3</v>
      </c>
      <c r="FX174" s="1">
        <v>3</v>
      </c>
      <c r="FY174" s="1" t="s">
        <v>703</v>
      </c>
      <c r="FZ174" s="1">
        <v>3.3695599999999999</v>
      </c>
      <c r="GA174" s="1">
        <v>2.8936099999999998</v>
      </c>
      <c r="GB174" s="1">
        <v>0.185311</v>
      </c>
      <c r="GC174" s="1">
        <v>0.189558</v>
      </c>
      <c r="GD174" s="1">
        <v>0.14099700000000001</v>
      </c>
      <c r="GE174" s="1">
        <v>0.14035700000000001</v>
      </c>
      <c r="GF174" s="1">
        <v>28109</v>
      </c>
      <c r="GG174" s="1">
        <v>24322.9</v>
      </c>
      <c r="GH174" s="1">
        <v>30847.9</v>
      </c>
      <c r="GI174" s="1">
        <v>27981.200000000001</v>
      </c>
      <c r="GJ174" s="1">
        <v>34914.6</v>
      </c>
      <c r="GK174" s="1">
        <v>33939.5</v>
      </c>
      <c r="GL174" s="1">
        <v>40213</v>
      </c>
      <c r="GM174" s="1">
        <v>39000.6</v>
      </c>
      <c r="GN174" s="1">
        <v>2.3268</v>
      </c>
      <c r="GO174" s="1">
        <v>1.52782</v>
      </c>
      <c r="GP174" s="1">
        <v>0</v>
      </c>
      <c r="GQ174" s="1">
        <v>4.0970699999999999E-2</v>
      </c>
      <c r="GR174" s="1">
        <v>999.9</v>
      </c>
      <c r="GS174" s="1">
        <v>33.324399999999997</v>
      </c>
      <c r="GT174" s="1">
        <v>49.4</v>
      </c>
      <c r="GU174" s="1">
        <v>44.3</v>
      </c>
      <c r="GV174" s="1">
        <v>45.426600000000001</v>
      </c>
      <c r="GW174" s="1">
        <v>51.012900000000002</v>
      </c>
      <c r="GX174" s="1">
        <v>41.342100000000002</v>
      </c>
      <c r="GY174" s="1">
        <v>1</v>
      </c>
      <c r="GZ174" s="1">
        <v>0.66209399999999996</v>
      </c>
      <c r="HA174" s="1">
        <v>1.86643</v>
      </c>
      <c r="HB174" s="1">
        <v>20.1981</v>
      </c>
      <c r="HC174" s="1">
        <v>5.2153400000000003</v>
      </c>
      <c r="HD174" s="1">
        <v>11.974</v>
      </c>
      <c r="HE174" s="1">
        <v>4.99085</v>
      </c>
      <c r="HF174" s="1">
        <v>3.2926500000000001</v>
      </c>
      <c r="HG174" s="1">
        <v>8426.6</v>
      </c>
      <c r="HH174" s="1">
        <v>9999</v>
      </c>
      <c r="HI174" s="1">
        <v>9999</v>
      </c>
      <c r="HJ174" s="1">
        <v>971.7</v>
      </c>
      <c r="HK174" s="1">
        <v>4.9713700000000003</v>
      </c>
      <c r="HL174" s="1">
        <v>1.8745700000000001</v>
      </c>
      <c r="HM174" s="1">
        <v>1.8708800000000001</v>
      </c>
      <c r="HN174" s="1">
        <v>1.87073</v>
      </c>
      <c r="HO174" s="1">
        <v>1.87513</v>
      </c>
      <c r="HP174" s="1">
        <v>1.87188</v>
      </c>
      <c r="HQ174" s="1">
        <v>1.8673500000000001</v>
      </c>
      <c r="HR174" s="1">
        <v>1.8782099999999999</v>
      </c>
      <c r="HS174" s="1">
        <v>0</v>
      </c>
      <c r="HT174" s="1">
        <v>0</v>
      </c>
      <c r="HU174" s="1">
        <v>0</v>
      </c>
      <c r="HV174" s="1">
        <v>0</v>
      </c>
      <c r="HW174" s="1" t="s">
        <v>390</v>
      </c>
      <c r="HX174" s="1" t="s">
        <v>391</v>
      </c>
      <c r="HY174" s="1" t="s">
        <v>392</v>
      </c>
      <c r="HZ174" s="1" t="s">
        <v>392</v>
      </c>
      <c r="IA174" s="1" t="s">
        <v>392</v>
      </c>
      <c r="IB174" s="1" t="s">
        <v>392</v>
      </c>
      <c r="IC174" s="1">
        <v>0</v>
      </c>
      <c r="ID174" s="1">
        <v>100</v>
      </c>
      <c r="IE174" s="1">
        <v>100</v>
      </c>
      <c r="IF174" s="1">
        <v>-3.41</v>
      </c>
      <c r="IG174" s="1">
        <v>0.34010000000000001</v>
      </c>
      <c r="IH174" s="1">
        <v>-2.1003025613674828</v>
      </c>
      <c r="II174" s="1">
        <v>1.7196870422270779E-5</v>
      </c>
      <c r="IJ174" s="1">
        <v>-2.1741833173098589E-6</v>
      </c>
      <c r="IK174" s="1">
        <v>9.0595066644434051E-10</v>
      </c>
      <c r="IL174" s="1">
        <v>-0.3055493333670728</v>
      </c>
      <c r="IM174" s="1">
        <v>-1.2435942757381079E-3</v>
      </c>
      <c r="IN174" s="1">
        <v>8.3241555849602686E-4</v>
      </c>
      <c r="IO174" s="1">
        <v>-6.8006265696850886E-6</v>
      </c>
      <c r="IP174" s="1">
        <v>17</v>
      </c>
      <c r="IQ174" s="1">
        <v>2050</v>
      </c>
      <c r="IR174" s="1">
        <v>3</v>
      </c>
      <c r="IS174" s="1">
        <v>34</v>
      </c>
      <c r="IT174" s="1">
        <v>49.1</v>
      </c>
      <c r="IU174" s="1">
        <v>49.2</v>
      </c>
      <c r="IV174" s="1">
        <v>2.2497600000000002</v>
      </c>
      <c r="IW174" s="1">
        <v>2.5732400000000002</v>
      </c>
      <c r="IX174" s="1">
        <v>1.49902</v>
      </c>
      <c r="IY174" s="1">
        <v>2.2802699999999998</v>
      </c>
      <c r="IZ174" s="1">
        <v>1.69678</v>
      </c>
      <c r="JA174" s="1">
        <v>2.3938000000000001</v>
      </c>
      <c r="JB174" s="1">
        <v>47.843699999999998</v>
      </c>
      <c r="JC174" s="1">
        <v>12.879899999999999</v>
      </c>
      <c r="JD174" s="1">
        <v>18</v>
      </c>
      <c r="JE174" s="1">
        <v>710.98</v>
      </c>
      <c r="JF174" s="1">
        <v>267.084</v>
      </c>
      <c r="JG174" s="1">
        <v>30.001300000000001</v>
      </c>
      <c r="JH174" s="1">
        <v>35.859499999999997</v>
      </c>
      <c r="JI174" s="1">
        <v>30.000399999999999</v>
      </c>
      <c r="JJ174" s="1">
        <v>35.594499999999996</v>
      </c>
      <c r="JK174" s="1">
        <v>35.595100000000002</v>
      </c>
      <c r="JL174" s="1">
        <v>45.097700000000003</v>
      </c>
      <c r="JM174" s="1">
        <v>29.9483</v>
      </c>
      <c r="JN174" s="1">
        <v>0</v>
      </c>
      <c r="JO174" s="1">
        <v>30</v>
      </c>
      <c r="JP174" s="1">
        <v>1063.69</v>
      </c>
      <c r="JQ174" s="1">
        <v>33.048400000000001</v>
      </c>
      <c r="JR174" s="1">
        <v>98.308999999999997</v>
      </c>
      <c r="JS174" s="1">
        <v>98.222800000000007</v>
      </c>
    </row>
    <row r="175" spans="1:279" ht="15.75" customHeight="1" x14ac:dyDescent="0.2">
      <c r="A175" s="1">
        <v>160</v>
      </c>
      <c r="B175" s="1">
        <v>1658330575</v>
      </c>
      <c r="C175" s="1">
        <v>635</v>
      </c>
      <c r="D175" s="1" t="s">
        <v>712</v>
      </c>
      <c r="E175" s="1" t="s">
        <v>713</v>
      </c>
      <c r="F175" s="1">
        <v>4</v>
      </c>
      <c r="G175" s="1">
        <v>1658330573</v>
      </c>
      <c r="H175" s="1">
        <f t="shared" si="0"/>
        <v>1.2297998825111631E-3</v>
      </c>
      <c r="I175" s="1">
        <f t="shared" si="1"/>
        <v>1.2297998825111631</v>
      </c>
      <c r="J175" s="1">
        <f t="shared" si="2"/>
        <v>9.3498287928568509</v>
      </c>
      <c r="K175" s="1">
        <f t="shared" si="3"/>
        <v>1038.737142857143</v>
      </c>
      <c r="L175" s="1">
        <f t="shared" si="4"/>
        <v>773.80831395666837</v>
      </c>
      <c r="M175" s="1">
        <f t="shared" si="5"/>
        <v>78.302957339973119</v>
      </c>
      <c r="N175" s="1">
        <f t="shared" si="6"/>
        <v>105.11154858067741</v>
      </c>
      <c r="O175" s="1">
        <f t="shared" si="7"/>
        <v>6.3892319876209872E-2</v>
      </c>
      <c r="P175" s="1">
        <f t="shared" si="8"/>
        <v>2.7641517759729619</v>
      </c>
      <c r="Q175" s="1">
        <f t="shared" si="9"/>
        <v>6.3083065217585527E-2</v>
      </c>
      <c r="R175" s="1">
        <f t="shared" si="10"/>
        <v>3.9498770032708921E-2</v>
      </c>
      <c r="S175" s="1">
        <f t="shared" si="11"/>
        <v>194.42361561245011</v>
      </c>
      <c r="T175" s="1">
        <f t="shared" si="12"/>
        <v>34.841748997116234</v>
      </c>
      <c r="U175" s="1">
        <f t="shared" si="13"/>
        <v>33.987514285714283</v>
      </c>
      <c r="V175" s="1">
        <f t="shared" si="14"/>
        <v>5.3392900196276134</v>
      </c>
      <c r="W175" s="1">
        <f t="shared" si="15"/>
        <v>64.707783574611184</v>
      </c>
      <c r="X175" s="1">
        <f t="shared" si="16"/>
        <v>3.4522608750554462</v>
      </c>
      <c r="Y175" s="1">
        <f t="shared" si="17"/>
        <v>5.3351555011536185</v>
      </c>
      <c r="Z175" s="1">
        <f t="shared" si="18"/>
        <v>1.8870291445721672</v>
      </c>
      <c r="AA175" s="1">
        <f t="shared" si="19"/>
        <v>-54.234174818742289</v>
      </c>
      <c r="AB175" s="1">
        <f t="shared" si="20"/>
        <v>-2.0692623418707123</v>
      </c>
      <c r="AC175" s="1">
        <f t="shared" si="21"/>
        <v>-0.17310019089943696</v>
      </c>
      <c r="AD175" s="1">
        <f t="shared" si="22"/>
        <v>137.94707826093767</v>
      </c>
      <c r="AE175" s="1">
        <f t="shared" si="23"/>
        <v>18.548042950476184</v>
      </c>
      <c r="AF175" s="1">
        <f t="shared" si="24"/>
        <v>1.2312705314064034</v>
      </c>
      <c r="AG175" s="1">
        <f t="shared" si="25"/>
        <v>9.3498287928568509</v>
      </c>
      <c r="AH175" s="1">
        <v>1093.6482349835569</v>
      </c>
      <c r="AI175" s="1">
        <v>1077.9768484848489</v>
      </c>
      <c r="AJ175" s="1">
        <v>1.701693672918059</v>
      </c>
      <c r="AK175" s="1">
        <v>65.160827057832364</v>
      </c>
      <c r="AL175" s="1">
        <f t="shared" si="26"/>
        <v>1.2297998825111631</v>
      </c>
      <c r="AM175" s="1">
        <v>33.019283042150967</v>
      </c>
      <c r="AN175" s="1">
        <v>34.115200000000009</v>
      </c>
      <c r="AO175" s="1">
        <v>2.9948125853884679E-6</v>
      </c>
      <c r="AP175" s="1">
        <v>89.445393928283238</v>
      </c>
      <c r="AQ175" s="1">
        <v>0</v>
      </c>
      <c r="AR175" s="1">
        <v>0</v>
      </c>
      <c r="AS175" s="1">
        <f t="shared" si="27"/>
        <v>1</v>
      </c>
      <c r="AT175" s="1">
        <f t="shared" si="28"/>
        <v>0</v>
      </c>
      <c r="AU175" s="1">
        <f t="shared" si="29"/>
        <v>47090.879004648748</v>
      </c>
      <c r="AV175" s="1" t="s">
        <v>385</v>
      </c>
      <c r="AW175" s="1" t="s">
        <v>385</v>
      </c>
      <c r="AX175" s="1">
        <v>0</v>
      </c>
      <c r="AY175" s="1">
        <v>0</v>
      </c>
      <c r="AZ175" s="1" t="e">
        <f t="shared" si="30"/>
        <v>#DIV/0!</v>
      </c>
      <c r="BA175" s="1">
        <v>0</v>
      </c>
      <c r="BB175" s="1" t="s">
        <v>385</v>
      </c>
      <c r="BC175" s="1" t="s">
        <v>385</v>
      </c>
      <c r="BD175" s="1">
        <v>0</v>
      </c>
      <c r="BE175" s="1">
        <v>0</v>
      </c>
      <c r="BF175" s="1" t="e">
        <f t="shared" si="31"/>
        <v>#DIV/0!</v>
      </c>
      <c r="BG175" s="1">
        <v>0.5</v>
      </c>
      <c r="BH175" s="1">
        <f t="shared" si="32"/>
        <v>1009.4903997991972</v>
      </c>
      <c r="BI175" s="1">
        <f t="shared" si="33"/>
        <v>9.3498287928568509</v>
      </c>
      <c r="BJ175" s="1" t="e">
        <f t="shared" si="34"/>
        <v>#DIV/0!</v>
      </c>
      <c r="BK175" s="1">
        <f t="shared" si="35"/>
        <v>9.2619293801275097E-3</v>
      </c>
      <c r="BL175" s="1" t="e">
        <f t="shared" si="36"/>
        <v>#DIV/0!</v>
      </c>
      <c r="BM175" s="1" t="e">
        <f t="shared" si="37"/>
        <v>#DIV/0!</v>
      </c>
      <c r="BN175" s="1" t="s">
        <v>385</v>
      </c>
      <c r="BO175" s="1">
        <v>0</v>
      </c>
      <c r="BP175" s="1" t="e">
        <f t="shared" si="38"/>
        <v>#DIV/0!</v>
      </c>
      <c r="BQ175" s="1" t="e">
        <f t="shared" si="39"/>
        <v>#DIV/0!</v>
      </c>
      <c r="BR175" s="1" t="e">
        <f t="shared" si="40"/>
        <v>#DIV/0!</v>
      </c>
      <c r="BS175" s="1" t="e">
        <f t="shared" si="41"/>
        <v>#DIV/0!</v>
      </c>
      <c r="BT175" s="1" t="e">
        <f t="shared" si="42"/>
        <v>#DIV/0!</v>
      </c>
      <c r="BU175" s="1" t="e">
        <f t="shared" si="43"/>
        <v>#DIV/0!</v>
      </c>
      <c r="BV175" s="1" t="e">
        <f t="shared" si="44"/>
        <v>#DIV/0!</v>
      </c>
      <c r="BW175" s="1" t="e">
        <f t="shared" si="45"/>
        <v>#DIV/0!</v>
      </c>
      <c r="BX175" s="1" t="s">
        <v>385</v>
      </c>
      <c r="BY175" s="1" t="s">
        <v>385</v>
      </c>
      <c r="BZ175" s="1" t="s">
        <v>385</v>
      </c>
      <c r="CA175" s="1" t="s">
        <v>385</v>
      </c>
      <c r="CB175" s="1" t="s">
        <v>385</v>
      </c>
      <c r="CC175" s="1" t="s">
        <v>385</v>
      </c>
      <c r="CD175" s="1" t="s">
        <v>385</v>
      </c>
      <c r="CE175" s="1" t="s">
        <v>385</v>
      </c>
      <c r="CF175" s="1">
        <v>253</v>
      </c>
      <c r="CG175" s="1">
        <v>1000</v>
      </c>
      <c r="CH175" s="1" t="s">
        <v>386</v>
      </c>
      <c r="CI175" s="1">
        <v>1110.1500000000001</v>
      </c>
      <c r="CJ175" s="1">
        <v>1175.8634999999999</v>
      </c>
      <c r="CK175" s="1">
        <v>1152.67</v>
      </c>
      <c r="CL175" s="1">
        <v>1.3005735999999999E-4</v>
      </c>
      <c r="CM175" s="1">
        <v>6.5004835999999994E-4</v>
      </c>
      <c r="CN175" s="1">
        <v>4.7597999359999997E-2</v>
      </c>
      <c r="CO175" s="1">
        <v>5.5000000000000003E-4</v>
      </c>
      <c r="CP175" s="1">
        <f t="shared" si="46"/>
        <v>1199.981428571429</v>
      </c>
      <c r="CQ175" s="1">
        <f t="shared" si="47"/>
        <v>1009.4903997991972</v>
      </c>
      <c r="CR175" s="1">
        <f t="shared" si="48"/>
        <v>0.8412550192555811</v>
      </c>
      <c r="CS175" s="1">
        <f t="shared" si="49"/>
        <v>0.1620221871632716</v>
      </c>
      <c r="CT175" s="1">
        <v>6</v>
      </c>
      <c r="CU175" s="1">
        <v>0.5</v>
      </c>
      <c r="CV175" s="1" t="s">
        <v>387</v>
      </c>
      <c r="CW175" s="1">
        <v>2</v>
      </c>
      <c r="CX175" s="1" t="b">
        <v>1</v>
      </c>
      <c r="CY175" s="1">
        <v>1658330573</v>
      </c>
      <c r="CZ175" s="1">
        <v>1038.737142857143</v>
      </c>
      <c r="DA175" s="1">
        <v>1057.03</v>
      </c>
      <c r="DB175" s="1">
        <v>34.116057142857137</v>
      </c>
      <c r="DC175" s="1">
        <v>33.018814285714292</v>
      </c>
      <c r="DD175" s="1">
        <v>1042.1557142857141</v>
      </c>
      <c r="DE175" s="1">
        <v>33.776042857142848</v>
      </c>
      <c r="DF175" s="1">
        <v>650.31971428571433</v>
      </c>
      <c r="DG175" s="1">
        <v>101.0917142857143</v>
      </c>
      <c r="DH175" s="1">
        <v>9.9958028571428562E-2</v>
      </c>
      <c r="DI175" s="1">
        <v>33.97362857142857</v>
      </c>
      <c r="DJ175" s="1">
        <v>999.89999999999986</v>
      </c>
      <c r="DK175" s="1">
        <v>33.987514285714283</v>
      </c>
      <c r="DL175" s="1">
        <v>0</v>
      </c>
      <c r="DM175" s="1">
        <v>0</v>
      </c>
      <c r="DN175" s="1">
        <v>8987.5</v>
      </c>
      <c r="DO175" s="1">
        <v>0</v>
      </c>
      <c r="DP175" s="1">
        <v>1832.812857142857</v>
      </c>
      <c r="DQ175" s="1">
        <v>-18.293714285714291</v>
      </c>
      <c r="DR175" s="1">
        <v>1075.4257142857141</v>
      </c>
      <c r="DS175" s="1">
        <v>1093.1228571428569</v>
      </c>
      <c r="DT175" s="1">
        <v>1.0972628571428571</v>
      </c>
      <c r="DU175" s="1">
        <v>1057.03</v>
      </c>
      <c r="DV175" s="1">
        <v>33.018814285714292</v>
      </c>
      <c r="DW175" s="1">
        <v>3.4488471428571432</v>
      </c>
      <c r="DX175" s="1">
        <v>3.3379242857142861</v>
      </c>
      <c r="DY175" s="1">
        <v>26.370014285714291</v>
      </c>
      <c r="DZ175" s="1">
        <v>25.817157142857141</v>
      </c>
      <c r="EA175" s="1">
        <v>1199.981428571429</v>
      </c>
      <c r="EB175" s="1">
        <v>0.95799442857142858</v>
      </c>
      <c r="EC175" s="1">
        <v>4.2005871428571442E-2</v>
      </c>
      <c r="ED175" s="1">
        <v>0</v>
      </c>
      <c r="EE175" s="1">
        <v>930.44857142857131</v>
      </c>
      <c r="EF175" s="1">
        <v>5.0001600000000002</v>
      </c>
      <c r="EG175" s="1">
        <v>13197.12857142857</v>
      </c>
      <c r="EH175" s="1">
        <v>9515.0185714285726</v>
      </c>
      <c r="EI175" s="1">
        <v>47.767714285714291</v>
      </c>
      <c r="EJ175" s="1">
        <v>50.472999999999999</v>
      </c>
      <c r="EK175" s="1">
        <v>49</v>
      </c>
      <c r="EL175" s="1">
        <v>48.982000000000014</v>
      </c>
      <c r="EM175" s="1">
        <v>49.517714285714291</v>
      </c>
      <c r="EN175" s="1">
        <v>1144.781428571428</v>
      </c>
      <c r="EO175" s="1">
        <v>50.2</v>
      </c>
      <c r="EP175" s="1">
        <v>0</v>
      </c>
      <c r="EQ175" s="1">
        <v>773086.20000004768</v>
      </c>
      <c r="ER175" s="1">
        <v>0</v>
      </c>
      <c r="ES175" s="1">
        <v>930.48692307692306</v>
      </c>
      <c r="ET175" s="1">
        <v>-0.20129913454245479</v>
      </c>
      <c r="EU175" s="1">
        <v>2.704273455656542</v>
      </c>
      <c r="EV175" s="1">
        <v>13197.173076923071</v>
      </c>
      <c r="EW175" s="1">
        <v>15</v>
      </c>
      <c r="EX175" s="1">
        <v>1658327627.5</v>
      </c>
      <c r="EY175" s="1" t="s">
        <v>388</v>
      </c>
      <c r="EZ175" s="1">
        <v>1658327627.5</v>
      </c>
      <c r="FA175" s="1">
        <v>1658327617.5</v>
      </c>
      <c r="FB175" s="1">
        <v>12</v>
      </c>
      <c r="FC175" s="1">
        <v>-0.68500000000000005</v>
      </c>
      <c r="FD175" s="1">
        <v>-0.255</v>
      </c>
      <c r="FE175" s="1">
        <v>-3.9239999999999999</v>
      </c>
      <c r="FF175" s="1">
        <v>0.28599999999999998</v>
      </c>
      <c r="FG175" s="1">
        <v>1546</v>
      </c>
      <c r="FH175" s="1">
        <v>32</v>
      </c>
      <c r="FI175" s="1">
        <v>0.03</v>
      </c>
      <c r="FJ175" s="1">
        <v>0.04</v>
      </c>
      <c r="FK175" s="1">
        <v>-18.371312195121948</v>
      </c>
      <c r="FL175" s="1">
        <v>0.68634564459928415</v>
      </c>
      <c r="FM175" s="1">
        <v>9.0596045773618558E-2</v>
      </c>
      <c r="FN175" s="1">
        <v>0</v>
      </c>
      <c r="FO175" s="1">
        <v>930.50782352941178</v>
      </c>
      <c r="FP175" s="1">
        <v>-0.28666156597828563</v>
      </c>
      <c r="FQ175" s="1">
        <v>0.18610567374292611</v>
      </c>
      <c r="FR175" s="1">
        <v>1</v>
      </c>
      <c r="FS175" s="1">
        <v>1.0972492682926831</v>
      </c>
      <c r="FT175" s="1">
        <v>-6.2667595818848504E-3</v>
      </c>
      <c r="FU175" s="1">
        <v>1.158262766101086E-3</v>
      </c>
      <c r="FV175" s="1">
        <v>1</v>
      </c>
      <c r="FW175" s="1">
        <v>2</v>
      </c>
      <c r="FX175" s="1">
        <v>3</v>
      </c>
      <c r="FY175" s="1" t="s">
        <v>389</v>
      </c>
      <c r="FZ175" s="1">
        <v>3.36903</v>
      </c>
      <c r="GA175" s="1">
        <v>2.8936199999999999</v>
      </c>
      <c r="GB175" s="1">
        <v>0.186081</v>
      </c>
      <c r="GC175" s="1">
        <v>0.190305</v>
      </c>
      <c r="GD175" s="1">
        <v>0.14099500000000001</v>
      </c>
      <c r="GE175" s="1">
        <v>0.14035300000000001</v>
      </c>
      <c r="GF175" s="1">
        <v>28081.7</v>
      </c>
      <c r="GG175" s="1">
        <v>24300.799999999999</v>
      </c>
      <c r="GH175" s="1">
        <v>30847.200000000001</v>
      </c>
      <c r="GI175" s="1">
        <v>27981.8</v>
      </c>
      <c r="GJ175" s="1">
        <v>34914</v>
      </c>
      <c r="GK175" s="1">
        <v>33940.1</v>
      </c>
      <c r="GL175" s="1">
        <v>40212.1</v>
      </c>
      <c r="GM175" s="1">
        <v>39001.199999999997</v>
      </c>
      <c r="GN175" s="1">
        <v>2.3269199999999999</v>
      </c>
      <c r="GO175" s="1">
        <v>1.528</v>
      </c>
      <c r="GP175" s="1">
        <v>0</v>
      </c>
      <c r="GQ175" s="1">
        <v>4.0564700000000002E-2</v>
      </c>
      <c r="GR175" s="1">
        <v>999.9</v>
      </c>
      <c r="GS175" s="1">
        <v>33.334899999999998</v>
      </c>
      <c r="GT175" s="1">
        <v>49.4</v>
      </c>
      <c r="GU175" s="1">
        <v>44.3</v>
      </c>
      <c r="GV175" s="1">
        <v>45.4268</v>
      </c>
      <c r="GW175" s="1">
        <v>51.132899999999999</v>
      </c>
      <c r="GX175" s="1">
        <v>41.810899999999997</v>
      </c>
      <c r="GY175" s="1">
        <v>1</v>
      </c>
      <c r="GZ175" s="1">
        <v>0.66235500000000003</v>
      </c>
      <c r="HA175" s="1">
        <v>1.86642</v>
      </c>
      <c r="HB175" s="1">
        <v>20.1983</v>
      </c>
      <c r="HC175" s="1">
        <v>5.2156399999999996</v>
      </c>
      <c r="HD175" s="1">
        <v>11.974</v>
      </c>
      <c r="HE175" s="1">
        <v>4.9908999999999999</v>
      </c>
      <c r="HF175" s="1">
        <v>3.2926500000000001</v>
      </c>
      <c r="HG175" s="1">
        <v>8426.7999999999993</v>
      </c>
      <c r="HH175" s="1">
        <v>9999</v>
      </c>
      <c r="HI175" s="1">
        <v>9999</v>
      </c>
      <c r="HJ175" s="1">
        <v>971.7</v>
      </c>
      <c r="HK175" s="1">
        <v>4.97133</v>
      </c>
      <c r="HL175" s="1">
        <v>1.8745700000000001</v>
      </c>
      <c r="HM175" s="1">
        <v>1.8708800000000001</v>
      </c>
      <c r="HN175" s="1">
        <v>1.87073</v>
      </c>
      <c r="HO175" s="1">
        <v>1.8751100000000001</v>
      </c>
      <c r="HP175" s="1">
        <v>1.8718900000000001</v>
      </c>
      <c r="HQ175" s="1">
        <v>1.86737</v>
      </c>
      <c r="HR175" s="1">
        <v>1.8782000000000001</v>
      </c>
      <c r="HS175" s="1">
        <v>0</v>
      </c>
      <c r="HT175" s="1">
        <v>0</v>
      </c>
      <c r="HU175" s="1">
        <v>0</v>
      </c>
      <c r="HV175" s="1">
        <v>0</v>
      </c>
      <c r="HW175" s="1" t="s">
        <v>390</v>
      </c>
      <c r="HX175" s="1" t="s">
        <v>391</v>
      </c>
      <c r="HY175" s="1" t="s">
        <v>392</v>
      </c>
      <c r="HZ175" s="1" t="s">
        <v>392</v>
      </c>
      <c r="IA175" s="1" t="s">
        <v>392</v>
      </c>
      <c r="IB175" s="1" t="s">
        <v>392</v>
      </c>
      <c r="IC175" s="1">
        <v>0</v>
      </c>
      <c r="ID175" s="1">
        <v>100</v>
      </c>
      <c r="IE175" s="1">
        <v>100</v>
      </c>
      <c r="IF175" s="1">
        <v>-3.43</v>
      </c>
      <c r="IG175" s="1">
        <v>0.34</v>
      </c>
      <c r="IH175" s="1">
        <v>-2.1003025613674828</v>
      </c>
      <c r="II175" s="1">
        <v>1.7196870422270779E-5</v>
      </c>
      <c r="IJ175" s="1">
        <v>-2.1741833173098589E-6</v>
      </c>
      <c r="IK175" s="1">
        <v>9.0595066644434051E-10</v>
      </c>
      <c r="IL175" s="1">
        <v>-0.3055493333670728</v>
      </c>
      <c r="IM175" s="1">
        <v>-1.2435942757381079E-3</v>
      </c>
      <c r="IN175" s="1">
        <v>8.3241555849602686E-4</v>
      </c>
      <c r="IO175" s="1">
        <v>-6.8006265696850886E-6</v>
      </c>
      <c r="IP175" s="1">
        <v>17</v>
      </c>
      <c r="IQ175" s="1">
        <v>2050</v>
      </c>
      <c r="IR175" s="1">
        <v>3</v>
      </c>
      <c r="IS175" s="1">
        <v>34</v>
      </c>
      <c r="IT175" s="1">
        <v>49.1</v>
      </c>
      <c r="IU175" s="1">
        <v>49.3</v>
      </c>
      <c r="IV175" s="1">
        <v>2.2631800000000002</v>
      </c>
      <c r="IW175" s="1">
        <v>2.5744600000000002</v>
      </c>
      <c r="IX175" s="1">
        <v>1.49902</v>
      </c>
      <c r="IY175" s="1">
        <v>2.2814899999999998</v>
      </c>
      <c r="IZ175" s="1">
        <v>1.69678</v>
      </c>
      <c r="JA175" s="1">
        <v>2.3999000000000001</v>
      </c>
      <c r="JB175" s="1">
        <v>47.843699999999998</v>
      </c>
      <c r="JC175" s="1">
        <v>12.879899999999999</v>
      </c>
      <c r="JD175" s="1">
        <v>18</v>
      </c>
      <c r="JE175" s="1">
        <v>711.09299999999996</v>
      </c>
      <c r="JF175" s="1">
        <v>267.17099999999999</v>
      </c>
      <c r="JG175" s="1">
        <v>30.000599999999999</v>
      </c>
      <c r="JH175" s="1">
        <v>35.862299999999998</v>
      </c>
      <c r="JI175" s="1">
        <v>30.000499999999999</v>
      </c>
      <c r="JJ175" s="1">
        <v>35.595399999999998</v>
      </c>
      <c r="JK175" s="1">
        <v>35.596600000000002</v>
      </c>
      <c r="JL175" s="1">
        <v>45.338099999999997</v>
      </c>
      <c r="JM175" s="1">
        <v>29.9483</v>
      </c>
      <c r="JN175" s="1">
        <v>0</v>
      </c>
      <c r="JO175" s="1">
        <v>30</v>
      </c>
      <c r="JP175" s="1">
        <v>1070.3699999999999</v>
      </c>
      <c r="JQ175" s="1">
        <v>33.051499999999997</v>
      </c>
      <c r="JR175" s="1">
        <v>98.306899999999999</v>
      </c>
      <c r="JS175" s="1">
        <v>98.224500000000006</v>
      </c>
    </row>
    <row r="176" spans="1:279" ht="15.75" customHeight="1" x14ac:dyDescent="0.2">
      <c r="A176" s="1">
        <v>161</v>
      </c>
      <c r="B176" s="1">
        <v>1658330579</v>
      </c>
      <c r="C176" s="1">
        <v>639</v>
      </c>
      <c r="D176" s="1" t="s">
        <v>714</v>
      </c>
      <c r="E176" s="1" t="s">
        <v>715</v>
      </c>
      <c r="F176" s="1">
        <v>4</v>
      </c>
      <c r="G176" s="1">
        <v>1658330576.6875</v>
      </c>
      <c r="H176" s="1">
        <f t="shared" si="0"/>
        <v>1.2302703970594336E-3</v>
      </c>
      <c r="I176" s="1">
        <f t="shared" si="1"/>
        <v>1.2302703970594335</v>
      </c>
      <c r="J176" s="1">
        <f t="shared" si="2"/>
        <v>8.9844163009987508</v>
      </c>
      <c r="K176" s="1">
        <f t="shared" si="3"/>
        <v>1044.90625</v>
      </c>
      <c r="L176" s="1">
        <f t="shared" si="4"/>
        <v>788.61870963253398</v>
      </c>
      <c r="M176" s="1">
        <f t="shared" si="5"/>
        <v>79.800961365878265</v>
      </c>
      <c r="N176" s="1">
        <f t="shared" si="6"/>
        <v>105.73490365967696</v>
      </c>
      <c r="O176" s="1">
        <f t="shared" si="7"/>
        <v>6.38232120345084E-2</v>
      </c>
      <c r="P176" s="1">
        <f t="shared" si="8"/>
        <v>2.765918546022081</v>
      </c>
      <c r="Q176" s="1">
        <f t="shared" si="9"/>
        <v>6.3016203903951601E-2</v>
      </c>
      <c r="R176" s="1">
        <f t="shared" si="10"/>
        <v>3.9456783683484868E-2</v>
      </c>
      <c r="S176" s="1">
        <f t="shared" si="11"/>
        <v>194.42338761244957</v>
      </c>
      <c r="T176" s="1">
        <f t="shared" si="12"/>
        <v>34.846737668088224</v>
      </c>
      <c r="U176" s="1">
        <f t="shared" si="13"/>
        <v>33.9958375</v>
      </c>
      <c r="V176" s="1">
        <f t="shared" si="14"/>
        <v>5.3417696202542775</v>
      </c>
      <c r="W176" s="1">
        <f t="shared" si="15"/>
        <v>64.68358512011298</v>
      </c>
      <c r="X176" s="1">
        <f t="shared" si="16"/>
        <v>3.4520547136201101</v>
      </c>
      <c r="Y176" s="1">
        <f t="shared" si="17"/>
        <v>5.3368326867007783</v>
      </c>
      <c r="Z176" s="1">
        <f t="shared" si="18"/>
        <v>1.8897149066341674</v>
      </c>
      <c r="AA176" s="1">
        <f t="shared" si="19"/>
        <v>-54.254924510321025</v>
      </c>
      <c r="AB176" s="1">
        <f t="shared" si="20"/>
        <v>-2.4716010258263004</v>
      </c>
      <c r="AC176" s="1">
        <f t="shared" si="21"/>
        <v>-0.20663908833690717</v>
      </c>
      <c r="AD176" s="1">
        <f t="shared" si="22"/>
        <v>137.49022298796535</v>
      </c>
      <c r="AE176" s="1">
        <f t="shared" si="23"/>
        <v>18.476677501594356</v>
      </c>
      <c r="AF176" s="1">
        <f t="shared" si="24"/>
        <v>1.2304563910933797</v>
      </c>
      <c r="AG176" s="1">
        <f t="shared" si="25"/>
        <v>8.9844163009987508</v>
      </c>
      <c r="AH176" s="1">
        <v>1100.53269196976</v>
      </c>
      <c r="AI176" s="1">
        <v>1084.994424242424</v>
      </c>
      <c r="AJ176" s="1">
        <v>1.7562332973725181</v>
      </c>
      <c r="AK176" s="1">
        <v>65.160827057832364</v>
      </c>
      <c r="AL176" s="1">
        <f t="shared" si="26"/>
        <v>1.2302703970594335</v>
      </c>
      <c r="AM176" s="1">
        <v>33.017810898801962</v>
      </c>
      <c r="AN176" s="1">
        <v>34.114303496503517</v>
      </c>
      <c r="AO176" s="1">
        <v>-3.3669534591609979E-5</v>
      </c>
      <c r="AP176" s="1">
        <v>89.445393928283238</v>
      </c>
      <c r="AQ176" s="1">
        <v>0</v>
      </c>
      <c r="AR176" s="1">
        <v>0</v>
      </c>
      <c r="AS176" s="1">
        <f t="shared" si="27"/>
        <v>1</v>
      </c>
      <c r="AT176" s="1">
        <f t="shared" si="28"/>
        <v>0</v>
      </c>
      <c r="AU176" s="1">
        <f t="shared" si="29"/>
        <v>47138.428159638817</v>
      </c>
      <c r="AV176" s="1" t="s">
        <v>385</v>
      </c>
      <c r="AW176" s="1" t="s">
        <v>385</v>
      </c>
      <c r="AX176" s="1">
        <v>0</v>
      </c>
      <c r="AY176" s="1">
        <v>0</v>
      </c>
      <c r="AZ176" s="1" t="e">
        <f t="shared" si="30"/>
        <v>#DIV/0!</v>
      </c>
      <c r="BA176" s="1">
        <v>0</v>
      </c>
      <c r="BB176" s="1" t="s">
        <v>385</v>
      </c>
      <c r="BC176" s="1" t="s">
        <v>385</v>
      </c>
      <c r="BD176" s="1">
        <v>0</v>
      </c>
      <c r="BE176" s="1">
        <v>0</v>
      </c>
      <c r="BF176" s="1" t="e">
        <f t="shared" si="31"/>
        <v>#DIV/0!</v>
      </c>
      <c r="BG176" s="1">
        <v>0.5</v>
      </c>
      <c r="BH176" s="1">
        <f t="shared" si="32"/>
        <v>1009.4891997991965</v>
      </c>
      <c r="BI176" s="1">
        <f t="shared" si="33"/>
        <v>8.9844163009987508</v>
      </c>
      <c r="BJ176" s="1" t="e">
        <f t="shared" si="34"/>
        <v>#DIV/0!</v>
      </c>
      <c r="BK176" s="1">
        <f t="shared" si="35"/>
        <v>8.8999627760117644E-3</v>
      </c>
      <c r="BL176" s="1" t="e">
        <f t="shared" si="36"/>
        <v>#DIV/0!</v>
      </c>
      <c r="BM176" s="1" t="e">
        <f t="shared" si="37"/>
        <v>#DIV/0!</v>
      </c>
      <c r="BN176" s="1" t="s">
        <v>385</v>
      </c>
      <c r="BO176" s="1">
        <v>0</v>
      </c>
      <c r="BP176" s="1" t="e">
        <f t="shared" si="38"/>
        <v>#DIV/0!</v>
      </c>
      <c r="BQ176" s="1" t="e">
        <f t="shared" si="39"/>
        <v>#DIV/0!</v>
      </c>
      <c r="BR176" s="1" t="e">
        <f t="shared" si="40"/>
        <v>#DIV/0!</v>
      </c>
      <c r="BS176" s="1" t="e">
        <f t="shared" si="41"/>
        <v>#DIV/0!</v>
      </c>
      <c r="BT176" s="1" t="e">
        <f t="shared" si="42"/>
        <v>#DIV/0!</v>
      </c>
      <c r="BU176" s="1" t="e">
        <f t="shared" si="43"/>
        <v>#DIV/0!</v>
      </c>
      <c r="BV176" s="1" t="e">
        <f t="shared" si="44"/>
        <v>#DIV/0!</v>
      </c>
      <c r="BW176" s="1" t="e">
        <f t="shared" si="45"/>
        <v>#DIV/0!</v>
      </c>
      <c r="BX176" s="1" t="s">
        <v>385</v>
      </c>
      <c r="BY176" s="1" t="s">
        <v>385</v>
      </c>
      <c r="BZ176" s="1" t="s">
        <v>385</v>
      </c>
      <c r="CA176" s="1" t="s">
        <v>385</v>
      </c>
      <c r="CB176" s="1" t="s">
        <v>385</v>
      </c>
      <c r="CC176" s="1" t="s">
        <v>385</v>
      </c>
      <c r="CD176" s="1" t="s">
        <v>385</v>
      </c>
      <c r="CE176" s="1" t="s">
        <v>385</v>
      </c>
      <c r="CF176" s="1">
        <v>253</v>
      </c>
      <c r="CG176" s="1">
        <v>1000</v>
      </c>
      <c r="CH176" s="1" t="s">
        <v>386</v>
      </c>
      <c r="CI176" s="1">
        <v>1110.1500000000001</v>
      </c>
      <c r="CJ176" s="1">
        <v>1175.8634999999999</v>
      </c>
      <c r="CK176" s="1">
        <v>1152.67</v>
      </c>
      <c r="CL176" s="1">
        <v>1.3005735999999999E-4</v>
      </c>
      <c r="CM176" s="1">
        <v>6.5004835999999994E-4</v>
      </c>
      <c r="CN176" s="1">
        <v>4.7597999359999997E-2</v>
      </c>
      <c r="CO176" s="1">
        <v>5.5000000000000003E-4</v>
      </c>
      <c r="CP176" s="1">
        <f t="shared" si="46"/>
        <v>1199.98</v>
      </c>
      <c r="CQ176" s="1">
        <f t="shared" si="47"/>
        <v>1009.4891997991965</v>
      </c>
      <c r="CR176" s="1">
        <f t="shared" si="48"/>
        <v>0.84125502074967629</v>
      </c>
      <c r="CS176" s="1">
        <f t="shared" si="49"/>
        <v>0.16202219004687543</v>
      </c>
      <c r="CT176" s="1">
        <v>6</v>
      </c>
      <c r="CU176" s="1">
        <v>0.5</v>
      </c>
      <c r="CV176" s="1" t="s">
        <v>387</v>
      </c>
      <c r="CW176" s="1">
        <v>2</v>
      </c>
      <c r="CX176" s="1" t="b">
        <v>1</v>
      </c>
      <c r="CY176" s="1">
        <v>1658330576.6875</v>
      </c>
      <c r="CZ176" s="1">
        <v>1044.90625</v>
      </c>
      <c r="DA176" s="1">
        <v>1063.1387500000001</v>
      </c>
      <c r="DB176" s="1">
        <v>34.114312499999997</v>
      </c>
      <c r="DC176" s="1">
        <v>33.017837499999999</v>
      </c>
      <c r="DD176" s="1">
        <v>1048.335</v>
      </c>
      <c r="DE176" s="1">
        <v>33.774349999999998</v>
      </c>
      <c r="DF176" s="1">
        <v>650.346</v>
      </c>
      <c r="DG176" s="1">
        <v>101.090875</v>
      </c>
      <c r="DH176" s="1">
        <v>9.99291125E-2</v>
      </c>
      <c r="DI176" s="1">
        <v>33.979262499999997</v>
      </c>
      <c r="DJ176" s="1">
        <v>999.9</v>
      </c>
      <c r="DK176" s="1">
        <v>33.9958375</v>
      </c>
      <c r="DL176" s="1">
        <v>0</v>
      </c>
      <c r="DM176" s="1">
        <v>0</v>
      </c>
      <c r="DN176" s="1">
        <v>8996.9562499999993</v>
      </c>
      <c r="DO176" s="1">
        <v>0</v>
      </c>
      <c r="DP176" s="1">
        <v>1832.6175000000001</v>
      </c>
      <c r="DQ176" s="1">
        <v>-18.232299999999999</v>
      </c>
      <c r="DR176" s="1">
        <v>1081.81125</v>
      </c>
      <c r="DS176" s="1">
        <v>1099.43875</v>
      </c>
      <c r="DT176" s="1">
        <v>1.0965125</v>
      </c>
      <c r="DU176" s="1">
        <v>1063.1387500000001</v>
      </c>
      <c r="DV176" s="1">
        <v>33.017837499999999</v>
      </c>
      <c r="DW176" s="1">
        <v>3.44864375</v>
      </c>
      <c r="DX176" s="1">
        <v>3.3377962499999998</v>
      </c>
      <c r="DY176" s="1">
        <v>26.369</v>
      </c>
      <c r="DZ176" s="1">
        <v>25.816537499999999</v>
      </c>
      <c r="EA176" s="1">
        <v>1199.98</v>
      </c>
      <c r="EB176" s="1">
        <v>0.95799425000000005</v>
      </c>
      <c r="EC176" s="1">
        <v>4.2006062500000003E-2</v>
      </c>
      <c r="ED176" s="1">
        <v>0</v>
      </c>
      <c r="EE176" s="1">
        <v>930.26087499999994</v>
      </c>
      <c r="EF176" s="1">
        <v>5.0001600000000002</v>
      </c>
      <c r="EG176" s="1">
        <v>13209.3</v>
      </c>
      <c r="EH176" s="1">
        <v>9515.0025000000005</v>
      </c>
      <c r="EI176" s="1">
        <v>47.788749999999993</v>
      </c>
      <c r="EJ176" s="1">
        <v>50.484250000000003</v>
      </c>
      <c r="EK176" s="1">
        <v>48.991999999999997</v>
      </c>
      <c r="EL176" s="1">
        <v>48.944875000000003</v>
      </c>
      <c r="EM176" s="1">
        <v>49.515500000000003</v>
      </c>
      <c r="EN176" s="1">
        <v>1144.78</v>
      </c>
      <c r="EO176" s="1">
        <v>50.2</v>
      </c>
      <c r="EP176" s="1">
        <v>0</v>
      </c>
      <c r="EQ176" s="1">
        <v>773090.40000009537</v>
      </c>
      <c r="ER176" s="1">
        <v>0</v>
      </c>
      <c r="ES176" s="1">
        <v>930.40747999999996</v>
      </c>
      <c r="ET176" s="1">
        <v>-1.145692303515301</v>
      </c>
      <c r="EU176" s="1">
        <v>85.476922924749175</v>
      </c>
      <c r="EV176" s="1">
        <v>13201.724</v>
      </c>
      <c r="EW176" s="1">
        <v>15</v>
      </c>
      <c r="EX176" s="1">
        <v>1658327627.5</v>
      </c>
      <c r="EY176" s="1" t="s">
        <v>388</v>
      </c>
      <c r="EZ176" s="1">
        <v>1658327627.5</v>
      </c>
      <c r="FA176" s="1">
        <v>1658327617.5</v>
      </c>
      <c r="FB176" s="1">
        <v>12</v>
      </c>
      <c r="FC176" s="1">
        <v>-0.68500000000000005</v>
      </c>
      <c r="FD176" s="1">
        <v>-0.255</v>
      </c>
      <c r="FE176" s="1">
        <v>-3.9239999999999999</v>
      </c>
      <c r="FF176" s="1">
        <v>0.28599999999999998</v>
      </c>
      <c r="FG176" s="1">
        <v>1546</v>
      </c>
      <c r="FH176" s="1">
        <v>32</v>
      </c>
      <c r="FI176" s="1">
        <v>0.03</v>
      </c>
      <c r="FJ176" s="1">
        <v>0.04</v>
      </c>
      <c r="FK176" s="1">
        <v>-18.307569999999998</v>
      </c>
      <c r="FL176" s="1">
        <v>0.47109793621016971</v>
      </c>
      <c r="FM176" s="1">
        <v>7.104600340624341E-2</v>
      </c>
      <c r="FN176" s="1">
        <v>1</v>
      </c>
      <c r="FO176" s="1">
        <v>930.46326470588235</v>
      </c>
      <c r="FP176" s="1">
        <v>-1.0205805912621311</v>
      </c>
      <c r="FQ176" s="1">
        <v>0.21005661825320779</v>
      </c>
      <c r="FR176" s="1">
        <v>0</v>
      </c>
      <c r="FS176" s="1">
        <v>1.0967475</v>
      </c>
      <c r="FT176" s="1">
        <v>-1.0836022514083049E-3</v>
      </c>
      <c r="FU176" s="1">
        <v>7.3371230737939144E-4</v>
      </c>
      <c r="FV176" s="1">
        <v>1</v>
      </c>
      <c r="FW176" s="1">
        <v>2</v>
      </c>
      <c r="FX176" s="1">
        <v>3</v>
      </c>
      <c r="FY176" s="1" t="s">
        <v>389</v>
      </c>
      <c r="FZ176" s="1">
        <v>3.3691200000000001</v>
      </c>
      <c r="GA176" s="1">
        <v>2.8937400000000002</v>
      </c>
      <c r="GB176" s="1">
        <v>0.18684899999999999</v>
      </c>
      <c r="GC176" s="1">
        <v>0.19109000000000001</v>
      </c>
      <c r="GD176" s="1">
        <v>0.140986</v>
      </c>
      <c r="GE176" s="1">
        <v>0.140347</v>
      </c>
      <c r="GF176" s="1">
        <v>28054.9</v>
      </c>
      <c r="GG176" s="1">
        <v>24277.1</v>
      </c>
      <c r="GH176" s="1">
        <v>30847</v>
      </c>
      <c r="GI176" s="1">
        <v>27981.7</v>
      </c>
      <c r="GJ176" s="1">
        <v>34913.800000000003</v>
      </c>
      <c r="GK176" s="1">
        <v>33940.5</v>
      </c>
      <c r="GL176" s="1">
        <v>40211.5</v>
      </c>
      <c r="GM176" s="1">
        <v>39001.300000000003</v>
      </c>
      <c r="GN176" s="1">
        <v>2.3266499999999999</v>
      </c>
      <c r="GO176" s="1">
        <v>1.5278</v>
      </c>
      <c r="GP176" s="1">
        <v>0</v>
      </c>
      <c r="GQ176" s="1">
        <v>4.0706199999999998E-2</v>
      </c>
      <c r="GR176" s="1">
        <v>999.9</v>
      </c>
      <c r="GS176" s="1">
        <v>33.345300000000002</v>
      </c>
      <c r="GT176" s="1">
        <v>49.4</v>
      </c>
      <c r="GU176" s="1">
        <v>44.3</v>
      </c>
      <c r="GV176" s="1">
        <v>45.4283</v>
      </c>
      <c r="GW176" s="1">
        <v>50.9529</v>
      </c>
      <c r="GX176" s="1">
        <v>42.287700000000001</v>
      </c>
      <c r="GY176" s="1">
        <v>1</v>
      </c>
      <c r="GZ176" s="1">
        <v>0.66273099999999996</v>
      </c>
      <c r="HA176" s="1">
        <v>1.8670500000000001</v>
      </c>
      <c r="HB176" s="1">
        <v>20.1982</v>
      </c>
      <c r="HC176" s="1">
        <v>5.2141500000000001</v>
      </c>
      <c r="HD176" s="1">
        <v>11.974</v>
      </c>
      <c r="HE176" s="1">
        <v>4.9901</v>
      </c>
      <c r="HF176" s="1">
        <v>3.2925300000000002</v>
      </c>
      <c r="HG176" s="1">
        <v>8426.7999999999993</v>
      </c>
      <c r="HH176" s="1">
        <v>9999</v>
      </c>
      <c r="HI176" s="1">
        <v>9999</v>
      </c>
      <c r="HJ176" s="1">
        <v>971.7</v>
      </c>
      <c r="HK176" s="1">
        <v>4.97133</v>
      </c>
      <c r="HL176" s="1">
        <v>1.8745700000000001</v>
      </c>
      <c r="HM176" s="1">
        <v>1.8708800000000001</v>
      </c>
      <c r="HN176" s="1">
        <v>1.87073</v>
      </c>
      <c r="HO176" s="1">
        <v>1.8751100000000001</v>
      </c>
      <c r="HP176" s="1">
        <v>1.8718999999999999</v>
      </c>
      <c r="HQ176" s="1">
        <v>1.8673599999999999</v>
      </c>
      <c r="HR176" s="1">
        <v>1.8782099999999999</v>
      </c>
      <c r="HS176" s="1">
        <v>0</v>
      </c>
      <c r="HT176" s="1">
        <v>0</v>
      </c>
      <c r="HU176" s="1">
        <v>0</v>
      </c>
      <c r="HV176" s="1">
        <v>0</v>
      </c>
      <c r="HW176" s="1" t="s">
        <v>390</v>
      </c>
      <c r="HX176" s="1" t="s">
        <v>391</v>
      </c>
      <c r="HY176" s="1" t="s">
        <v>392</v>
      </c>
      <c r="HZ176" s="1" t="s">
        <v>392</v>
      </c>
      <c r="IA176" s="1" t="s">
        <v>392</v>
      </c>
      <c r="IB176" s="1" t="s">
        <v>392</v>
      </c>
      <c r="IC176" s="1">
        <v>0</v>
      </c>
      <c r="ID176" s="1">
        <v>100</v>
      </c>
      <c r="IE176" s="1">
        <v>100</v>
      </c>
      <c r="IF176" s="1">
        <v>-3.43</v>
      </c>
      <c r="IG176" s="1">
        <v>0.34</v>
      </c>
      <c r="IH176" s="1">
        <v>-2.1003025613674828</v>
      </c>
      <c r="II176" s="1">
        <v>1.7196870422270779E-5</v>
      </c>
      <c r="IJ176" s="1">
        <v>-2.1741833173098589E-6</v>
      </c>
      <c r="IK176" s="1">
        <v>9.0595066644434051E-10</v>
      </c>
      <c r="IL176" s="1">
        <v>-0.3055493333670728</v>
      </c>
      <c r="IM176" s="1">
        <v>-1.2435942757381079E-3</v>
      </c>
      <c r="IN176" s="1">
        <v>8.3241555849602686E-4</v>
      </c>
      <c r="IO176" s="1">
        <v>-6.8006265696850886E-6</v>
      </c>
      <c r="IP176" s="1">
        <v>17</v>
      </c>
      <c r="IQ176" s="1">
        <v>2050</v>
      </c>
      <c r="IR176" s="1">
        <v>3</v>
      </c>
      <c r="IS176" s="1">
        <v>34</v>
      </c>
      <c r="IT176" s="1">
        <v>49.2</v>
      </c>
      <c r="IU176" s="1">
        <v>49.4</v>
      </c>
      <c r="IV176" s="1">
        <v>2.2741699999999998</v>
      </c>
      <c r="IW176" s="1">
        <v>2.5781200000000002</v>
      </c>
      <c r="IX176" s="1">
        <v>1.49902</v>
      </c>
      <c r="IY176" s="1">
        <v>2.2827099999999998</v>
      </c>
      <c r="IZ176" s="1">
        <v>1.69678</v>
      </c>
      <c r="JA176" s="1">
        <v>2.2912599999999999</v>
      </c>
      <c r="JB176" s="1">
        <v>47.843699999999998</v>
      </c>
      <c r="JC176" s="1">
        <v>12.8712</v>
      </c>
      <c r="JD176" s="1">
        <v>18</v>
      </c>
      <c r="JE176" s="1">
        <v>710.89200000000005</v>
      </c>
      <c r="JF176" s="1">
        <v>267.08600000000001</v>
      </c>
      <c r="JG176" s="1">
        <v>30.000399999999999</v>
      </c>
      <c r="JH176" s="1">
        <v>35.863900000000001</v>
      </c>
      <c r="JI176" s="1">
        <v>30.000499999999999</v>
      </c>
      <c r="JJ176" s="1">
        <v>35.597799999999999</v>
      </c>
      <c r="JK176" s="1">
        <v>35.598399999999998</v>
      </c>
      <c r="JL176" s="1">
        <v>45.567399999999999</v>
      </c>
      <c r="JM176" s="1">
        <v>29.9483</v>
      </c>
      <c r="JN176" s="1">
        <v>0</v>
      </c>
      <c r="JO176" s="1">
        <v>30</v>
      </c>
      <c r="JP176" s="1">
        <v>1077.06</v>
      </c>
      <c r="JQ176" s="1">
        <v>33.055500000000002</v>
      </c>
      <c r="JR176" s="1">
        <v>98.305700000000002</v>
      </c>
      <c r="JS176" s="1">
        <v>98.224500000000006</v>
      </c>
    </row>
    <row r="177" spans="1:279" ht="15.75" customHeight="1" x14ac:dyDescent="0.2">
      <c r="A177" s="1">
        <v>162</v>
      </c>
      <c r="B177" s="1">
        <v>1658330583</v>
      </c>
      <c r="C177" s="1">
        <v>643</v>
      </c>
      <c r="D177" s="1" t="s">
        <v>716</v>
      </c>
      <c r="E177" s="1" t="s">
        <v>717</v>
      </c>
      <c r="F177" s="1">
        <v>4</v>
      </c>
      <c r="G177" s="1">
        <v>1658330581</v>
      </c>
      <c r="H177" s="1">
        <f t="shared" si="0"/>
        <v>1.2305217425869317E-3</v>
      </c>
      <c r="I177" s="1">
        <f t="shared" si="1"/>
        <v>1.2305217425869317</v>
      </c>
      <c r="J177" s="1">
        <f t="shared" si="2"/>
        <v>9.2337253020311199</v>
      </c>
      <c r="K177" s="1">
        <f t="shared" si="3"/>
        <v>1052.1328571428569</v>
      </c>
      <c r="L177" s="1">
        <f t="shared" si="4"/>
        <v>788.84440976350368</v>
      </c>
      <c r="M177" s="1">
        <f t="shared" si="5"/>
        <v>79.823374608545762</v>
      </c>
      <c r="N177" s="1">
        <f t="shared" si="6"/>
        <v>106.46560228379202</v>
      </c>
      <c r="O177" s="1">
        <f t="shared" si="7"/>
        <v>6.3685106839568323E-2</v>
      </c>
      <c r="P177" s="1">
        <f t="shared" si="8"/>
        <v>2.7690686177543311</v>
      </c>
      <c r="Q177" s="1">
        <f t="shared" si="9"/>
        <v>6.288246541967521E-2</v>
      </c>
      <c r="R177" s="1">
        <f t="shared" si="10"/>
        <v>3.9372812147595623E-2</v>
      </c>
      <c r="S177" s="1">
        <f t="shared" si="11"/>
        <v>194.44011432675799</v>
      </c>
      <c r="T177" s="1">
        <f t="shared" si="12"/>
        <v>34.858176941870418</v>
      </c>
      <c r="U177" s="1">
        <f t="shared" si="13"/>
        <v>34.01002857142857</v>
      </c>
      <c r="V177" s="1">
        <f t="shared" si="14"/>
        <v>5.3459996459178409</v>
      </c>
      <c r="W177" s="1">
        <f t="shared" si="15"/>
        <v>64.636788507617936</v>
      </c>
      <c r="X177" s="1">
        <f t="shared" si="16"/>
        <v>3.4519295190902146</v>
      </c>
      <c r="Y177" s="1">
        <f t="shared" si="17"/>
        <v>5.3405028294117338</v>
      </c>
      <c r="Z177" s="1">
        <f t="shared" si="18"/>
        <v>1.8940701268276263</v>
      </c>
      <c r="AA177" s="1">
        <f t="shared" si="19"/>
        <v>-54.266008848083686</v>
      </c>
      <c r="AB177" s="1">
        <f t="shared" si="20"/>
        <v>-2.7532608752944556</v>
      </c>
      <c r="AC177" s="1">
        <f t="shared" si="21"/>
        <v>-0.22995529050532892</v>
      </c>
      <c r="AD177" s="1">
        <f t="shared" si="22"/>
        <v>137.19088931287453</v>
      </c>
      <c r="AE177" s="1">
        <f t="shared" si="23"/>
        <v>18.556693205334781</v>
      </c>
      <c r="AF177" s="1">
        <f t="shared" si="24"/>
        <v>1.2321831071999958</v>
      </c>
      <c r="AG177" s="1">
        <f t="shared" si="25"/>
        <v>9.2337253020311199</v>
      </c>
      <c r="AH177" s="1">
        <v>1107.5347063891679</v>
      </c>
      <c r="AI177" s="1">
        <v>1091.8804848484849</v>
      </c>
      <c r="AJ177" s="1">
        <v>1.7256898581992191</v>
      </c>
      <c r="AK177" s="1">
        <v>65.160827057832364</v>
      </c>
      <c r="AL177" s="1">
        <f t="shared" si="26"/>
        <v>1.2305217425869317</v>
      </c>
      <c r="AM177" s="1">
        <v>33.015803457993478</v>
      </c>
      <c r="AN177" s="1">
        <v>34.112310489510513</v>
      </c>
      <c r="AO177" s="1">
        <v>-1.226008388410778E-7</v>
      </c>
      <c r="AP177" s="1">
        <v>89.445393928283238</v>
      </c>
      <c r="AQ177" s="1">
        <v>0</v>
      </c>
      <c r="AR177" s="1">
        <v>0</v>
      </c>
      <c r="AS177" s="1">
        <f t="shared" si="27"/>
        <v>1</v>
      </c>
      <c r="AT177" s="1">
        <f t="shared" si="28"/>
        <v>0</v>
      </c>
      <c r="AU177" s="1">
        <f t="shared" si="29"/>
        <v>47222.897186050701</v>
      </c>
      <c r="AV177" s="1" t="s">
        <v>385</v>
      </c>
      <c r="AW177" s="1" t="s">
        <v>385</v>
      </c>
      <c r="AX177" s="1">
        <v>0</v>
      </c>
      <c r="AY177" s="1">
        <v>0</v>
      </c>
      <c r="AZ177" s="1" t="e">
        <f t="shared" si="30"/>
        <v>#DIV/0!</v>
      </c>
      <c r="BA177" s="1">
        <v>0</v>
      </c>
      <c r="BB177" s="1" t="s">
        <v>385</v>
      </c>
      <c r="BC177" s="1" t="s">
        <v>385</v>
      </c>
      <c r="BD177" s="1">
        <v>0</v>
      </c>
      <c r="BE177" s="1">
        <v>0</v>
      </c>
      <c r="BF177" s="1" t="e">
        <f t="shared" si="31"/>
        <v>#DIV/0!</v>
      </c>
      <c r="BG177" s="1">
        <v>0.5</v>
      </c>
      <c r="BH177" s="1">
        <f t="shared" si="32"/>
        <v>1009.5768426563515</v>
      </c>
      <c r="BI177" s="1">
        <f t="shared" si="33"/>
        <v>9.2337253020311199</v>
      </c>
      <c r="BJ177" s="1" t="e">
        <f t="shared" si="34"/>
        <v>#DIV/0!</v>
      </c>
      <c r="BK177" s="1">
        <f t="shared" si="35"/>
        <v>9.1461342137521429E-3</v>
      </c>
      <c r="BL177" s="1" t="e">
        <f t="shared" si="36"/>
        <v>#DIV/0!</v>
      </c>
      <c r="BM177" s="1" t="e">
        <f t="shared" si="37"/>
        <v>#DIV/0!</v>
      </c>
      <c r="BN177" s="1" t="s">
        <v>385</v>
      </c>
      <c r="BO177" s="1">
        <v>0</v>
      </c>
      <c r="BP177" s="1" t="e">
        <f t="shared" si="38"/>
        <v>#DIV/0!</v>
      </c>
      <c r="BQ177" s="1" t="e">
        <f t="shared" si="39"/>
        <v>#DIV/0!</v>
      </c>
      <c r="BR177" s="1" t="e">
        <f t="shared" si="40"/>
        <v>#DIV/0!</v>
      </c>
      <c r="BS177" s="1" t="e">
        <f t="shared" si="41"/>
        <v>#DIV/0!</v>
      </c>
      <c r="BT177" s="1" t="e">
        <f t="shared" si="42"/>
        <v>#DIV/0!</v>
      </c>
      <c r="BU177" s="1" t="e">
        <f t="shared" si="43"/>
        <v>#DIV/0!</v>
      </c>
      <c r="BV177" s="1" t="e">
        <f t="shared" si="44"/>
        <v>#DIV/0!</v>
      </c>
      <c r="BW177" s="1" t="e">
        <f t="shared" si="45"/>
        <v>#DIV/0!</v>
      </c>
      <c r="BX177" s="1" t="s">
        <v>385</v>
      </c>
      <c r="BY177" s="1" t="s">
        <v>385</v>
      </c>
      <c r="BZ177" s="1" t="s">
        <v>385</v>
      </c>
      <c r="CA177" s="1" t="s">
        <v>385</v>
      </c>
      <c r="CB177" s="1" t="s">
        <v>385</v>
      </c>
      <c r="CC177" s="1" t="s">
        <v>385</v>
      </c>
      <c r="CD177" s="1" t="s">
        <v>385</v>
      </c>
      <c r="CE177" s="1" t="s">
        <v>385</v>
      </c>
      <c r="CF177" s="1">
        <v>253</v>
      </c>
      <c r="CG177" s="1">
        <v>1000</v>
      </c>
      <c r="CH177" s="1" t="s">
        <v>386</v>
      </c>
      <c r="CI177" s="1">
        <v>1110.1500000000001</v>
      </c>
      <c r="CJ177" s="1">
        <v>1175.8634999999999</v>
      </c>
      <c r="CK177" s="1">
        <v>1152.67</v>
      </c>
      <c r="CL177" s="1">
        <v>1.3005735999999999E-4</v>
      </c>
      <c r="CM177" s="1">
        <v>6.5004835999999994E-4</v>
      </c>
      <c r="CN177" s="1">
        <v>4.7597999359999997E-2</v>
      </c>
      <c r="CO177" s="1">
        <v>5.5000000000000003E-4</v>
      </c>
      <c r="CP177" s="1">
        <f t="shared" si="46"/>
        <v>1200.0842857142859</v>
      </c>
      <c r="CQ177" s="1">
        <f t="shared" si="47"/>
        <v>1009.5768426563515</v>
      </c>
      <c r="CR177" s="1">
        <f t="shared" si="48"/>
        <v>0.84125494740184426</v>
      </c>
      <c r="CS177" s="1">
        <f t="shared" si="49"/>
        <v>0.16202204848555943</v>
      </c>
      <c r="CT177" s="1">
        <v>6</v>
      </c>
      <c r="CU177" s="1">
        <v>0.5</v>
      </c>
      <c r="CV177" s="1" t="s">
        <v>387</v>
      </c>
      <c r="CW177" s="1">
        <v>2</v>
      </c>
      <c r="CX177" s="1" t="b">
        <v>1</v>
      </c>
      <c r="CY177" s="1">
        <v>1658330581</v>
      </c>
      <c r="CZ177" s="1">
        <v>1052.1328571428569</v>
      </c>
      <c r="DA177" s="1">
        <v>1070.448571428572</v>
      </c>
      <c r="DB177" s="1">
        <v>34.113257142857137</v>
      </c>
      <c r="DC177" s="1">
        <v>33.015271428571431</v>
      </c>
      <c r="DD177" s="1">
        <v>1055.5714285714289</v>
      </c>
      <c r="DE177" s="1">
        <v>33.773328571428571</v>
      </c>
      <c r="DF177" s="1">
        <v>650.36328571428567</v>
      </c>
      <c r="DG177" s="1">
        <v>101.0902857142857</v>
      </c>
      <c r="DH177" s="1">
        <v>9.9978957142857122E-2</v>
      </c>
      <c r="DI177" s="1">
        <v>33.991585714285712</v>
      </c>
      <c r="DJ177" s="1">
        <v>999.89999999999986</v>
      </c>
      <c r="DK177" s="1">
        <v>34.01002857142857</v>
      </c>
      <c r="DL177" s="1">
        <v>0</v>
      </c>
      <c r="DM177" s="1">
        <v>0</v>
      </c>
      <c r="DN177" s="1">
        <v>9013.75</v>
      </c>
      <c r="DO177" s="1">
        <v>0</v>
      </c>
      <c r="DP177" s="1">
        <v>1832.0942857142859</v>
      </c>
      <c r="DQ177" s="1">
        <v>-18.316328571428571</v>
      </c>
      <c r="DR177" s="1">
        <v>1089.291428571428</v>
      </c>
      <c r="DS177" s="1">
        <v>1106.994285714286</v>
      </c>
      <c r="DT177" s="1">
        <v>1.0979828571428569</v>
      </c>
      <c r="DU177" s="1">
        <v>1070.448571428572</v>
      </c>
      <c r="DV177" s="1">
        <v>33.015271428571431</v>
      </c>
      <c r="DW177" s="1">
        <v>3.4485199999999998</v>
      </c>
      <c r="DX177" s="1">
        <v>3.3375214285714292</v>
      </c>
      <c r="DY177" s="1">
        <v>26.368385714285711</v>
      </c>
      <c r="DZ177" s="1">
        <v>25.81512857142857</v>
      </c>
      <c r="EA177" s="1">
        <v>1200.0842857142859</v>
      </c>
      <c r="EB177" s="1">
        <v>0.95799585714285718</v>
      </c>
      <c r="EC177" s="1">
        <v>4.2004342857142857E-2</v>
      </c>
      <c r="ED177" s="1">
        <v>0</v>
      </c>
      <c r="EE177" s="1">
        <v>930.26742857142858</v>
      </c>
      <c r="EF177" s="1">
        <v>5.0001600000000002</v>
      </c>
      <c r="EG177" s="1">
        <v>13238.8</v>
      </c>
      <c r="EH177" s="1">
        <v>9515.8385714285705</v>
      </c>
      <c r="EI177" s="1">
        <v>47.811999999999998</v>
      </c>
      <c r="EJ177" s="1">
        <v>50.455000000000013</v>
      </c>
      <c r="EK177" s="1">
        <v>49.017714285714291</v>
      </c>
      <c r="EL177" s="1">
        <v>49</v>
      </c>
      <c r="EM177" s="1">
        <v>49.535428571428582</v>
      </c>
      <c r="EN177" s="1">
        <v>1144.8828571428569</v>
      </c>
      <c r="EO177" s="1">
        <v>50.201428571428558</v>
      </c>
      <c r="EP177" s="1">
        <v>0</v>
      </c>
      <c r="EQ177" s="1">
        <v>773094.60000014305</v>
      </c>
      <c r="ER177" s="1">
        <v>0</v>
      </c>
      <c r="ES177" s="1">
        <v>930.34919230769242</v>
      </c>
      <c r="ET177" s="1">
        <v>-1.6541880334262979</v>
      </c>
      <c r="EU177" s="1">
        <v>211.04615380049421</v>
      </c>
      <c r="EV177" s="1">
        <v>13212.303846153851</v>
      </c>
      <c r="EW177" s="1">
        <v>15</v>
      </c>
      <c r="EX177" s="1">
        <v>1658327627.5</v>
      </c>
      <c r="EY177" s="1" t="s">
        <v>388</v>
      </c>
      <c r="EZ177" s="1">
        <v>1658327627.5</v>
      </c>
      <c r="FA177" s="1">
        <v>1658327617.5</v>
      </c>
      <c r="FB177" s="1">
        <v>12</v>
      </c>
      <c r="FC177" s="1">
        <v>-0.68500000000000005</v>
      </c>
      <c r="FD177" s="1">
        <v>-0.255</v>
      </c>
      <c r="FE177" s="1">
        <v>-3.9239999999999999</v>
      </c>
      <c r="FF177" s="1">
        <v>0.28599999999999998</v>
      </c>
      <c r="FG177" s="1">
        <v>1546</v>
      </c>
      <c r="FH177" s="1">
        <v>32</v>
      </c>
      <c r="FI177" s="1">
        <v>0.03</v>
      </c>
      <c r="FJ177" s="1">
        <v>0.04</v>
      </c>
      <c r="FK177" s="1">
        <v>-18.298095</v>
      </c>
      <c r="FL177" s="1">
        <v>9.9293808630407057E-2</v>
      </c>
      <c r="FM177" s="1">
        <v>6.0398265496618107E-2</v>
      </c>
      <c r="FN177" s="1">
        <v>1</v>
      </c>
      <c r="FO177" s="1">
        <v>930.38897058823522</v>
      </c>
      <c r="FP177" s="1">
        <v>-0.7985790651362088</v>
      </c>
      <c r="FQ177" s="1">
        <v>0.20352662570347349</v>
      </c>
      <c r="FR177" s="1">
        <v>1</v>
      </c>
      <c r="FS177" s="1">
        <v>1.09680475</v>
      </c>
      <c r="FT177" s="1">
        <v>3.5541838649123239E-3</v>
      </c>
      <c r="FU177" s="1">
        <v>7.9328112135610687E-4</v>
      </c>
      <c r="FV177" s="1">
        <v>1</v>
      </c>
      <c r="FW177" s="1">
        <v>3</v>
      </c>
      <c r="FX177" s="1">
        <v>3</v>
      </c>
      <c r="FY177" s="1" t="s">
        <v>703</v>
      </c>
      <c r="FZ177" s="1">
        <v>3.3691599999999999</v>
      </c>
      <c r="GA177" s="1">
        <v>2.8936299999999999</v>
      </c>
      <c r="GB177" s="1">
        <v>0.187616</v>
      </c>
      <c r="GC177" s="1">
        <v>0.19184599999999999</v>
      </c>
      <c r="GD177" s="1">
        <v>0.140982</v>
      </c>
      <c r="GE177" s="1">
        <v>0.14033899999999999</v>
      </c>
      <c r="GF177" s="1">
        <v>28027.9</v>
      </c>
      <c r="GG177" s="1">
        <v>24253.9</v>
      </c>
      <c r="GH177" s="1">
        <v>30846.6</v>
      </c>
      <c r="GI177" s="1">
        <v>27981.200000000001</v>
      </c>
      <c r="GJ177" s="1">
        <v>34913.5</v>
      </c>
      <c r="GK177" s="1">
        <v>33940.1</v>
      </c>
      <c r="GL177" s="1">
        <v>40210.9</v>
      </c>
      <c r="GM177" s="1">
        <v>39000.5</v>
      </c>
      <c r="GN177" s="1">
        <v>2.3267799999999998</v>
      </c>
      <c r="GO177" s="1">
        <v>1.5277499999999999</v>
      </c>
      <c r="GP177" s="1">
        <v>0</v>
      </c>
      <c r="GQ177" s="1">
        <v>4.07584E-2</v>
      </c>
      <c r="GR177" s="1">
        <v>999.9</v>
      </c>
      <c r="GS177" s="1">
        <v>33.357199999999999</v>
      </c>
      <c r="GT177" s="1">
        <v>49.4</v>
      </c>
      <c r="GU177" s="1">
        <v>44.3</v>
      </c>
      <c r="GV177" s="1">
        <v>45.427599999999998</v>
      </c>
      <c r="GW177" s="1">
        <v>51.072899999999997</v>
      </c>
      <c r="GX177" s="1">
        <v>42.475999999999999</v>
      </c>
      <c r="GY177" s="1">
        <v>1</v>
      </c>
      <c r="GZ177" s="1">
        <v>0.66290099999999996</v>
      </c>
      <c r="HA177" s="1">
        <v>1.8678600000000001</v>
      </c>
      <c r="HB177" s="1">
        <v>20.1982</v>
      </c>
      <c r="HC177" s="1">
        <v>5.2140000000000004</v>
      </c>
      <c r="HD177" s="1">
        <v>11.974</v>
      </c>
      <c r="HE177" s="1">
        <v>4.9902499999999996</v>
      </c>
      <c r="HF177" s="1">
        <v>3.2924000000000002</v>
      </c>
      <c r="HG177" s="1">
        <v>8427</v>
      </c>
      <c r="HH177" s="1">
        <v>9999</v>
      </c>
      <c r="HI177" s="1">
        <v>9999</v>
      </c>
      <c r="HJ177" s="1">
        <v>971.7</v>
      </c>
      <c r="HK177" s="1">
        <v>4.9713500000000002</v>
      </c>
      <c r="HL177" s="1">
        <v>1.87456</v>
      </c>
      <c r="HM177" s="1">
        <v>1.8708800000000001</v>
      </c>
      <c r="HN177" s="1">
        <v>1.8707199999999999</v>
      </c>
      <c r="HO177" s="1">
        <v>1.8751</v>
      </c>
      <c r="HP177" s="1">
        <v>1.8718600000000001</v>
      </c>
      <c r="HQ177" s="1">
        <v>1.8673500000000001</v>
      </c>
      <c r="HR177" s="1">
        <v>1.8782099999999999</v>
      </c>
      <c r="HS177" s="1">
        <v>0</v>
      </c>
      <c r="HT177" s="1">
        <v>0</v>
      </c>
      <c r="HU177" s="1">
        <v>0</v>
      </c>
      <c r="HV177" s="1">
        <v>0</v>
      </c>
      <c r="HW177" s="1" t="s">
        <v>390</v>
      </c>
      <c r="HX177" s="1" t="s">
        <v>391</v>
      </c>
      <c r="HY177" s="1" t="s">
        <v>392</v>
      </c>
      <c r="HZ177" s="1" t="s">
        <v>392</v>
      </c>
      <c r="IA177" s="1" t="s">
        <v>392</v>
      </c>
      <c r="IB177" s="1" t="s">
        <v>392</v>
      </c>
      <c r="IC177" s="1">
        <v>0</v>
      </c>
      <c r="ID177" s="1">
        <v>100</v>
      </c>
      <c r="IE177" s="1">
        <v>100</v>
      </c>
      <c r="IF177" s="1">
        <v>-3.45</v>
      </c>
      <c r="IG177" s="1">
        <v>0.33989999999999998</v>
      </c>
      <c r="IH177" s="1">
        <v>-2.1003025613674828</v>
      </c>
      <c r="II177" s="1">
        <v>1.7196870422270779E-5</v>
      </c>
      <c r="IJ177" s="1">
        <v>-2.1741833173098589E-6</v>
      </c>
      <c r="IK177" s="1">
        <v>9.0595066644434051E-10</v>
      </c>
      <c r="IL177" s="1">
        <v>-0.3055493333670728</v>
      </c>
      <c r="IM177" s="1">
        <v>-1.2435942757381079E-3</v>
      </c>
      <c r="IN177" s="1">
        <v>8.3241555849602686E-4</v>
      </c>
      <c r="IO177" s="1">
        <v>-6.8006265696850886E-6</v>
      </c>
      <c r="IP177" s="1">
        <v>17</v>
      </c>
      <c r="IQ177" s="1">
        <v>2050</v>
      </c>
      <c r="IR177" s="1">
        <v>3</v>
      </c>
      <c r="IS177" s="1">
        <v>34</v>
      </c>
      <c r="IT177" s="1">
        <v>49.3</v>
      </c>
      <c r="IU177" s="1">
        <v>49.4</v>
      </c>
      <c r="IV177" s="1">
        <v>2.2863799999999999</v>
      </c>
      <c r="IW177" s="1">
        <v>2.5878899999999998</v>
      </c>
      <c r="IX177" s="1">
        <v>1.49902</v>
      </c>
      <c r="IY177" s="1">
        <v>2.2814899999999998</v>
      </c>
      <c r="IZ177" s="1">
        <v>1.69678</v>
      </c>
      <c r="JA177" s="1">
        <v>2.2399900000000001</v>
      </c>
      <c r="JB177" s="1">
        <v>47.874000000000002</v>
      </c>
      <c r="JC177" s="1">
        <v>12.8537</v>
      </c>
      <c r="JD177" s="1">
        <v>18</v>
      </c>
      <c r="JE177" s="1">
        <v>711.005</v>
      </c>
      <c r="JF177" s="1">
        <v>267.07299999999998</v>
      </c>
      <c r="JG177" s="1">
        <v>30.000399999999999</v>
      </c>
      <c r="JH177" s="1">
        <v>35.866399999999999</v>
      </c>
      <c r="JI177" s="1">
        <v>30.000399999999999</v>
      </c>
      <c r="JJ177" s="1">
        <v>35.598700000000001</v>
      </c>
      <c r="JK177" s="1">
        <v>35.600700000000003</v>
      </c>
      <c r="JL177" s="1">
        <v>45.803400000000003</v>
      </c>
      <c r="JM177" s="1">
        <v>29.9483</v>
      </c>
      <c r="JN177" s="1">
        <v>0</v>
      </c>
      <c r="JO177" s="1">
        <v>30</v>
      </c>
      <c r="JP177" s="1">
        <v>1083.73</v>
      </c>
      <c r="JQ177" s="1">
        <v>33.062399999999997</v>
      </c>
      <c r="JR177" s="1">
        <v>98.304299999999998</v>
      </c>
      <c r="JS177" s="1">
        <v>98.2226</v>
      </c>
    </row>
    <row r="178" spans="1:279" ht="15.75" customHeight="1" x14ac:dyDescent="0.2">
      <c r="A178" s="1">
        <v>163</v>
      </c>
      <c r="B178" s="1">
        <v>1658330587</v>
      </c>
      <c r="C178" s="1">
        <v>647</v>
      </c>
      <c r="D178" s="1" t="s">
        <v>718</v>
      </c>
      <c r="E178" s="1" t="s">
        <v>719</v>
      </c>
      <c r="F178" s="1">
        <v>4</v>
      </c>
      <c r="G178" s="1">
        <v>1658330584.6875</v>
      </c>
      <c r="H178" s="1">
        <f t="shared" si="0"/>
        <v>1.2314754605488691E-3</v>
      </c>
      <c r="I178" s="1">
        <f t="shared" si="1"/>
        <v>1.2314754605488691</v>
      </c>
      <c r="J178" s="1">
        <f t="shared" si="2"/>
        <v>9.2167885542346735</v>
      </c>
      <c r="K178" s="1">
        <f t="shared" si="3"/>
        <v>1058.2425000000001</v>
      </c>
      <c r="L178" s="1">
        <f t="shared" si="4"/>
        <v>794.73334928572012</v>
      </c>
      <c r="M178" s="1">
        <f t="shared" si="5"/>
        <v>80.419796046941627</v>
      </c>
      <c r="N178" s="1">
        <f t="shared" si="6"/>
        <v>107.08452853361943</v>
      </c>
      <c r="O178" s="1">
        <f t="shared" si="7"/>
        <v>6.3578953824959469E-2</v>
      </c>
      <c r="P178" s="1">
        <f t="shared" si="8"/>
        <v>2.7628001192030207</v>
      </c>
      <c r="Q178" s="1">
        <f t="shared" si="9"/>
        <v>6.2777177406609139E-2</v>
      </c>
      <c r="R178" s="1">
        <f t="shared" si="10"/>
        <v>3.9306929834698565E-2</v>
      </c>
      <c r="S178" s="1">
        <f t="shared" si="11"/>
        <v>194.42797611245888</v>
      </c>
      <c r="T178" s="1">
        <f t="shared" si="12"/>
        <v>34.867801961861581</v>
      </c>
      <c r="U178" s="1">
        <f t="shared" si="13"/>
        <v>34.025075000000001</v>
      </c>
      <c r="V178" s="1">
        <f t="shared" si="14"/>
        <v>5.3504878147087265</v>
      </c>
      <c r="W178" s="1">
        <f t="shared" si="15"/>
        <v>64.604988872104911</v>
      </c>
      <c r="X178" s="1">
        <f t="shared" si="16"/>
        <v>3.4518005133637129</v>
      </c>
      <c r="Y178" s="1">
        <f t="shared" si="17"/>
        <v>5.3429318286813112</v>
      </c>
      <c r="Z178" s="1">
        <f t="shared" si="18"/>
        <v>1.8986873013450136</v>
      </c>
      <c r="AA178" s="1">
        <f t="shared" si="19"/>
        <v>-54.308067810205131</v>
      </c>
      <c r="AB178" s="1">
        <f t="shared" si="20"/>
        <v>-3.7739719776727525</v>
      </c>
      <c r="AC178" s="1">
        <f t="shared" si="21"/>
        <v>-0.31595715172547834</v>
      </c>
      <c r="AD178" s="1">
        <f t="shared" si="22"/>
        <v>136.02997917285552</v>
      </c>
      <c r="AE178" s="1">
        <f t="shared" si="23"/>
        <v>18.514487545853925</v>
      </c>
      <c r="AF178" s="1">
        <f t="shared" si="24"/>
        <v>1.2322562005124884</v>
      </c>
      <c r="AG178" s="1">
        <f t="shared" si="25"/>
        <v>9.2167885542346735</v>
      </c>
      <c r="AH178" s="1">
        <v>1114.3515800835801</v>
      </c>
      <c r="AI178" s="1">
        <v>1098.732242424242</v>
      </c>
      <c r="AJ178" s="1">
        <v>1.7207462751831391</v>
      </c>
      <c r="AK178" s="1">
        <v>65.160827057832364</v>
      </c>
      <c r="AL178" s="1">
        <f t="shared" si="26"/>
        <v>1.2314754605488691</v>
      </c>
      <c r="AM178" s="1">
        <v>33.013567226887723</v>
      </c>
      <c r="AN178" s="1">
        <v>34.111070629370637</v>
      </c>
      <c r="AO178" s="1">
        <v>-1.3475713469463099E-5</v>
      </c>
      <c r="AP178" s="1">
        <v>89.445393928283238</v>
      </c>
      <c r="AQ178" s="1">
        <v>0</v>
      </c>
      <c r="AR178" s="1">
        <v>0</v>
      </c>
      <c r="AS178" s="1">
        <f t="shared" si="27"/>
        <v>1</v>
      </c>
      <c r="AT178" s="1">
        <f t="shared" si="28"/>
        <v>0</v>
      </c>
      <c r="AU178" s="1">
        <f t="shared" si="29"/>
        <v>47049.839634563708</v>
      </c>
      <c r="AV178" s="1" t="s">
        <v>385</v>
      </c>
      <c r="AW178" s="1" t="s">
        <v>385</v>
      </c>
      <c r="AX178" s="1">
        <v>0</v>
      </c>
      <c r="AY178" s="1">
        <v>0</v>
      </c>
      <c r="AZ178" s="1" t="e">
        <f t="shared" si="30"/>
        <v>#DIV/0!</v>
      </c>
      <c r="BA178" s="1">
        <v>0</v>
      </c>
      <c r="BB178" s="1" t="s">
        <v>385</v>
      </c>
      <c r="BC178" s="1" t="s">
        <v>385</v>
      </c>
      <c r="BD178" s="1">
        <v>0</v>
      </c>
      <c r="BE178" s="1">
        <v>0</v>
      </c>
      <c r="BF178" s="1" t="e">
        <f t="shared" si="31"/>
        <v>#DIV/0!</v>
      </c>
      <c r="BG178" s="1">
        <v>0.5</v>
      </c>
      <c r="BH178" s="1">
        <f t="shared" si="32"/>
        <v>1009.5133497992015</v>
      </c>
      <c r="BI178" s="1">
        <f t="shared" si="33"/>
        <v>9.2167885542346735</v>
      </c>
      <c r="BJ178" s="1" t="e">
        <f t="shared" si="34"/>
        <v>#DIV/0!</v>
      </c>
      <c r="BK178" s="1">
        <f t="shared" si="35"/>
        <v>9.1299323144839548E-3</v>
      </c>
      <c r="BL178" s="1" t="e">
        <f t="shared" si="36"/>
        <v>#DIV/0!</v>
      </c>
      <c r="BM178" s="1" t="e">
        <f t="shared" si="37"/>
        <v>#DIV/0!</v>
      </c>
      <c r="BN178" s="1" t="s">
        <v>385</v>
      </c>
      <c r="BO178" s="1">
        <v>0</v>
      </c>
      <c r="BP178" s="1" t="e">
        <f t="shared" si="38"/>
        <v>#DIV/0!</v>
      </c>
      <c r="BQ178" s="1" t="e">
        <f t="shared" si="39"/>
        <v>#DIV/0!</v>
      </c>
      <c r="BR178" s="1" t="e">
        <f t="shared" si="40"/>
        <v>#DIV/0!</v>
      </c>
      <c r="BS178" s="1" t="e">
        <f t="shared" si="41"/>
        <v>#DIV/0!</v>
      </c>
      <c r="BT178" s="1" t="e">
        <f t="shared" si="42"/>
        <v>#DIV/0!</v>
      </c>
      <c r="BU178" s="1" t="e">
        <f t="shared" si="43"/>
        <v>#DIV/0!</v>
      </c>
      <c r="BV178" s="1" t="e">
        <f t="shared" si="44"/>
        <v>#DIV/0!</v>
      </c>
      <c r="BW178" s="1" t="e">
        <f t="shared" si="45"/>
        <v>#DIV/0!</v>
      </c>
      <c r="BX178" s="1" t="s">
        <v>385</v>
      </c>
      <c r="BY178" s="1" t="s">
        <v>385</v>
      </c>
      <c r="BZ178" s="1" t="s">
        <v>385</v>
      </c>
      <c r="CA178" s="1" t="s">
        <v>385</v>
      </c>
      <c r="CB178" s="1" t="s">
        <v>385</v>
      </c>
      <c r="CC178" s="1" t="s">
        <v>385</v>
      </c>
      <c r="CD178" s="1" t="s">
        <v>385</v>
      </c>
      <c r="CE178" s="1" t="s">
        <v>385</v>
      </c>
      <c r="CF178" s="1">
        <v>253</v>
      </c>
      <c r="CG178" s="1">
        <v>1000</v>
      </c>
      <c r="CH178" s="1" t="s">
        <v>386</v>
      </c>
      <c r="CI178" s="1">
        <v>1110.1500000000001</v>
      </c>
      <c r="CJ178" s="1">
        <v>1175.8634999999999</v>
      </c>
      <c r="CK178" s="1">
        <v>1152.67</v>
      </c>
      <c r="CL178" s="1">
        <v>1.3005735999999999E-4</v>
      </c>
      <c r="CM178" s="1">
        <v>6.5004835999999994E-4</v>
      </c>
      <c r="CN178" s="1">
        <v>4.7597999359999997E-2</v>
      </c>
      <c r="CO178" s="1">
        <v>5.5000000000000003E-4</v>
      </c>
      <c r="CP178" s="1">
        <f t="shared" si="46"/>
        <v>1200.00875</v>
      </c>
      <c r="CQ178" s="1">
        <f t="shared" si="47"/>
        <v>1009.5133497992015</v>
      </c>
      <c r="CR178" s="1">
        <f t="shared" si="48"/>
        <v>0.84125499068169418</v>
      </c>
      <c r="CS178" s="1">
        <f t="shared" si="49"/>
        <v>0.16202213201566978</v>
      </c>
      <c r="CT178" s="1">
        <v>6</v>
      </c>
      <c r="CU178" s="1">
        <v>0.5</v>
      </c>
      <c r="CV178" s="1" t="s">
        <v>387</v>
      </c>
      <c r="CW178" s="1">
        <v>2</v>
      </c>
      <c r="CX178" s="1" t="b">
        <v>1</v>
      </c>
      <c r="CY178" s="1">
        <v>1658330584.6875</v>
      </c>
      <c r="CZ178" s="1">
        <v>1058.2425000000001</v>
      </c>
      <c r="DA178" s="1">
        <v>1076.5274999999999</v>
      </c>
      <c r="DB178" s="1">
        <v>34.111762499999998</v>
      </c>
      <c r="DC178" s="1">
        <v>33.013637500000002</v>
      </c>
      <c r="DD178" s="1">
        <v>1061.6925000000001</v>
      </c>
      <c r="DE178" s="1">
        <v>33.771850000000001</v>
      </c>
      <c r="DF178" s="1">
        <v>650.32037500000001</v>
      </c>
      <c r="DG178" s="1">
        <v>101.09099999999999</v>
      </c>
      <c r="DH178" s="1">
        <v>9.9916575000000007E-2</v>
      </c>
      <c r="DI178" s="1">
        <v>33.999737499999988</v>
      </c>
      <c r="DJ178" s="1">
        <v>999.9</v>
      </c>
      <c r="DK178" s="1">
        <v>34.025075000000001</v>
      </c>
      <c r="DL178" s="1">
        <v>0</v>
      </c>
      <c r="DM178" s="1">
        <v>0</v>
      </c>
      <c r="DN178" s="1">
        <v>8980.39</v>
      </c>
      <c r="DO178" s="1">
        <v>0</v>
      </c>
      <c r="DP178" s="1">
        <v>1832.3475000000001</v>
      </c>
      <c r="DQ178" s="1">
        <v>-18.2853125</v>
      </c>
      <c r="DR178" s="1">
        <v>1095.61625</v>
      </c>
      <c r="DS178" s="1">
        <v>1113.2825</v>
      </c>
      <c r="DT178" s="1">
        <v>1.0981025</v>
      </c>
      <c r="DU178" s="1">
        <v>1076.5274999999999</v>
      </c>
      <c r="DV178" s="1">
        <v>33.013637500000002</v>
      </c>
      <c r="DW178" s="1">
        <v>3.4483950000000001</v>
      </c>
      <c r="DX178" s="1">
        <v>3.3373837499999999</v>
      </c>
      <c r="DY178" s="1">
        <v>26.367799999999999</v>
      </c>
      <c r="DZ178" s="1">
        <v>25.8144375</v>
      </c>
      <c r="EA178" s="1">
        <v>1200.00875</v>
      </c>
      <c r="EB178" s="1">
        <v>0.95799425000000005</v>
      </c>
      <c r="EC178" s="1">
        <v>4.2006062500000003E-2</v>
      </c>
      <c r="ED178" s="1">
        <v>0</v>
      </c>
      <c r="EE178" s="1">
        <v>930.01800000000003</v>
      </c>
      <c r="EF178" s="1">
        <v>5.0001600000000002</v>
      </c>
      <c r="EG178" s="1">
        <v>13234.5</v>
      </c>
      <c r="EH178" s="1">
        <v>9515.2262499999997</v>
      </c>
      <c r="EI178" s="1">
        <v>47.811999999999998</v>
      </c>
      <c r="EJ178" s="1">
        <v>50.484250000000003</v>
      </c>
      <c r="EK178" s="1">
        <v>49.015500000000003</v>
      </c>
      <c r="EL178" s="1">
        <v>49</v>
      </c>
      <c r="EM178" s="1">
        <v>49.546499999999988</v>
      </c>
      <c r="EN178" s="1">
        <v>1144.8087499999999</v>
      </c>
      <c r="EO178" s="1">
        <v>50.2</v>
      </c>
      <c r="EP178" s="1">
        <v>0</v>
      </c>
      <c r="EQ178" s="1">
        <v>773098.20000004768</v>
      </c>
      <c r="ER178" s="1">
        <v>0</v>
      </c>
      <c r="ES178" s="1">
        <v>930.23592307692297</v>
      </c>
      <c r="ET178" s="1">
        <v>-2.1017435816636758</v>
      </c>
      <c r="EU178" s="1">
        <v>202.567520936177</v>
      </c>
      <c r="EV178" s="1">
        <v>13220.82692307692</v>
      </c>
      <c r="EW178" s="1">
        <v>15</v>
      </c>
      <c r="EX178" s="1">
        <v>1658327627.5</v>
      </c>
      <c r="EY178" s="1" t="s">
        <v>388</v>
      </c>
      <c r="EZ178" s="1">
        <v>1658327627.5</v>
      </c>
      <c r="FA178" s="1">
        <v>1658327617.5</v>
      </c>
      <c r="FB178" s="1">
        <v>12</v>
      </c>
      <c r="FC178" s="1">
        <v>-0.68500000000000005</v>
      </c>
      <c r="FD178" s="1">
        <v>-0.255</v>
      </c>
      <c r="FE178" s="1">
        <v>-3.9239999999999999</v>
      </c>
      <c r="FF178" s="1">
        <v>0.28599999999999998</v>
      </c>
      <c r="FG178" s="1">
        <v>1546</v>
      </c>
      <c r="FH178" s="1">
        <v>32</v>
      </c>
      <c r="FI178" s="1">
        <v>0.03</v>
      </c>
      <c r="FJ178" s="1">
        <v>0.04</v>
      </c>
      <c r="FK178" s="1">
        <v>-18.286907317073169</v>
      </c>
      <c r="FL178" s="1">
        <v>4.0388153310096299E-2</v>
      </c>
      <c r="FM178" s="1">
        <v>5.9337120328673033E-2</v>
      </c>
      <c r="FN178" s="1">
        <v>1</v>
      </c>
      <c r="FO178" s="1">
        <v>930.30008823529408</v>
      </c>
      <c r="FP178" s="1">
        <v>-1.630939644014983</v>
      </c>
      <c r="FQ178" s="1">
        <v>0.25091894257696878</v>
      </c>
      <c r="FR178" s="1">
        <v>0</v>
      </c>
      <c r="FS178" s="1">
        <v>1.0971385365853661</v>
      </c>
      <c r="FT178" s="1">
        <v>7.1090592334491706E-3</v>
      </c>
      <c r="FU178" s="1">
        <v>9.5132913689757856E-4</v>
      </c>
      <c r="FV178" s="1">
        <v>1</v>
      </c>
      <c r="FW178" s="1">
        <v>2</v>
      </c>
      <c r="FX178" s="1">
        <v>3</v>
      </c>
      <c r="FY178" s="1" t="s">
        <v>389</v>
      </c>
      <c r="FZ178" s="1">
        <v>3.3692600000000001</v>
      </c>
      <c r="GA178" s="1">
        <v>2.8934199999999999</v>
      </c>
      <c r="GB178" s="1">
        <v>0.18837100000000001</v>
      </c>
      <c r="GC178" s="1">
        <v>0.19261500000000001</v>
      </c>
      <c r="GD178" s="1">
        <v>0.14097799999999999</v>
      </c>
      <c r="GE178" s="1">
        <v>0.14034099999999999</v>
      </c>
      <c r="GF178" s="1">
        <v>28001.4</v>
      </c>
      <c r="GG178" s="1">
        <v>24231.200000000001</v>
      </c>
      <c r="GH178" s="1">
        <v>30846.2</v>
      </c>
      <c r="GI178" s="1">
        <v>27981.7</v>
      </c>
      <c r="GJ178" s="1">
        <v>34913.699999999997</v>
      </c>
      <c r="GK178" s="1">
        <v>33941.1</v>
      </c>
      <c r="GL178" s="1">
        <v>40210.9</v>
      </c>
      <c r="GM178" s="1">
        <v>39001.699999999997</v>
      </c>
      <c r="GN178" s="1">
        <v>2.3264</v>
      </c>
      <c r="GO178" s="1">
        <v>1.5274300000000001</v>
      </c>
      <c r="GP178" s="1">
        <v>0</v>
      </c>
      <c r="GQ178" s="1">
        <v>4.0832899999999998E-2</v>
      </c>
      <c r="GR178" s="1">
        <v>999.9</v>
      </c>
      <c r="GS178" s="1">
        <v>33.371400000000001</v>
      </c>
      <c r="GT178" s="1">
        <v>49.3</v>
      </c>
      <c r="GU178" s="1">
        <v>44.3</v>
      </c>
      <c r="GV178" s="1">
        <v>45.338700000000003</v>
      </c>
      <c r="GW178" s="1">
        <v>51.042900000000003</v>
      </c>
      <c r="GX178" s="1">
        <v>42.2316</v>
      </c>
      <c r="GY178" s="1">
        <v>1</v>
      </c>
      <c r="GZ178" s="1">
        <v>0.66311500000000001</v>
      </c>
      <c r="HA178" s="1">
        <v>1.86639</v>
      </c>
      <c r="HB178" s="1">
        <v>20.197299999999998</v>
      </c>
      <c r="HC178" s="1">
        <v>5.2110000000000003</v>
      </c>
      <c r="HD178" s="1">
        <v>11.974</v>
      </c>
      <c r="HE178" s="1">
        <v>4.98895</v>
      </c>
      <c r="HF178" s="1">
        <v>3.2917800000000002</v>
      </c>
      <c r="HG178" s="1">
        <v>8427</v>
      </c>
      <c r="HH178" s="1">
        <v>9999</v>
      </c>
      <c r="HI178" s="1">
        <v>9999</v>
      </c>
      <c r="HJ178" s="1">
        <v>971.7</v>
      </c>
      <c r="HK178" s="1">
        <v>4.9713500000000002</v>
      </c>
      <c r="HL178" s="1">
        <v>1.8745400000000001</v>
      </c>
      <c r="HM178" s="1">
        <v>1.8708899999999999</v>
      </c>
      <c r="HN178" s="1">
        <v>1.87073</v>
      </c>
      <c r="HO178" s="1">
        <v>1.8751100000000001</v>
      </c>
      <c r="HP178" s="1">
        <v>1.8718900000000001</v>
      </c>
      <c r="HQ178" s="1">
        <v>1.8673500000000001</v>
      </c>
      <c r="HR178" s="1">
        <v>1.8782099999999999</v>
      </c>
      <c r="HS178" s="1">
        <v>0</v>
      </c>
      <c r="HT178" s="1">
        <v>0</v>
      </c>
      <c r="HU178" s="1">
        <v>0</v>
      </c>
      <c r="HV178" s="1">
        <v>0</v>
      </c>
      <c r="HW178" s="1" t="s">
        <v>390</v>
      </c>
      <c r="HX178" s="1" t="s">
        <v>391</v>
      </c>
      <c r="HY178" s="1" t="s">
        <v>392</v>
      </c>
      <c r="HZ178" s="1" t="s">
        <v>392</v>
      </c>
      <c r="IA178" s="1" t="s">
        <v>392</v>
      </c>
      <c r="IB178" s="1" t="s">
        <v>392</v>
      </c>
      <c r="IC178" s="1">
        <v>0</v>
      </c>
      <c r="ID178" s="1">
        <v>100</v>
      </c>
      <c r="IE178" s="1">
        <v>100</v>
      </c>
      <c r="IF178" s="1">
        <v>-3.46</v>
      </c>
      <c r="IG178" s="1">
        <v>0.33989999999999998</v>
      </c>
      <c r="IH178" s="1">
        <v>-2.1003025613674828</v>
      </c>
      <c r="II178" s="1">
        <v>1.7196870422270779E-5</v>
      </c>
      <c r="IJ178" s="1">
        <v>-2.1741833173098589E-6</v>
      </c>
      <c r="IK178" s="1">
        <v>9.0595066644434051E-10</v>
      </c>
      <c r="IL178" s="1">
        <v>-0.3055493333670728</v>
      </c>
      <c r="IM178" s="1">
        <v>-1.2435942757381079E-3</v>
      </c>
      <c r="IN178" s="1">
        <v>8.3241555849602686E-4</v>
      </c>
      <c r="IO178" s="1">
        <v>-6.8006265696850886E-6</v>
      </c>
      <c r="IP178" s="1">
        <v>17</v>
      </c>
      <c r="IQ178" s="1">
        <v>2050</v>
      </c>
      <c r="IR178" s="1">
        <v>3</v>
      </c>
      <c r="IS178" s="1">
        <v>34</v>
      </c>
      <c r="IT178" s="1">
        <v>49.3</v>
      </c>
      <c r="IU178" s="1">
        <v>49.5</v>
      </c>
      <c r="IV178" s="1">
        <v>2.2973599999999998</v>
      </c>
      <c r="IW178" s="1">
        <v>2.5842299999999998</v>
      </c>
      <c r="IX178" s="1">
        <v>1.49902</v>
      </c>
      <c r="IY178" s="1">
        <v>2.2827099999999998</v>
      </c>
      <c r="IZ178" s="1">
        <v>1.69678</v>
      </c>
      <c r="JA178" s="1">
        <v>2.2802699999999998</v>
      </c>
      <c r="JB178" s="1">
        <v>47.874000000000002</v>
      </c>
      <c r="JC178" s="1">
        <v>12.8537</v>
      </c>
      <c r="JD178" s="1">
        <v>18</v>
      </c>
      <c r="JE178" s="1">
        <v>710.72</v>
      </c>
      <c r="JF178" s="1">
        <v>266.92599999999999</v>
      </c>
      <c r="JG178" s="1">
        <v>30</v>
      </c>
      <c r="JH178" s="1">
        <v>35.869500000000002</v>
      </c>
      <c r="JI178" s="1">
        <v>30.000299999999999</v>
      </c>
      <c r="JJ178" s="1">
        <v>35.601100000000002</v>
      </c>
      <c r="JK178" s="1">
        <v>35.601599999999998</v>
      </c>
      <c r="JL178" s="1">
        <v>46.035499999999999</v>
      </c>
      <c r="JM178" s="1">
        <v>29.9483</v>
      </c>
      <c r="JN178" s="1">
        <v>0</v>
      </c>
      <c r="JO178" s="1">
        <v>30</v>
      </c>
      <c r="JP178" s="1">
        <v>1090.4100000000001</v>
      </c>
      <c r="JQ178" s="1">
        <v>33.215200000000003</v>
      </c>
      <c r="JR178" s="1">
        <v>98.303799999999995</v>
      </c>
      <c r="JS178" s="1">
        <v>98.225099999999998</v>
      </c>
    </row>
    <row r="179" spans="1:279" ht="15.75" customHeight="1" x14ac:dyDescent="0.2">
      <c r="A179" s="1">
        <v>164</v>
      </c>
      <c r="B179" s="1">
        <v>1658330591</v>
      </c>
      <c r="C179" s="1">
        <v>651</v>
      </c>
      <c r="D179" s="1" t="s">
        <v>720</v>
      </c>
      <c r="E179" s="1" t="s">
        <v>721</v>
      </c>
      <c r="F179" s="1">
        <v>4</v>
      </c>
      <c r="G179" s="1">
        <v>1658330589</v>
      </c>
      <c r="H179" s="1">
        <f t="shared" si="0"/>
        <v>1.2255385420799451E-3</v>
      </c>
      <c r="I179" s="1">
        <f t="shared" si="1"/>
        <v>1.2255385420799452</v>
      </c>
      <c r="J179" s="1">
        <f t="shared" si="2"/>
        <v>9.1788236354185511</v>
      </c>
      <c r="K179" s="1">
        <f t="shared" si="3"/>
        <v>1065.492857142857</v>
      </c>
      <c r="L179" s="1">
        <f t="shared" si="4"/>
        <v>801.53359168529596</v>
      </c>
      <c r="M179" s="1">
        <f t="shared" si="5"/>
        <v>81.106906777660967</v>
      </c>
      <c r="N179" s="1">
        <f t="shared" si="6"/>
        <v>107.8168535080932</v>
      </c>
      <c r="O179" s="1">
        <f t="shared" si="7"/>
        <v>6.3251155511680285E-2</v>
      </c>
      <c r="P179" s="1">
        <f t="shared" si="8"/>
        <v>2.7720320471535769</v>
      </c>
      <c r="Q179" s="1">
        <f t="shared" si="9"/>
        <v>6.2460176973337042E-2</v>
      </c>
      <c r="R179" s="1">
        <f t="shared" si="10"/>
        <v>3.9107852696836025E-2</v>
      </c>
      <c r="S179" s="1">
        <f t="shared" si="11"/>
        <v>194.4245276124519</v>
      </c>
      <c r="T179" s="1">
        <f t="shared" si="12"/>
        <v>34.86583525899087</v>
      </c>
      <c r="U179" s="1">
        <f t="shared" si="13"/>
        <v>34.025242857142857</v>
      </c>
      <c r="V179" s="1">
        <f t="shared" si="14"/>
        <v>5.3505379029518592</v>
      </c>
      <c r="W179" s="1">
        <f t="shared" si="15"/>
        <v>64.601390013693987</v>
      </c>
      <c r="X179" s="1">
        <f t="shared" si="16"/>
        <v>3.4514359853961194</v>
      </c>
      <c r="Y179" s="1">
        <f t="shared" si="17"/>
        <v>5.3426652037432873</v>
      </c>
      <c r="Z179" s="1">
        <f t="shared" si="18"/>
        <v>1.8991019175557398</v>
      </c>
      <c r="AA179" s="1">
        <f t="shared" si="19"/>
        <v>-54.046249705725579</v>
      </c>
      <c r="AB179" s="1">
        <f t="shared" si="20"/>
        <v>-3.9453689015716162</v>
      </c>
      <c r="AC179" s="1">
        <f t="shared" si="21"/>
        <v>-0.32920529600639287</v>
      </c>
      <c r="AD179" s="1">
        <f t="shared" si="22"/>
        <v>136.10370370914831</v>
      </c>
      <c r="AE179" s="1">
        <f t="shared" si="23"/>
        <v>18.541827884490523</v>
      </c>
      <c r="AF179" s="1">
        <f t="shared" si="24"/>
        <v>1.2247977428596177</v>
      </c>
      <c r="AG179" s="1">
        <f t="shared" si="25"/>
        <v>9.1788236354185511</v>
      </c>
      <c r="AH179" s="1">
        <v>1121.3514655464301</v>
      </c>
      <c r="AI179" s="1">
        <v>1105.717090909091</v>
      </c>
      <c r="AJ179" s="1">
        <v>1.7339203914831729</v>
      </c>
      <c r="AK179" s="1">
        <v>65.160827057832364</v>
      </c>
      <c r="AL179" s="1">
        <f t="shared" si="26"/>
        <v>1.2255385420799452</v>
      </c>
      <c r="AM179" s="1">
        <v>33.014243374961623</v>
      </c>
      <c r="AN179" s="1">
        <v>34.106412587412613</v>
      </c>
      <c r="AO179" s="1">
        <v>-1.696143510032889E-5</v>
      </c>
      <c r="AP179" s="1">
        <v>89.445393928283238</v>
      </c>
      <c r="AQ179" s="1">
        <v>0</v>
      </c>
      <c r="AR179" s="1">
        <v>0</v>
      </c>
      <c r="AS179" s="1">
        <f t="shared" si="27"/>
        <v>1</v>
      </c>
      <c r="AT179" s="1">
        <f t="shared" si="28"/>
        <v>0</v>
      </c>
      <c r="AU179" s="1">
        <f t="shared" si="29"/>
        <v>47303.070615925186</v>
      </c>
      <c r="AV179" s="1" t="s">
        <v>385</v>
      </c>
      <c r="AW179" s="1" t="s">
        <v>385</v>
      </c>
      <c r="AX179" s="1">
        <v>0</v>
      </c>
      <c r="AY179" s="1">
        <v>0</v>
      </c>
      <c r="AZ179" s="1" t="e">
        <f t="shared" si="30"/>
        <v>#DIV/0!</v>
      </c>
      <c r="BA179" s="1">
        <v>0</v>
      </c>
      <c r="BB179" s="1" t="s">
        <v>385</v>
      </c>
      <c r="BC179" s="1" t="s">
        <v>385</v>
      </c>
      <c r="BD179" s="1">
        <v>0</v>
      </c>
      <c r="BE179" s="1">
        <v>0</v>
      </c>
      <c r="BF179" s="1" t="e">
        <f t="shared" si="31"/>
        <v>#DIV/0!</v>
      </c>
      <c r="BG179" s="1">
        <v>0.5</v>
      </c>
      <c r="BH179" s="1">
        <f t="shared" si="32"/>
        <v>1009.495199799198</v>
      </c>
      <c r="BI179" s="1">
        <f t="shared" si="33"/>
        <v>9.1788236354185511</v>
      </c>
      <c r="BJ179" s="1" t="e">
        <f t="shared" si="34"/>
        <v>#DIV/0!</v>
      </c>
      <c r="BK179" s="1">
        <f t="shared" si="35"/>
        <v>9.0924886391181865E-3</v>
      </c>
      <c r="BL179" s="1" t="e">
        <f t="shared" si="36"/>
        <v>#DIV/0!</v>
      </c>
      <c r="BM179" s="1" t="e">
        <f t="shared" si="37"/>
        <v>#DIV/0!</v>
      </c>
      <c r="BN179" s="1" t="s">
        <v>385</v>
      </c>
      <c r="BO179" s="1">
        <v>0</v>
      </c>
      <c r="BP179" s="1" t="e">
        <f t="shared" si="38"/>
        <v>#DIV/0!</v>
      </c>
      <c r="BQ179" s="1" t="e">
        <f t="shared" si="39"/>
        <v>#DIV/0!</v>
      </c>
      <c r="BR179" s="1" t="e">
        <f t="shared" si="40"/>
        <v>#DIV/0!</v>
      </c>
      <c r="BS179" s="1" t="e">
        <f t="shared" si="41"/>
        <v>#DIV/0!</v>
      </c>
      <c r="BT179" s="1" t="e">
        <f t="shared" si="42"/>
        <v>#DIV/0!</v>
      </c>
      <c r="BU179" s="1" t="e">
        <f t="shared" si="43"/>
        <v>#DIV/0!</v>
      </c>
      <c r="BV179" s="1" t="e">
        <f t="shared" si="44"/>
        <v>#DIV/0!</v>
      </c>
      <c r="BW179" s="1" t="e">
        <f t="shared" si="45"/>
        <v>#DIV/0!</v>
      </c>
      <c r="BX179" s="1" t="s">
        <v>385</v>
      </c>
      <c r="BY179" s="1" t="s">
        <v>385</v>
      </c>
      <c r="BZ179" s="1" t="s">
        <v>385</v>
      </c>
      <c r="CA179" s="1" t="s">
        <v>385</v>
      </c>
      <c r="CB179" s="1" t="s">
        <v>385</v>
      </c>
      <c r="CC179" s="1" t="s">
        <v>385</v>
      </c>
      <c r="CD179" s="1" t="s">
        <v>385</v>
      </c>
      <c r="CE179" s="1" t="s">
        <v>385</v>
      </c>
      <c r="CF179" s="1">
        <v>253</v>
      </c>
      <c r="CG179" s="1">
        <v>1000</v>
      </c>
      <c r="CH179" s="1" t="s">
        <v>386</v>
      </c>
      <c r="CI179" s="1">
        <v>1110.1500000000001</v>
      </c>
      <c r="CJ179" s="1">
        <v>1175.8634999999999</v>
      </c>
      <c r="CK179" s="1">
        <v>1152.67</v>
      </c>
      <c r="CL179" s="1">
        <v>1.3005735999999999E-4</v>
      </c>
      <c r="CM179" s="1">
        <v>6.5004835999999994E-4</v>
      </c>
      <c r="CN179" s="1">
        <v>4.7597999359999997E-2</v>
      </c>
      <c r="CO179" s="1">
        <v>5.5000000000000003E-4</v>
      </c>
      <c r="CP179" s="1">
        <f t="shared" si="46"/>
        <v>1199.987142857143</v>
      </c>
      <c r="CQ179" s="1">
        <f t="shared" si="47"/>
        <v>1009.495199799198</v>
      </c>
      <c r="CR179" s="1">
        <f t="shared" si="48"/>
        <v>0.84125501327923569</v>
      </c>
      <c r="CS179" s="1">
        <f t="shared" si="49"/>
        <v>0.16202217562892496</v>
      </c>
      <c r="CT179" s="1">
        <v>6</v>
      </c>
      <c r="CU179" s="1">
        <v>0.5</v>
      </c>
      <c r="CV179" s="1" t="s">
        <v>387</v>
      </c>
      <c r="CW179" s="1">
        <v>2</v>
      </c>
      <c r="CX179" s="1" t="b">
        <v>1</v>
      </c>
      <c r="CY179" s="1">
        <v>1658330589</v>
      </c>
      <c r="CZ179" s="1">
        <v>1065.492857142857</v>
      </c>
      <c r="DA179" s="1">
        <v>1083.802857142857</v>
      </c>
      <c r="DB179" s="1">
        <v>34.108585714285717</v>
      </c>
      <c r="DC179" s="1">
        <v>33.01717142857143</v>
      </c>
      <c r="DD179" s="1">
        <v>1068.95</v>
      </c>
      <c r="DE179" s="1">
        <v>33.76878571428572</v>
      </c>
      <c r="DF179" s="1">
        <v>650.36071428571438</v>
      </c>
      <c r="DG179" s="1">
        <v>101.0898571428572</v>
      </c>
      <c r="DH179" s="1">
        <v>9.9796814285714297E-2</v>
      </c>
      <c r="DI179" s="1">
        <v>33.998842857142847</v>
      </c>
      <c r="DJ179" s="1">
        <v>999.89999999999986</v>
      </c>
      <c r="DK179" s="1">
        <v>34.025242857142857</v>
      </c>
      <c r="DL179" s="1">
        <v>0</v>
      </c>
      <c r="DM179" s="1">
        <v>0</v>
      </c>
      <c r="DN179" s="1">
        <v>9029.5542857142846</v>
      </c>
      <c r="DO179" s="1">
        <v>0</v>
      </c>
      <c r="DP179" s="1">
        <v>1832.1257142857139</v>
      </c>
      <c r="DQ179" s="1">
        <v>-18.309999999999999</v>
      </c>
      <c r="DR179" s="1">
        <v>1103.1171428571431</v>
      </c>
      <c r="DS179" s="1">
        <v>1120.808571428571</v>
      </c>
      <c r="DT179" s="1">
        <v>1.091397142857143</v>
      </c>
      <c r="DU179" s="1">
        <v>1083.802857142857</v>
      </c>
      <c r="DV179" s="1">
        <v>33.01717142857143</v>
      </c>
      <c r="DW179" s="1">
        <v>3.4480285714285719</v>
      </c>
      <c r="DX179" s="1">
        <v>3.3376985714285712</v>
      </c>
      <c r="DY179" s="1">
        <v>26.36597142857142</v>
      </c>
      <c r="DZ179" s="1">
        <v>25.816014285714289</v>
      </c>
      <c r="EA179" s="1">
        <v>1199.987142857143</v>
      </c>
      <c r="EB179" s="1">
        <v>0.95799299999999998</v>
      </c>
      <c r="EC179" s="1">
        <v>4.2007399999999993E-2</v>
      </c>
      <c r="ED179" s="1">
        <v>0</v>
      </c>
      <c r="EE179" s="1">
        <v>929.93642857142845</v>
      </c>
      <c r="EF179" s="1">
        <v>5.0001600000000002</v>
      </c>
      <c r="EG179" s="1">
        <v>13237.757142857139</v>
      </c>
      <c r="EH179" s="1">
        <v>9515.0714285714294</v>
      </c>
      <c r="EI179" s="1">
        <v>47.811999999999998</v>
      </c>
      <c r="EJ179" s="1">
        <v>50.482000000000014</v>
      </c>
      <c r="EK179" s="1">
        <v>49</v>
      </c>
      <c r="EL179" s="1">
        <v>49</v>
      </c>
      <c r="EM179" s="1">
        <v>49.544285714285706</v>
      </c>
      <c r="EN179" s="1">
        <v>1144.787142857143</v>
      </c>
      <c r="EO179" s="1">
        <v>50.2</v>
      </c>
      <c r="EP179" s="1">
        <v>0</v>
      </c>
      <c r="EQ179" s="1">
        <v>773102.40000009537</v>
      </c>
      <c r="ER179" s="1">
        <v>0</v>
      </c>
      <c r="ES179" s="1">
        <v>930.07172000000003</v>
      </c>
      <c r="ET179" s="1">
        <v>-1.3576153790620169</v>
      </c>
      <c r="EU179" s="1">
        <v>75.146153703712514</v>
      </c>
      <c r="EV179" s="1">
        <v>13232.74</v>
      </c>
      <c r="EW179" s="1">
        <v>15</v>
      </c>
      <c r="EX179" s="1">
        <v>1658327627.5</v>
      </c>
      <c r="EY179" s="1" t="s">
        <v>388</v>
      </c>
      <c r="EZ179" s="1">
        <v>1658327627.5</v>
      </c>
      <c r="FA179" s="1">
        <v>1658327617.5</v>
      </c>
      <c r="FB179" s="1">
        <v>12</v>
      </c>
      <c r="FC179" s="1">
        <v>-0.68500000000000005</v>
      </c>
      <c r="FD179" s="1">
        <v>-0.255</v>
      </c>
      <c r="FE179" s="1">
        <v>-3.9239999999999999</v>
      </c>
      <c r="FF179" s="1">
        <v>0.28599999999999998</v>
      </c>
      <c r="FG179" s="1">
        <v>1546</v>
      </c>
      <c r="FH179" s="1">
        <v>32</v>
      </c>
      <c r="FI179" s="1">
        <v>0.03</v>
      </c>
      <c r="FJ179" s="1">
        <v>0.04</v>
      </c>
      <c r="FK179" s="1">
        <v>-18.296099999999999</v>
      </c>
      <c r="FL179" s="1">
        <v>-1.9145644599280871E-2</v>
      </c>
      <c r="FM179" s="1">
        <v>6.1139013930469971E-2</v>
      </c>
      <c r="FN179" s="1">
        <v>1</v>
      </c>
      <c r="FO179" s="1">
        <v>930.20982352941178</v>
      </c>
      <c r="FP179" s="1">
        <v>-2.035110767632319</v>
      </c>
      <c r="FQ179" s="1">
        <v>0.27257006337154549</v>
      </c>
      <c r="FR179" s="1">
        <v>0</v>
      </c>
      <c r="FS179" s="1">
        <v>1.096735853658537</v>
      </c>
      <c r="FT179" s="1">
        <v>-8.0778397212533225E-3</v>
      </c>
      <c r="FU179" s="1">
        <v>1.928340592841095E-3</v>
      </c>
      <c r="FV179" s="1">
        <v>1</v>
      </c>
      <c r="FW179" s="1">
        <v>2</v>
      </c>
      <c r="FX179" s="1">
        <v>3</v>
      </c>
      <c r="FY179" s="1" t="s">
        <v>389</v>
      </c>
      <c r="FZ179" s="1">
        <v>3.3694299999999999</v>
      </c>
      <c r="GA179" s="1">
        <v>2.8939300000000001</v>
      </c>
      <c r="GB179" s="1">
        <v>0.189136</v>
      </c>
      <c r="GC179" s="1">
        <v>0.19336800000000001</v>
      </c>
      <c r="GD179" s="1">
        <v>0.14096400000000001</v>
      </c>
      <c r="GE179" s="1">
        <v>0.14038300000000001</v>
      </c>
      <c r="GF179" s="1">
        <v>27975.1</v>
      </c>
      <c r="GG179" s="1">
        <v>24208.1</v>
      </c>
      <c r="GH179" s="1">
        <v>30846.5</v>
      </c>
      <c r="GI179" s="1">
        <v>27981.3</v>
      </c>
      <c r="GJ179" s="1">
        <v>34914.199999999997</v>
      </c>
      <c r="GK179" s="1">
        <v>33938.6</v>
      </c>
      <c r="GL179" s="1">
        <v>40210.9</v>
      </c>
      <c r="GM179" s="1">
        <v>39000.699999999997</v>
      </c>
      <c r="GN179" s="1">
        <v>2.3262999999999998</v>
      </c>
      <c r="GO179" s="1">
        <v>1.5277499999999999</v>
      </c>
      <c r="GP179" s="1">
        <v>0</v>
      </c>
      <c r="GQ179" s="1">
        <v>3.9681800000000003E-2</v>
      </c>
      <c r="GR179" s="1">
        <v>999.9</v>
      </c>
      <c r="GS179" s="1">
        <v>33.3842</v>
      </c>
      <c r="GT179" s="1">
        <v>49.3</v>
      </c>
      <c r="GU179" s="1">
        <v>44.3</v>
      </c>
      <c r="GV179" s="1">
        <v>45.331099999999999</v>
      </c>
      <c r="GW179" s="1">
        <v>51.132899999999999</v>
      </c>
      <c r="GX179" s="1">
        <v>41.386200000000002</v>
      </c>
      <c r="GY179" s="1">
        <v>1</v>
      </c>
      <c r="GZ179" s="1">
        <v>0.66327999999999998</v>
      </c>
      <c r="HA179" s="1">
        <v>1.8619000000000001</v>
      </c>
      <c r="HB179" s="1">
        <v>20.198</v>
      </c>
      <c r="HC179" s="1">
        <v>5.2144399999999997</v>
      </c>
      <c r="HD179" s="1">
        <v>11.974</v>
      </c>
      <c r="HE179" s="1">
        <v>4.9900500000000001</v>
      </c>
      <c r="HF179" s="1">
        <v>3.2925</v>
      </c>
      <c r="HG179" s="1">
        <v>8427</v>
      </c>
      <c r="HH179" s="1">
        <v>9999</v>
      </c>
      <c r="HI179" s="1">
        <v>9999</v>
      </c>
      <c r="HJ179" s="1">
        <v>971.7</v>
      </c>
      <c r="HK179" s="1">
        <v>4.97133</v>
      </c>
      <c r="HL179" s="1">
        <v>1.8745499999999999</v>
      </c>
      <c r="HM179" s="1">
        <v>1.8709100000000001</v>
      </c>
      <c r="HN179" s="1">
        <v>1.8707199999999999</v>
      </c>
      <c r="HO179" s="1">
        <v>1.8751</v>
      </c>
      <c r="HP179" s="1">
        <v>1.87188</v>
      </c>
      <c r="HQ179" s="1">
        <v>1.8673599999999999</v>
      </c>
      <c r="HR179" s="1">
        <v>1.8782099999999999</v>
      </c>
      <c r="HS179" s="1">
        <v>0</v>
      </c>
      <c r="HT179" s="1">
        <v>0</v>
      </c>
      <c r="HU179" s="1">
        <v>0</v>
      </c>
      <c r="HV179" s="1">
        <v>0</v>
      </c>
      <c r="HW179" s="1" t="s">
        <v>390</v>
      </c>
      <c r="HX179" s="1" t="s">
        <v>391</v>
      </c>
      <c r="HY179" s="1" t="s">
        <v>392</v>
      </c>
      <c r="HZ179" s="1" t="s">
        <v>392</v>
      </c>
      <c r="IA179" s="1" t="s">
        <v>392</v>
      </c>
      <c r="IB179" s="1" t="s">
        <v>392</v>
      </c>
      <c r="IC179" s="1">
        <v>0</v>
      </c>
      <c r="ID179" s="1">
        <v>100</v>
      </c>
      <c r="IE179" s="1">
        <v>100</v>
      </c>
      <c r="IF179" s="1">
        <v>-3.47</v>
      </c>
      <c r="IG179" s="1">
        <v>0.3397</v>
      </c>
      <c r="IH179" s="1">
        <v>-2.1003025613674828</v>
      </c>
      <c r="II179" s="1">
        <v>1.7196870422270779E-5</v>
      </c>
      <c r="IJ179" s="1">
        <v>-2.1741833173098589E-6</v>
      </c>
      <c r="IK179" s="1">
        <v>9.0595066644434051E-10</v>
      </c>
      <c r="IL179" s="1">
        <v>-0.3055493333670728</v>
      </c>
      <c r="IM179" s="1">
        <v>-1.2435942757381079E-3</v>
      </c>
      <c r="IN179" s="1">
        <v>8.3241555849602686E-4</v>
      </c>
      <c r="IO179" s="1">
        <v>-6.8006265696850886E-6</v>
      </c>
      <c r="IP179" s="1">
        <v>17</v>
      </c>
      <c r="IQ179" s="1">
        <v>2050</v>
      </c>
      <c r="IR179" s="1">
        <v>3</v>
      </c>
      <c r="IS179" s="1">
        <v>34</v>
      </c>
      <c r="IT179" s="1">
        <v>49.4</v>
      </c>
      <c r="IU179" s="1">
        <v>49.6</v>
      </c>
      <c r="IV179" s="1">
        <v>2.3095699999999999</v>
      </c>
      <c r="IW179" s="1">
        <v>2.5744600000000002</v>
      </c>
      <c r="IX179" s="1">
        <v>1.49902</v>
      </c>
      <c r="IY179" s="1">
        <v>2.2814899999999998</v>
      </c>
      <c r="IZ179" s="1">
        <v>1.69678</v>
      </c>
      <c r="JA179" s="1">
        <v>2.3950200000000001</v>
      </c>
      <c r="JB179" s="1">
        <v>47.874000000000002</v>
      </c>
      <c r="JC179" s="1">
        <v>12.8712</v>
      </c>
      <c r="JD179" s="1">
        <v>18</v>
      </c>
      <c r="JE179" s="1">
        <v>710.63699999999994</v>
      </c>
      <c r="JF179" s="1">
        <v>267.08</v>
      </c>
      <c r="JG179" s="1">
        <v>29.999300000000002</v>
      </c>
      <c r="JH179" s="1">
        <v>35.872199999999999</v>
      </c>
      <c r="JI179" s="1">
        <v>30.000299999999999</v>
      </c>
      <c r="JJ179" s="1">
        <v>35.601199999999999</v>
      </c>
      <c r="JK179" s="1">
        <v>35.602400000000003</v>
      </c>
      <c r="JL179" s="1">
        <v>46.271000000000001</v>
      </c>
      <c r="JM179" s="1">
        <v>29.341100000000001</v>
      </c>
      <c r="JN179" s="1">
        <v>0</v>
      </c>
      <c r="JO179" s="1">
        <v>30</v>
      </c>
      <c r="JP179" s="1">
        <v>1097.0899999999999</v>
      </c>
      <c r="JQ179" s="1">
        <v>33.283499999999997</v>
      </c>
      <c r="JR179" s="1">
        <v>98.304100000000005</v>
      </c>
      <c r="JS179" s="1">
        <v>98.223100000000002</v>
      </c>
    </row>
    <row r="180" spans="1:279" ht="15.75" customHeight="1" x14ac:dyDescent="0.2">
      <c r="A180" s="1">
        <v>165</v>
      </c>
      <c r="B180" s="1">
        <v>1658330595</v>
      </c>
      <c r="C180" s="1">
        <v>655</v>
      </c>
      <c r="D180" s="1" t="s">
        <v>722</v>
      </c>
      <c r="E180" s="1" t="s">
        <v>723</v>
      </c>
      <c r="F180" s="1">
        <v>4</v>
      </c>
      <c r="G180" s="1">
        <v>1658330592.6875</v>
      </c>
      <c r="H180" s="1">
        <f t="shared" si="0"/>
        <v>1.1990874711202684E-3</v>
      </c>
      <c r="I180" s="1">
        <f t="shared" si="1"/>
        <v>1.1990874711202684</v>
      </c>
      <c r="J180" s="1">
        <f t="shared" si="2"/>
        <v>9.1835937694399234</v>
      </c>
      <c r="K180" s="1">
        <f t="shared" si="3"/>
        <v>1071.63375</v>
      </c>
      <c r="L180" s="1">
        <f t="shared" si="4"/>
        <v>802.0518796287887</v>
      </c>
      <c r="M180" s="1">
        <f t="shared" si="5"/>
        <v>81.159183668561226</v>
      </c>
      <c r="N180" s="1">
        <f t="shared" si="6"/>
        <v>108.4380232135762</v>
      </c>
      <c r="O180" s="1">
        <f t="shared" si="7"/>
        <v>6.1822543820155867E-2</v>
      </c>
      <c r="P180" s="1">
        <f t="shared" si="8"/>
        <v>2.7671425097011926</v>
      </c>
      <c r="Q180" s="1">
        <f t="shared" si="9"/>
        <v>6.1065344107857453E-2</v>
      </c>
      <c r="R180" s="1">
        <f t="shared" si="10"/>
        <v>3.8233098675739409E-2</v>
      </c>
      <c r="S180" s="1">
        <f t="shared" si="11"/>
        <v>194.42518311245323</v>
      </c>
      <c r="T180" s="1">
        <f t="shared" si="12"/>
        <v>34.878935957041982</v>
      </c>
      <c r="U180" s="1">
        <f t="shared" si="13"/>
        <v>34.030225000000002</v>
      </c>
      <c r="V180" s="1">
        <f t="shared" si="14"/>
        <v>5.3520247503036451</v>
      </c>
      <c r="W180" s="1">
        <f t="shared" si="15"/>
        <v>64.586267630081906</v>
      </c>
      <c r="X180" s="1">
        <f t="shared" si="16"/>
        <v>3.4514884497114182</v>
      </c>
      <c r="Y180" s="1">
        <f t="shared" si="17"/>
        <v>5.3439973795665532</v>
      </c>
      <c r="Z180" s="1">
        <f t="shared" si="18"/>
        <v>1.9005363005922269</v>
      </c>
      <c r="AA180" s="1">
        <f t="shared" si="19"/>
        <v>-52.879757476403839</v>
      </c>
      <c r="AB180" s="1">
        <f t="shared" si="20"/>
        <v>-4.0148656071805258</v>
      </c>
      <c r="AC180" s="1">
        <f t="shared" si="21"/>
        <v>-0.33561161645497589</v>
      </c>
      <c r="AD180" s="1">
        <f t="shared" si="22"/>
        <v>137.19494841241391</v>
      </c>
      <c r="AE180" s="1">
        <f t="shared" si="23"/>
        <v>18.514012028836692</v>
      </c>
      <c r="AF180" s="1">
        <f t="shared" si="24"/>
        <v>1.1712397863958233</v>
      </c>
      <c r="AG180" s="1">
        <f t="shared" si="25"/>
        <v>9.1835937694399234</v>
      </c>
      <c r="AH180" s="1">
        <v>1128.2243741909299</v>
      </c>
      <c r="AI180" s="1">
        <v>1112.609030303031</v>
      </c>
      <c r="AJ180" s="1">
        <v>1.7278065068857531</v>
      </c>
      <c r="AK180" s="1">
        <v>65.160827057832364</v>
      </c>
      <c r="AL180" s="1">
        <f t="shared" si="26"/>
        <v>1.1990874711202684</v>
      </c>
      <c r="AM180" s="1">
        <v>33.047048955768503</v>
      </c>
      <c r="AN180" s="1">
        <v>34.115825874125889</v>
      </c>
      <c r="AO180" s="1">
        <v>-4.7059169127273551E-5</v>
      </c>
      <c r="AP180" s="1">
        <v>89.445393928283238</v>
      </c>
      <c r="AQ180" s="1">
        <v>0</v>
      </c>
      <c r="AR180" s="1">
        <v>0</v>
      </c>
      <c r="AS180" s="1">
        <f t="shared" si="27"/>
        <v>1</v>
      </c>
      <c r="AT180" s="1">
        <f t="shared" si="28"/>
        <v>0</v>
      </c>
      <c r="AU180" s="1">
        <f t="shared" si="29"/>
        <v>47168.274830245035</v>
      </c>
      <c r="AV180" s="1" t="s">
        <v>385</v>
      </c>
      <c r="AW180" s="1" t="s">
        <v>385</v>
      </c>
      <c r="AX180" s="1">
        <v>0</v>
      </c>
      <c r="AY180" s="1">
        <v>0</v>
      </c>
      <c r="AZ180" s="1" t="e">
        <f t="shared" si="30"/>
        <v>#DIV/0!</v>
      </c>
      <c r="BA180" s="1">
        <v>0</v>
      </c>
      <c r="BB180" s="1" t="s">
        <v>385</v>
      </c>
      <c r="BC180" s="1" t="s">
        <v>385</v>
      </c>
      <c r="BD180" s="1">
        <v>0</v>
      </c>
      <c r="BE180" s="1">
        <v>0</v>
      </c>
      <c r="BF180" s="1" t="e">
        <f t="shared" si="31"/>
        <v>#DIV/0!</v>
      </c>
      <c r="BG180" s="1">
        <v>0.5</v>
      </c>
      <c r="BH180" s="1">
        <f t="shared" si="32"/>
        <v>1009.4986497991986</v>
      </c>
      <c r="BI180" s="1">
        <f t="shared" si="33"/>
        <v>9.1835937694399234</v>
      </c>
      <c r="BJ180" s="1" t="e">
        <f t="shared" si="34"/>
        <v>#DIV/0!</v>
      </c>
      <c r="BK180" s="1">
        <f t="shared" si="35"/>
        <v>9.0971828157141669E-3</v>
      </c>
      <c r="BL180" s="1" t="e">
        <f t="shared" si="36"/>
        <v>#DIV/0!</v>
      </c>
      <c r="BM180" s="1" t="e">
        <f t="shared" si="37"/>
        <v>#DIV/0!</v>
      </c>
      <c r="BN180" s="1" t="s">
        <v>385</v>
      </c>
      <c r="BO180" s="1">
        <v>0</v>
      </c>
      <c r="BP180" s="1" t="e">
        <f t="shared" si="38"/>
        <v>#DIV/0!</v>
      </c>
      <c r="BQ180" s="1" t="e">
        <f t="shared" si="39"/>
        <v>#DIV/0!</v>
      </c>
      <c r="BR180" s="1" t="e">
        <f t="shared" si="40"/>
        <v>#DIV/0!</v>
      </c>
      <c r="BS180" s="1" t="e">
        <f t="shared" si="41"/>
        <v>#DIV/0!</v>
      </c>
      <c r="BT180" s="1" t="e">
        <f t="shared" si="42"/>
        <v>#DIV/0!</v>
      </c>
      <c r="BU180" s="1" t="e">
        <f t="shared" si="43"/>
        <v>#DIV/0!</v>
      </c>
      <c r="BV180" s="1" t="e">
        <f t="shared" si="44"/>
        <v>#DIV/0!</v>
      </c>
      <c r="BW180" s="1" t="e">
        <f t="shared" si="45"/>
        <v>#DIV/0!</v>
      </c>
      <c r="BX180" s="1" t="s">
        <v>385</v>
      </c>
      <c r="BY180" s="1" t="s">
        <v>385</v>
      </c>
      <c r="BZ180" s="1" t="s">
        <v>385</v>
      </c>
      <c r="CA180" s="1" t="s">
        <v>385</v>
      </c>
      <c r="CB180" s="1" t="s">
        <v>385</v>
      </c>
      <c r="CC180" s="1" t="s">
        <v>385</v>
      </c>
      <c r="CD180" s="1" t="s">
        <v>385</v>
      </c>
      <c r="CE180" s="1" t="s">
        <v>385</v>
      </c>
      <c r="CF180" s="1">
        <v>253</v>
      </c>
      <c r="CG180" s="1">
        <v>1000</v>
      </c>
      <c r="CH180" s="1" t="s">
        <v>386</v>
      </c>
      <c r="CI180" s="1">
        <v>1110.1500000000001</v>
      </c>
      <c r="CJ180" s="1">
        <v>1175.8634999999999</v>
      </c>
      <c r="CK180" s="1">
        <v>1152.67</v>
      </c>
      <c r="CL180" s="1">
        <v>1.3005735999999999E-4</v>
      </c>
      <c r="CM180" s="1">
        <v>6.5004835999999994E-4</v>
      </c>
      <c r="CN180" s="1">
        <v>4.7597999359999997E-2</v>
      </c>
      <c r="CO180" s="1">
        <v>5.5000000000000003E-4</v>
      </c>
      <c r="CP180" s="1">
        <f t="shared" si="46"/>
        <v>1199.99125</v>
      </c>
      <c r="CQ180" s="1">
        <f t="shared" si="47"/>
        <v>1009.4986497991986</v>
      </c>
      <c r="CR180" s="1">
        <f t="shared" si="48"/>
        <v>0.84125500898377259</v>
      </c>
      <c r="CS180" s="1">
        <f t="shared" si="49"/>
        <v>0.16202216733868119</v>
      </c>
      <c r="CT180" s="1">
        <v>6</v>
      </c>
      <c r="CU180" s="1">
        <v>0.5</v>
      </c>
      <c r="CV180" s="1" t="s">
        <v>387</v>
      </c>
      <c r="CW180" s="1">
        <v>2</v>
      </c>
      <c r="CX180" s="1" t="b">
        <v>1</v>
      </c>
      <c r="CY180" s="1">
        <v>1658330592.6875</v>
      </c>
      <c r="CZ180" s="1">
        <v>1071.63375</v>
      </c>
      <c r="DA180" s="1">
        <v>1089.8724999999999</v>
      </c>
      <c r="DB180" s="1">
        <v>34.109175</v>
      </c>
      <c r="DC180" s="1">
        <v>33.065462500000002</v>
      </c>
      <c r="DD180" s="1">
        <v>1075.105</v>
      </c>
      <c r="DE180" s="1">
        <v>33.769350000000003</v>
      </c>
      <c r="DF180" s="1">
        <v>650.34562500000004</v>
      </c>
      <c r="DG180" s="1">
        <v>101.089375</v>
      </c>
      <c r="DH180" s="1">
        <v>0.10006888749999999</v>
      </c>
      <c r="DI180" s="1">
        <v>34.0033125</v>
      </c>
      <c r="DJ180" s="1">
        <v>999.9</v>
      </c>
      <c r="DK180" s="1">
        <v>34.030225000000002</v>
      </c>
      <c r="DL180" s="1">
        <v>0</v>
      </c>
      <c r="DM180" s="1">
        <v>0</v>
      </c>
      <c r="DN180" s="1">
        <v>9003.5924999999988</v>
      </c>
      <c r="DO180" s="1">
        <v>0</v>
      </c>
      <c r="DP180" s="1">
        <v>1831.3912499999999</v>
      </c>
      <c r="DQ180" s="1">
        <v>-18.235387500000002</v>
      </c>
      <c r="DR180" s="1">
        <v>1109.47875</v>
      </c>
      <c r="DS180" s="1">
        <v>1127.1412499999999</v>
      </c>
      <c r="DT180" s="1">
        <v>1.043711125</v>
      </c>
      <c r="DU180" s="1">
        <v>1089.8724999999999</v>
      </c>
      <c r="DV180" s="1">
        <v>33.065462500000002</v>
      </c>
      <c r="DW180" s="1">
        <v>3.4480749999999998</v>
      </c>
      <c r="DX180" s="1">
        <v>3.34256625</v>
      </c>
      <c r="DY180" s="1">
        <v>26.366199999999999</v>
      </c>
      <c r="DZ180" s="1">
        <v>25.840612499999999</v>
      </c>
      <c r="EA180" s="1">
        <v>1199.99125</v>
      </c>
      <c r="EB180" s="1">
        <v>0.95799299999999998</v>
      </c>
      <c r="EC180" s="1">
        <v>4.20074E-2</v>
      </c>
      <c r="ED180" s="1">
        <v>0</v>
      </c>
      <c r="EE180" s="1">
        <v>929.78787499999999</v>
      </c>
      <c r="EF180" s="1">
        <v>5.0001600000000002</v>
      </c>
      <c r="EG180" s="1">
        <v>13223.525</v>
      </c>
      <c r="EH180" s="1">
        <v>9515.0924999999988</v>
      </c>
      <c r="EI180" s="1">
        <v>47.796499999999988</v>
      </c>
      <c r="EJ180" s="1">
        <v>50.5</v>
      </c>
      <c r="EK180" s="1">
        <v>49.007750000000001</v>
      </c>
      <c r="EL180" s="1">
        <v>49</v>
      </c>
      <c r="EM180" s="1">
        <v>49.561999999999998</v>
      </c>
      <c r="EN180" s="1">
        <v>1144.79125</v>
      </c>
      <c r="EO180" s="1">
        <v>50.2</v>
      </c>
      <c r="EP180" s="1">
        <v>0</v>
      </c>
      <c r="EQ180" s="1">
        <v>773106.60000014305</v>
      </c>
      <c r="ER180" s="1">
        <v>0</v>
      </c>
      <c r="ES180" s="1">
        <v>929.94223076923072</v>
      </c>
      <c r="ET180" s="1">
        <v>-2.2776068448786462</v>
      </c>
      <c r="EU180" s="1">
        <v>-75.418803492769911</v>
      </c>
      <c r="EV180" s="1">
        <v>13232.50769230769</v>
      </c>
      <c r="EW180" s="1">
        <v>15</v>
      </c>
      <c r="EX180" s="1">
        <v>1658327627.5</v>
      </c>
      <c r="EY180" s="1" t="s">
        <v>388</v>
      </c>
      <c r="EZ180" s="1">
        <v>1658327627.5</v>
      </c>
      <c r="FA180" s="1">
        <v>1658327617.5</v>
      </c>
      <c r="FB180" s="1">
        <v>12</v>
      </c>
      <c r="FC180" s="1">
        <v>-0.68500000000000005</v>
      </c>
      <c r="FD180" s="1">
        <v>-0.255</v>
      </c>
      <c r="FE180" s="1">
        <v>-3.9239999999999999</v>
      </c>
      <c r="FF180" s="1">
        <v>0.28599999999999998</v>
      </c>
      <c r="FG180" s="1">
        <v>1546</v>
      </c>
      <c r="FH180" s="1">
        <v>32</v>
      </c>
      <c r="FI180" s="1">
        <v>0.03</v>
      </c>
      <c r="FJ180" s="1">
        <v>0.04</v>
      </c>
      <c r="FK180" s="1">
        <v>-18.275353658536591</v>
      </c>
      <c r="FL180" s="1">
        <v>-7.3607665505227321E-2</v>
      </c>
      <c r="FM180" s="1">
        <v>5.6696750444847642E-2</v>
      </c>
      <c r="FN180" s="1">
        <v>1</v>
      </c>
      <c r="FO180" s="1">
        <v>930.06394117647051</v>
      </c>
      <c r="FP180" s="1">
        <v>-2.112513370789729</v>
      </c>
      <c r="FQ180" s="1">
        <v>0.28281941246881842</v>
      </c>
      <c r="FR180" s="1">
        <v>0</v>
      </c>
      <c r="FS180" s="1">
        <v>1.0881534146341461</v>
      </c>
      <c r="FT180" s="1">
        <v>-0.13409163763066029</v>
      </c>
      <c r="FU180" s="1">
        <v>1.978878527061767E-2</v>
      </c>
      <c r="FV180" s="1">
        <v>0</v>
      </c>
      <c r="FW180" s="1">
        <v>1</v>
      </c>
      <c r="FX180" s="1">
        <v>3</v>
      </c>
      <c r="FY180" s="1" t="s">
        <v>410</v>
      </c>
      <c r="FZ180" s="1">
        <v>3.3691499999999999</v>
      </c>
      <c r="GA180" s="1">
        <v>2.89378</v>
      </c>
      <c r="GB180" s="1">
        <v>0.189888</v>
      </c>
      <c r="GC180" s="1">
        <v>0.19411999999999999</v>
      </c>
      <c r="GD180" s="1">
        <v>0.14100099999999999</v>
      </c>
      <c r="GE180" s="1">
        <v>0.140685</v>
      </c>
      <c r="GF180" s="1">
        <v>27948.5</v>
      </c>
      <c r="GG180" s="1">
        <v>24185.4</v>
      </c>
      <c r="GH180" s="1">
        <v>30845.9</v>
      </c>
      <c r="GI180" s="1">
        <v>27981.3</v>
      </c>
      <c r="GJ180" s="1">
        <v>34912.400000000001</v>
      </c>
      <c r="GK180" s="1">
        <v>33926.5</v>
      </c>
      <c r="GL180" s="1">
        <v>40210.5</v>
      </c>
      <c r="GM180" s="1">
        <v>39000.5</v>
      </c>
      <c r="GN180" s="1">
        <v>2.3263500000000001</v>
      </c>
      <c r="GO180" s="1">
        <v>1.5277799999999999</v>
      </c>
      <c r="GP180" s="1">
        <v>0</v>
      </c>
      <c r="GQ180" s="1">
        <v>3.9193800000000001E-2</v>
      </c>
      <c r="GR180" s="1">
        <v>999.9</v>
      </c>
      <c r="GS180" s="1">
        <v>33.3947</v>
      </c>
      <c r="GT180" s="1">
        <v>49.3</v>
      </c>
      <c r="GU180" s="1">
        <v>44.3</v>
      </c>
      <c r="GV180" s="1">
        <v>45.332099999999997</v>
      </c>
      <c r="GW180" s="1">
        <v>50.7729</v>
      </c>
      <c r="GX180" s="1">
        <v>41.370199999999997</v>
      </c>
      <c r="GY180" s="1">
        <v>1</v>
      </c>
      <c r="GZ180" s="1">
        <v>0.66350900000000002</v>
      </c>
      <c r="HA180" s="1">
        <v>1.8562700000000001</v>
      </c>
      <c r="HB180" s="1">
        <v>20.1982</v>
      </c>
      <c r="HC180" s="1">
        <v>5.2144399999999997</v>
      </c>
      <c r="HD180" s="1">
        <v>11.974</v>
      </c>
      <c r="HE180" s="1">
        <v>4.9901499999999999</v>
      </c>
      <c r="HF180" s="1">
        <v>3.2924500000000001</v>
      </c>
      <c r="HG180" s="1">
        <v>8427.2000000000007</v>
      </c>
      <c r="HH180" s="1">
        <v>9999</v>
      </c>
      <c r="HI180" s="1">
        <v>9999</v>
      </c>
      <c r="HJ180" s="1">
        <v>971.7</v>
      </c>
      <c r="HK180" s="1">
        <v>4.9713599999999998</v>
      </c>
      <c r="HL180" s="1">
        <v>1.87456</v>
      </c>
      <c r="HM180" s="1">
        <v>1.8709</v>
      </c>
      <c r="HN180" s="1">
        <v>1.87073</v>
      </c>
      <c r="HO180" s="1">
        <v>1.8751</v>
      </c>
      <c r="HP180" s="1">
        <v>1.8718900000000001</v>
      </c>
      <c r="HQ180" s="1">
        <v>1.8673500000000001</v>
      </c>
      <c r="HR180" s="1">
        <v>1.87822</v>
      </c>
      <c r="HS180" s="1">
        <v>0</v>
      </c>
      <c r="HT180" s="1">
        <v>0</v>
      </c>
      <c r="HU180" s="1">
        <v>0</v>
      </c>
      <c r="HV180" s="1">
        <v>0</v>
      </c>
      <c r="HW180" s="1" t="s">
        <v>390</v>
      </c>
      <c r="HX180" s="1" t="s">
        <v>391</v>
      </c>
      <c r="HY180" s="1" t="s">
        <v>392</v>
      </c>
      <c r="HZ180" s="1" t="s">
        <v>392</v>
      </c>
      <c r="IA180" s="1" t="s">
        <v>392</v>
      </c>
      <c r="IB180" s="1" t="s">
        <v>392</v>
      </c>
      <c r="IC180" s="1">
        <v>0</v>
      </c>
      <c r="ID180" s="1">
        <v>100</v>
      </c>
      <c r="IE180" s="1">
        <v>100</v>
      </c>
      <c r="IF180" s="1">
        <v>-3.48</v>
      </c>
      <c r="IG180" s="1">
        <v>0.3402</v>
      </c>
      <c r="IH180" s="1">
        <v>-2.1003025613674828</v>
      </c>
      <c r="II180" s="1">
        <v>1.7196870422270779E-5</v>
      </c>
      <c r="IJ180" s="1">
        <v>-2.1741833173098589E-6</v>
      </c>
      <c r="IK180" s="1">
        <v>9.0595066644434051E-10</v>
      </c>
      <c r="IL180" s="1">
        <v>-0.3055493333670728</v>
      </c>
      <c r="IM180" s="1">
        <v>-1.2435942757381079E-3</v>
      </c>
      <c r="IN180" s="1">
        <v>8.3241555849602686E-4</v>
      </c>
      <c r="IO180" s="1">
        <v>-6.8006265696850886E-6</v>
      </c>
      <c r="IP180" s="1">
        <v>17</v>
      </c>
      <c r="IQ180" s="1">
        <v>2050</v>
      </c>
      <c r="IR180" s="1">
        <v>3</v>
      </c>
      <c r="IS180" s="1">
        <v>34</v>
      </c>
      <c r="IT180" s="1">
        <v>49.5</v>
      </c>
      <c r="IU180" s="1">
        <v>49.6</v>
      </c>
      <c r="IV180" s="1">
        <v>2.32056</v>
      </c>
      <c r="IW180" s="1">
        <v>2.5830099999999998</v>
      </c>
      <c r="IX180" s="1">
        <v>1.49902</v>
      </c>
      <c r="IY180" s="1">
        <v>2.2827099999999998</v>
      </c>
      <c r="IZ180" s="1">
        <v>1.69678</v>
      </c>
      <c r="JA180" s="1">
        <v>2.2875999999999999</v>
      </c>
      <c r="JB180" s="1">
        <v>47.874000000000002</v>
      </c>
      <c r="JC180" s="1">
        <v>12.8537</v>
      </c>
      <c r="JD180" s="1">
        <v>18</v>
      </c>
      <c r="JE180" s="1">
        <v>710.71500000000003</v>
      </c>
      <c r="JF180" s="1">
        <v>267.10199999999998</v>
      </c>
      <c r="JG180" s="1">
        <v>29.998899999999999</v>
      </c>
      <c r="JH180" s="1">
        <v>35.873899999999999</v>
      </c>
      <c r="JI180" s="1">
        <v>30.000299999999999</v>
      </c>
      <c r="JJ180" s="1">
        <v>35.604300000000002</v>
      </c>
      <c r="JK180" s="1">
        <v>35.604900000000001</v>
      </c>
      <c r="JL180" s="1">
        <v>46.507100000000001</v>
      </c>
      <c r="JM180" s="1">
        <v>29.341100000000001</v>
      </c>
      <c r="JN180" s="1">
        <v>0</v>
      </c>
      <c r="JO180" s="1">
        <v>30</v>
      </c>
      <c r="JP180" s="1">
        <v>1103.77</v>
      </c>
      <c r="JQ180" s="1">
        <v>33.325699999999998</v>
      </c>
      <c r="JR180" s="1">
        <v>98.302800000000005</v>
      </c>
      <c r="JS180" s="1">
        <v>98.222700000000003</v>
      </c>
    </row>
    <row r="181" spans="1:279" ht="15.75" customHeight="1" x14ac:dyDescent="0.2">
      <c r="A181" s="1">
        <v>166</v>
      </c>
      <c r="B181" s="1">
        <v>1658330599</v>
      </c>
      <c r="C181" s="1">
        <v>659</v>
      </c>
      <c r="D181" s="1" t="s">
        <v>724</v>
      </c>
      <c r="E181" s="1" t="s">
        <v>725</v>
      </c>
      <c r="F181" s="1">
        <v>4</v>
      </c>
      <c r="G181" s="1">
        <v>1658330597</v>
      </c>
      <c r="H181" s="1">
        <f t="shared" si="0"/>
        <v>1.1494993510073909E-3</v>
      </c>
      <c r="I181" s="1">
        <f t="shared" si="1"/>
        <v>1.149499351007391</v>
      </c>
      <c r="J181" s="1">
        <f t="shared" si="2"/>
        <v>9.1843597996729276</v>
      </c>
      <c r="K181" s="1">
        <f t="shared" si="3"/>
        <v>1078.808571428571</v>
      </c>
      <c r="L181" s="1">
        <f t="shared" si="4"/>
        <v>799.26762760125018</v>
      </c>
      <c r="M181" s="1">
        <f t="shared" si="5"/>
        <v>80.877044960988343</v>
      </c>
      <c r="N181" s="1">
        <f t="shared" si="6"/>
        <v>109.16349708493017</v>
      </c>
      <c r="O181" s="1">
        <f t="shared" si="7"/>
        <v>5.9345859070375505E-2</v>
      </c>
      <c r="P181" s="1">
        <f t="shared" si="8"/>
        <v>2.7648105282540603</v>
      </c>
      <c r="Q181" s="1">
        <f t="shared" si="9"/>
        <v>5.8647161952790697E-2</v>
      </c>
      <c r="R181" s="1">
        <f t="shared" si="10"/>
        <v>3.6716565899472378E-2</v>
      </c>
      <c r="S181" s="1">
        <f t="shared" si="11"/>
        <v>194.42566761245422</v>
      </c>
      <c r="T181" s="1">
        <f t="shared" si="12"/>
        <v>34.893831912673804</v>
      </c>
      <c r="U181" s="1">
        <f t="shared" si="13"/>
        <v>34.030228571428573</v>
      </c>
      <c r="V181" s="1">
        <f t="shared" si="14"/>
        <v>5.3520258162728993</v>
      </c>
      <c r="W181" s="1">
        <f t="shared" si="15"/>
        <v>64.649676829686314</v>
      </c>
      <c r="X181" s="1">
        <f t="shared" si="16"/>
        <v>3.4550067722954512</v>
      </c>
      <c r="Y181" s="1">
        <f t="shared" si="17"/>
        <v>5.3441980559274134</v>
      </c>
      <c r="Z181" s="1">
        <f t="shared" si="18"/>
        <v>1.8970190439774481</v>
      </c>
      <c r="AA181" s="1">
        <f t="shared" si="19"/>
        <v>-50.69292137942594</v>
      </c>
      <c r="AB181" s="1">
        <f t="shared" si="20"/>
        <v>-3.9116675224423099</v>
      </c>
      <c r="AC181" s="1">
        <f t="shared" si="21"/>
        <v>-0.32726193507838491</v>
      </c>
      <c r="AD181" s="1">
        <f t="shared" si="22"/>
        <v>139.49381677550758</v>
      </c>
      <c r="AE181" s="1">
        <f t="shared" si="23"/>
        <v>18.669243035825215</v>
      </c>
      <c r="AF181" s="1">
        <f t="shared" si="24"/>
        <v>1.0548220935697163</v>
      </c>
      <c r="AG181" s="1">
        <f t="shared" si="25"/>
        <v>9.1843597996729276</v>
      </c>
      <c r="AH181" s="1">
        <v>1135.315500413742</v>
      </c>
      <c r="AI181" s="1">
        <v>1119.5814545454541</v>
      </c>
      <c r="AJ181" s="1">
        <v>1.757460706959898</v>
      </c>
      <c r="AK181" s="1">
        <v>65.160827057832364</v>
      </c>
      <c r="AL181" s="1">
        <f t="shared" si="26"/>
        <v>1.149499351007391</v>
      </c>
      <c r="AM181" s="1">
        <v>33.182327300514409</v>
      </c>
      <c r="AN181" s="1">
        <v>34.166169930069962</v>
      </c>
      <c r="AO181" s="1">
        <v>7.4173025974152047E-3</v>
      </c>
      <c r="AP181" s="1">
        <v>89.445393928283238</v>
      </c>
      <c r="AQ181" s="1">
        <v>0</v>
      </c>
      <c r="AR181" s="1">
        <v>0</v>
      </c>
      <c r="AS181" s="1">
        <f t="shared" si="27"/>
        <v>1</v>
      </c>
      <c r="AT181" s="1">
        <f t="shared" si="28"/>
        <v>0</v>
      </c>
      <c r="AU181" s="1">
        <f t="shared" si="29"/>
        <v>47104.252847127071</v>
      </c>
      <c r="AV181" s="1" t="s">
        <v>385</v>
      </c>
      <c r="AW181" s="1" t="s">
        <v>385</v>
      </c>
      <c r="AX181" s="1">
        <v>0</v>
      </c>
      <c r="AY181" s="1">
        <v>0</v>
      </c>
      <c r="AZ181" s="1" t="e">
        <f t="shared" si="30"/>
        <v>#DIV/0!</v>
      </c>
      <c r="BA181" s="1">
        <v>0</v>
      </c>
      <c r="BB181" s="1" t="s">
        <v>385</v>
      </c>
      <c r="BC181" s="1" t="s">
        <v>385</v>
      </c>
      <c r="BD181" s="1">
        <v>0</v>
      </c>
      <c r="BE181" s="1">
        <v>0</v>
      </c>
      <c r="BF181" s="1" t="e">
        <f t="shared" si="31"/>
        <v>#DIV/0!</v>
      </c>
      <c r="BG181" s="1">
        <v>0.5</v>
      </c>
      <c r="BH181" s="1">
        <f t="shared" si="32"/>
        <v>1009.5011997991992</v>
      </c>
      <c r="BI181" s="1">
        <f t="shared" si="33"/>
        <v>9.1843597996729276</v>
      </c>
      <c r="BJ181" s="1" t="e">
        <f t="shared" si="34"/>
        <v>#DIV/0!</v>
      </c>
      <c r="BK181" s="1">
        <f t="shared" si="35"/>
        <v>9.0979186567582068E-3</v>
      </c>
      <c r="BL181" s="1" t="e">
        <f t="shared" si="36"/>
        <v>#DIV/0!</v>
      </c>
      <c r="BM181" s="1" t="e">
        <f t="shared" si="37"/>
        <v>#DIV/0!</v>
      </c>
      <c r="BN181" s="1" t="s">
        <v>385</v>
      </c>
      <c r="BO181" s="1">
        <v>0</v>
      </c>
      <c r="BP181" s="1" t="e">
        <f t="shared" si="38"/>
        <v>#DIV/0!</v>
      </c>
      <c r="BQ181" s="1" t="e">
        <f t="shared" si="39"/>
        <v>#DIV/0!</v>
      </c>
      <c r="BR181" s="1" t="e">
        <f t="shared" si="40"/>
        <v>#DIV/0!</v>
      </c>
      <c r="BS181" s="1" t="e">
        <f t="shared" si="41"/>
        <v>#DIV/0!</v>
      </c>
      <c r="BT181" s="1" t="e">
        <f t="shared" si="42"/>
        <v>#DIV/0!</v>
      </c>
      <c r="BU181" s="1" t="e">
        <f t="shared" si="43"/>
        <v>#DIV/0!</v>
      </c>
      <c r="BV181" s="1" t="e">
        <f t="shared" si="44"/>
        <v>#DIV/0!</v>
      </c>
      <c r="BW181" s="1" t="e">
        <f t="shared" si="45"/>
        <v>#DIV/0!</v>
      </c>
      <c r="BX181" s="1" t="s">
        <v>385</v>
      </c>
      <c r="BY181" s="1" t="s">
        <v>385</v>
      </c>
      <c r="BZ181" s="1" t="s">
        <v>385</v>
      </c>
      <c r="CA181" s="1" t="s">
        <v>385</v>
      </c>
      <c r="CB181" s="1" t="s">
        <v>385</v>
      </c>
      <c r="CC181" s="1" t="s">
        <v>385</v>
      </c>
      <c r="CD181" s="1" t="s">
        <v>385</v>
      </c>
      <c r="CE181" s="1" t="s">
        <v>385</v>
      </c>
      <c r="CF181" s="1">
        <v>253</v>
      </c>
      <c r="CG181" s="1">
        <v>1000</v>
      </c>
      <c r="CH181" s="1" t="s">
        <v>386</v>
      </c>
      <c r="CI181" s="1">
        <v>1110.1500000000001</v>
      </c>
      <c r="CJ181" s="1">
        <v>1175.8634999999999</v>
      </c>
      <c r="CK181" s="1">
        <v>1152.67</v>
      </c>
      <c r="CL181" s="1">
        <v>1.3005735999999999E-4</v>
      </c>
      <c r="CM181" s="1">
        <v>6.5004835999999994E-4</v>
      </c>
      <c r="CN181" s="1">
        <v>4.7597999359999997E-2</v>
      </c>
      <c r="CO181" s="1">
        <v>5.5000000000000003E-4</v>
      </c>
      <c r="CP181" s="1">
        <f t="shared" si="46"/>
        <v>1199.994285714286</v>
      </c>
      <c r="CQ181" s="1">
        <f t="shared" si="47"/>
        <v>1009.5011997991992</v>
      </c>
      <c r="CR181" s="1">
        <f t="shared" si="48"/>
        <v>0.8412550058088839</v>
      </c>
      <c r="CS181" s="1">
        <f t="shared" si="49"/>
        <v>0.16202216121114615</v>
      </c>
      <c r="CT181" s="1">
        <v>6</v>
      </c>
      <c r="CU181" s="1">
        <v>0.5</v>
      </c>
      <c r="CV181" s="1" t="s">
        <v>387</v>
      </c>
      <c r="CW181" s="1">
        <v>2</v>
      </c>
      <c r="CX181" s="1" t="b">
        <v>1</v>
      </c>
      <c r="CY181" s="1">
        <v>1658330597</v>
      </c>
      <c r="CZ181" s="1">
        <v>1078.808571428571</v>
      </c>
      <c r="DA181" s="1">
        <v>1097.081428571428</v>
      </c>
      <c r="DB181" s="1">
        <v>34.144114285714281</v>
      </c>
      <c r="DC181" s="1">
        <v>33.204228571428573</v>
      </c>
      <c r="DD181" s="1">
        <v>1082.29</v>
      </c>
      <c r="DE181" s="1">
        <v>33.803214285714283</v>
      </c>
      <c r="DF181" s="1">
        <v>650.38085714285705</v>
      </c>
      <c r="DG181" s="1">
        <v>101.08885714285719</v>
      </c>
      <c r="DH181" s="1">
        <v>0.1000840428571429</v>
      </c>
      <c r="DI181" s="1">
        <v>34.003985714285719</v>
      </c>
      <c r="DJ181" s="1">
        <v>999.89999999999986</v>
      </c>
      <c r="DK181" s="1">
        <v>34.030228571428573</v>
      </c>
      <c r="DL181" s="1">
        <v>0</v>
      </c>
      <c r="DM181" s="1">
        <v>0</v>
      </c>
      <c r="DN181" s="1">
        <v>8991.2514285714278</v>
      </c>
      <c r="DO181" s="1">
        <v>0</v>
      </c>
      <c r="DP181" s="1">
        <v>1831.51</v>
      </c>
      <c r="DQ181" s="1">
        <v>-18.271442857142858</v>
      </c>
      <c r="DR181" s="1">
        <v>1116.944285714286</v>
      </c>
      <c r="DS181" s="1">
        <v>1134.76</v>
      </c>
      <c r="DT181" s="1">
        <v>0.93990499999999988</v>
      </c>
      <c r="DU181" s="1">
        <v>1097.081428571428</v>
      </c>
      <c r="DV181" s="1">
        <v>33.204228571428573</v>
      </c>
      <c r="DW181" s="1">
        <v>3.451587142857143</v>
      </c>
      <c r="DX181" s="1">
        <v>3.3565714285714279</v>
      </c>
      <c r="DY181" s="1">
        <v>26.383471428571429</v>
      </c>
      <c r="DZ181" s="1">
        <v>25.911214285714291</v>
      </c>
      <c r="EA181" s="1">
        <v>1199.994285714286</v>
      </c>
      <c r="EB181" s="1">
        <v>0.95799299999999998</v>
      </c>
      <c r="EC181" s="1">
        <v>4.2007399999999993E-2</v>
      </c>
      <c r="ED181" s="1">
        <v>0</v>
      </c>
      <c r="EE181" s="1">
        <v>929.78400000000022</v>
      </c>
      <c r="EF181" s="1">
        <v>5.0001600000000002</v>
      </c>
      <c r="EG181" s="1">
        <v>13199.342857142859</v>
      </c>
      <c r="EH181" s="1">
        <v>9515.1085714285709</v>
      </c>
      <c r="EI181" s="1">
        <v>47.785428571428568</v>
      </c>
      <c r="EJ181" s="1">
        <v>50.5</v>
      </c>
      <c r="EK181" s="1">
        <v>49.017714285714291</v>
      </c>
      <c r="EL181" s="1">
        <v>49</v>
      </c>
      <c r="EM181" s="1">
        <v>49.553142857142859</v>
      </c>
      <c r="EN181" s="1">
        <v>1144.7942857142859</v>
      </c>
      <c r="EO181" s="1">
        <v>50.2</v>
      </c>
      <c r="EP181" s="1">
        <v>0</v>
      </c>
      <c r="EQ181" s="1">
        <v>773110.20000004768</v>
      </c>
      <c r="ER181" s="1">
        <v>0</v>
      </c>
      <c r="ES181" s="1">
        <v>929.82853846153841</v>
      </c>
      <c r="ET181" s="1">
        <v>-1.6750769200668549</v>
      </c>
      <c r="EU181" s="1">
        <v>-206.05811950471289</v>
      </c>
      <c r="EV181" s="1">
        <v>13222.52307692308</v>
      </c>
      <c r="EW181" s="1">
        <v>15</v>
      </c>
      <c r="EX181" s="1">
        <v>1658327627.5</v>
      </c>
      <c r="EY181" s="1" t="s">
        <v>388</v>
      </c>
      <c r="EZ181" s="1">
        <v>1658327627.5</v>
      </c>
      <c r="FA181" s="1">
        <v>1658327617.5</v>
      </c>
      <c r="FB181" s="1">
        <v>12</v>
      </c>
      <c r="FC181" s="1">
        <v>-0.68500000000000005</v>
      </c>
      <c r="FD181" s="1">
        <v>-0.255</v>
      </c>
      <c r="FE181" s="1">
        <v>-3.9239999999999999</v>
      </c>
      <c r="FF181" s="1">
        <v>0.28599999999999998</v>
      </c>
      <c r="FG181" s="1">
        <v>1546</v>
      </c>
      <c r="FH181" s="1">
        <v>32</v>
      </c>
      <c r="FI181" s="1">
        <v>0.03</v>
      </c>
      <c r="FJ181" s="1">
        <v>0.04</v>
      </c>
      <c r="FK181" s="1">
        <v>-18.284465853658531</v>
      </c>
      <c r="FL181" s="1">
        <v>0.21011916376308351</v>
      </c>
      <c r="FM181" s="1">
        <v>4.8644828315374297E-2</v>
      </c>
      <c r="FN181" s="1">
        <v>1</v>
      </c>
      <c r="FO181" s="1">
        <v>929.93064705882352</v>
      </c>
      <c r="FP181" s="1">
        <v>-1.924828111673907</v>
      </c>
      <c r="FQ181" s="1">
        <v>0.29490894729938738</v>
      </c>
      <c r="FR181" s="1">
        <v>0</v>
      </c>
      <c r="FS181" s="1">
        <v>1.060367243902439</v>
      </c>
      <c r="FT181" s="1">
        <v>-0.47810721951219409</v>
      </c>
      <c r="FU181" s="1">
        <v>5.6900920875903913E-2</v>
      </c>
      <c r="FV181" s="1">
        <v>0</v>
      </c>
      <c r="FW181" s="1">
        <v>1</v>
      </c>
      <c r="FX181" s="1">
        <v>3</v>
      </c>
      <c r="FY181" s="1" t="s">
        <v>410</v>
      </c>
      <c r="FZ181" s="1">
        <v>3.3692099999999998</v>
      </c>
      <c r="GA181" s="1">
        <v>2.8936099999999998</v>
      </c>
      <c r="GB181" s="1">
        <v>0.19064800000000001</v>
      </c>
      <c r="GC181" s="1">
        <v>0.194878</v>
      </c>
      <c r="GD181" s="1">
        <v>0.141148</v>
      </c>
      <c r="GE181" s="1">
        <v>0.140989</v>
      </c>
      <c r="GF181" s="1">
        <v>27921.7</v>
      </c>
      <c r="GG181" s="1">
        <v>24162.1</v>
      </c>
      <c r="GH181" s="1">
        <v>30845.4</v>
      </c>
      <c r="GI181" s="1">
        <v>27980.799999999999</v>
      </c>
      <c r="GJ181" s="1">
        <v>34905.800000000003</v>
      </c>
      <c r="GK181" s="1">
        <v>33914.199999999997</v>
      </c>
      <c r="GL181" s="1">
        <v>40209.699999999997</v>
      </c>
      <c r="GM181" s="1">
        <v>39000.199999999997</v>
      </c>
      <c r="GN181" s="1">
        <v>2.3263199999999999</v>
      </c>
      <c r="GO181" s="1">
        <v>1.5277799999999999</v>
      </c>
      <c r="GP181" s="1">
        <v>0</v>
      </c>
      <c r="GQ181" s="1">
        <v>3.9037299999999997E-2</v>
      </c>
      <c r="GR181" s="1">
        <v>999.9</v>
      </c>
      <c r="GS181" s="1">
        <v>33.401499999999999</v>
      </c>
      <c r="GT181" s="1">
        <v>49.3</v>
      </c>
      <c r="GU181" s="1">
        <v>44.3</v>
      </c>
      <c r="GV181" s="1">
        <v>45.3354</v>
      </c>
      <c r="GW181" s="1">
        <v>50.682899999999997</v>
      </c>
      <c r="GX181" s="1">
        <v>41.334099999999999</v>
      </c>
      <c r="GY181" s="1">
        <v>1</v>
      </c>
      <c r="GZ181" s="1">
        <v>0.66364800000000002</v>
      </c>
      <c r="HA181" s="1">
        <v>1.85209</v>
      </c>
      <c r="HB181" s="1">
        <v>20.1981</v>
      </c>
      <c r="HC181" s="1">
        <v>5.2145900000000003</v>
      </c>
      <c r="HD181" s="1">
        <v>11.974</v>
      </c>
      <c r="HE181" s="1">
        <v>4.9902499999999996</v>
      </c>
      <c r="HF181" s="1">
        <v>3.2924799999999999</v>
      </c>
      <c r="HG181" s="1">
        <v>8427.2000000000007</v>
      </c>
      <c r="HH181" s="1">
        <v>9999</v>
      </c>
      <c r="HI181" s="1">
        <v>9999</v>
      </c>
      <c r="HJ181" s="1">
        <v>971.7</v>
      </c>
      <c r="HK181" s="1">
        <v>4.9713399999999996</v>
      </c>
      <c r="HL181" s="1">
        <v>1.8745400000000001</v>
      </c>
      <c r="HM181" s="1">
        <v>1.8708800000000001</v>
      </c>
      <c r="HN181" s="1">
        <v>1.87073</v>
      </c>
      <c r="HO181" s="1">
        <v>1.8751199999999999</v>
      </c>
      <c r="HP181" s="1">
        <v>1.87192</v>
      </c>
      <c r="HQ181" s="1">
        <v>1.8673500000000001</v>
      </c>
      <c r="HR181" s="1">
        <v>1.8782300000000001</v>
      </c>
      <c r="HS181" s="1">
        <v>0</v>
      </c>
      <c r="HT181" s="1">
        <v>0</v>
      </c>
      <c r="HU181" s="1">
        <v>0</v>
      </c>
      <c r="HV181" s="1">
        <v>0</v>
      </c>
      <c r="HW181" s="1" t="s">
        <v>390</v>
      </c>
      <c r="HX181" s="1" t="s">
        <v>391</v>
      </c>
      <c r="HY181" s="1" t="s">
        <v>392</v>
      </c>
      <c r="HZ181" s="1" t="s">
        <v>392</v>
      </c>
      <c r="IA181" s="1" t="s">
        <v>392</v>
      </c>
      <c r="IB181" s="1" t="s">
        <v>392</v>
      </c>
      <c r="IC181" s="1">
        <v>0</v>
      </c>
      <c r="ID181" s="1">
        <v>100</v>
      </c>
      <c r="IE181" s="1">
        <v>100</v>
      </c>
      <c r="IF181" s="1">
        <v>-3.49</v>
      </c>
      <c r="IG181" s="1">
        <v>0.34179999999999999</v>
      </c>
      <c r="IH181" s="1">
        <v>-2.1003025613674828</v>
      </c>
      <c r="II181" s="1">
        <v>1.7196870422270779E-5</v>
      </c>
      <c r="IJ181" s="1">
        <v>-2.1741833173098589E-6</v>
      </c>
      <c r="IK181" s="1">
        <v>9.0595066644434051E-10</v>
      </c>
      <c r="IL181" s="1">
        <v>-0.3055493333670728</v>
      </c>
      <c r="IM181" s="1">
        <v>-1.2435942757381079E-3</v>
      </c>
      <c r="IN181" s="1">
        <v>8.3241555849602686E-4</v>
      </c>
      <c r="IO181" s="1">
        <v>-6.8006265696850886E-6</v>
      </c>
      <c r="IP181" s="1">
        <v>17</v>
      </c>
      <c r="IQ181" s="1">
        <v>2050</v>
      </c>
      <c r="IR181" s="1">
        <v>3</v>
      </c>
      <c r="IS181" s="1">
        <v>34</v>
      </c>
      <c r="IT181" s="1">
        <v>49.5</v>
      </c>
      <c r="IU181" s="1">
        <v>49.7</v>
      </c>
      <c r="IV181" s="1">
        <v>2.3327599999999999</v>
      </c>
      <c r="IW181" s="1">
        <v>2.5744600000000002</v>
      </c>
      <c r="IX181" s="1">
        <v>1.49902</v>
      </c>
      <c r="IY181" s="1">
        <v>2.2827099999999998</v>
      </c>
      <c r="IZ181" s="1">
        <v>1.69678</v>
      </c>
      <c r="JA181" s="1">
        <v>2.4182100000000002</v>
      </c>
      <c r="JB181" s="1">
        <v>47.874000000000002</v>
      </c>
      <c r="JC181" s="1">
        <v>12.8712</v>
      </c>
      <c r="JD181" s="1">
        <v>18</v>
      </c>
      <c r="JE181" s="1">
        <v>710.69500000000005</v>
      </c>
      <c r="JF181" s="1">
        <v>267.11200000000002</v>
      </c>
      <c r="JG181" s="1">
        <v>29.998899999999999</v>
      </c>
      <c r="JH181" s="1">
        <v>35.877200000000002</v>
      </c>
      <c r="JI181" s="1">
        <v>30.0002</v>
      </c>
      <c r="JJ181" s="1">
        <v>35.604399999999998</v>
      </c>
      <c r="JK181" s="1">
        <v>35.607300000000002</v>
      </c>
      <c r="JL181" s="1">
        <v>46.731499999999997</v>
      </c>
      <c r="JM181" s="1">
        <v>29.341100000000001</v>
      </c>
      <c r="JN181" s="1">
        <v>0</v>
      </c>
      <c r="JO181" s="1">
        <v>30</v>
      </c>
      <c r="JP181" s="1">
        <v>1110.45</v>
      </c>
      <c r="JQ181" s="1">
        <v>33.323500000000003</v>
      </c>
      <c r="JR181" s="1">
        <v>98.301000000000002</v>
      </c>
      <c r="JS181" s="1">
        <v>98.221500000000006</v>
      </c>
    </row>
    <row r="182" spans="1:279" ht="15.75" customHeight="1" x14ac:dyDescent="0.2">
      <c r="A182" s="1">
        <v>167</v>
      </c>
      <c r="B182" s="1">
        <v>1658330603</v>
      </c>
      <c r="C182" s="1">
        <v>663</v>
      </c>
      <c r="D182" s="1" t="s">
        <v>726</v>
      </c>
      <c r="E182" s="1" t="s">
        <v>727</v>
      </c>
      <c r="F182" s="1">
        <v>4</v>
      </c>
      <c r="G182" s="1">
        <v>1658330600.6875</v>
      </c>
      <c r="H182" s="1">
        <f t="shared" si="0"/>
        <v>1.1892919862803292E-3</v>
      </c>
      <c r="I182" s="1">
        <f t="shared" si="1"/>
        <v>1.1892919862803293</v>
      </c>
      <c r="J182" s="1">
        <f t="shared" si="2"/>
        <v>9.1131727038389911</v>
      </c>
      <c r="K182" s="1">
        <f t="shared" si="3"/>
        <v>1084.96</v>
      </c>
      <c r="L182" s="1">
        <f t="shared" si="4"/>
        <v>815.67801531496002</v>
      </c>
      <c r="M182" s="1">
        <f t="shared" si="5"/>
        <v>82.536334721420005</v>
      </c>
      <c r="N182" s="1">
        <f t="shared" si="6"/>
        <v>109.78427766595401</v>
      </c>
      <c r="O182" s="1">
        <f t="shared" si="7"/>
        <v>6.1505966237908938E-2</v>
      </c>
      <c r="P182" s="1">
        <f t="shared" si="8"/>
        <v>2.7688162104341432</v>
      </c>
      <c r="Q182" s="1">
        <f t="shared" si="9"/>
        <v>6.0756897940255912E-2</v>
      </c>
      <c r="R182" s="1">
        <f t="shared" si="10"/>
        <v>3.8039601854676079E-2</v>
      </c>
      <c r="S182" s="1">
        <f t="shared" si="11"/>
        <v>194.42478411245241</v>
      </c>
      <c r="T182" s="1">
        <f t="shared" si="12"/>
        <v>34.879391950635444</v>
      </c>
      <c r="U182" s="1">
        <f t="shared" si="13"/>
        <v>34.039375</v>
      </c>
      <c r="V182" s="1">
        <f t="shared" si="14"/>
        <v>5.3547563692878919</v>
      </c>
      <c r="W182" s="1">
        <f t="shared" si="15"/>
        <v>64.7579358467774</v>
      </c>
      <c r="X182" s="1">
        <f t="shared" si="16"/>
        <v>3.4603294288347723</v>
      </c>
      <c r="Y182" s="1">
        <f t="shared" si="17"/>
        <v>5.343483209567081</v>
      </c>
      <c r="Z182" s="1">
        <f t="shared" si="18"/>
        <v>1.8944269404531195</v>
      </c>
      <c r="AA182" s="1">
        <f t="shared" si="19"/>
        <v>-52.447776594962519</v>
      </c>
      <c r="AB182" s="1">
        <f t="shared" si="20"/>
        <v>-5.6406315532516187</v>
      </c>
      <c r="AC182" s="1">
        <f t="shared" si="21"/>
        <v>-0.47124511071392627</v>
      </c>
      <c r="AD182" s="1">
        <f t="shared" si="22"/>
        <v>135.86513085352433</v>
      </c>
      <c r="AE182" s="1">
        <f t="shared" si="23"/>
        <v>18.3697555081513</v>
      </c>
      <c r="AF182" s="1">
        <f t="shared" si="24"/>
        <v>1.0639387408047596</v>
      </c>
      <c r="AG182" s="1">
        <f t="shared" si="25"/>
        <v>9.1131727038389911</v>
      </c>
      <c r="AH182" s="1">
        <v>1141.902440240176</v>
      </c>
      <c r="AI182" s="1">
        <v>1126.464484848485</v>
      </c>
      <c r="AJ182" s="1">
        <v>1.699661829511091</v>
      </c>
      <c r="AK182" s="1">
        <v>65.160827057832364</v>
      </c>
      <c r="AL182" s="1">
        <f t="shared" si="26"/>
        <v>1.1892919862803293</v>
      </c>
      <c r="AM182" s="1">
        <v>33.247428249015996</v>
      </c>
      <c r="AN182" s="1">
        <v>34.220328671328673</v>
      </c>
      <c r="AO182" s="1">
        <v>1.5937230153253299E-2</v>
      </c>
      <c r="AP182" s="1">
        <v>89.445393928283238</v>
      </c>
      <c r="AQ182" s="1">
        <v>0</v>
      </c>
      <c r="AR182" s="1">
        <v>0</v>
      </c>
      <c r="AS182" s="1">
        <f t="shared" si="27"/>
        <v>1</v>
      </c>
      <c r="AT182" s="1">
        <f t="shared" si="28"/>
        <v>0</v>
      </c>
      <c r="AU182" s="1">
        <f t="shared" si="29"/>
        <v>47214.416635524132</v>
      </c>
      <c r="AV182" s="1" t="s">
        <v>385</v>
      </c>
      <c r="AW182" s="1" t="s">
        <v>385</v>
      </c>
      <c r="AX182" s="1">
        <v>0</v>
      </c>
      <c r="AY182" s="1">
        <v>0</v>
      </c>
      <c r="AZ182" s="1" t="e">
        <f t="shared" si="30"/>
        <v>#DIV/0!</v>
      </c>
      <c r="BA182" s="1">
        <v>0</v>
      </c>
      <c r="BB182" s="1" t="s">
        <v>385</v>
      </c>
      <c r="BC182" s="1" t="s">
        <v>385</v>
      </c>
      <c r="BD182" s="1">
        <v>0</v>
      </c>
      <c r="BE182" s="1">
        <v>0</v>
      </c>
      <c r="BF182" s="1" t="e">
        <f t="shared" si="31"/>
        <v>#DIV/0!</v>
      </c>
      <c r="BG182" s="1">
        <v>0.5</v>
      </c>
      <c r="BH182" s="1">
        <f t="shared" si="32"/>
        <v>1009.4965497991982</v>
      </c>
      <c r="BI182" s="1">
        <f t="shared" si="33"/>
        <v>9.1131727038389911</v>
      </c>
      <c r="BJ182" s="1" t="e">
        <f t="shared" si="34"/>
        <v>#DIV/0!</v>
      </c>
      <c r="BK182" s="1">
        <f t="shared" si="35"/>
        <v>9.027443140495842E-3</v>
      </c>
      <c r="BL182" s="1" t="e">
        <f t="shared" si="36"/>
        <v>#DIV/0!</v>
      </c>
      <c r="BM182" s="1" t="e">
        <f t="shared" si="37"/>
        <v>#DIV/0!</v>
      </c>
      <c r="BN182" s="1" t="s">
        <v>385</v>
      </c>
      <c r="BO182" s="1">
        <v>0</v>
      </c>
      <c r="BP182" s="1" t="e">
        <f t="shared" si="38"/>
        <v>#DIV/0!</v>
      </c>
      <c r="BQ182" s="1" t="e">
        <f t="shared" si="39"/>
        <v>#DIV/0!</v>
      </c>
      <c r="BR182" s="1" t="e">
        <f t="shared" si="40"/>
        <v>#DIV/0!</v>
      </c>
      <c r="BS182" s="1" t="e">
        <f t="shared" si="41"/>
        <v>#DIV/0!</v>
      </c>
      <c r="BT182" s="1" t="e">
        <f t="shared" si="42"/>
        <v>#DIV/0!</v>
      </c>
      <c r="BU182" s="1" t="e">
        <f t="shared" si="43"/>
        <v>#DIV/0!</v>
      </c>
      <c r="BV182" s="1" t="e">
        <f t="shared" si="44"/>
        <v>#DIV/0!</v>
      </c>
      <c r="BW182" s="1" t="e">
        <f t="shared" si="45"/>
        <v>#DIV/0!</v>
      </c>
      <c r="BX182" s="1" t="s">
        <v>385</v>
      </c>
      <c r="BY182" s="1" t="s">
        <v>385</v>
      </c>
      <c r="BZ182" s="1" t="s">
        <v>385</v>
      </c>
      <c r="CA182" s="1" t="s">
        <v>385</v>
      </c>
      <c r="CB182" s="1" t="s">
        <v>385</v>
      </c>
      <c r="CC182" s="1" t="s">
        <v>385</v>
      </c>
      <c r="CD182" s="1" t="s">
        <v>385</v>
      </c>
      <c r="CE182" s="1" t="s">
        <v>385</v>
      </c>
      <c r="CF182" s="1">
        <v>253</v>
      </c>
      <c r="CG182" s="1">
        <v>1000</v>
      </c>
      <c r="CH182" s="1" t="s">
        <v>386</v>
      </c>
      <c r="CI182" s="1">
        <v>1110.1500000000001</v>
      </c>
      <c r="CJ182" s="1">
        <v>1175.8634999999999</v>
      </c>
      <c r="CK182" s="1">
        <v>1152.67</v>
      </c>
      <c r="CL182" s="1">
        <v>1.3005735999999999E-4</v>
      </c>
      <c r="CM182" s="1">
        <v>6.5004835999999994E-4</v>
      </c>
      <c r="CN182" s="1">
        <v>4.7597999359999997E-2</v>
      </c>
      <c r="CO182" s="1">
        <v>5.5000000000000003E-4</v>
      </c>
      <c r="CP182" s="1">
        <f t="shared" si="46"/>
        <v>1199.98875</v>
      </c>
      <c r="CQ182" s="1">
        <f t="shared" si="47"/>
        <v>1009.4965497991982</v>
      </c>
      <c r="CR182" s="1">
        <f t="shared" si="48"/>
        <v>0.84125501159839888</v>
      </c>
      <c r="CS182" s="1">
        <f t="shared" si="49"/>
        <v>0.16202217238490979</v>
      </c>
      <c r="CT182" s="1">
        <v>6</v>
      </c>
      <c r="CU182" s="1">
        <v>0.5</v>
      </c>
      <c r="CV182" s="1" t="s">
        <v>387</v>
      </c>
      <c r="CW182" s="1">
        <v>2</v>
      </c>
      <c r="CX182" s="1" t="b">
        <v>1</v>
      </c>
      <c r="CY182" s="1">
        <v>1658330600.6875</v>
      </c>
      <c r="CZ182" s="1">
        <v>1084.96</v>
      </c>
      <c r="DA182" s="1">
        <v>1102.9725000000001</v>
      </c>
      <c r="DB182" s="1">
        <v>34.1972375</v>
      </c>
      <c r="DC182" s="1">
        <v>33.249237499999992</v>
      </c>
      <c r="DD182" s="1">
        <v>1088.4475</v>
      </c>
      <c r="DE182" s="1">
        <v>33.854712499999998</v>
      </c>
      <c r="DF182" s="1">
        <v>650.35125000000005</v>
      </c>
      <c r="DG182" s="1">
        <v>101.08750000000001</v>
      </c>
      <c r="DH182" s="1">
        <v>9.9896462500000005E-2</v>
      </c>
      <c r="DI182" s="1">
        <v>34.001587499999999</v>
      </c>
      <c r="DJ182" s="1">
        <v>999.9</v>
      </c>
      <c r="DK182" s="1">
        <v>34.039375</v>
      </c>
      <c r="DL182" s="1">
        <v>0</v>
      </c>
      <c r="DM182" s="1">
        <v>0</v>
      </c>
      <c r="DN182" s="1">
        <v>9012.65625</v>
      </c>
      <c r="DO182" s="1">
        <v>0</v>
      </c>
      <c r="DP182" s="1">
        <v>1831.2</v>
      </c>
      <c r="DQ182" s="1">
        <v>-18.0143375</v>
      </c>
      <c r="DR182" s="1">
        <v>1123.3724999999999</v>
      </c>
      <c r="DS182" s="1">
        <v>1140.9075</v>
      </c>
      <c r="DT182" s="1">
        <v>0.94802087499999999</v>
      </c>
      <c r="DU182" s="1">
        <v>1102.9725000000001</v>
      </c>
      <c r="DV182" s="1">
        <v>33.249237499999992</v>
      </c>
      <c r="DW182" s="1">
        <v>3.456915</v>
      </c>
      <c r="DX182" s="1">
        <v>3.3610787499999999</v>
      </c>
      <c r="DY182" s="1">
        <v>26.409624999999998</v>
      </c>
      <c r="DZ182" s="1">
        <v>25.933875</v>
      </c>
      <c r="EA182" s="1">
        <v>1199.98875</v>
      </c>
      <c r="EB182" s="1">
        <v>0.95799299999999998</v>
      </c>
      <c r="EC182" s="1">
        <v>4.20074E-2</v>
      </c>
      <c r="ED182" s="1">
        <v>0</v>
      </c>
      <c r="EE182" s="1">
        <v>929.60799999999995</v>
      </c>
      <c r="EF182" s="1">
        <v>5.0001600000000002</v>
      </c>
      <c r="EG182" s="1">
        <v>13187.65</v>
      </c>
      <c r="EH182" s="1">
        <v>9515.0512500000004</v>
      </c>
      <c r="EI182" s="1">
        <v>47.827749999999988</v>
      </c>
      <c r="EJ182" s="1">
        <v>50.5</v>
      </c>
      <c r="EK182" s="1">
        <v>49.023249999999997</v>
      </c>
      <c r="EL182" s="1">
        <v>49.030999999999999</v>
      </c>
      <c r="EM182" s="1">
        <v>49.577749999999988</v>
      </c>
      <c r="EN182" s="1">
        <v>1144.7887499999999</v>
      </c>
      <c r="EO182" s="1">
        <v>50.2</v>
      </c>
      <c r="EP182" s="1">
        <v>0</v>
      </c>
      <c r="EQ182" s="1">
        <v>773114.40000009537</v>
      </c>
      <c r="ER182" s="1">
        <v>0</v>
      </c>
      <c r="ES182" s="1">
        <v>929.72991999999999</v>
      </c>
      <c r="ET182" s="1">
        <v>-1.5443846260611569</v>
      </c>
      <c r="EU182" s="1">
        <v>-266.9384616888658</v>
      </c>
      <c r="EV182" s="1">
        <v>13208.492</v>
      </c>
      <c r="EW182" s="1">
        <v>15</v>
      </c>
      <c r="EX182" s="1">
        <v>1658327627.5</v>
      </c>
      <c r="EY182" s="1" t="s">
        <v>388</v>
      </c>
      <c r="EZ182" s="1">
        <v>1658327627.5</v>
      </c>
      <c r="FA182" s="1">
        <v>1658327617.5</v>
      </c>
      <c r="FB182" s="1">
        <v>12</v>
      </c>
      <c r="FC182" s="1">
        <v>-0.68500000000000005</v>
      </c>
      <c r="FD182" s="1">
        <v>-0.255</v>
      </c>
      <c r="FE182" s="1">
        <v>-3.9239999999999999</v>
      </c>
      <c r="FF182" s="1">
        <v>0.28599999999999998</v>
      </c>
      <c r="FG182" s="1">
        <v>1546</v>
      </c>
      <c r="FH182" s="1">
        <v>32</v>
      </c>
      <c r="FI182" s="1">
        <v>0.03</v>
      </c>
      <c r="FJ182" s="1">
        <v>0.04</v>
      </c>
      <c r="FK182" s="1">
        <v>-18.2307512195122</v>
      </c>
      <c r="FL182" s="1">
        <v>0.73297421602786061</v>
      </c>
      <c r="FM182" s="1">
        <v>0.11309076243130239</v>
      </c>
      <c r="FN182" s="1">
        <v>0</v>
      </c>
      <c r="FO182" s="1">
        <v>929.83335294117649</v>
      </c>
      <c r="FP182" s="1">
        <v>-1.7311841110840489</v>
      </c>
      <c r="FQ182" s="1">
        <v>0.27799892957400107</v>
      </c>
      <c r="FR182" s="1">
        <v>0</v>
      </c>
      <c r="FS182" s="1">
        <v>1.030464731707317</v>
      </c>
      <c r="FT182" s="1">
        <v>-0.64283767944250891</v>
      </c>
      <c r="FU182" s="1">
        <v>6.875785513759966E-2</v>
      </c>
      <c r="FV182" s="1">
        <v>0</v>
      </c>
      <c r="FW182" s="1">
        <v>0</v>
      </c>
      <c r="FX182" s="1">
        <v>3</v>
      </c>
      <c r="FY182" s="1" t="s">
        <v>397</v>
      </c>
      <c r="FZ182" s="1">
        <v>3.36903</v>
      </c>
      <c r="GA182" s="1">
        <v>2.8940100000000002</v>
      </c>
      <c r="GB182" s="1">
        <v>0.191385</v>
      </c>
      <c r="GC182" s="1">
        <v>0.19558500000000001</v>
      </c>
      <c r="GD182" s="1">
        <v>0.141288</v>
      </c>
      <c r="GE182" s="1">
        <v>0.141037</v>
      </c>
      <c r="GF182" s="1">
        <v>27895.7</v>
      </c>
      <c r="GG182" s="1">
        <v>24140.7</v>
      </c>
      <c r="GH182" s="1">
        <v>30844.9</v>
      </c>
      <c r="GI182" s="1">
        <v>27980.7</v>
      </c>
      <c r="GJ182" s="1">
        <v>34899.800000000003</v>
      </c>
      <c r="GK182" s="1">
        <v>33912.5</v>
      </c>
      <c r="GL182" s="1">
        <v>40209.199999999997</v>
      </c>
      <c r="GM182" s="1">
        <v>39000.400000000001</v>
      </c>
      <c r="GN182" s="1">
        <v>2.3265500000000001</v>
      </c>
      <c r="GO182" s="1">
        <v>1.5275300000000001</v>
      </c>
      <c r="GP182" s="1">
        <v>0</v>
      </c>
      <c r="GQ182" s="1">
        <v>3.9987300000000003E-2</v>
      </c>
      <c r="GR182" s="1">
        <v>999.9</v>
      </c>
      <c r="GS182" s="1">
        <v>33.4054</v>
      </c>
      <c r="GT182" s="1">
        <v>49.3</v>
      </c>
      <c r="GU182" s="1">
        <v>44.3</v>
      </c>
      <c r="GV182" s="1">
        <v>45.334200000000003</v>
      </c>
      <c r="GW182" s="1">
        <v>50.682899999999997</v>
      </c>
      <c r="GX182" s="1">
        <v>42.087299999999999</v>
      </c>
      <c r="GY182" s="1">
        <v>1</v>
      </c>
      <c r="GZ182" s="1">
        <v>0.66376500000000005</v>
      </c>
      <c r="HA182" s="1">
        <v>1.8504499999999999</v>
      </c>
      <c r="HB182" s="1">
        <v>20.198</v>
      </c>
      <c r="HC182" s="1">
        <v>5.2147399999999999</v>
      </c>
      <c r="HD182" s="1">
        <v>11.974</v>
      </c>
      <c r="HE182" s="1">
        <v>4.9903500000000003</v>
      </c>
      <c r="HF182" s="1">
        <v>3.2925300000000002</v>
      </c>
      <c r="HG182" s="1">
        <v>8427.2000000000007</v>
      </c>
      <c r="HH182" s="1">
        <v>9999</v>
      </c>
      <c r="HI182" s="1">
        <v>9999</v>
      </c>
      <c r="HJ182" s="1">
        <v>971.7</v>
      </c>
      <c r="HK182" s="1">
        <v>4.97133</v>
      </c>
      <c r="HL182" s="1">
        <v>1.8745499999999999</v>
      </c>
      <c r="HM182" s="1">
        <v>1.8709</v>
      </c>
      <c r="HN182" s="1">
        <v>1.87073</v>
      </c>
      <c r="HO182" s="1">
        <v>1.8751100000000001</v>
      </c>
      <c r="HP182" s="1">
        <v>1.87188</v>
      </c>
      <c r="HQ182" s="1">
        <v>1.8673500000000001</v>
      </c>
      <c r="HR182" s="1">
        <v>1.8782000000000001</v>
      </c>
      <c r="HS182" s="1">
        <v>0</v>
      </c>
      <c r="HT182" s="1">
        <v>0</v>
      </c>
      <c r="HU182" s="1">
        <v>0</v>
      </c>
      <c r="HV182" s="1">
        <v>0</v>
      </c>
      <c r="HW182" s="1" t="s">
        <v>390</v>
      </c>
      <c r="HX182" s="1" t="s">
        <v>391</v>
      </c>
      <c r="HY182" s="1" t="s">
        <v>392</v>
      </c>
      <c r="HZ182" s="1" t="s">
        <v>392</v>
      </c>
      <c r="IA182" s="1" t="s">
        <v>392</v>
      </c>
      <c r="IB182" s="1" t="s">
        <v>392</v>
      </c>
      <c r="IC182" s="1">
        <v>0</v>
      </c>
      <c r="ID182" s="1">
        <v>100</v>
      </c>
      <c r="IE182" s="1">
        <v>100</v>
      </c>
      <c r="IF182" s="1">
        <v>-3.5</v>
      </c>
      <c r="IG182" s="1">
        <v>0.34329999999999999</v>
      </c>
      <c r="IH182" s="1">
        <v>-2.1003025613674828</v>
      </c>
      <c r="II182" s="1">
        <v>1.7196870422270779E-5</v>
      </c>
      <c r="IJ182" s="1">
        <v>-2.1741833173098589E-6</v>
      </c>
      <c r="IK182" s="1">
        <v>9.0595066644434051E-10</v>
      </c>
      <c r="IL182" s="1">
        <v>-0.3055493333670728</v>
      </c>
      <c r="IM182" s="1">
        <v>-1.2435942757381079E-3</v>
      </c>
      <c r="IN182" s="1">
        <v>8.3241555849602686E-4</v>
      </c>
      <c r="IO182" s="1">
        <v>-6.8006265696850886E-6</v>
      </c>
      <c r="IP182" s="1">
        <v>17</v>
      </c>
      <c r="IQ182" s="1">
        <v>2050</v>
      </c>
      <c r="IR182" s="1">
        <v>3</v>
      </c>
      <c r="IS182" s="1">
        <v>34</v>
      </c>
      <c r="IT182" s="1">
        <v>49.6</v>
      </c>
      <c r="IU182" s="1">
        <v>49.8</v>
      </c>
      <c r="IV182" s="1">
        <v>2.34375</v>
      </c>
      <c r="IW182" s="1">
        <v>2.5756800000000002</v>
      </c>
      <c r="IX182" s="1">
        <v>1.49902</v>
      </c>
      <c r="IY182" s="1">
        <v>2.2814899999999998</v>
      </c>
      <c r="IZ182" s="1">
        <v>1.69678</v>
      </c>
      <c r="JA182" s="1">
        <v>2.3290999999999999</v>
      </c>
      <c r="JB182" s="1">
        <v>47.904299999999999</v>
      </c>
      <c r="JC182" s="1">
        <v>12.862399999999999</v>
      </c>
      <c r="JD182" s="1">
        <v>18</v>
      </c>
      <c r="JE182" s="1">
        <v>710.91899999999998</v>
      </c>
      <c r="JF182" s="1">
        <v>267</v>
      </c>
      <c r="JG182" s="1">
        <v>29.999300000000002</v>
      </c>
      <c r="JH182" s="1">
        <v>35.8795</v>
      </c>
      <c r="JI182" s="1">
        <v>30.000299999999999</v>
      </c>
      <c r="JJ182" s="1">
        <v>35.607599999999998</v>
      </c>
      <c r="JK182" s="1">
        <v>35.608199999999997</v>
      </c>
      <c r="JL182" s="1">
        <v>46.968400000000003</v>
      </c>
      <c r="JM182" s="1">
        <v>29.341100000000001</v>
      </c>
      <c r="JN182" s="1">
        <v>0</v>
      </c>
      <c r="JO182" s="1">
        <v>30</v>
      </c>
      <c r="JP182" s="1">
        <v>1117.1400000000001</v>
      </c>
      <c r="JQ182" s="1">
        <v>33.320700000000002</v>
      </c>
      <c r="JR182" s="1">
        <v>98.299700000000001</v>
      </c>
      <c r="JS182" s="1">
        <v>98.221599999999995</v>
      </c>
    </row>
    <row r="183" spans="1:279" ht="15.75" customHeight="1" x14ac:dyDescent="0.2">
      <c r="A183" s="1">
        <v>168</v>
      </c>
      <c r="B183" s="1">
        <v>1658330607</v>
      </c>
      <c r="C183" s="1">
        <v>667</v>
      </c>
      <c r="D183" s="1" t="s">
        <v>728</v>
      </c>
      <c r="E183" s="1" t="s">
        <v>729</v>
      </c>
      <c r="F183" s="1">
        <v>4</v>
      </c>
      <c r="G183" s="1">
        <v>1658330605</v>
      </c>
      <c r="H183" s="1">
        <f t="shared" si="0"/>
        <v>1.1737659423852013E-3</v>
      </c>
      <c r="I183" s="1">
        <f t="shared" si="1"/>
        <v>1.1737659423852014</v>
      </c>
      <c r="J183" s="1">
        <f t="shared" si="2"/>
        <v>9.178578807413448</v>
      </c>
      <c r="K183" s="1">
        <f t="shared" si="3"/>
        <v>1092.032857142857</v>
      </c>
      <c r="L183" s="1">
        <f t="shared" si="4"/>
        <v>817.99950264685583</v>
      </c>
      <c r="M183" s="1">
        <f t="shared" si="5"/>
        <v>82.773383870969568</v>
      </c>
      <c r="N183" s="1">
        <f t="shared" si="6"/>
        <v>110.50282376885602</v>
      </c>
      <c r="O183" s="1">
        <f t="shared" si="7"/>
        <v>6.0763521575979466E-2</v>
      </c>
      <c r="P183" s="1">
        <f t="shared" si="8"/>
        <v>2.7677033016986279</v>
      </c>
      <c r="Q183" s="1">
        <f t="shared" si="9"/>
        <v>6.0032022135700296E-2</v>
      </c>
      <c r="R183" s="1">
        <f t="shared" si="10"/>
        <v>3.7585002353978589E-2</v>
      </c>
      <c r="S183" s="1">
        <f t="shared" si="11"/>
        <v>194.42384361245047</v>
      </c>
      <c r="T183" s="1">
        <f t="shared" si="12"/>
        <v>34.887028633033054</v>
      </c>
      <c r="U183" s="1">
        <f t="shared" si="13"/>
        <v>34.0471</v>
      </c>
      <c r="V183" s="1">
        <f t="shared" si="14"/>
        <v>5.3570635159727731</v>
      </c>
      <c r="W183" s="1">
        <f t="shared" si="15"/>
        <v>64.830576120297081</v>
      </c>
      <c r="X183" s="1">
        <f t="shared" si="16"/>
        <v>3.4648069083189865</v>
      </c>
      <c r="Y183" s="1">
        <f t="shared" si="17"/>
        <v>5.3444024651112567</v>
      </c>
      <c r="Z183" s="1">
        <f t="shared" si="18"/>
        <v>1.8922566076537866</v>
      </c>
      <c r="AA183" s="1">
        <f t="shared" si="19"/>
        <v>-51.763078059187379</v>
      </c>
      <c r="AB183" s="1">
        <f t="shared" si="20"/>
        <v>-6.3308698370215835</v>
      </c>
      <c r="AC183" s="1">
        <f t="shared" si="21"/>
        <v>-0.52915151179515951</v>
      </c>
      <c r="AD183" s="1">
        <f t="shared" si="22"/>
        <v>135.80074420444632</v>
      </c>
      <c r="AE183" s="1">
        <f t="shared" si="23"/>
        <v>18.412669509669431</v>
      </c>
      <c r="AF183" s="1">
        <f t="shared" si="24"/>
        <v>1.0993161177259201</v>
      </c>
      <c r="AG183" s="1">
        <f t="shared" si="25"/>
        <v>9.178578807413448</v>
      </c>
      <c r="AH183" s="1">
        <v>1148.8796783997641</v>
      </c>
      <c r="AI183" s="1">
        <v>1133.3211515151511</v>
      </c>
      <c r="AJ183" s="1">
        <v>1.714356524865726</v>
      </c>
      <c r="AK183" s="1">
        <v>65.160827057832364</v>
      </c>
      <c r="AL183" s="1">
        <f t="shared" si="26"/>
        <v>1.1737659423852014</v>
      </c>
      <c r="AM183" s="1">
        <v>33.260007465354882</v>
      </c>
      <c r="AN183" s="1">
        <v>34.25049230769234</v>
      </c>
      <c r="AO183" s="1">
        <v>1.0156339488325349E-2</v>
      </c>
      <c r="AP183" s="1">
        <v>89.445393928283238</v>
      </c>
      <c r="AQ183" s="1">
        <v>0</v>
      </c>
      <c r="AR183" s="1">
        <v>0</v>
      </c>
      <c r="AS183" s="1">
        <f t="shared" si="27"/>
        <v>1</v>
      </c>
      <c r="AT183" s="1">
        <f t="shared" si="28"/>
        <v>0</v>
      </c>
      <c r="AU183" s="1">
        <f t="shared" si="29"/>
        <v>47183.444836540424</v>
      </c>
      <c r="AV183" s="1" t="s">
        <v>385</v>
      </c>
      <c r="AW183" s="1" t="s">
        <v>385</v>
      </c>
      <c r="AX183" s="1">
        <v>0</v>
      </c>
      <c r="AY183" s="1">
        <v>0</v>
      </c>
      <c r="AZ183" s="1" t="e">
        <f t="shared" si="30"/>
        <v>#DIV/0!</v>
      </c>
      <c r="BA183" s="1">
        <v>0</v>
      </c>
      <c r="BB183" s="1" t="s">
        <v>385</v>
      </c>
      <c r="BC183" s="1" t="s">
        <v>385</v>
      </c>
      <c r="BD183" s="1">
        <v>0</v>
      </c>
      <c r="BE183" s="1">
        <v>0</v>
      </c>
      <c r="BF183" s="1" t="e">
        <f t="shared" si="31"/>
        <v>#DIV/0!</v>
      </c>
      <c r="BG183" s="1">
        <v>0.5</v>
      </c>
      <c r="BH183" s="1">
        <f t="shared" si="32"/>
        <v>1009.4915997991969</v>
      </c>
      <c r="BI183" s="1">
        <f t="shared" si="33"/>
        <v>9.178578807413448</v>
      </c>
      <c r="BJ183" s="1" t="e">
        <f t="shared" si="34"/>
        <v>#DIV/0!</v>
      </c>
      <c r="BK183" s="1">
        <f t="shared" si="35"/>
        <v>9.092278538265405E-3</v>
      </c>
      <c r="BL183" s="1" t="e">
        <f t="shared" si="36"/>
        <v>#DIV/0!</v>
      </c>
      <c r="BM183" s="1" t="e">
        <f t="shared" si="37"/>
        <v>#DIV/0!</v>
      </c>
      <c r="BN183" s="1" t="s">
        <v>385</v>
      </c>
      <c r="BO183" s="1">
        <v>0</v>
      </c>
      <c r="BP183" s="1" t="e">
        <f t="shared" si="38"/>
        <v>#DIV/0!</v>
      </c>
      <c r="BQ183" s="1" t="e">
        <f t="shared" si="39"/>
        <v>#DIV/0!</v>
      </c>
      <c r="BR183" s="1" t="e">
        <f t="shared" si="40"/>
        <v>#DIV/0!</v>
      </c>
      <c r="BS183" s="1" t="e">
        <f t="shared" si="41"/>
        <v>#DIV/0!</v>
      </c>
      <c r="BT183" s="1" t="e">
        <f t="shared" si="42"/>
        <v>#DIV/0!</v>
      </c>
      <c r="BU183" s="1" t="e">
        <f t="shared" si="43"/>
        <v>#DIV/0!</v>
      </c>
      <c r="BV183" s="1" t="e">
        <f t="shared" si="44"/>
        <v>#DIV/0!</v>
      </c>
      <c r="BW183" s="1" t="e">
        <f t="shared" si="45"/>
        <v>#DIV/0!</v>
      </c>
      <c r="BX183" s="1" t="s">
        <v>385</v>
      </c>
      <c r="BY183" s="1" t="s">
        <v>385</v>
      </c>
      <c r="BZ183" s="1" t="s">
        <v>385</v>
      </c>
      <c r="CA183" s="1" t="s">
        <v>385</v>
      </c>
      <c r="CB183" s="1" t="s">
        <v>385</v>
      </c>
      <c r="CC183" s="1" t="s">
        <v>385</v>
      </c>
      <c r="CD183" s="1" t="s">
        <v>385</v>
      </c>
      <c r="CE183" s="1" t="s">
        <v>385</v>
      </c>
      <c r="CF183" s="1">
        <v>253</v>
      </c>
      <c r="CG183" s="1">
        <v>1000</v>
      </c>
      <c r="CH183" s="1" t="s">
        <v>386</v>
      </c>
      <c r="CI183" s="1">
        <v>1110.1500000000001</v>
      </c>
      <c r="CJ183" s="1">
        <v>1175.8634999999999</v>
      </c>
      <c r="CK183" s="1">
        <v>1152.67</v>
      </c>
      <c r="CL183" s="1">
        <v>1.3005735999999999E-4</v>
      </c>
      <c r="CM183" s="1">
        <v>6.5004835999999994E-4</v>
      </c>
      <c r="CN183" s="1">
        <v>4.7597999359999997E-2</v>
      </c>
      <c r="CO183" s="1">
        <v>5.5000000000000003E-4</v>
      </c>
      <c r="CP183" s="1">
        <f t="shared" si="46"/>
        <v>1199.982857142857</v>
      </c>
      <c r="CQ183" s="1">
        <f t="shared" si="47"/>
        <v>1009.4915997991969</v>
      </c>
      <c r="CR183" s="1">
        <f t="shared" si="48"/>
        <v>0.84125501776148937</v>
      </c>
      <c r="CS183" s="1">
        <f t="shared" si="49"/>
        <v>0.16202218427967463</v>
      </c>
      <c r="CT183" s="1">
        <v>6</v>
      </c>
      <c r="CU183" s="1">
        <v>0.5</v>
      </c>
      <c r="CV183" s="1" t="s">
        <v>387</v>
      </c>
      <c r="CW183" s="1">
        <v>2</v>
      </c>
      <c r="CX183" s="1" t="b">
        <v>1</v>
      </c>
      <c r="CY183" s="1">
        <v>1658330605</v>
      </c>
      <c r="CZ183" s="1">
        <v>1092.032857142857</v>
      </c>
      <c r="DA183" s="1">
        <v>1110.1271428571431</v>
      </c>
      <c r="DB183" s="1">
        <v>34.240600000000008</v>
      </c>
      <c r="DC183" s="1">
        <v>33.261142857142858</v>
      </c>
      <c r="DD183" s="1">
        <v>1095.532857142857</v>
      </c>
      <c r="DE183" s="1">
        <v>33.896728571428568</v>
      </c>
      <c r="DF183" s="1">
        <v>650.36528571428573</v>
      </c>
      <c r="DG183" s="1">
        <v>101.09</v>
      </c>
      <c r="DH183" s="1">
        <v>0.1000173571428572</v>
      </c>
      <c r="DI183" s="1">
        <v>34.004671428571427</v>
      </c>
      <c r="DJ183" s="1">
        <v>999.89999999999986</v>
      </c>
      <c r="DK183" s="1">
        <v>34.0471</v>
      </c>
      <c r="DL183" s="1">
        <v>0</v>
      </c>
      <c r="DM183" s="1">
        <v>0</v>
      </c>
      <c r="DN183" s="1">
        <v>9006.517142857143</v>
      </c>
      <c r="DO183" s="1">
        <v>0</v>
      </c>
      <c r="DP183" s="1">
        <v>1831.787142857143</v>
      </c>
      <c r="DQ183" s="1">
        <v>-18.094757142857141</v>
      </c>
      <c r="DR183" s="1">
        <v>1130.75</v>
      </c>
      <c r="DS183" s="1">
        <v>1148.3228571428569</v>
      </c>
      <c r="DT183" s="1">
        <v>0.97943599999999997</v>
      </c>
      <c r="DU183" s="1">
        <v>1110.1271428571431</v>
      </c>
      <c r="DV183" s="1">
        <v>33.261142857142858</v>
      </c>
      <c r="DW183" s="1">
        <v>3.461378571428571</v>
      </c>
      <c r="DX183" s="1">
        <v>3.362367142857142</v>
      </c>
      <c r="DY183" s="1">
        <v>26.43148571428571</v>
      </c>
      <c r="DZ183" s="1">
        <v>25.940342857142859</v>
      </c>
      <c r="EA183" s="1">
        <v>1199.982857142857</v>
      </c>
      <c r="EB183" s="1">
        <v>0.95799299999999998</v>
      </c>
      <c r="EC183" s="1">
        <v>4.2007399999999993E-2</v>
      </c>
      <c r="ED183" s="1">
        <v>0</v>
      </c>
      <c r="EE183" s="1">
        <v>929.27114285714276</v>
      </c>
      <c r="EF183" s="1">
        <v>5.0001600000000002</v>
      </c>
      <c r="EG183" s="1">
        <v>13182.94285714286</v>
      </c>
      <c r="EH183" s="1">
        <v>9515.0228571428579</v>
      </c>
      <c r="EI183" s="1">
        <v>47.794285714285706</v>
      </c>
      <c r="EJ183" s="1">
        <v>50.5</v>
      </c>
      <c r="EK183" s="1">
        <v>49.026571428571422</v>
      </c>
      <c r="EL183" s="1">
        <v>49.035428571428568</v>
      </c>
      <c r="EM183" s="1">
        <v>49.598000000000013</v>
      </c>
      <c r="EN183" s="1">
        <v>1144.782857142857</v>
      </c>
      <c r="EO183" s="1">
        <v>50.2</v>
      </c>
      <c r="EP183" s="1">
        <v>0</v>
      </c>
      <c r="EQ183" s="1">
        <v>773118.60000014305</v>
      </c>
      <c r="ER183" s="1">
        <v>0</v>
      </c>
      <c r="ES183" s="1">
        <v>929.54838461538452</v>
      </c>
      <c r="ET183" s="1">
        <v>-1.762735043362776</v>
      </c>
      <c r="EU183" s="1">
        <v>-178.0923076711525</v>
      </c>
      <c r="EV183" s="1">
        <v>13195.45384615384</v>
      </c>
      <c r="EW183" s="1">
        <v>15</v>
      </c>
      <c r="EX183" s="1">
        <v>1658327627.5</v>
      </c>
      <c r="EY183" s="1" t="s">
        <v>388</v>
      </c>
      <c r="EZ183" s="1">
        <v>1658327627.5</v>
      </c>
      <c r="FA183" s="1">
        <v>1658327617.5</v>
      </c>
      <c r="FB183" s="1">
        <v>12</v>
      </c>
      <c r="FC183" s="1">
        <v>-0.68500000000000005</v>
      </c>
      <c r="FD183" s="1">
        <v>-0.255</v>
      </c>
      <c r="FE183" s="1">
        <v>-3.9239999999999999</v>
      </c>
      <c r="FF183" s="1">
        <v>0.28599999999999998</v>
      </c>
      <c r="FG183" s="1">
        <v>1546</v>
      </c>
      <c r="FH183" s="1">
        <v>32</v>
      </c>
      <c r="FI183" s="1">
        <v>0.03</v>
      </c>
      <c r="FJ183" s="1">
        <v>0.04</v>
      </c>
      <c r="FK183" s="1">
        <v>-18.188759999999998</v>
      </c>
      <c r="FL183" s="1">
        <v>1.1816915572232951</v>
      </c>
      <c r="FM183" s="1">
        <v>0.13993580099459871</v>
      </c>
      <c r="FN183" s="1">
        <v>0</v>
      </c>
      <c r="FO183" s="1">
        <v>929.70741176470585</v>
      </c>
      <c r="FP183" s="1">
        <v>-2.1691978613902698</v>
      </c>
      <c r="FQ183" s="1">
        <v>0.31813557206721199</v>
      </c>
      <c r="FR183" s="1">
        <v>0</v>
      </c>
      <c r="FS183" s="1">
        <v>1.0068907499999999</v>
      </c>
      <c r="FT183" s="1">
        <v>-0.54600873545966278</v>
      </c>
      <c r="FU183" s="1">
        <v>6.2877298615537716E-2</v>
      </c>
      <c r="FV183" s="1">
        <v>0</v>
      </c>
      <c r="FW183" s="1">
        <v>0</v>
      </c>
      <c r="FX183" s="1">
        <v>3</v>
      </c>
      <c r="FY183" s="1" t="s">
        <v>397</v>
      </c>
      <c r="FZ183" s="1">
        <v>3.3692000000000002</v>
      </c>
      <c r="GA183" s="1">
        <v>2.8936999999999999</v>
      </c>
      <c r="GB183" s="1">
        <v>0.192135</v>
      </c>
      <c r="GC183" s="1">
        <v>0.196355</v>
      </c>
      <c r="GD183" s="1">
        <v>0.141372</v>
      </c>
      <c r="GE183" s="1">
        <v>0.14105799999999999</v>
      </c>
      <c r="GF183" s="1">
        <v>27869.9</v>
      </c>
      <c r="GG183" s="1">
        <v>24117.200000000001</v>
      </c>
      <c r="GH183" s="1">
        <v>30845.200000000001</v>
      </c>
      <c r="GI183" s="1">
        <v>27980.400000000001</v>
      </c>
      <c r="GJ183" s="1">
        <v>34896.6</v>
      </c>
      <c r="GK183" s="1">
        <v>33910.800000000003</v>
      </c>
      <c r="GL183" s="1">
        <v>40209.5</v>
      </c>
      <c r="GM183" s="1">
        <v>38999.4</v>
      </c>
      <c r="GN183" s="1">
        <v>2.32647</v>
      </c>
      <c r="GO183" s="1">
        <v>1.5276700000000001</v>
      </c>
      <c r="GP183" s="1">
        <v>0</v>
      </c>
      <c r="GQ183" s="1">
        <v>3.9264599999999997E-2</v>
      </c>
      <c r="GR183" s="1">
        <v>999.9</v>
      </c>
      <c r="GS183" s="1">
        <v>33.408299999999997</v>
      </c>
      <c r="GT183" s="1">
        <v>49.3</v>
      </c>
      <c r="GU183" s="1">
        <v>44.3</v>
      </c>
      <c r="GV183" s="1">
        <v>45.333399999999997</v>
      </c>
      <c r="GW183" s="1">
        <v>50.232900000000001</v>
      </c>
      <c r="GX183" s="1">
        <v>42.2316</v>
      </c>
      <c r="GY183" s="1">
        <v>1</v>
      </c>
      <c r="GZ183" s="1">
        <v>0.66396100000000002</v>
      </c>
      <c r="HA183" s="1">
        <v>1.8507199999999999</v>
      </c>
      <c r="HB183" s="1">
        <v>20.1981</v>
      </c>
      <c r="HC183" s="1">
        <v>5.2142900000000001</v>
      </c>
      <c r="HD183" s="1">
        <v>11.974</v>
      </c>
      <c r="HE183" s="1">
        <v>4.9897499999999999</v>
      </c>
      <c r="HF183" s="1">
        <v>3.2925</v>
      </c>
      <c r="HG183" s="1">
        <v>8427.4</v>
      </c>
      <c r="HH183" s="1">
        <v>9999</v>
      </c>
      <c r="HI183" s="1">
        <v>9999</v>
      </c>
      <c r="HJ183" s="1">
        <v>971.7</v>
      </c>
      <c r="HK183" s="1">
        <v>4.9713399999999996</v>
      </c>
      <c r="HL183" s="1">
        <v>1.8745499999999999</v>
      </c>
      <c r="HM183" s="1">
        <v>1.8708800000000001</v>
      </c>
      <c r="HN183" s="1">
        <v>1.8707199999999999</v>
      </c>
      <c r="HO183" s="1">
        <v>1.8751100000000001</v>
      </c>
      <c r="HP183" s="1">
        <v>1.8718900000000001</v>
      </c>
      <c r="HQ183" s="1">
        <v>1.8673500000000001</v>
      </c>
      <c r="HR183" s="1">
        <v>1.8782000000000001</v>
      </c>
      <c r="HS183" s="1">
        <v>0</v>
      </c>
      <c r="HT183" s="1">
        <v>0</v>
      </c>
      <c r="HU183" s="1">
        <v>0</v>
      </c>
      <c r="HV183" s="1">
        <v>0</v>
      </c>
      <c r="HW183" s="1" t="s">
        <v>390</v>
      </c>
      <c r="HX183" s="1" t="s">
        <v>391</v>
      </c>
      <c r="HY183" s="1" t="s">
        <v>392</v>
      </c>
      <c r="HZ183" s="1" t="s">
        <v>392</v>
      </c>
      <c r="IA183" s="1" t="s">
        <v>392</v>
      </c>
      <c r="IB183" s="1" t="s">
        <v>392</v>
      </c>
      <c r="IC183" s="1">
        <v>0</v>
      </c>
      <c r="ID183" s="1">
        <v>100</v>
      </c>
      <c r="IE183" s="1">
        <v>100</v>
      </c>
      <c r="IF183" s="1">
        <v>-3.5</v>
      </c>
      <c r="IG183" s="1">
        <v>0.34429999999999999</v>
      </c>
      <c r="IH183" s="1">
        <v>-2.1003025613674828</v>
      </c>
      <c r="II183" s="1">
        <v>1.7196870422270779E-5</v>
      </c>
      <c r="IJ183" s="1">
        <v>-2.1741833173098589E-6</v>
      </c>
      <c r="IK183" s="1">
        <v>9.0595066644434051E-10</v>
      </c>
      <c r="IL183" s="1">
        <v>-0.3055493333670728</v>
      </c>
      <c r="IM183" s="1">
        <v>-1.2435942757381079E-3</v>
      </c>
      <c r="IN183" s="1">
        <v>8.3241555849602686E-4</v>
      </c>
      <c r="IO183" s="1">
        <v>-6.8006265696850886E-6</v>
      </c>
      <c r="IP183" s="1">
        <v>17</v>
      </c>
      <c r="IQ183" s="1">
        <v>2050</v>
      </c>
      <c r="IR183" s="1">
        <v>3</v>
      </c>
      <c r="IS183" s="1">
        <v>34</v>
      </c>
      <c r="IT183" s="1">
        <v>49.7</v>
      </c>
      <c r="IU183" s="1">
        <v>49.8</v>
      </c>
      <c r="IV183" s="1">
        <v>2.35229</v>
      </c>
      <c r="IW183" s="1">
        <v>2.5744600000000002</v>
      </c>
      <c r="IX183" s="1">
        <v>1.49902</v>
      </c>
      <c r="IY183" s="1">
        <v>2.2814899999999998</v>
      </c>
      <c r="IZ183" s="1">
        <v>1.69678</v>
      </c>
      <c r="JA183" s="1">
        <v>2.4352999999999998</v>
      </c>
      <c r="JB183" s="1">
        <v>47.904299999999999</v>
      </c>
      <c r="JC183" s="1">
        <v>12.8712</v>
      </c>
      <c r="JD183" s="1">
        <v>18</v>
      </c>
      <c r="JE183" s="1">
        <v>710.85699999999997</v>
      </c>
      <c r="JF183" s="1">
        <v>267.07600000000002</v>
      </c>
      <c r="JG183" s="1">
        <v>29.9998</v>
      </c>
      <c r="JH183" s="1">
        <v>35.882199999999997</v>
      </c>
      <c r="JI183" s="1">
        <v>30.000399999999999</v>
      </c>
      <c r="JJ183" s="1">
        <v>35.607599999999998</v>
      </c>
      <c r="JK183" s="1">
        <v>35.609699999999997</v>
      </c>
      <c r="JL183" s="1">
        <v>47.191200000000002</v>
      </c>
      <c r="JM183" s="1">
        <v>29.341100000000001</v>
      </c>
      <c r="JN183" s="1">
        <v>0</v>
      </c>
      <c r="JO183" s="1">
        <v>30</v>
      </c>
      <c r="JP183" s="1">
        <v>1123.8800000000001</v>
      </c>
      <c r="JQ183" s="1">
        <v>33.316200000000002</v>
      </c>
      <c r="JR183" s="1">
        <v>98.300299999999993</v>
      </c>
      <c r="JS183" s="1">
        <v>98.219700000000003</v>
      </c>
    </row>
    <row r="184" spans="1:279" ht="15.75" customHeight="1" x14ac:dyDescent="0.2">
      <c r="A184" s="1">
        <v>169</v>
      </c>
      <c r="B184" s="1">
        <v>1658330610.5</v>
      </c>
      <c r="C184" s="1">
        <v>670.5</v>
      </c>
      <c r="D184" s="1" t="s">
        <v>730</v>
      </c>
      <c r="E184" s="1" t="s">
        <v>731</v>
      </c>
      <c r="F184" s="1">
        <v>4</v>
      </c>
      <c r="G184" s="1">
        <v>1658330608.428571</v>
      </c>
      <c r="H184" s="1">
        <f t="shared" si="0"/>
        <v>1.1640437099020825E-3</v>
      </c>
      <c r="I184" s="1">
        <f t="shared" si="1"/>
        <v>1.1640437099020824</v>
      </c>
      <c r="J184" s="1">
        <f t="shared" si="2"/>
        <v>9.1113227435330071</v>
      </c>
      <c r="K184" s="1">
        <f t="shared" si="3"/>
        <v>1097.69</v>
      </c>
      <c r="L184" s="1">
        <f t="shared" si="4"/>
        <v>823.4134336029357</v>
      </c>
      <c r="M184" s="1">
        <f t="shared" si="5"/>
        <v>83.320886673519183</v>
      </c>
      <c r="N184" s="1">
        <f t="shared" si="6"/>
        <v>111.07482627828868</v>
      </c>
      <c r="O184" s="1">
        <f t="shared" si="7"/>
        <v>6.0292245894622572E-2</v>
      </c>
      <c r="P184" s="1">
        <f t="shared" si="8"/>
        <v>2.7649570141825102</v>
      </c>
      <c r="Q184" s="1">
        <f t="shared" si="9"/>
        <v>5.9571270605667435E-2</v>
      </c>
      <c r="R184" s="1">
        <f t="shared" si="10"/>
        <v>3.7296102477462297E-2</v>
      </c>
      <c r="S184" s="1">
        <f t="shared" si="11"/>
        <v>194.43182361246662</v>
      </c>
      <c r="T184" s="1">
        <f t="shared" si="12"/>
        <v>34.891797339469193</v>
      </c>
      <c r="U184" s="1">
        <f t="shared" si="13"/>
        <v>34.050042857142863</v>
      </c>
      <c r="V184" s="1">
        <f t="shared" si="14"/>
        <v>5.3579426563418657</v>
      </c>
      <c r="W184" s="1">
        <f t="shared" si="15"/>
        <v>64.864853183354555</v>
      </c>
      <c r="X184" s="1">
        <f t="shared" si="16"/>
        <v>3.4668819051238522</v>
      </c>
      <c r="Y184" s="1">
        <f t="shared" si="17"/>
        <v>5.3447772329399399</v>
      </c>
      <c r="Z184" s="1">
        <f t="shared" si="18"/>
        <v>1.8910607512180135</v>
      </c>
      <c r="AA184" s="1">
        <f t="shared" si="19"/>
        <v>-51.334327606681839</v>
      </c>
      <c r="AB184" s="1">
        <f t="shared" si="20"/>
        <v>-6.5758678792861911</v>
      </c>
      <c r="AC184" s="1">
        <f t="shared" si="21"/>
        <v>-0.55018632944873447</v>
      </c>
      <c r="AD184" s="1">
        <f t="shared" si="22"/>
        <v>135.97144179704986</v>
      </c>
      <c r="AE184" s="1">
        <f t="shared" si="23"/>
        <v>18.400153730539088</v>
      </c>
      <c r="AF184" s="1">
        <f t="shared" si="24"/>
        <v>1.1154377759205854</v>
      </c>
      <c r="AG184" s="1">
        <f t="shared" si="25"/>
        <v>9.1113227435330071</v>
      </c>
      <c r="AH184" s="1">
        <v>1154.830745577485</v>
      </c>
      <c r="AI184" s="1">
        <v>1139.330787878788</v>
      </c>
      <c r="AJ184" s="1">
        <v>1.7158833513135501</v>
      </c>
      <c r="AK184" s="1">
        <v>65.160827057832364</v>
      </c>
      <c r="AL184" s="1">
        <f t="shared" si="26"/>
        <v>1.1640437099020824</v>
      </c>
      <c r="AM184" s="1">
        <v>33.265832876805</v>
      </c>
      <c r="AN184" s="1">
        <v>34.269273426573463</v>
      </c>
      <c r="AO184" s="1">
        <v>6.1766924809405167E-3</v>
      </c>
      <c r="AP184" s="1">
        <v>89.445393928283238</v>
      </c>
      <c r="AQ184" s="1">
        <v>0</v>
      </c>
      <c r="AR184" s="1">
        <v>0</v>
      </c>
      <c r="AS184" s="1">
        <f t="shared" si="27"/>
        <v>1</v>
      </c>
      <c r="AT184" s="1">
        <f t="shared" si="28"/>
        <v>0</v>
      </c>
      <c r="AU184" s="1">
        <f t="shared" si="29"/>
        <v>47107.973762759968</v>
      </c>
      <c r="AV184" s="1" t="s">
        <v>385</v>
      </c>
      <c r="AW184" s="1" t="s">
        <v>385</v>
      </c>
      <c r="AX184" s="1">
        <v>0</v>
      </c>
      <c r="AY184" s="1">
        <v>0</v>
      </c>
      <c r="AZ184" s="1" t="e">
        <f t="shared" si="30"/>
        <v>#DIV/0!</v>
      </c>
      <c r="BA184" s="1">
        <v>0</v>
      </c>
      <c r="BB184" s="1" t="s">
        <v>385</v>
      </c>
      <c r="BC184" s="1" t="s">
        <v>385</v>
      </c>
      <c r="BD184" s="1">
        <v>0</v>
      </c>
      <c r="BE184" s="1">
        <v>0</v>
      </c>
      <c r="BF184" s="1" t="e">
        <f t="shared" si="31"/>
        <v>#DIV/0!</v>
      </c>
      <c r="BG184" s="1">
        <v>0.5</v>
      </c>
      <c r="BH184" s="1">
        <f t="shared" si="32"/>
        <v>1009.5335997992054</v>
      </c>
      <c r="BI184" s="1">
        <f t="shared" si="33"/>
        <v>9.1113227435330071</v>
      </c>
      <c r="BJ184" s="1" t="e">
        <f t="shared" si="34"/>
        <v>#DIV/0!</v>
      </c>
      <c r="BK184" s="1">
        <f t="shared" si="35"/>
        <v>9.0252793422083578E-3</v>
      </c>
      <c r="BL184" s="1" t="e">
        <f t="shared" si="36"/>
        <v>#DIV/0!</v>
      </c>
      <c r="BM184" s="1" t="e">
        <f t="shared" si="37"/>
        <v>#DIV/0!</v>
      </c>
      <c r="BN184" s="1" t="s">
        <v>385</v>
      </c>
      <c r="BO184" s="1">
        <v>0</v>
      </c>
      <c r="BP184" s="1" t="e">
        <f t="shared" si="38"/>
        <v>#DIV/0!</v>
      </c>
      <c r="BQ184" s="1" t="e">
        <f t="shared" si="39"/>
        <v>#DIV/0!</v>
      </c>
      <c r="BR184" s="1" t="e">
        <f t="shared" si="40"/>
        <v>#DIV/0!</v>
      </c>
      <c r="BS184" s="1" t="e">
        <f t="shared" si="41"/>
        <v>#DIV/0!</v>
      </c>
      <c r="BT184" s="1" t="e">
        <f t="shared" si="42"/>
        <v>#DIV/0!</v>
      </c>
      <c r="BU184" s="1" t="e">
        <f t="shared" si="43"/>
        <v>#DIV/0!</v>
      </c>
      <c r="BV184" s="1" t="e">
        <f t="shared" si="44"/>
        <v>#DIV/0!</v>
      </c>
      <c r="BW184" s="1" t="e">
        <f t="shared" si="45"/>
        <v>#DIV/0!</v>
      </c>
      <c r="BX184" s="1" t="s">
        <v>385</v>
      </c>
      <c r="BY184" s="1" t="s">
        <v>385</v>
      </c>
      <c r="BZ184" s="1" t="s">
        <v>385</v>
      </c>
      <c r="CA184" s="1" t="s">
        <v>385</v>
      </c>
      <c r="CB184" s="1" t="s">
        <v>385</v>
      </c>
      <c r="CC184" s="1" t="s">
        <v>385</v>
      </c>
      <c r="CD184" s="1" t="s">
        <v>385</v>
      </c>
      <c r="CE184" s="1" t="s">
        <v>385</v>
      </c>
      <c r="CF184" s="1">
        <v>253</v>
      </c>
      <c r="CG184" s="1">
        <v>1000</v>
      </c>
      <c r="CH184" s="1" t="s">
        <v>386</v>
      </c>
      <c r="CI184" s="1">
        <v>1110.1500000000001</v>
      </c>
      <c r="CJ184" s="1">
        <v>1175.8634999999999</v>
      </c>
      <c r="CK184" s="1">
        <v>1152.67</v>
      </c>
      <c r="CL184" s="1">
        <v>1.3005735999999999E-4</v>
      </c>
      <c r="CM184" s="1">
        <v>6.5004835999999994E-4</v>
      </c>
      <c r="CN184" s="1">
        <v>4.7597999359999997E-2</v>
      </c>
      <c r="CO184" s="1">
        <v>5.5000000000000003E-4</v>
      </c>
      <c r="CP184" s="1">
        <f t="shared" si="46"/>
        <v>1200.032857142857</v>
      </c>
      <c r="CQ184" s="1">
        <f t="shared" si="47"/>
        <v>1009.5335997992054</v>
      </c>
      <c r="CR184" s="1">
        <f t="shared" si="48"/>
        <v>0.84125496547052148</v>
      </c>
      <c r="CS184" s="1">
        <f t="shared" si="49"/>
        <v>0.16202208335810644</v>
      </c>
      <c r="CT184" s="1">
        <v>6</v>
      </c>
      <c r="CU184" s="1">
        <v>0.5</v>
      </c>
      <c r="CV184" s="1" t="s">
        <v>387</v>
      </c>
      <c r="CW184" s="1">
        <v>2</v>
      </c>
      <c r="CX184" s="1" t="b">
        <v>1</v>
      </c>
      <c r="CY184" s="1">
        <v>1658330608.428571</v>
      </c>
      <c r="CZ184" s="1">
        <v>1097.69</v>
      </c>
      <c r="DA184" s="1">
        <v>1115.7942857142859</v>
      </c>
      <c r="DB184" s="1">
        <v>34.261242857142847</v>
      </c>
      <c r="DC184" s="1">
        <v>33.267471428571433</v>
      </c>
      <c r="DD184" s="1">
        <v>1101.1985714285711</v>
      </c>
      <c r="DE184" s="1">
        <v>33.916728571428571</v>
      </c>
      <c r="DF184" s="1">
        <v>650.38385714285721</v>
      </c>
      <c r="DG184" s="1">
        <v>101.0895714285714</v>
      </c>
      <c r="DH184" s="1">
        <v>0.1000415571428571</v>
      </c>
      <c r="DI184" s="1">
        <v>34.005928571428583</v>
      </c>
      <c r="DJ184" s="1">
        <v>999.89999999999986</v>
      </c>
      <c r="DK184" s="1">
        <v>34.050042857142863</v>
      </c>
      <c r="DL184" s="1">
        <v>0</v>
      </c>
      <c r="DM184" s="1">
        <v>0</v>
      </c>
      <c r="DN184" s="1">
        <v>8991.9657142857141</v>
      </c>
      <c r="DO184" s="1">
        <v>0</v>
      </c>
      <c r="DP184" s="1">
        <v>1830.734285714286</v>
      </c>
      <c r="DQ184" s="1">
        <v>-18.100528571428569</v>
      </c>
      <c r="DR184" s="1">
        <v>1136.6328571428569</v>
      </c>
      <c r="DS184" s="1">
        <v>1154.187142857143</v>
      </c>
      <c r="DT184" s="1">
        <v>0.99377014285714294</v>
      </c>
      <c r="DU184" s="1">
        <v>1115.7942857142859</v>
      </c>
      <c r="DV184" s="1">
        <v>33.267471428571433</v>
      </c>
      <c r="DW184" s="1">
        <v>3.463454285714286</v>
      </c>
      <c r="DX184" s="1">
        <v>3.362994285714286</v>
      </c>
      <c r="DY184" s="1">
        <v>26.44164285714286</v>
      </c>
      <c r="DZ184" s="1">
        <v>25.94348571428571</v>
      </c>
      <c r="EA184" s="1">
        <v>1200.032857142857</v>
      </c>
      <c r="EB184" s="1">
        <v>0.95799442857142858</v>
      </c>
      <c r="EC184" s="1">
        <v>4.2005871428571442E-2</v>
      </c>
      <c r="ED184" s="1">
        <v>0</v>
      </c>
      <c r="EE184" s="1">
        <v>929.34628571428584</v>
      </c>
      <c r="EF184" s="1">
        <v>5.0001600000000002</v>
      </c>
      <c r="EG184" s="1">
        <v>13181.81428571429</v>
      </c>
      <c r="EH184" s="1">
        <v>9515.4242857142854</v>
      </c>
      <c r="EI184" s="1">
        <v>47.811999999999998</v>
      </c>
      <c r="EJ184" s="1">
        <v>50.482000000000014</v>
      </c>
      <c r="EK184" s="1">
        <v>49.017714285714291</v>
      </c>
      <c r="EL184" s="1">
        <v>49.044428571428568</v>
      </c>
      <c r="EM184" s="1">
        <v>49.571000000000012</v>
      </c>
      <c r="EN184" s="1">
        <v>1144.8328571428569</v>
      </c>
      <c r="EO184" s="1">
        <v>50.2</v>
      </c>
      <c r="EP184" s="1">
        <v>0</v>
      </c>
      <c r="EQ184" s="1">
        <v>773122.20000004768</v>
      </c>
      <c r="ER184" s="1">
        <v>0</v>
      </c>
      <c r="ES184" s="1">
        <v>929.47976923076919</v>
      </c>
      <c r="ET184" s="1">
        <v>-2.3578803339592191</v>
      </c>
      <c r="EU184" s="1">
        <v>-70.191453112649398</v>
      </c>
      <c r="EV184" s="1">
        <v>13186.719230769229</v>
      </c>
      <c r="EW184" s="1">
        <v>15</v>
      </c>
      <c r="EX184" s="1">
        <v>1658327627.5</v>
      </c>
      <c r="EY184" s="1" t="s">
        <v>388</v>
      </c>
      <c r="EZ184" s="1">
        <v>1658327627.5</v>
      </c>
      <c r="FA184" s="1">
        <v>1658327617.5</v>
      </c>
      <c r="FB184" s="1">
        <v>12</v>
      </c>
      <c r="FC184" s="1">
        <v>-0.68500000000000005</v>
      </c>
      <c r="FD184" s="1">
        <v>-0.255</v>
      </c>
      <c r="FE184" s="1">
        <v>-3.9239999999999999</v>
      </c>
      <c r="FF184" s="1">
        <v>0.28599999999999998</v>
      </c>
      <c r="FG184" s="1">
        <v>1546</v>
      </c>
      <c r="FH184" s="1">
        <v>32</v>
      </c>
      <c r="FI184" s="1">
        <v>0.03</v>
      </c>
      <c r="FJ184" s="1">
        <v>0.04</v>
      </c>
      <c r="FK184" s="1">
        <v>-18.141670731707318</v>
      </c>
      <c r="FL184" s="1">
        <v>0.71354216027874229</v>
      </c>
      <c r="FM184" s="1">
        <v>0.1175546686396451</v>
      </c>
      <c r="FN184" s="1">
        <v>0</v>
      </c>
      <c r="FO184" s="1">
        <v>929.56488235294125</v>
      </c>
      <c r="FP184" s="1">
        <v>-1.898120705105939</v>
      </c>
      <c r="FQ184" s="1">
        <v>0.29418199296133041</v>
      </c>
      <c r="FR184" s="1">
        <v>0</v>
      </c>
      <c r="FS184" s="1">
        <v>0.98647599999999991</v>
      </c>
      <c r="FT184" s="1">
        <v>-0.18693232055749071</v>
      </c>
      <c r="FU184" s="1">
        <v>4.4416808722297592E-2</v>
      </c>
      <c r="FV184" s="1">
        <v>0</v>
      </c>
      <c r="FW184" s="1">
        <v>0</v>
      </c>
      <c r="FX184" s="1">
        <v>3</v>
      </c>
      <c r="FY184" s="1" t="s">
        <v>397</v>
      </c>
      <c r="FZ184" s="1">
        <v>3.3692199999999999</v>
      </c>
      <c r="GA184" s="1">
        <v>2.8935</v>
      </c>
      <c r="GB184" s="1">
        <v>0.19277900000000001</v>
      </c>
      <c r="GC184" s="1">
        <v>0.196988</v>
      </c>
      <c r="GD184" s="1">
        <v>0.14141699999999999</v>
      </c>
      <c r="GE184" s="1">
        <v>0.14107700000000001</v>
      </c>
      <c r="GF184" s="1">
        <v>27847.599999999999</v>
      </c>
      <c r="GG184" s="1">
        <v>24098.2</v>
      </c>
      <c r="GH184" s="1">
        <v>30845.1</v>
      </c>
      <c r="GI184" s="1">
        <v>27980.5</v>
      </c>
      <c r="GJ184" s="1">
        <v>34894.6</v>
      </c>
      <c r="GK184" s="1">
        <v>33910.1</v>
      </c>
      <c r="GL184" s="1">
        <v>40209.300000000003</v>
      </c>
      <c r="GM184" s="1">
        <v>38999.4</v>
      </c>
      <c r="GN184" s="1">
        <v>2.3265799999999999</v>
      </c>
      <c r="GO184" s="1">
        <v>1.5273000000000001</v>
      </c>
      <c r="GP184" s="1">
        <v>0</v>
      </c>
      <c r="GQ184" s="1">
        <v>3.9756300000000001E-2</v>
      </c>
      <c r="GR184" s="1">
        <v>999.9</v>
      </c>
      <c r="GS184" s="1">
        <v>33.411000000000001</v>
      </c>
      <c r="GT184" s="1">
        <v>49.3</v>
      </c>
      <c r="GU184" s="1">
        <v>44.4</v>
      </c>
      <c r="GV184" s="1">
        <v>45.569299999999998</v>
      </c>
      <c r="GW184" s="1">
        <v>50.742899999999999</v>
      </c>
      <c r="GX184" s="1">
        <v>41.3782</v>
      </c>
      <c r="GY184" s="1">
        <v>1</v>
      </c>
      <c r="GZ184" s="1">
        <v>0.66422800000000004</v>
      </c>
      <c r="HA184" s="1">
        <v>1.84975</v>
      </c>
      <c r="HB184" s="1">
        <v>20.1983</v>
      </c>
      <c r="HC184" s="1">
        <v>5.2151899999999998</v>
      </c>
      <c r="HD184" s="1">
        <v>11.974</v>
      </c>
      <c r="HE184" s="1">
        <v>4.9906499999999996</v>
      </c>
      <c r="HF184" s="1">
        <v>3.2925</v>
      </c>
      <c r="HG184" s="1">
        <v>8427.4</v>
      </c>
      <c r="HH184" s="1">
        <v>9999</v>
      </c>
      <c r="HI184" s="1">
        <v>9999</v>
      </c>
      <c r="HJ184" s="1">
        <v>971.7</v>
      </c>
      <c r="HK184" s="1">
        <v>4.97133</v>
      </c>
      <c r="HL184" s="1">
        <v>1.8745499999999999</v>
      </c>
      <c r="HM184" s="1">
        <v>1.8708899999999999</v>
      </c>
      <c r="HN184" s="1">
        <v>1.87073</v>
      </c>
      <c r="HO184" s="1">
        <v>1.8751100000000001</v>
      </c>
      <c r="HP184" s="1">
        <v>1.87192</v>
      </c>
      <c r="HQ184" s="1">
        <v>1.86734</v>
      </c>
      <c r="HR184" s="1">
        <v>1.8782000000000001</v>
      </c>
      <c r="HS184" s="1">
        <v>0</v>
      </c>
      <c r="HT184" s="1">
        <v>0</v>
      </c>
      <c r="HU184" s="1">
        <v>0</v>
      </c>
      <c r="HV184" s="1">
        <v>0</v>
      </c>
      <c r="HW184" s="1" t="s">
        <v>390</v>
      </c>
      <c r="HX184" s="1" t="s">
        <v>391</v>
      </c>
      <c r="HY184" s="1" t="s">
        <v>392</v>
      </c>
      <c r="HZ184" s="1" t="s">
        <v>392</v>
      </c>
      <c r="IA184" s="1" t="s">
        <v>392</v>
      </c>
      <c r="IB184" s="1" t="s">
        <v>392</v>
      </c>
      <c r="IC184" s="1">
        <v>0</v>
      </c>
      <c r="ID184" s="1">
        <v>100</v>
      </c>
      <c r="IE184" s="1">
        <v>100</v>
      </c>
      <c r="IF184" s="1">
        <v>-3.51</v>
      </c>
      <c r="IG184" s="1">
        <v>0.3448</v>
      </c>
      <c r="IH184" s="1">
        <v>-2.1003025613674828</v>
      </c>
      <c r="II184" s="1">
        <v>1.7196870422270779E-5</v>
      </c>
      <c r="IJ184" s="1">
        <v>-2.1741833173098589E-6</v>
      </c>
      <c r="IK184" s="1">
        <v>9.0595066644434051E-10</v>
      </c>
      <c r="IL184" s="1">
        <v>-0.3055493333670728</v>
      </c>
      <c r="IM184" s="1">
        <v>-1.2435942757381079E-3</v>
      </c>
      <c r="IN184" s="1">
        <v>8.3241555849602686E-4</v>
      </c>
      <c r="IO184" s="1">
        <v>-6.8006265696850886E-6</v>
      </c>
      <c r="IP184" s="1">
        <v>17</v>
      </c>
      <c r="IQ184" s="1">
        <v>2050</v>
      </c>
      <c r="IR184" s="1">
        <v>3</v>
      </c>
      <c r="IS184" s="1">
        <v>34</v>
      </c>
      <c r="IT184" s="1">
        <v>49.7</v>
      </c>
      <c r="IU184" s="1">
        <v>49.9</v>
      </c>
      <c r="IV184" s="1">
        <v>2.3645</v>
      </c>
      <c r="IW184" s="1">
        <v>2.5720200000000002</v>
      </c>
      <c r="IX184" s="1">
        <v>1.49902</v>
      </c>
      <c r="IY184" s="1">
        <v>2.2827099999999998</v>
      </c>
      <c r="IZ184" s="1">
        <v>1.69678</v>
      </c>
      <c r="JA184" s="1">
        <v>2.4499499999999999</v>
      </c>
      <c r="JB184" s="1">
        <v>47.904299999999999</v>
      </c>
      <c r="JC184" s="1">
        <v>12.862399999999999</v>
      </c>
      <c r="JD184" s="1">
        <v>18</v>
      </c>
      <c r="JE184" s="1">
        <v>710.96299999999997</v>
      </c>
      <c r="JF184" s="1">
        <v>266.90899999999999</v>
      </c>
      <c r="JG184" s="1">
        <v>29.9998</v>
      </c>
      <c r="JH184" s="1">
        <v>35.884300000000003</v>
      </c>
      <c r="JI184" s="1">
        <v>30.000299999999999</v>
      </c>
      <c r="JJ184" s="1">
        <v>35.6098</v>
      </c>
      <c r="JK184" s="1">
        <v>35.611499999999999</v>
      </c>
      <c r="JL184" s="1">
        <v>47.360599999999998</v>
      </c>
      <c r="JM184" s="1">
        <v>29.341100000000001</v>
      </c>
      <c r="JN184" s="1">
        <v>0</v>
      </c>
      <c r="JO184" s="1">
        <v>30</v>
      </c>
      <c r="JP184" s="1">
        <v>1130.57</v>
      </c>
      <c r="JQ184" s="1">
        <v>33.313299999999998</v>
      </c>
      <c r="JR184" s="1">
        <v>98.3001</v>
      </c>
      <c r="JS184" s="1">
        <v>98.22</v>
      </c>
    </row>
    <row r="185" spans="1:279" ht="15.75" customHeight="1" x14ac:dyDescent="0.2">
      <c r="A185" s="1">
        <v>170</v>
      </c>
      <c r="B185" s="1">
        <v>1658330614.5</v>
      </c>
      <c r="C185" s="1">
        <v>674.5</v>
      </c>
      <c r="D185" s="1" t="s">
        <v>732</v>
      </c>
      <c r="E185" s="1" t="s">
        <v>733</v>
      </c>
      <c r="F185" s="1">
        <v>4</v>
      </c>
      <c r="G185" s="1">
        <v>1658330612.5</v>
      </c>
      <c r="H185" s="1">
        <f t="shared" si="0"/>
        <v>1.1480115340553778E-3</v>
      </c>
      <c r="I185" s="1">
        <f t="shared" si="1"/>
        <v>1.1480115340553778</v>
      </c>
      <c r="J185" s="1">
        <f t="shared" si="2"/>
        <v>9.3022186365702062</v>
      </c>
      <c r="K185" s="1">
        <f t="shared" si="3"/>
        <v>1104.3471428571429</v>
      </c>
      <c r="L185" s="1">
        <f t="shared" si="4"/>
        <v>821.49873472121465</v>
      </c>
      <c r="M185" s="1">
        <f t="shared" si="5"/>
        <v>83.12735441992622</v>
      </c>
      <c r="N185" s="1">
        <f t="shared" si="6"/>
        <v>111.74874953163808</v>
      </c>
      <c r="O185" s="1">
        <f t="shared" si="7"/>
        <v>5.9475999681957201E-2</v>
      </c>
      <c r="P185" s="1">
        <f t="shared" si="8"/>
        <v>2.7621713346249672</v>
      </c>
      <c r="Q185" s="1">
        <f t="shared" si="9"/>
        <v>5.877359241481013E-2</v>
      </c>
      <c r="R185" s="1">
        <f t="shared" si="10"/>
        <v>3.6795912500610831E-2</v>
      </c>
      <c r="S185" s="1">
        <f t="shared" si="11"/>
        <v>194.42794761245889</v>
      </c>
      <c r="T185" s="1">
        <f t="shared" si="12"/>
        <v>34.900747584312697</v>
      </c>
      <c r="U185" s="1">
        <f t="shared" si="13"/>
        <v>34.053442857142848</v>
      </c>
      <c r="V185" s="1">
        <f t="shared" si="14"/>
        <v>5.3589585184077473</v>
      </c>
      <c r="W185" s="1">
        <f t="shared" si="15"/>
        <v>64.884340362880849</v>
      </c>
      <c r="X185" s="1">
        <f t="shared" si="16"/>
        <v>3.4686530373299123</v>
      </c>
      <c r="Y185" s="1">
        <f t="shared" si="17"/>
        <v>5.3459016735481297</v>
      </c>
      <c r="Z185" s="1">
        <f t="shared" si="18"/>
        <v>1.890305481077835</v>
      </c>
      <c r="AA185" s="1">
        <f t="shared" si="19"/>
        <v>-50.627308651842164</v>
      </c>
      <c r="AB185" s="1">
        <f t="shared" si="20"/>
        <v>-6.5139317456900772</v>
      </c>
      <c r="AC185" s="1">
        <f t="shared" si="21"/>
        <v>-0.54557304599653345</v>
      </c>
      <c r="AD185" s="1">
        <f t="shared" si="22"/>
        <v>136.74113416893013</v>
      </c>
      <c r="AE185" s="1">
        <f t="shared" si="23"/>
        <v>18.368522149088289</v>
      </c>
      <c r="AF185" s="1">
        <f t="shared" si="24"/>
        <v>1.1251441386832202</v>
      </c>
      <c r="AG185" s="1">
        <f t="shared" si="25"/>
        <v>9.3022186365702062</v>
      </c>
      <c r="AH185" s="1">
        <v>1161.608898718441</v>
      </c>
      <c r="AI185" s="1">
        <v>1146.067333333333</v>
      </c>
      <c r="AJ185" s="1">
        <v>1.680215993624637</v>
      </c>
      <c r="AK185" s="1">
        <v>65.160827057832364</v>
      </c>
      <c r="AL185" s="1">
        <f t="shared" si="26"/>
        <v>1.1480115340553778</v>
      </c>
      <c r="AM185" s="1">
        <v>33.274648984830257</v>
      </c>
      <c r="AN185" s="1">
        <v>34.283372727272742</v>
      </c>
      <c r="AO185" s="1">
        <v>2.5902632391347851E-3</v>
      </c>
      <c r="AP185" s="1">
        <v>89.445393928283238</v>
      </c>
      <c r="AQ185" s="1">
        <v>0</v>
      </c>
      <c r="AR185" s="1">
        <v>0</v>
      </c>
      <c r="AS185" s="1">
        <f t="shared" si="27"/>
        <v>1</v>
      </c>
      <c r="AT185" s="1">
        <f t="shared" si="28"/>
        <v>0</v>
      </c>
      <c r="AU185" s="1">
        <f t="shared" si="29"/>
        <v>47031.083850326329</v>
      </c>
      <c r="AV185" s="1" t="s">
        <v>385</v>
      </c>
      <c r="AW185" s="1" t="s">
        <v>385</v>
      </c>
      <c r="AX185" s="1">
        <v>0</v>
      </c>
      <c r="AY185" s="1">
        <v>0</v>
      </c>
      <c r="AZ185" s="1" t="e">
        <f t="shared" si="30"/>
        <v>#DIV/0!</v>
      </c>
      <c r="BA185" s="1">
        <v>0</v>
      </c>
      <c r="BB185" s="1" t="s">
        <v>385</v>
      </c>
      <c r="BC185" s="1" t="s">
        <v>385</v>
      </c>
      <c r="BD185" s="1">
        <v>0</v>
      </c>
      <c r="BE185" s="1">
        <v>0</v>
      </c>
      <c r="BF185" s="1" t="e">
        <f t="shared" si="31"/>
        <v>#DIV/0!</v>
      </c>
      <c r="BG185" s="1">
        <v>0.5</v>
      </c>
      <c r="BH185" s="1">
        <f t="shared" si="32"/>
        <v>1009.5131997992019</v>
      </c>
      <c r="BI185" s="1">
        <f t="shared" si="33"/>
        <v>9.3022186365702062</v>
      </c>
      <c r="BJ185" s="1" t="e">
        <f t="shared" si="34"/>
        <v>#DIV/0!</v>
      </c>
      <c r="BK185" s="1">
        <f t="shared" si="35"/>
        <v>9.2145586986088664E-3</v>
      </c>
      <c r="BL185" s="1" t="e">
        <f t="shared" si="36"/>
        <v>#DIV/0!</v>
      </c>
      <c r="BM185" s="1" t="e">
        <f t="shared" si="37"/>
        <v>#DIV/0!</v>
      </c>
      <c r="BN185" s="1" t="s">
        <v>385</v>
      </c>
      <c r="BO185" s="1">
        <v>0</v>
      </c>
      <c r="BP185" s="1" t="e">
        <f t="shared" si="38"/>
        <v>#DIV/0!</v>
      </c>
      <c r="BQ185" s="1" t="e">
        <f t="shared" si="39"/>
        <v>#DIV/0!</v>
      </c>
      <c r="BR185" s="1" t="e">
        <f t="shared" si="40"/>
        <v>#DIV/0!</v>
      </c>
      <c r="BS185" s="1" t="e">
        <f t="shared" si="41"/>
        <v>#DIV/0!</v>
      </c>
      <c r="BT185" s="1" t="e">
        <f t="shared" si="42"/>
        <v>#DIV/0!</v>
      </c>
      <c r="BU185" s="1" t="e">
        <f t="shared" si="43"/>
        <v>#DIV/0!</v>
      </c>
      <c r="BV185" s="1" t="e">
        <f t="shared" si="44"/>
        <v>#DIV/0!</v>
      </c>
      <c r="BW185" s="1" t="e">
        <f t="shared" si="45"/>
        <v>#DIV/0!</v>
      </c>
      <c r="BX185" s="1" t="s">
        <v>385</v>
      </c>
      <c r="BY185" s="1" t="s">
        <v>385</v>
      </c>
      <c r="BZ185" s="1" t="s">
        <v>385</v>
      </c>
      <c r="CA185" s="1" t="s">
        <v>385</v>
      </c>
      <c r="CB185" s="1" t="s">
        <v>385</v>
      </c>
      <c r="CC185" s="1" t="s">
        <v>385</v>
      </c>
      <c r="CD185" s="1" t="s">
        <v>385</v>
      </c>
      <c r="CE185" s="1" t="s">
        <v>385</v>
      </c>
      <c r="CF185" s="1">
        <v>253</v>
      </c>
      <c r="CG185" s="1">
        <v>1000</v>
      </c>
      <c r="CH185" s="1" t="s">
        <v>386</v>
      </c>
      <c r="CI185" s="1">
        <v>1110.1500000000001</v>
      </c>
      <c r="CJ185" s="1">
        <v>1175.8634999999999</v>
      </c>
      <c r="CK185" s="1">
        <v>1152.67</v>
      </c>
      <c r="CL185" s="1">
        <v>1.3005735999999999E-4</v>
      </c>
      <c r="CM185" s="1">
        <v>6.5004835999999994E-4</v>
      </c>
      <c r="CN185" s="1">
        <v>4.7597999359999997E-2</v>
      </c>
      <c r="CO185" s="1">
        <v>5.5000000000000003E-4</v>
      </c>
      <c r="CP185" s="1">
        <f t="shared" si="46"/>
        <v>1200.0085714285719</v>
      </c>
      <c r="CQ185" s="1">
        <f t="shared" si="47"/>
        <v>1009.5131997992019</v>
      </c>
      <c r="CR185" s="1">
        <f t="shared" si="48"/>
        <v>0.84125499086844735</v>
      </c>
      <c r="CS185" s="1">
        <f t="shared" si="49"/>
        <v>0.16202213237610347</v>
      </c>
      <c r="CT185" s="1">
        <v>6</v>
      </c>
      <c r="CU185" s="1">
        <v>0.5</v>
      </c>
      <c r="CV185" s="1" t="s">
        <v>387</v>
      </c>
      <c r="CW185" s="1">
        <v>2</v>
      </c>
      <c r="CX185" s="1" t="b">
        <v>1</v>
      </c>
      <c r="CY185" s="1">
        <v>1658330612.5</v>
      </c>
      <c r="CZ185" s="1">
        <v>1104.3471428571429</v>
      </c>
      <c r="DA185" s="1">
        <v>1122.44</v>
      </c>
      <c r="DB185" s="1">
        <v>34.278657142857142</v>
      </c>
      <c r="DC185" s="1">
        <v>33.276200000000003</v>
      </c>
      <c r="DD185" s="1">
        <v>1107.8671428571431</v>
      </c>
      <c r="DE185" s="1">
        <v>33.933614285714278</v>
      </c>
      <c r="DF185" s="1">
        <v>650.34742857142851</v>
      </c>
      <c r="DG185" s="1">
        <v>101.09</v>
      </c>
      <c r="DH185" s="1">
        <v>9.9875171428571427E-2</v>
      </c>
      <c r="DI185" s="1">
        <v>34.009700000000002</v>
      </c>
      <c r="DJ185" s="1">
        <v>999.89999999999986</v>
      </c>
      <c r="DK185" s="1">
        <v>34.053442857142848</v>
      </c>
      <c r="DL185" s="1">
        <v>0</v>
      </c>
      <c r="DM185" s="1">
        <v>0</v>
      </c>
      <c r="DN185" s="1">
        <v>8977.1428571428569</v>
      </c>
      <c r="DO185" s="1">
        <v>0</v>
      </c>
      <c r="DP185" s="1">
        <v>1829.754285714286</v>
      </c>
      <c r="DQ185" s="1">
        <v>-18.091157142857149</v>
      </c>
      <c r="DR185" s="1">
        <v>1143.5471428571429</v>
      </c>
      <c r="DS185" s="1">
        <v>1161.075714285714</v>
      </c>
      <c r="DT185" s="1">
        <v>1.0024385714285711</v>
      </c>
      <c r="DU185" s="1">
        <v>1122.44</v>
      </c>
      <c r="DV185" s="1">
        <v>33.276200000000003</v>
      </c>
      <c r="DW185" s="1">
        <v>3.46523</v>
      </c>
      <c r="DX185" s="1">
        <v>3.3638942857142848</v>
      </c>
      <c r="DY185" s="1">
        <v>26.45035714285714</v>
      </c>
      <c r="DZ185" s="1">
        <v>25.948</v>
      </c>
      <c r="EA185" s="1">
        <v>1200.0085714285719</v>
      </c>
      <c r="EB185" s="1">
        <v>0.95799299999999998</v>
      </c>
      <c r="EC185" s="1">
        <v>4.2007399999999993E-2</v>
      </c>
      <c r="ED185" s="1">
        <v>0</v>
      </c>
      <c r="EE185" s="1">
        <v>929.3082857142856</v>
      </c>
      <c r="EF185" s="1">
        <v>5.0001600000000002</v>
      </c>
      <c r="EG185" s="1">
        <v>13179.085714285709</v>
      </c>
      <c r="EH185" s="1">
        <v>9515.2357142857127</v>
      </c>
      <c r="EI185" s="1">
        <v>47.811999999999998</v>
      </c>
      <c r="EJ185" s="1">
        <v>50.5</v>
      </c>
      <c r="EK185" s="1">
        <v>49.017714285714291</v>
      </c>
      <c r="EL185" s="1">
        <v>49.035428571428568</v>
      </c>
      <c r="EM185" s="1">
        <v>49.58</v>
      </c>
      <c r="EN185" s="1">
        <v>1144.808571428571</v>
      </c>
      <c r="EO185" s="1">
        <v>50.2</v>
      </c>
      <c r="EP185" s="1">
        <v>0</v>
      </c>
      <c r="EQ185" s="1">
        <v>773125.79999995232</v>
      </c>
      <c r="ER185" s="1">
        <v>0</v>
      </c>
      <c r="ES185" s="1">
        <v>929.37184615384626</v>
      </c>
      <c r="ET185" s="1">
        <v>-1.862427349701842</v>
      </c>
      <c r="EU185" s="1">
        <v>-42.451282058153517</v>
      </c>
      <c r="EV185" s="1">
        <v>13183.219230769229</v>
      </c>
      <c r="EW185" s="1">
        <v>15</v>
      </c>
      <c r="EX185" s="1">
        <v>1658327627.5</v>
      </c>
      <c r="EY185" s="1" t="s">
        <v>388</v>
      </c>
      <c r="EZ185" s="1">
        <v>1658327627.5</v>
      </c>
      <c r="FA185" s="1">
        <v>1658327617.5</v>
      </c>
      <c r="FB185" s="1">
        <v>12</v>
      </c>
      <c r="FC185" s="1">
        <v>-0.68500000000000005</v>
      </c>
      <c r="FD185" s="1">
        <v>-0.255</v>
      </c>
      <c r="FE185" s="1">
        <v>-3.9239999999999999</v>
      </c>
      <c r="FF185" s="1">
        <v>0.28599999999999998</v>
      </c>
      <c r="FG185" s="1">
        <v>1546</v>
      </c>
      <c r="FH185" s="1">
        <v>32</v>
      </c>
      <c r="FI185" s="1">
        <v>0.03</v>
      </c>
      <c r="FJ185" s="1">
        <v>0.04</v>
      </c>
      <c r="FK185" s="1">
        <v>-18.119687804878051</v>
      </c>
      <c r="FL185" s="1">
        <v>0.57566341463413129</v>
      </c>
      <c r="FM185" s="1">
        <v>0.1127954812170517</v>
      </c>
      <c r="FN185" s="1">
        <v>0</v>
      </c>
      <c r="FO185" s="1">
        <v>929.47338235294126</v>
      </c>
      <c r="FP185" s="1">
        <v>-1.771046598696383</v>
      </c>
      <c r="FQ185" s="1">
        <v>0.27275856752661298</v>
      </c>
      <c r="FR185" s="1">
        <v>0</v>
      </c>
      <c r="FS185" s="1">
        <v>0.97621934146341471</v>
      </c>
      <c r="FT185" s="1">
        <v>9.8285707317072257E-2</v>
      </c>
      <c r="FU185" s="1">
        <v>2.873206432152214E-2</v>
      </c>
      <c r="FV185" s="1">
        <v>1</v>
      </c>
      <c r="FW185" s="1">
        <v>1</v>
      </c>
      <c r="FX185" s="1">
        <v>3</v>
      </c>
      <c r="FY185" s="1" t="s">
        <v>410</v>
      </c>
      <c r="FZ185" s="1">
        <v>3.3690699999999998</v>
      </c>
      <c r="GA185" s="1">
        <v>2.8935599999999999</v>
      </c>
      <c r="GB185" s="1">
        <v>0.19350899999999999</v>
      </c>
      <c r="GC185" s="1">
        <v>0.19772999999999999</v>
      </c>
      <c r="GD185" s="1">
        <v>0.141457</v>
      </c>
      <c r="GE185" s="1">
        <v>0.14110300000000001</v>
      </c>
      <c r="GF185" s="1">
        <v>27822.1</v>
      </c>
      <c r="GG185" s="1">
        <v>24076</v>
      </c>
      <c r="GH185" s="1">
        <v>30844.9</v>
      </c>
      <c r="GI185" s="1">
        <v>27980.7</v>
      </c>
      <c r="GJ185" s="1">
        <v>34892.6</v>
      </c>
      <c r="GK185" s="1">
        <v>33909.4</v>
      </c>
      <c r="GL185" s="1">
        <v>40208.9</v>
      </c>
      <c r="GM185" s="1">
        <v>38999.800000000003</v>
      </c>
      <c r="GN185" s="1">
        <v>2.3259300000000001</v>
      </c>
      <c r="GO185" s="1">
        <v>1.52765</v>
      </c>
      <c r="GP185" s="1">
        <v>0</v>
      </c>
      <c r="GQ185" s="1">
        <v>3.9726499999999998E-2</v>
      </c>
      <c r="GR185" s="1">
        <v>999.9</v>
      </c>
      <c r="GS185" s="1">
        <v>33.4129</v>
      </c>
      <c r="GT185" s="1">
        <v>49.2</v>
      </c>
      <c r="GU185" s="1">
        <v>44.4</v>
      </c>
      <c r="GV185" s="1">
        <v>45.4788</v>
      </c>
      <c r="GW185" s="1">
        <v>50.682899999999997</v>
      </c>
      <c r="GX185" s="1">
        <v>41.714700000000001</v>
      </c>
      <c r="GY185" s="1">
        <v>1</v>
      </c>
      <c r="GZ185" s="1">
        <v>0.66432899999999995</v>
      </c>
      <c r="HA185" s="1">
        <v>1.8479000000000001</v>
      </c>
      <c r="HB185" s="1">
        <v>20.1981</v>
      </c>
      <c r="HC185" s="1">
        <v>5.2141500000000001</v>
      </c>
      <c r="HD185" s="1">
        <v>11.974</v>
      </c>
      <c r="HE185" s="1">
        <v>4.9903500000000003</v>
      </c>
      <c r="HF185" s="1">
        <v>3.2925</v>
      </c>
      <c r="HG185" s="1">
        <v>8427.6</v>
      </c>
      <c r="HH185" s="1">
        <v>9999</v>
      </c>
      <c r="HI185" s="1">
        <v>9999</v>
      </c>
      <c r="HJ185" s="1">
        <v>971.7</v>
      </c>
      <c r="HK185" s="1">
        <v>4.97133</v>
      </c>
      <c r="HL185" s="1">
        <v>1.87456</v>
      </c>
      <c r="HM185" s="1">
        <v>1.8708800000000001</v>
      </c>
      <c r="HN185" s="1">
        <v>1.87073</v>
      </c>
      <c r="HO185" s="1">
        <v>1.8751</v>
      </c>
      <c r="HP185" s="1">
        <v>1.8718900000000001</v>
      </c>
      <c r="HQ185" s="1">
        <v>1.8673599999999999</v>
      </c>
      <c r="HR185" s="1">
        <v>1.8782099999999999</v>
      </c>
      <c r="HS185" s="1">
        <v>0</v>
      </c>
      <c r="HT185" s="1">
        <v>0</v>
      </c>
      <c r="HU185" s="1">
        <v>0</v>
      </c>
      <c r="HV185" s="1">
        <v>0</v>
      </c>
      <c r="HW185" s="1" t="s">
        <v>390</v>
      </c>
      <c r="HX185" s="1" t="s">
        <v>391</v>
      </c>
      <c r="HY185" s="1" t="s">
        <v>392</v>
      </c>
      <c r="HZ185" s="1" t="s">
        <v>392</v>
      </c>
      <c r="IA185" s="1" t="s">
        <v>392</v>
      </c>
      <c r="IB185" s="1" t="s">
        <v>392</v>
      </c>
      <c r="IC185" s="1">
        <v>0</v>
      </c>
      <c r="ID185" s="1">
        <v>100</v>
      </c>
      <c r="IE185" s="1">
        <v>100</v>
      </c>
      <c r="IF185" s="1">
        <v>-3.53</v>
      </c>
      <c r="IG185" s="1">
        <v>0.3453</v>
      </c>
      <c r="IH185" s="1">
        <v>-2.1003025613674828</v>
      </c>
      <c r="II185" s="1">
        <v>1.7196870422270779E-5</v>
      </c>
      <c r="IJ185" s="1">
        <v>-2.1741833173098589E-6</v>
      </c>
      <c r="IK185" s="1">
        <v>9.0595066644434051E-10</v>
      </c>
      <c r="IL185" s="1">
        <v>-0.3055493333670728</v>
      </c>
      <c r="IM185" s="1">
        <v>-1.2435942757381079E-3</v>
      </c>
      <c r="IN185" s="1">
        <v>8.3241555849602686E-4</v>
      </c>
      <c r="IO185" s="1">
        <v>-6.8006265696850886E-6</v>
      </c>
      <c r="IP185" s="1">
        <v>17</v>
      </c>
      <c r="IQ185" s="1">
        <v>2050</v>
      </c>
      <c r="IR185" s="1">
        <v>3</v>
      </c>
      <c r="IS185" s="1">
        <v>34</v>
      </c>
      <c r="IT185" s="1">
        <v>49.8</v>
      </c>
      <c r="IU185" s="1">
        <v>50</v>
      </c>
      <c r="IV185" s="1">
        <v>2.3742700000000001</v>
      </c>
      <c r="IW185" s="1">
        <v>2.5854499999999998</v>
      </c>
      <c r="IX185" s="1">
        <v>1.49902</v>
      </c>
      <c r="IY185" s="1">
        <v>2.2814899999999998</v>
      </c>
      <c r="IZ185" s="1">
        <v>1.69678</v>
      </c>
      <c r="JA185" s="1">
        <v>2.2631800000000002</v>
      </c>
      <c r="JB185" s="1">
        <v>47.934699999999999</v>
      </c>
      <c r="JC185" s="1">
        <v>12.844900000000001</v>
      </c>
      <c r="JD185" s="1">
        <v>18</v>
      </c>
      <c r="JE185" s="1">
        <v>710.43499999999995</v>
      </c>
      <c r="JF185" s="1">
        <v>267.072</v>
      </c>
      <c r="JG185" s="1">
        <v>29.999600000000001</v>
      </c>
      <c r="JH185" s="1">
        <v>35.886099999999999</v>
      </c>
      <c r="JI185" s="1">
        <v>30.000299999999999</v>
      </c>
      <c r="JJ185" s="1">
        <v>35.610900000000001</v>
      </c>
      <c r="JK185" s="1">
        <v>35.611499999999999</v>
      </c>
      <c r="JL185" s="1">
        <v>47.591200000000001</v>
      </c>
      <c r="JM185" s="1">
        <v>29.341100000000001</v>
      </c>
      <c r="JN185" s="1">
        <v>0</v>
      </c>
      <c r="JO185" s="1">
        <v>30</v>
      </c>
      <c r="JP185" s="1">
        <v>1137.25</v>
      </c>
      <c r="JQ185" s="1">
        <v>33.309899999999999</v>
      </c>
      <c r="JR185" s="1">
        <v>98.299099999999996</v>
      </c>
      <c r="JS185" s="1">
        <v>98.220699999999994</v>
      </c>
    </row>
    <row r="186" spans="1:279" ht="15.75" customHeight="1" x14ac:dyDescent="0.2">
      <c r="A186" s="1">
        <v>171</v>
      </c>
      <c r="B186" s="1">
        <v>1658330619</v>
      </c>
      <c r="C186" s="1">
        <v>679</v>
      </c>
      <c r="D186" s="1" t="s">
        <v>734</v>
      </c>
      <c r="E186" s="1" t="s">
        <v>735</v>
      </c>
      <c r="F186" s="1">
        <v>4</v>
      </c>
      <c r="G186" s="1">
        <v>1658330616.75</v>
      </c>
      <c r="H186" s="1">
        <f t="shared" si="0"/>
        <v>1.1351771125905489E-3</v>
      </c>
      <c r="I186" s="1">
        <f t="shared" si="1"/>
        <v>1.135177112590549</v>
      </c>
      <c r="J186" s="1">
        <f t="shared" si="2"/>
        <v>9.2250777919940479</v>
      </c>
      <c r="K186" s="1">
        <f t="shared" si="3"/>
        <v>1111.2950000000001</v>
      </c>
      <c r="L186" s="1">
        <f t="shared" si="4"/>
        <v>827.85321900356985</v>
      </c>
      <c r="M186" s="1">
        <f t="shared" si="5"/>
        <v>83.771424053373607</v>
      </c>
      <c r="N186" s="1">
        <f t="shared" si="6"/>
        <v>112.45322547086982</v>
      </c>
      <c r="O186" s="1">
        <f t="shared" si="7"/>
        <v>5.8876857965257774E-2</v>
      </c>
      <c r="P186" s="1">
        <f t="shared" si="8"/>
        <v>2.7682595761526612</v>
      </c>
      <c r="Q186" s="1">
        <f t="shared" si="9"/>
        <v>5.8189937698075983E-2</v>
      </c>
      <c r="R186" s="1">
        <f t="shared" si="10"/>
        <v>3.642976026244657E-2</v>
      </c>
      <c r="S186" s="1">
        <f t="shared" si="11"/>
        <v>194.43316311246937</v>
      </c>
      <c r="T186" s="1">
        <f t="shared" si="12"/>
        <v>34.890104624577056</v>
      </c>
      <c r="U186" s="1">
        <f t="shared" si="13"/>
        <v>34.049149999999997</v>
      </c>
      <c r="V186" s="1">
        <f t="shared" si="14"/>
        <v>5.35767591360427</v>
      </c>
      <c r="W186" s="1">
        <f t="shared" si="15"/>
        <v>64.949271863816264</v>
      </c>
      <c r="X186" s="1">
        <f t="shared" si="16"/>
        <v>3.4697283621242194</v>
      </c>
      <c r="Y186" s="1">
        <f t="shared" si="17"/>
        <v>5.3422128725314195</v>
      </c>
      <c r="Z186" s="1">
        <f t="shared" si="18"/>
        <v>1.8879475514800506</v>
      </c>
      <c r="AA186" s="1">
        <f t="shared" si="19"/>
        <v>-50.061310665243205</v>
      </c>
      <c r="AB186" s="1">
        <f t="shared" si="20"/>
        <v>-7.7344879122191621</v>
      </c>
      <c r="AC186" s="1">
        <f t="shared" si="21"/>
        <v>-0.64632314116737943</v>
      </c>
      <c r="AD186" s="1">
        <f t="shared" si="22"/>
        <v>135.99104139383962</v>
      </c>
      <c r="AE186" s="1">
        <f t="shared" si="23"/>
        <v>18.417417846434827</v>
      </c>
      <c r="AF186" s="1">
        <f t="shared" si="24"/>
        <v>1.1267105209768804</v>
      </c>
      <c r="AG186" s="1">
        <f t="shared" si="25"/>
        <v>9.2250777919940479</v>
      </c>
      <c r="AH186" s="1">
        <v>1169.2807293117171</v>
      </c>
      <c r="AI186" s="1">
        <v>1153.727575757576</v>
      </c>
      <c r="AJ186" s="1">
        <v>1.701707161947049</v>
      </c>
      <c r="AK186" s="1">
        <v>65.160827057832364</v>
      </c>
      <c r="AL186" s="1">
        <f t="shared" si="26"/>
        <v>1.135177112590549</v>
      </c>
      <c r="AM186" s="1">
        <v>33.283309990146797</v>
      </c>
      <c r="AN186" s="1">
        <v>34.29160000000001</v>
      </c>
      <c r="AO186" s="1">
        <v>5.6253224546863449E-4</v>
      </c>
      <c r="AP186" s="1">
        <v>89.445393928283238</v>
      </c>
      <c r="AQ186" s="1">
        <v>0</v>
      </c>
      <c r="AR186" s="1">
        <v>0</v>
      </c>
      <c r="AS186" s="1">
        <f t="shared" si="27"/>
        <v>1</v>
      </c>
      <c r="AT186" s="1">
        <f t="shared" si="28"/>
        <v>0</v>
      </c>
      <c r="AU186" s="1">
        <f t="shared" si="29"/>
        <v>47199.834488805878</v>
      </c>
      <c r="AV186" s="1" t="s">
        <v>385</v>
      </c>
      <c r="AW186" s="1" t="s">
        <v>385</v>
      </c>
      <c r="AX186" s="1">
        <v>0</v>
      </c>
      <c r="AY186" s="1">
        <v>0</v>
      </c>
      <c r="AZ186" s="1" t="e">
        <f t="shared" si="30"/>
        <v>#DIV/0!</v>
      </c>
      <c r="BA186" s="1">
        <v>0</v>
      </c>
      <c r="BB186" s="1" t="s">
        <v>385</v>
      </c>
      <c r="BC186" s="1" t="s">
        <v>385</v>
      </c>
      <c r="BD186" s="1">
        <v>0</v>
      </c>
      <c r="BE186" s="1">
        <v>0</v>
      </c>
      <c r="BF186" s="1" t="e">
        <f t="shared" si="31"/>
        <v>#DIV/0!</v>
      </c>
      <c r="BG186" s="1">
        <v>0.5</v>
      </c>
      <c r="BH186" s="1">
        <f t="shared" si="32"/>
        <v>1009.5406497992069</v>
      </c>
      <c r="BI186" s="1">
        <f t="shared" si="33"/>
        <v>9.2250777919940479</v>
      </c>
      <c r="BJ186" s="1" t="e">
        <f t="shared" si="34"/>
        <v>#DIV/0!</v>
      </c>
      <c r="BK186" s="1">
        <f t="shared" si="35"/>
        <v>9.137896323272247E-3</v>
      </c>
      <c r="BL186" s="1" t="e">
        <f t="shared" si="36"/>
        <v>#DIV/0!</v>
      </c>
      <c r="BM186" s="1" t="e">
        <f t="shared" si="37"/>
        <v>#DIV/0!</v>
      </c>
      <c r="BN186" s="1" t="s">
        <v>385</v>
      </c>
      <c r="BO186" s="1">
        <v>0</v>
      </c>
      <c r="BP186" s="1" t="e">
        <f t="shared" si="38"/>
        <v>#DIV/0!</v>
      </c>
      <c r="BQ186" s="1" t="e">
        <f t="shared" si="39"/>
        <v>#DIV/0!</v>
      </c>
      <c r="BR186" s="1" t="e">
        <f t="shared" si="40"/>
        <v>#DIV/0!</v>
      </c>
      <c r="BS186" s="1" t="e">
        <f t="shared" si="41"/>
        <v>#DIV/0!</v>
      </c>
      <c r="BT186" s="1" t="e">
        <f t="shared" si="42"/>
        <v>#DIV/0!</v>
      </c>
      <c r="BU186" s="1" t="e">
        <f t="shared" si="43"/>
        <v>#DIV/0!</v>
      </c>
      <c r="BV186" s="1" t="e">
        <f t="shared" si="44"/>
        <v>#DIV/0!</v>
      </c>
      <c r="BW186" s="1" t="e">
        <f t="shared" si="45"/>
        <v>#DIV/0!</v>
      </c>
      <c r="BX186" s="1" t="s">
        <v>385</v>
      </c>
      <c r="BY186" s="1" t="s">
        <v>385</v>
      </c>
      <c r="BZ186" s="1" t="s">
        <v>385</v>
      </c>
      <c r="CA186" s="1" t="s">
        <v>385</v>
      </c>
      <c r="CB186" s="1" t="s">
        <v>385</v>
      </c>
      <c r="CC186" s="1" t="s">
        <v>385</v>
      </c>
      <c r="CD186" s="1" t="s">
        <v>385</v>
      </c>
      <c r="CE186" s="1" t="s">
        <v>385</v>
      </c>
      <c r="CF186" s="1">
        <v>253</v>
      </c>
      <c r="CG186" s="1">
        <v>1000</v>
      </c>
      <c r="CH186" s="1" t="s">
        <v>386</v>
      </c>
      <c r="CI186" s="1">
        <v>1110.1500000000001</v>
      </c>
      <c r="CJ186" s="1">
        <v>1175.8634999999999</v>
      </c>
      <c r="CK186" s="1">
        <v>1152.67</v>
      </c>
      <c r="CL186" s="1">
        <v>1.3005735999999999E-4</v>
      </c>
      <c r="CM186" s="1">
        <v>6.5004835999999994E-4</v>
      </c>
      <c r="CN186" s="1">
        <v>4.7597999359999997E-2</v>
      </c>
      <c r="CO186" s="1">
        <v>5.5000000000000003E-4</v>
      </c>
      <c r="CP186" s="1">
        <f t="shared" si="46"/>
        <v>1200.04125</v>
      </c>
      <c r="CQ186" s="1">
        <f t="shared" si="47"/>
        <v>1009.5406497992069</v>
      </c>
      <c r="CR186" s="1">
        <f t="shared" si="48"/>
        <v>0.84125495669353612</v>
      </c>
      <c r="CS186" s="1">
        <f t="shared" si="49"/>
        <v>0.16202206641852468</v>
      </c>
      <c r="CT186" s="1">
        <v>6</v>
      </c>
      <c r="CU186" s="1">
        <v>0.5</v>
      </c>
      <c r="CV186" s="1" t="s">
        <v>387</v>
      </c>
      <c r="CW186" s="1">
        <v>2</v>
      </c>
      <c r="CX186" s="1" t="b">
        <v>1</v>
      </c>
      <c r="CY186" s="1">
        <v>1658330616.75</v>
      </c>
      <c r="CZ186" s="1">
        <v>1111.2950000000001</v>
      </c>
      <c r="DA186" s="1">
        <v>1129.4412500000001</v>
      </c>
      <c r="DB186" s="1">
        <v>34.288849999999996</v>
      </c>
      <c r="DC186" s="1">
        <v>33.285037500000001</v>
      </c>
      <c r="DD186" s="1">
        <v>1114.82125</v>
      </c>
      <c r="DE186" s="1">
        <v>33.9435</v>
      </c>
      <c r="DF186" s="1">
        <v>650.366625</v>
      </c>
      <c r="DG186" s="1">
        <v>101.09112500000001</v>
      </c>
      <c r="DH186" s="1">
        <v>0.1000307875</v>
      </c>
      <c r="DI186" s="1">
        <v>33.997324999999996</v>
      </c>
      <c r="DJ186" s="1">
        <v>999.9</v>
      </c>
      <c r="DK186" s="1">
        <v>34.049149999999997</v>
      </c>
      <c r="DL186" s="1">
        <v>0</v>
      </c>
      <c r="DM186" s="1">
        <v>0</v>
      </c>
      <c r="DN186" s="1">
        <v>9009.3737500000007</v>
      </c>
      <c r="DO186" s="1">
        <v>0</v>
      </c>
      <c r="DP186" s="1">
        <v>1830.4675</v>
      </c>
      <c r="DQ186" s="1">
        <v>-18.148499999999999</v>
      </c>
      <c r="DR186" s="1">
        <v>1150.7525000000001</v>
      </c>
      <c r="DS186" s="1">
        <v>1168.33</v>
      </c>
      <c r="DT186" s="1">
        <v>1.00381875</v>
      </c>
      <c r="DU186" s="1">
        <v>1129.4412500000001</v>
      </c>
      <c r="DV186" s="1">
        <v>33.285037500000001</v>
      </c>
      <c r="DW186" s="1">
        <v>3.4663024999999998</v>
      </c>
      <c r="DX186" s="1">
        <v>3.3648237499999998</v>
      </c>
      <c r="DY186" s="1">
        <v>26.4556</v>
      </c>
      <c r="DZ186" s="1">
        <v>25.9527</v>
      </c>
      <c r="EA186" s="1">
        <v>1200.04125</v>
      </c>
      <c r="EB186" s="1">
        <v>0.95799299999999998</v>
      </c>
      <c r="EC186" s="1">
        <v>4.20074E-2</v>
      </c>
      <c r="ED186" s="1">
        <v>0</v>
      </c>
      <c r="EE186" s="1">
        <v>929.07737500000007</v>
      </c>
      <c r="EF186" s="1">
        <v>5.0001600000000002</v>
      </c>
      <c r="EG186" s="1">
        <v>13180.475</v>
      </c>
      <c r="EH186" s="1">
        <v>9515.4862500000017</v>
      </c>
      <c r="EI186" s="1">
        <v>47.796499999999988</v>
      </c>
      <c r="EJ186" s="1">
        <v>50.5</v>
      </c>
      <c r="EK186" s="1">
        <v>49.015500000000003</v>
      </c>
      <c r="EL186" s="1">
        <v>49.030999999999999</v>
      </c>
      <c r="EM186" s="1">
        <v>49.593499999999999</v>
      </c>
      <c r="EN186" s="1">
        <v>1144.8412499999999</v>
      </c>
      <c r="EO186" s="1">
        <v>50.2</v>
      </c>
      <c r="EP186" s="1">
        <v>0</v>
      </c>
      <c r="EQ186" s="1">
        <v>773130.60000014305</v>
      </c>
      <c r="ER186" s="1">
        <v>0</v>
      </c>
      <c r="ES186" s="1">
        <v>929.2125000000002</v>
      </c>
      <c r="ET186" s="1">
        <v>-0.83005127863416361</v>
      </c>
      <c r="EU186" s="1">
        <v>-12.84102560679527</v>
      </c>
      <c r="EV186" s="1">
        <v>13181.053846153851</v>
      </c>
      <c r="EW186" s="1">
        <v>15</v>
      </c>
      <c r="EX186" s="1">
        <v>1658327627.5</v>
      </c>
      <c r="EY186" s="1" t="s">
        <v>388</v>
      </c>
      <c r="EZ186" s="1">
        <v>1658327627.5</v>
      </c>
      <c r="FA186" s="1">
        <v>1658327617.5</v>
      </c>
      <c r="FB186" s="1">
        <v>12</v>
      </c>
      <c r="FC186" s="1">
        <v>-0.68500000000000005</v>
      </c>
      <c r="FD186" s="1">
        <v>-0.255</v>
      </c>
      <c r="FE186" s="1">
        <v>-3.9239999999999999</v>
      </c>
      <c r="FF186" s="1">
        <v>0.28599999999999998</v>
      </c>
      <c r="FG186" s="1">
        <v>1546</v>
      </c>
      <c r="FH186" s="1">
        <v>32</v>
      </c>
      <c r="FI186" s="1">
        <v>0.03</v>
      </c>
      <c r="FJ186" s="1">
        <v>0.04</v>
      </c>
      <c r="FK186" s="1">
        <v>-18.089725000000001</v>
      </c>
      <c r="FL186" s="1">
        <v>-0.21314521575983561</v>
      </c>
      <c r="FM186" s="1">
        <v>8.7366772144791924E-2</v>
      </c>
      <c r="FN186" s="1">
        <v>1</v>
      </c>
      <c r="FO186" s="1">
        <v>929.34876470588233</v>
      </c>
      <c r="FP186" s="1">
        <v>-1.8753857910844829</v>
      </c>
      <c r="FQ186" s="1">
        <v>0.26372078135601779</v>
      </c>
      <c r="FR186" s="1">
        <v>0</v>
      </c>
      <c r="FS186" s="1">
        <v>0.98174827499999995</v>
      </c>
      <c r="FT186" s="1">
        <v>0.23834815384615071</v>
      </c>
      <c r="FU186" s="1">
        <v>2.459223465952973E-2</v>
      </c>
      <c r="FV186" s="1">
        <v>0</v>
      </c>
      <c r="FW186" s="1">
        <v>1</v>
      </c>
      <c r="FX186" s="1">
        <v>3</v>
      </c>
      <c r="FY186" s="1" t="s">
        <v>410</v>
      </c>
      <c r="FZ186" s="1">
        <v>3.3691300000000002</v>
      </c>
      <c r="GA186" s="1">
        <v>2.8940999999999999</v>
      </c>
      <c r="GB186" s="1">
        <v>0.194332</v>
      </c>
      <c r="GC186" s="1">
        <v>0.198544</v>
      </c>
      <c r="GD186" s="1">
        <v>0.14147799999999999</v>
      </c>
      <c r="GE186" s="1">
        <v>0.141128</v>
      </c>
      <c r="GF186" s="1">
        <v>27793.5</v>
      </c>
      <c r="GG186" s="1">
        <v>24051.200000000001</v>
      </c>
      <c r="GH186" s="1">
        <v>30844.9</v>
      </c>
      <c r="GI186" s="1">
        <v>27980.400000000001</v>
      </c>
      <c r="GJ186" s="1">
        <v>34891.9</v>
      </c>
      <c r="GK186" s="1">
        <v>33907.9</v>
      </c>
      <c r="GL186" s="1">
        <v>40208.9</v>
      </c>
      <c r="GM186" s="1">
        <v>38999.199999999997</v>
      </c>
      <c r="GN186" s="1">
        <v>2.3261699999999998</v>
      </c>
      <c r="GO186" s="1">
        <v>1.52762</v>
      </c>
      <c r="GP186" s="1">
        <v>0</v>
      </c>
      <c r="GQ186" s="1">
        <v>3.88511E-2</v>
      </c>
      <c r="GR186" s="1">
        <v>999.9</v>
      </c>
      <c r="GS186" s="1">
        <v>33.4101</v>
      </c>
      <c r="GT186" s="1">
        <v>49.2</v>
      </c>
      <c r="GU186" s="1">
        <v>44.4</v>
      </c>
      <c r="GV186" s="1">
        <v>45.480600000000003</v>
      </c>
      <c r="GW186" s="1">
        <v>50.832900000000002</v>
      </c>
      <c r="GX186" s="1">
        <v>41.762799999999999</v>
      </c>
      <c r="GY186" s="1">
        <v>1</v>
      </c>
      <c r="GZ186" s="1">
        <v>0.66446700000000003</v>
      </c>
      <c r="HA186" s="1">
        <v>1.8412299999999999</v>
      </c>
      <c r="HB186" s="1">
        <v>20.198399999999999</v>
      </c>
      <c r="HC186" s="1">
        <v>5.2151899999999998</v>
      </c>
      <c r="HD186" s="1">
        <v>11.974</v>
      </c>
      <c r="HE186" s="1">
        <v>4.99085</v>
      </c>
      <c r="HF186" s="1">
        <v>3.2926500000000001</v>
      </c>
      <c r="HG186" s="1">
        <v>8427.6</v>
      </c>
      <c r="HH186" s="1">
        <v>9999</v>
      </c>
      <c r="HI186" s="1">
        <v>9999</v>
      </c>
      <c r="HJ186" s="1">
        <v>971.7</v>
      </c>
      <c r="HK186" s="1">
        <v>4.9713599999999998</v>
      </c>
      <c r="HL186" s="1">
        <v>1.87459</v>
      </c>
      <c r="HM186" s="1">
        <v>1.8708899999999999</v>
      </c>
      <c r="HN186" s="1">
        <v>1.87073</v>
      </c>
      <c r="HO186" s="1">
        <v>1.87514</v>
      </c>
      <c r="HP186" s="1">
        <v>1.8718999999999999</v>
      </c>
      <c r="HQ186" s="1">
        <v>1.86737</v>
      </c>
      <c r="HR186" s="1">
        <v>1.8782399999999999</v>
      </c>
      <c r="HS186" s="1">
        <v>0</v>
      </c>
      <c r="HT186" s="1">
        <v>0</v>
      </c>
      <c r="HU186" s="1">
        <v>0</v>
      </c>
      <c r="HV186" s="1">
        <v>0</v>
      </c>
      <c r="HW186" s="1" t="s">
        <v>390</v>
      </c>
      <c r="HX186" s="1" t="s">
        <v>391</v>
      </c>
      <c r="HY186" s="1" t="s">
        <v>392</v>
      </c>
      <c r="HZ186" s="1" t="s">
        <v>392</v>
      </c>
      <c r="IA186" s="1" t="s">
        <v>392</v>
      </c>
      <c r="IB186" s="1" t="s">
        <v>392</v>
      </c>
      <c r="IC186" s="1">
        <v>0</v>
      </c>
      <c r="ID186" s="1">
        <v>100</v>
      </c>
      <c r="IE186" s="1">
        <v>100</v>
      </c>
      <c r="IF186" s="1">
        <v>-3.54</v>
      </c>
      <c r="IG186" s="1">
        <v>0.34549999999999997</v>
      </c>
      <c r="IH186" s="1">
        <v>-2.1003025613674828</v>
      </c>
      <c r="II186" s="1">
        <v>1.7196870422270779E-5</v>
      </c>
      <c r="IJ186" s="1">
        <v>-2.1741833173098589E-6</v>
      </c>
      <c r="IK186" s="1">
        <v>9.0595066644434051E-10</v>
      </c>
      <c r="IL186" s="1">
        <v>-0.3055493333670728</v>
      </c>
      <c r="IM186" s="1">
        <v>-1.2435942757381079E-3</v>
      </c>
      <c r="IN186" s="1">
        <v>8.3241555849602686E-4</v>
      </c>
      <c r="IO186" s="1">
        <v>-6.8006265696850886E-6</v>
      </c>
      <c r="IP186" s="1">
        <v>17</v>
      </c>
      <c r="IQ186" s="1">
        <v>2050</v>
      </c>
      <c r="IR186" s="1">
        <v>3</v>
      </c>
      <c r="IS186" s="1">
        <v>34</v>
      </c>
      <c r="IT186" s="1">
        <v>49.9</v>
      </c>
      <c r="IU186" s="1">
        <v>50</v>
      </c>
      <c r="IV186" s="1">
        <v>2.3877000000000002</v>
      </c>
      <c r="IW186" s="1">
        <v>2.5866699999999998</v>
      </c>
      <c r="IX186" s="1">
        <v>1.49902</v>
      </c>
      <c r="IY186" s="1">
        <v>2.2814899999999998</v>
      </c>
      <c r="IZ186" s="1">
        <v>1.69678</v>
      </c>
      <c r="JA186" s="1">
        <v>2.2326700000000002</v>
      </c>
      <c r="JB186" s="1">
        <v>47.934699999999999</v>
      </c>
      <c r="JC186" s="1">
        <v>12.8362</v>
      </c>
      <c r="JD186" s="1">
        <v>18</v>
      </c>
      <c r="JE186" s="1">
        <v>710.66200000000003</v>
      </c>
      <c r="JF186" s="1">
        <v>267.07</v>
      </c>
      <c r="JG186" s="1">
        <v>29.998899999999999</v>
      </c>
      <c r="JH186" s="1">
        <v>35.889400000000002</v>
      </c>
      <c r="JI186" s="1">
        <v>30.000299999999999</v>
      </c>
      <c r="JJ186" s="1">
        <v>35.6126</v>
      </c>
      <c r="JK186" s="1">
        <v>35.613799999999998</v>
      </c>
      <c r="JL186" s="1">
        <v>47.884700000000002</v>
      </c>
      <c r="JM186" s="1">
        <v>29.341100000000001</v>
      </c>
      <c r="JN186" s="1">
        <v>0</v>
      </c>
      <c r="JO186" s="1">
        <v>30</v>
      </c>
      <c r="JP186" s="1">
        <v>1144.02</v>
      </c>
      <c r="JQ186" s="1">
        <v>33.308300000000003</v>
      </c>
      <c r="JR186" s="1">
        <v>98.299199999999999</v>
      </c>
      <c r="JS186" s="1">
        <v>98.219399999999993</v>
      </c>
    </row>
    <row r="187" spans="1:279" ht="15.75" customHeight="1" x14ac:dyDescent="0.2">
      <c r="A187" s="1">
        <v>172</v>
      </c>
      <c r="B187" s="1">
        <v>1658330622.5</v>
      </c>
      <c r="C187" s="1">
        <v>682.5</v>
      </c>
      <c r="D187" s="1" t="s">
        <v>736</v>
      </c>
      <c r="E187" s="1" t="s">
        <v>737</v>
      </c>
      <c r="F187" s="1">
        <v>4</v>
      </c>
      <c r="G187" s="1">
        <v>1658330620.125</v>
      </c>
      <c r="H187" s="1">
        <f t="shared" si="0"/>
        <v>1.1280746506168071E-3</v>
      </c>
      <c r="I187" s="1">
        <f t="shared" si="1"/>
        <v>1.1280746506168071</v>
      </c>
      <c r="J187" s="1">
        <f t="shared" si="2"/>
        <v>9.2005270745587069</v>
      </c>
      <c r="K187" s="1">
        <f t="shared" si="3"/>
        <v>1116.83375</v>
      </c>
      <c r="L187" s="1">
        <f t="shared" si="4"/>
        <v>832.9643022291632</v>
      </c>
      <c r="M187" s="1">
        <f t="shared" si="5"/>
        <v>84.28876974991249</v>
      </c>
      <c r="N187" s="1">
        <f t="shared" si="6"/>
        <v>113.01389813555625</v>
      </c>
      <c r="O187" s="1">
        <f t="shared" si="7"/>
        <v>5.8641626525697557E-2</v>
      </c>
      <c r="P187" s="1">
        <f t="shared" si="8"/>
        <v>2.7654346405905357</v>
      </c>
      <c r="Q187" s="1">
        <f t="shared" si="9"/>
        <v>5.7959462546727972E-2</v>
      </c>
      <c r="R187" s="1">
        <f t="shared" si="10"/>
        <v>3.6285292530476299E-2</v>
      </c>
      <c r="S187" s="1">
        <f t="shared" si="11"/>
        <v>194.42119311244511</v>
      </c>
      <c r="T187" s="1">
        <f t="shared" si="12"/>
        <v>34.883392240255873</v>
      </c>
      <c r="U187" s="1">
        <f t="shared" si="13"/>
        <v>34.036212499999998</v>
      </c>
      <c r="V187" s="1">
        <f t="shared" si="14"/>
        <v>5.3538121070789479</v>
      </c>
      <c r="W187" s="1">
        <f t="shared" si="15"/>
        <v>64.991882229383592</v>
      </c>
      <c r="X187" s="1">
        <f t="shared" si="16"/>
        <v>3.47017974898875</v>
      </c>
      <c r="Y187" s="1">
        <f t="shared" si="17"/>
        <v>5.3394049071252185</v>
      </c>
      <c r="Z187" s="1">
        <f t="shared" si="18"/>
        <v>1.8836323580901979</v>
      </c>
      <c r="AA187" s="1">
        <f t="shared" si="19"/>
        <v>-49.748092092201198</v>
      </c>
      <c r="AB187" s="1">
        <f t="shared" si="20"/>
        <v>-7.2029160525953335</v>
      </c>
      <c r="AC187" s="1">
        <f t="shared" si="21"/>
        <v>-0.60245200809845167</v>
      </c>
      <c r="AD187" s="1">
        <f t="shared" si="22"/>
        <v>136.86773295955012</v>
      </c>
      <c r="AE187" s="1">
        <f t="shared" si="23"/>
        <v>18.365499541252021</v>
      </c>
      <c r="AF187" s="1">
        <f t="shared" si="24"/>
        <v>1.1243874957031723</v>
      </c>
      <c r="AG187" s="1">
        <f t="shared" si="25"/>
        <v>9.2005270745587069</v>
      </c>
      <c r="AH187" s="1">
        <v>1175.1640337392651</v>
      </c>
      <c r="AI187" s="1">
        <v>1159.671696969697</v>
      </c>
      <c r="AJ187" s="1">
        <v>1.6923167206077541</v>
      </c>
      <c r="AK187" s="1">
        <v>65.160827057832364</v>
      </c>
      <c r="AL187" s="1">
        <f t="shared" si="26"/>
        <v>1.1280746506168071</v>
      </c>
      <c r="AM187" s="1">
        <v>33.290942554411693</v>
      </c>
      <c r="AN187" s="1">
        <v>34.294497902097923</v>
      </c>
      <c r="AO187" s="1">
        <v>2.6462064128458161E-4</v>
      </c>
      <c r="AP187" s="1">
        <v>89.445393928283238</v>
      </c>
      <c r="AQ187" s="1">
        <v>0</v>
      </c>
      <c r="AR187" s="1">
        <v>0</v>
      </c>
      <c r="AS187" s="1">
        <f t="shared" si="27"/>
        <v>1</v>
      </c>
      <c r="AT187" s="1">
        <f t="shared" si="28"/>
        <v>0</v>
      </c>
      <c r="AU187" s="1">
        <f t="shared" si="29"/>
        <v>47123.839851191333</v>
      </c>
      <c r="AV187" s="1" t="s">
        <v>385</v>
      </c>
      <c r="AW187" s="1" t="s">
        <v>385</v>
      </c>
      <c r="AX187" s="1">
        <v>0</v>
      </c>
      <c r="AY187" s="1">
        <v>0</v>
      </c>
      <c r="AZ187" s="1" t="e">
        <f t="shared" si="30"/>
        <v>#DIV/0!</v>
      </c>
      <c r="BA187" s="1">
        <v>0</v>
      </c>
      <c r="BB187" s="1" t="s">
        <v>385</v>
      </c>
      <c r="BC187" s="1" t="s">
        <v>385</v>
      </c>
      <c r="BD187" s="1">
        <v>0</v>
      </c>
      <c r="BE187" s="1">
        <v>0</v>
      </c>
      <c r="BF187" s="1" t="e">
        <f t="shared" si="31"/>
        <v>#DIV/0!</v>
      </c>
      <c r="BG187" s="1">
        <v>0.5</v>
      </c>
      <c r="BH187" s="1">
        <f t="shared" si="32"/>
        <v>1009.4776497991942</v>
      </c>
      <c r="BI187" s="1">
        <f t="shared" si="33"/>
        <v>9.2005270745587069</v>
      </c>
      <c r="BJ187" s="1" t="e">
        <f t="shared" si="34"/>
        <v>#DIV/0!</v>
      </c>
      <c r="BK187" s="1">
        <f t="shared" si="35"/>
        <v>9.1141463868852184E-3</v>
      </c>
      <c r="BL187" s="1" t="e">
        <f t="shared" si="36"/>
        <v>#DIV/0!</v>
      </c>
      <c r="BM187" s="1" t="e">
        <f t="shared" si="37"/>
        <v>#DIV/0!</v>
      </c>
      <c r="BN187" s="1" t="s">
        <v>385</v>
      </c>
      <c r="BO187" s="1">
        <v>0</v>
      </c>
      <c r="BP187" s="1" t="e">
        <f t="shared" si="38"/>
        <v>#DIV/0!</v>
      </c>
      <c r="BQ187" s="1" t="e">
        <f t="shared" si="39"/>
        <v>#DIV/0!</v>
      </c>
      <c r="BR187" s="1" t="e">
        <f t="shared" si="40"/>
        <v>#DIV/0!</v>
      </c>
      <c r="BS187" s="1" t="e">
        <f t="shared" si="41"/>
        <v>#DIV/0!</v>
      </c>
      <c r="BT187" s="1" t="e">
        <f t="shared" si="42"/>
        <v>#DIV/0!</v>
      </c>
      <c r="BU187" s="1" t="e">
        <f t="shared" si="43"/>
        <v>#DIV/0!</v>
      </c>
      <c r="BV187" s="1" t="e">
        <f t="shared" si="44"/>
        <v>#DIV/0!</v>
      </c>
      <c r="BW187" s="1" t="e">
        <f t="shared" si="45"/>
        <v>#DIV/0!</v>
      </c>
      <c r="BX187" s="1" t="s">
        <v>385</v>
      </c>
      <c r="BY187" s="1" t="s">
        <v>385</v>
      </c>
      <c r="BZ187" s="1" t="s">
        <v>385</v>
      </c>
      <c r="CA187" s="1" t="s">
        <v>385</v>
      </c>
      <c r="CB187" s="1" t="s">
        <v>385</v>
      </c>
      <c r="CC187" s="1" t="s">
        <v>385</v>
      </c>
      <c r="CD187" s="1" t="s">
        <v>385</v>
      </c>
      <c r="CE187" s="1" t="s">
        <v>385</v>
      </c>
      <c r="CF187" s="1">
        <v>253</v>
      </c>
      <c r="CG187" s="1">
        <v>1000</v>
      </c>
      <c r="CH187" s="1" t="s">
        <v>386</v>
      </c>
      <c r="CI187" s="1">
        <v>1110.1500000000001</v>
      </c>
      <c r="CJ187" s="1">
        <v>1175.8634999999999</v>
      </c>
      <c r="CK187" s="1">
        <v>1152.67</v>
      </c>
      <c r="CL187" s="1">
        <v>1.3005735999999999E-4</v>
      </c>
      <c r="CM187" s="1">
        <v>6.5004835999999994E-4</v>
      </c>
      <c r="CN187" s="1">
        <v>4.7597999359999997E-2</v>
      </c>
      <c r="CO187" s="1">
        <v>5.5000000000000003E-4</v>
      </c>
      <c r="CP187" s="1">
        <f t="shared" si="46"/>
        <v>1199.9662499999999</v>
      </c>
      <c r="CQ187" s="1">
        <f t="shared" si="47"/>
        <v>1009.4776497991942</v>
      </c>
      <c r="CR187" s="1">
        <f t="shared" si="48"/>
        <v>0.84125503513052491</v>
      </c>
      <c r="CS187" s="1">
        <f t="shared" si="49"/>
        <v>0.16202221780191328</v>
      </c>
      <c r="CT187" s="1">
        <v>6</v>
      </c>
      <c r="CU187" s="1">
        <v>0.5</v>
      </c>
      <c r="CV187" s="1" t="s">
        <v>387</v>
      </c>
      <c r="CW187" s="1">
        <v>2</v>
      </c>
      <c r="CX187" s="1" t="b">
        <v>1</v>
      </c>
      <c r="CY187" s="1">
        <v>1658330620.125</v>
      </c>
      <c r="CZ187" s="1">
        <v>1116.83375</v>
      </c>
      <c r="DA187" s="1">
        <v>1134.9349999999999</v>
      </c>
      <c r="DB187" s="1">
        <v>34.29325</v>
      </c>
      <c r="DC187" s="1">
        <v>33.291537499999997</v>
      </c>
      <c r="DD187" s="1">
        <v>1120.3712499999999</v>
      </c>
      <c r="DE187" s="1">
        <v>33.947749999999999</v>
      </c>
      <c r="DF187" s="1">
        <v>650.383375</v>
      </c>
      <c r="DG187" s="1">
        <v>101.09099999999999</v>
      </c>
      <c r="DH187" s="1">
        <v>0.10033499999999999</v>
      </c>
      <c r="DI187" s="1">
        <v>33.987900000000003</v>
      </c>
      <c r="DJ187" s="1">
        <v>999.9</v>
      </c>
      <c r="DK187" s="1">
        <v>34.036212499999998</v>
      </c>
      <c r="DL187" s="1">
        <v>0</v>
      </c>
      <c r="DM187" s="1">
        <v>0</v>
      </c>
      <c r="DN187" s="1">
        <v>8994.375</v>
      </c>
      <c r="DO187" s="1">
        <v>0</v>
      </c>
      <c r="DP187" s="1">
        <v>1830.64375</v>
      </c>
      <c r="DQ187" s="1">
        <v>-18.099712499999999</v>
      </c>
      <c r="DR187" s="1">
        <v>1156.4925000000001</v>
      </c>
      <c r="DS187" s="1">
        <v>1174.01875</v>
      </c>
      <c r="DT187" s="1">
        <v>1.00172375</v>
      </c>
      <c r="DU187" s="1">
        <v>1134.9349999999999</v>
      </c>
      <c r="DV187" s="1">
        <v>33.291537499999997</v>
      </c>
      <c r="DW187" s="1">
        <v>3.4667374999999998</v>
      </c>
      <c r="DX187" s="1">
        <v>3.36547375</v>
      </c>
      <c r="DY187" s="1">
        <v>26.457725</v>
      </c>
      <c r="DZ187" s="1">
        <v>25.955950000000001</v>
      </c>
      <c r="EA187" s="1">
        <v>1199.9662499999999</v>
      </c>
      <c r="EB187" s="1">
        <v>0.95799024999999993</v>
      </c>
      <c r="EC187" s="1">
        <v>4.2010075000000001E-2</v>
      </c>
      <c r="ED187" s="1">
        <v>0</v>
      </c>
      <c r="EE187" s="1">
        <v>929.02537499999994</v>
      </c>
      <c r="EF187" s="1">
        <v>5.0001600000000002</v>
      </c>
      <c r="EG187" s="1">
        <v>13179.7875</v>
      </c>
      <c r="EH187" s="1">
        <v>9514.8912500000006</v>
      </c>
      <c r="EI187" s="1">
        <v>47.827749999999988</v>
      </c>
      <c r="EJ187" s="1">
        <v>50.5</v>
      </c>
      <c r="EK187" s="1">
        <v>49.030999999999999</v>
      </c>
      <c r="EL187" s="1">
        <v>49.038749999999993</v>
      </c>
      <c r="EM187" s="1">
        <v>49.577749999999988</v>
      </c>
      <c r="EN187" s="1">
        <v>1144.7662499999999</v>
      </c>
      <c r="EO187" s="1">
        <v>50.2</v>
      </c>
      <c r="EP187" s="1">
        <v>0</v>
      </c>
      <c r="EQ187" s="1">
        <v>773134.20000004768</v>
      </c>
      <c r="ER187" s="1">
        <v>0</v>
      </c>
      <c r="ES187" s="1">
        <v>929.16365384615369</v>
      </c>
      <c r="ET187" s="1">
        <v>-1.4137777801670759</v>
      </c>
      <c r="EU187" s="1">
        <v>-9.9965811617770672</v>
      </c>
      <c r="EV187" s="1">
        <v>13180.369230769231</v>
      </c>
      <c r="EW187" s="1">
        <v>15</v>
      </c>
      <c r="EX187" s="1">
        <v>1658327627.5</v>
      </c>
      <c r="EY187" s="1" t="s">
        <v>388</v>
      </c>
      <c r="EZ187" s="1">
        <v>1658327627.5</v>
      </c>
      <c r="FA187" s="1">
        <v>1658327617.5</v>
      </c>
      <c r="FB187" s="1">
        <v>12</v>
      </c>
      <c r="FC187" s="1">
        <v>-0.68500000000000005</v>
      </c>
      <c r="FD187" s="1">
        <v>-0.255</v>
      </c>
      <c r="FE187" s="1">
        <v>-3.9239999999999999</v>
      </c>
      <c r="FF187" s="1">
        <v>0.28599999999999998</v>
      </c>
      <c r="FG187" s="1">
        <v>1546</v>
      </c>
      <c r="FH187" s="1">
        <v>32</v>
      </c>
      <c r="FI187" s="1">
        <v>0.03</v>
      </c>
      <c r="FJ187" s="1">
        <v>0.04</v>
      </c>
      <c r="FK187" s="1">
        <v>-18.089241463414631</v>
      </c>
      <c r="FL187" s="1">
        <v>-0.29766898954703491</v>
      </c>
      <c r="FM187" s="1">
        <v>6.3622633553614E-2</v>
      </c>
      <c r="FN187" s="1">
        <v>1</v>
      </c>
      <c r="FO187" s="1">
        <v>929.20885294117659</v>
      </c>
      <c r="FP187" s="1">
        <v>-1.434820472370349</v>
      </c>
      <c r="FQ187" s="1">
        <v>0.24136841895289171</v>
      </c>
      <c r="FR187" s="1">
        <v>0</v>
      </c>
      <c r="FS187" s="1">
        <v>0.9943225121951218</v>
      </c>
      <c r="FT187" s="1">
        <v>0.1068271358885028</v>
      </c>
      <c r="FU187" s="1">
        <v>1.2708384380672649E-2</v>
      </c>
      <c r="FV187" s="1">
        <v>0</v>
      </c>
      <c r="FW187" s="1">
        <v>1</v>
      </c>
      <c r="FX187" s="1">
        <v>3</v>
      </c>
      <c r="FY187" s="1" t="s">
        <v>410</v>
      </c>
      <c r="FZ187" s="1">
        <v>3.36944</v>
      </c>
      <c r="GA187" s="1">
        <v>2.8938600000000001</v>
      </c>
      <c r="GB187" s="1">
        <v>0.194969</v>
      </c>
      <c r="GC187" s="1">
        <v>0.19919999999999999</v>
      </c>
      <c r="GD187" s="1">
        <v>0.141489</v>
      </c>
      <c r="GE187" s="1">
        <v>0.14114199999999999</v>
      </c>
      <c r="GF187" s="1">
        <v>27771.200000000001</v>
      </c>
      <c r="GG187" s="1">
        <v>24031.5</v>
      </c>
      <c r="GH187" s="1">
        <v>30844.6</v>
      </c>
      <c r="GI187" s="1">
        <v>27980.400000000001</v>
      </c>
      <c r="GJ187" s="1">
        <v>34891</v>
      </c>
      <c r="GK187" s="1">
        <v>33907.4</v>
      </c>
      <c r="GL187" s="1">
        <v>40208.400000000001</v>
      </c>
      <c r="GM187" s="1">
        <v>38999.300000000003</v>
      </c>
      <c r="GN187" s="1">
        <v>2.3262999999999998</v>
      </c>
      <c r="GO187" s="1">
        <v>1.5274700000000001</v>
      </c>
      <c r="GP187" s="1">
        <v>0</v>
      </c>
      <c r="GQ187" s="1">
        <v>3.8877099999999998E-2</v>
      </c>
      <c r="GR187" s="1">
        <v>999.9</v>
      </c>
      <c r="GS187" s="1">
        <v>33.402999999999999</v>
      </c>
      <c r="GT187" s="1">
        <v>49.2</v>
      </c>
      <c r="GU187" s="1">
        <v>44.4</v>
      </c>
      <c r="GV187" s="1">
        <v>45.4754</v>
      </c>
      <c r="GW187" s="1">
        <v>50.892899999999997</v>
      </c>
      <c r="GX187" s="1">
        <v>41.418300000000002</v>
      </c>
      <c r="GY187" s="1">
        <v>1</v>
      </c>
      <c r="GZ187" s="1">
        <v>0.66448200000000002</v>
      </c>
      <c r="HA187" s="1">
        <v>1.8352900000000001</v>
      </c>
      <c r="HB187" s="1">
        <v>20.198399999999999</v>
      </c>
      <c r="HC187" s="1">
        <v>5.2153400000000003</v>
      </c>
      <c r="HD187" s="1">
        <v>11.974</v>
      </c>
      <c r="HE187" s="1">
        <v>4.9905999999999997</v>
      </c>
      <c r="HF187" s="1">
        <v>3.2926500000000001</v>
      </c>
      <c r="HG187" s="1">
        <v>8427.6</v>
      </c>
      <c r="HH187" s="1">
        <v>9999</v>
      </c>
      <c r="HI187" s="1">
        <v>9999</v>
      </c>
      <c r="HJ187" s="1">
        <v>971.7</v>
      </c>
      <c r="HK187" s="1">
        <v>4.9713599999999998</v>
      </c>
      <c r="HL187" s="1">
        <v>1.87459</v>
      </c>
      <c r="HM187" s="1">
        <v>1.8709</v>
      </c>
      <c r="HN187" s="1">
        <v>1.87073</v>
      </c>
      <c r="HO187" s="1">
        <v>1.87514</v>
      </c>
      <c r="HP187" s="1">
        <v>1.8718999999999999</v>
      </c>
      <c r="HQ187" s="1">
        <v>1.86737</v>
      </c>
      <c r="HR187" s="1">
        <v>1.8782399999999999</v>
      </c>
      <c r="HS187" s="1">
        <v>0</v>
      </c>
      <c r="HT187" s="1">
        <v>0</v>
      </c>
      <c r="HU187" s="1">
        <v>0</v>
      </c>
      <c r="HV187" s="1">
        <v>0</v>
      </c>
      <c r="HW187" s="1" t="s">
        <v>390</v>
      </c>
      <c r="HX187" s="1" t="s">
        <v>391</v>
      </c>
      <c r="HY187" s="1" t="s">
        <v>392</v>
      </c>
      <c r="HZ187" s="1" t="s">
        <v>392</v>
      </c>
      <c r="IA187" s="1" t="s">
        <v>392</v>
      </c>
      <c r="IB187" s="1" t="s">
        <v>392</v>
      </c>
      <c r="IC187" s="1">
        <v>0</v>
      </c>
      <c r="ID187" s="1">
        <v>100</v>
      </c>
      <c r="IE187" s="1">
        <v>100</v>
      </c>
      <c r="IF187" s="1">
        <v>-3.54</v>
      </c>
      <c r="IG187" s="1">
        <v>0.34560000000000002</v>
      </c>
      <c r="IH187" s="1">
        <v>-2.1003025613674828</v>
      </c>
      <c r="II187" s="1">
        <v>1.7196870422270779E-5</v>
      </c>
      <c r="IJ187" s="1">
        <v>-2.1741833173098589E-6</v>
      </c>
      <c r="IK187" s="1">
        <v>9.0595066644434051E-10</v>
      </c>
      <c r="IL187" s="1">
        <v>-0.3055493333670728</v>
      </c>
      <c r="IM187" s="1">
        <v>-1.2435942757381079E-3</v>
      </c>
      <c r="IN187" s="1">
        <v>8.3241555849602686E-4</v>
      </c>
      <c r="IO187" s="1">
        <v>-6.8006265696850886E-6</v>
      </c>
      <c r="IP187" s="1">
        <v>17</v>
      </c>
      <c r="IQ187" s="1">
        <v>2050</v>
      </c>
      <c r="IR187" s="1">
        <v>3</v>
      </c>
      <c r="IS187" s="1">
        <v>34</v>
      </c>
      <c r="IT187" s="1">
        <v>49.9</v>
      </c>
      <c r="IU187" s="1">
        <v>50.1</v>
      </c>
      <c r="IV187" s="1">
        <v>2.3999000000000001</v>
      </c>
      <c r="IW187" s="1">
        <v>2.5732400000000002</v>
      </c>
      <c r="IX187" s="1">
        <v>1.49902</v>
      </c>
      <c r="IY187" s="1">
        <v>2.2827099999999998</v>
      </c>
      <c r="IZ187" s="1">
        <v>1.69678</v>
      </c>
      <c r="JA187" s="1">
        <v>2.3938000000000001</v>
      </c>
      <c r="JB187" s="1">
        <v>47.9651</v>
      </c>
      <c r="JC187" s="1">
        <v>12.8537</v>
      </c>
      <c r="JD187" s="1">
        <v>18</v>
      </c>
      <c r="JE187" s="1">
        <v>710.78499999999997</v>
      </c>
      <c r="JF187" s="1">
        <v>267.00400000000002</v>
      </c>
      <c r="JG187" s="1">
        <v>29.9985</v>
      </c>
      <c r="JH187" s="1">
        <v>35.890900000000002</v>
      </c>
      <c r="JI187" s="1">
        <v>30.000299999999999</v>
      </c>
      <c r="JJ187" s="1">
        <v>35.614199999999997</v>
      </c>
      <c r="JK187" s="1">
        <v>35.614699999999999</v>
      </c>
      <c r="JL187" s="1">
        <v>48.063400000000001</v>
      </c>
      <c r="JM187" s="1">
        <v>29.341100000000001</v>
      </c>
      <c r="JN187" s="1">
        <v>0</v>
      </c>
      <c r="JO187" s="1">
        <v>30</v>
      </c>
      <c r="JP187" s="1">
        <v>1150.71</v>
      </c>
      <c r="JQ187" s="1">
        <v>33.308</v>
      </c>
      <c r="JR187" s="1">
        <v>98.298100000000005</v>
      </c>
      <c r="JS187" s="1">
        <v>98.2196</v>
      </c>
    </row>
    <row r="188" spans="1:279" ht="15.75" customHeight="1" x14ac:dyDescent="0.2">
      <c r="A188" s="1">
        <v>173</v>
      </c>
      <c r="B188" s="1">
        <v>1658330626.5</v>
      </c>
      <c r="C188" s="1">
        <v>686.5</v>
      </c>
      <c r="D188" s="1" t="s">
        <v>738</v>
      </c>
      <c r="E188" s="1" t="s">
        <v>739</v>
      </c>
      <c r="F188" s="1">
        <v>4</v>
      </c>
      <c r="G188" s="1">
        <v>1658330624.5</v>
      </c>
      <c r="H188" s="1">
        <f t="shared" si="0"/>
        <v>1.1321883502650541E-3</v>
      </c>
      <c r="I188" s="1">
        <f t="shared" si="1"/>
        <v>1.132188350265054</v>
      </c>
      <c r="J188" s="1">
        <f t="shared" si="2"/>
        <v>9.1102961732285372</v>
      </c>
      <c r="K188" s="1">
        <f t="shared" si="3"/>
        <v>1124.0828571428569</v>
      </c>
      <c r="L188" s="1">
        <f t="shared" si="4"/>
        <v>843.69445361215571</v>
      </c>
      <c r="M188" s="1">
        <f t="shared" si="5"/>
        <v>85.374944513416438</v>
      </c>
      <c r="N188" s="1">
        <f t="shared" si="6"/>
        <v>113.74794648249581</v>
      </c>
      <c r="O188" s="1">
        <f t="shared" si="7"/>
        <v>5.8933969990586546E-2</v>
      </c>
      <c r="P188" s="1">
        <f t="shared" si="8"/>
        <v>2.7669618435782497</v>
      </c>
      <c r="Q188" s="1">
        <f t="shared" si="9"/>
        <v>5.8245406093350806E-2</v>
      </c>
      <c r="R188" s="1">
        <f t="shared" si="10"/>
        <v>3.6464573135191726E-2</v>
      </c>
      <c r="S188" s="1">
        <f t="shared" si="11"/>
        <v>194.43273561246841</v>
      </c>
      <c r="T188" s="1">
        <f t="shared" si="12"/>
        <v>34.874875612516227</v>
      </c>
      <c r="U188" s="1">
        <f t="shared" si="13"/>
        <v>34.030500000000004</v>
      </c>
      <c r="V188" s="1">
        <f t="shared" si="14"/>
        <v>5.3521068304763837</v>
      </c>
      <c r="W188" s="1">
        <f t="shared" si="15"/>
        <v>65.030213300723034</v>
      </c>
      <c r="X188" s="1">
        <f t="shared" si="16"/>
        <v>3.4708679745118829</v>
      </c>
      <c r="Y188" s="1">
        <f t="shared" si="17"/>
        <v>5.337315992585391</v>
      </c>
      <c r="Z188" s="1">
        <f t="shared" si="18"/>
        <v>1.8812388559645008</v>
      </c>
      <c r="AA188" s="1">
        <f t="shared" si="19"/>
        <v>-49.929506246688881</v>
      </c>
      <c r="AB188" s="1">
        <f t="shared" si="20"/>
        <v>-7.4010844017418522</v>
      </c>
      <c r="AC188" s="1">
        <f t="shared" si="21"/>
        <v>-0.61864667564080444</v>
      </c>
      <c r="AD188" s="1">
        <f t="shared" si="22"/>
        <v>136.48349828839687</v>
      </c>
      <c r="AE188" s="1">
        <f t="shared" si="23"/>
        <v>18.620251283578447</v>
      </c>
      <c r="AF188" s="1">
        <f t="shared" si="24"/>
        <v>1.125436070173554</v>
      </c>
      <c r="AG188" s="1">
        <f t="shared" si="25"/>
        <v>9.1102961732285372</v>
      </c>
      <c r="AH188" s="1">
        <v>1182.3489465809901</v>
      </c>
      <c r="AI188" s="1">
        <v>1166.6573939393941</v>
      </c>
      <c r="AJ188" s="1">
        <v>1.764004146132738</v>
      </c>
      <c r="AK188" s="1">
        <v>65.160827057832364</v>
      </c>
      <c r="AL188" s="1">
        <f t="shared" si="26"/>
        <v>1.132188350265054</v>
      </c>
      <c r="AM188" s="1">
        <v>33.295608128474903</v>
      </c>
      <c r="AN188" s="1">
        <v>34.303054545454557</v>
      </c>
      <c r="AO188" s="1">
        <v>2.2990568334096281E-4</v>
      </c>
      <c r="AP188" s="1">
        <v>89.445393928283238</v>
      </c>
      <c r="AQ188" s="1">
        <v>0</v>
      </c>
      <c r="AR188" s="1">
        <v>0</v>
      </c>
      <c r="AS188" s="1">
        <f t="shared" si="27"/>
        <v>1</v>
      </c>
      <c r="AT188" s="1">
        <f t="shared" si="28"/>
        <v>0</v>
      </c>
      <c r="AU188" s="1">
        <f t="shared" si="29"/>
        <v>47166.785333472559</v>
      </c>
      <c r="AV188" s="1" t="s">
        <v>385</v>
      </c>
      <c r="AW188" s="1" t="s">
        <v>385</v>
      </c>
      <c r="AX188" s="1">
        <v>0</v>
      </c>
      <c r="AY188" s="1">
        <v>0</v>
      </c>
      <c r="AZ188" s="1" t="e">
        <f t="shared" si="30"/>
        <v>#DIV/0!</v>
      </c>
      <c r="BA188" s="1">
        <v>0</v>
      </c>
      <c r="BB188" s="1" t="s">
        <v>385</v>
      </c>
      <c r="BC188" s="1" t="s">
        <v>385</v>
      </c>
      <c r="BD188" s="1">
        <v>0</v>
      </c>
      <c r="BE188" s="1">
        <v>0</v>
      </c>
      <c r="BF188" s="1" t="e">
        <f t="shared" si="31"/>
        <v>#DIV/0!</v>
      </c>
      <c r="BG188" s="1">
        <v>0.5</v>
      </c>
      <c r="BH188" s="1">
        <f t="shared" si="32"/>
        <v>1009.538399799206</v>
      </c>
      <c r="BI188" s="1">
        <f t="shared" si="33"/>
        <v>9.1102961732285372</v>
      </c>
      <c r="BJ188" s="1" t="e">
        <f t="shared" si="34"/>
        <v>#DIV/0!</v>
      </c>
      <c r="BK188" s="1">
        <f t="shared" si="35"/>
        <v>9.0242195591971001E-3</v>
      </c>
      <c r="BL188" s="1" t="e">
        <f t="shared" si="36"/>
        <v>#DIV/0!</v>
      </c>
      <c r="BM188" s="1" t="e">
        <f t="shared" si="37"/>
        <v>#DIV/0!</v>
      </c>
      <c r="BN188" s="1" t="s">
        <v>385</v>
      </c>
      <c r="BO188" s="1">
        <v>0</v>
      </c>
      <c r="BP188" s="1" t="e">
        <f t="shared" si="38"/>
        <v>#DIV/0!</v>
      </c>
      <c r="BQ188" s="1" t="e">
        <f t="shared" si="39"/>
        <v>#DIV/0!</v>
      </c>
      <c r="BR188" s="1" t="e">
        <f t="shared" si="40"/>
        <v>#DIV/0!</v>
      </c>
      <c r="BS188" s="1" t="e">
        <f t="shared" si="41"/>
        <v>#DIV/0!</v>
      </c>
      <c r="BT188" s="1" t="e">
        <f t="shared" si="42"/>
        <v>#DIV/0!</v>
      </c>
      <c r="BU188" s="1" t="e">
        <f t="shared" si="43"/>
        <v>#DIV/0!</v>
      </c>
      <c r="BV188" s="1" t="e">
        <f t="shared" si="44"/>
        <v>#DIV/0!</v>
      </c>
      <c r="BW188" s="1" t="e">
        <f t="shared" si="45"/>
        <v>#DIV/0!</v>
      </c>
      <c r="BX188" s="1" t="s">
        <v>385</v>
      </c>
      <c r="BY188" s="1" t="s">
        <v>385</v>
      </c>
      <c r="BZ188" s="1" t="s">
        <v>385</v>
      </c>
      <c r="CA188" s="1" t="s">
        <v>385</v>
      </c>
      <c r="CB188" s="1" t="s">
        <v>385</v>
      </c>
      <c r="CC188" s="1" t="s">
        <v>385</v>
      </c>
      <c r="CD188" s="1" t="s">
        <v>385</v>
      </c>
      <c r="CE188" s="1" t="s">
        <v>385</v>
      </c>
      <c r="CF188" s="1">
        <v>253</v>
      </c>
      <c r="CG188" s="1">
        <v>1000</v>
      </c>
      <c r="CH188" s="1" t="s">
        <v>386</v>
      </c>
      <c r="CI188" s="1">
        <v>1110.1500000000001</v>
      </c>
      <c r="CJ188" s="1">
        <v>1175.8634999999999</v>
      </c>
      <c r="CK188" s="1">
        <v>1152.67</v>
      </c>
      <c r="CL188" s="1">
        <v>1.3005735999999999E-4</v>
      </c>
      <c r="CM188" s="1">
        <v>6.5004835999999994E-4</v>
      </c>
      <c r="CN188" s="1">
        <v>4.7597999359999997E-2</v>
      </c>
      <c r="CO188" s="1">
        <v>5.5000000000000003E-4</v>
      </c>
      <c r="CP188" s="1">
        <f t="shared" si="46"/>
        <v>1200.038571428571</v>
      </c>
      <c r="CQ188" s="1">
        <f t="shared" si="47"/>
        <v>1009.538399799206</v>
      </c>
      <c r="CR188" s="1">
        <f t="shared" si="48"/>
        <v>0.8412549594946882</v>
      </c>
      <c r="CS188" s="1">
        <f t="shared" si="49"/>
        <v>0.1620220718247484</v>
      </c>
      <c r="CT188" s="1">
        <v>6</v>
      </c>
      <c r="CU188" s="1">
        <v>0.5</v>
      </c>
      <c r="CV188" s="1" t="s">
        <v>387</v>
      </c>
      <c r="CW188" s="1">
        <v>2</v>
      </c>
      <c r="CX188" s="1" t="b">
        <v>1</v>
      </c>
      <c r="CY188" s="1">
        <v>1658330624.5</v>
      </c>
      <c r="CZ188" s="1">
        <v>1124.0828571428569</v>
      </c>
      <c r="DA188" s="1">
        <v>1142.4285714285711</v>
      </c>
      <c r="DB188" s="1">
        <v>34.299900000000001</v>
      </c>
      <c r="DC188" s="1">
        <v>33.297214285714283</v>
      </c>
      <c r="DD188" s="1">
        <v>1127.6300000000001</v>
      </c>
      <c r="DE188" s="1">
        <v>33.954185714285707</v>
      </c>
      <c r="DF188" s="1">
        <v>650.3535714285714</v>
      </c>
      <c r="DG188" s="1">
        <v>101.09185714285709</v>
      </c>
      <c r="DH188" s="1">
        <v>9.9924014285714291E-2</v>
      </c>
      <c r="DI188" s="1">
        <v>33.980885714285712</v>
      </c>
      <c r="DJ188" s="1">
        <v>999.89999999999986</v>
      </c>
      <c r="DK188" s="1">
        <v>34.030500000000004</v>
      </c>
      <c r="DL188" s="1">
        <v>0</v>
      </c>
      <c r="DM188" s="1">
        <v>0</v>
      </c>
      <c r="DN188" s="1">
        <v>9002.4114285714277</v>
      </c>
      <c r="DO188" s="1">
        <v>0</v>
      </c>
      <c r="DP188" s="1">
        <v>1832.547142857142</v>
      </c>
      <c r="DQ188" s="1">
        <v>-18.34657142857143</v>
      </c>
      <c r="DR188" s="1">
        <v>1164.008571428571</v>
      </c>
      <c r="DS188" s="1">
        <v>1181.78</v>
      </c>
      <c r="DT188" s="1">
        <v>1.002685714285714</v>
      </c>
      <c r="DU188" s="1">
        <v>1142.4285714285711</v>
      </c>
      <c r="DV188" s="1">
        <v>33.297214285714283</v>
      </c>
      <c r="DW188" s="1">
        <v>3.4674371428571429</v>
      </c>
      <c r="DX188" s="1">
        <v>3.3660742857142858</v>
      </c>
      <c r="DY188" s="1">
        <v>26.46114285714286</v>
      </c>
      <c r="DZ188" s="1">
        <v>25.958985714285721</v>
      </c>
      <c r="EA188" s="1">
        <v>1200.038571428571</v>
      </c>
      <c r="EB188" s="1">
        <v>0.95799299999999998</v>
      </c>
      <c r="EC188" s="1">
        <v>4.2007399999999993E-2</v>
      </c>
      <c r="ED188" s="1">
        <v>0</v>
      </c>
      <c r="EE188" s="1">
        <v>929.04699999999991</v>
      </c>
      <c r="EF188" s="1">
        <v>5.0001600000000002</v>
      </c>
      <c r="EG188" s="1">
        <v>13180.34285714285</v>
      </c>
      <c r="EH188" s="1">
        <v>9515.4671428571419</v>
      </c>
      <c r="EI188" s="1">
        <v>47.794285714285706</v>
      </c>
      <c r="EJ188" s="1">
        <v>50.5</v>
      </c>
      <c r="EK188" s="1">
        <v>49.035428571428568</v>
      </c>
      <c r="EL188" s="1">
        <v>49.017714285714291</v>
      </c>
      <c r="EM188" s="1">
        <v>49.561999999999998</v>
      </c>
      <c r="EN188" s="1">
        <v>1144.8385714285721</v>
      </c>
      <c r="EO188" s="1">
        <v>50.2</v>
      </c>
      <c r="EP188" s="1">
        <v>0</v>
      </c>
      <c r="EQ188" s="1">
        <v>773137.79999995232</v>
      </c>
      <c r="ER188" s="1">
        <v>0</v>
      </c>
      <c r="ES188" s="1">
        <v>929.0878846153845</v>
      </c>
      <c r="ET188" s="1">
        <v>-1.002564106906761</v>
      </c>
      <c r="EU188" s="1">
        <v>1.66837604708855</v>
      </c>
      <c r="EV188" s="1">
        <v>13179.99230769231</v>
      </c>
      <c r="EW188" s="1">
        <v>15</v>
      </c>
      <c r="EX188" s="1">
        <v>1658327627.5</v>
      </c>
      <c r="EY188" s="1" t="s">
        <v>388</v>
      </c>
      <c r="EZ188" s="1">
        <v>1658327627.5</v>
      </c>
      <c r="FA188" s="1">
        <v>1658327617.5</v>
      </c>
      <c r="FB188" s="1">
        <v>12</v>
      </c>
      <c r="FC188" s="1">
        <v>-0.68500000000000005</v>
      </c>
      <c r="FD188" s="1">
        <v>-0.255</v>
      </c>
      <c r="FE188" s="1">
        <v>-3.9239999999999999</v>
      </c>
      <c r="FF188" s="1">
        <v>0.28599999999999998</v>
      </c>
      <c r="FG188" s="1">
        <v>1546</v>
      </c>
      <c r="FH188" s="1">
        <v>32</v>
      </c>
      <c r="FI188" s="1">
        <v>0.03</v>
      </c>
      <c r="FJ188" s="1">
        <v>0.04</v>
      </c>
      <c r="FK188" s="1">
        <v>-18.138860975609759</v>
      </c>
      <c r="FL188" s="1">
        <v>-0.46903693379794648</v>
      </c>
      <c r="FM188" s="1">
        <v>8.5518010877323511E-2</v>
      </c>
      <c r="FN188" s="1">
        <v>1</v>
      </c>
      <c r="FO188" s="1">
        <v>929.1408235294117</v>
      </c>
      <c r="FP188" s="1">
        <v>-1.3187165760264159</v>
      </c>
      <c r="FQ188" s="1">
        <v>0.24310303680782799</v>
      </c>
      <c r="FR188" s="1">
        <v>0</v>
      </c>
      <c r="FS188" s="1">
        <v>0.99936921951219526</v>
      </c>
      <c r="FT188" s="1">
        <v>4.6204891986063631E-2</v>
      </c>
      <c r="FU188" s="1">
        <v>6.2905482234710272E-3</v>
      </c>
      <c r="FV188" s="1">
        <v>1</v>
      </c>
      <c r="FW188" s="1">
        <v>2</v>
      </c>
      <c r="FX188" s="1">
        <v>3</v>
      </c>
      <c r="FY188" s="1" t="s">
        <v>389</v>
      </c>
      <c r="FZ188" s="1">
        <v>3.3691800000000001</v>
      </c>
      <c r="GA188" s="1">
        <v>2.89357</v>
      </c>
      <c r="GB188" s="1">
        <v>0.195715</v>
      </c>
      <c r="GC188" s="1">
        <v>0.199965</v>
      </c>
      <c r="GD188" s="1">
        <v>0.14150799999999999</v>
      </c>
      <c r="GE188" s="1">
        <v>0.14116600000000001</v>
      </c>
      <c r="GF188" s="1">
        <v>27744.6</v>
      </c>
      <c r="GG188" s="1">
        <v>24008.1</v>
      </c>
      <c r="GH188" s="1">
        <v>30843.8</v>
      </c>
      <c r="GI188" s="1">
        <v>27980.1</v>
      </c>
      <c r="GJ188" s="1">
        <v>34889.699999999997</v>
      </c>
      <c r="GK188" s="1">
        <v>33906.1</v>
      </c>
      <c r="GL188" s="1">
        <v>40207.800000000003</v>
      </c>
      <c r="GM188" s="1">
        <v>38998.800000000003</v>
      </c>
      <c r="GN188" s="1">
        <v>2.3263799999999999</v>
      </c>
      <c r="GO188" s="1">
        <v>1.5275300000000001</v>
      </c>
      <c r="GP188" s="1">
        <v>0</v>
      </c>
      <c r="GQ188" s="1">
        <v>3.92944E-2</v>
      </c>
      <c r="GR188" s="1">
        <v>999.9</v>
      </c>
      <c r="GS188" s="1">
        <v>33.395099999999999</v>
      </c>
      <c r="GT188" s="1">
        <v>49.2</v>
      </c>
      <c r="GU188" s="1">
        <v>44.4</v>
      </c>
      <c r="GV188" s="1">
        <v>45.477899999999998</v>
      </c>
      <c r="GW188" s="1">
        <v>50.562899999999999</v>
      </c>
      <c r="GX188" s="1">
        <v>41.354199999999999</v>
      </c>
      <c r="GY188" s="1">
        <v>1</v>
      </c>
      <c r="GZ188" s="1">
        <v>0.66485000000000005</v>
      </c>
      <c r="HA188" s="1">
        <v>1.8292600000000001</v>
      </c>
      <c r="HB188" s="1">
        <v>20.198699999999999</v>
      </c>
      <c r="HC188" s="1">
        <v>5.2153400000000003</v>
      </c>
      <c r="HD188" s="1">
        <v>11.974</v>
      </c>
      <c r="HE188" s="1">
        <v>4.9904500000000001</v>
      </c>
      <c r="HF188" s="1">
        <v>3.2926500000000001</v>
      </c>
      <c r="HG188" s="1">
        <v>8427.7999999999993</v>
      </c>
      <c r="HH188" s="1">
        <v>9999</v>
      </c>
      <c r="HI188" s="1">
        <v>9999</v>
      </c>
      <c r="HJ188" s="1">
        <v>971.7</v>
      </c>
      <c r="HK188" s="1">
        <v>4.9713500000000002</v>
      </c>
      <c r="HL188" s="1">
        <v>1.87459</v>
      </c>
      <c r="HM188" s="1">
        <v>1.8709199999999999</v>
      </c>
      <c r="HN188" s="1">
        <v>1.87073</v>
      </c>
      <c r="HO188" s="1">
        <v>1.87514</v>
      </c>
      <c r="HP188" s="1">
        <v>1.87192</v>
      </c>
      <c r="HQ188" s="1">
        <v>1.8673599999999999</v>
      </c>
      <c r="HR188" s="1">
        <v>1.8782399999999999</v>
      </c>
      <c r="HS188" s="1">
        <v>0</v>
      </c>
      <c r="HT188" s="1">
        <v>0</v>
      </c>
      <c r="HU188" s="1">
        <v>0</v>
      </c>
      <c r="HV188" s="1">
        <v>0</v>
      </c>
      <c r="HW188" s="1" t="s">
        <v>390</v>
      </c>
      <c r="HX188" s="1" t="s">
        <v>391</v>
      </c>
      <c r="HY188" s="1" t="s">
        <v>392</v>
      </c>
      <c r="HZ188" s="1" t="s">
        <v>392</v>
      </c>
      <c r="IA188" s="1" t="s">
        <v>392</v>
      </c>
      <c r="IB188" s="1" t="s">
        <v>392</v>
      </c>
      <c r="IC188" s="1">
        <v>0</v>
      </c>
      <c r="ID188" s="1">
        <v>100</v>
      </c>
      <c r="IE188" s="1">
        <v>100</v>
      </c>
      <c r="IF188" s="1">
        <v>-3.55</v>
      </c>
      <c r="IG188" s="1">
        <v>0.3458</v>
      </c>
      <c r="IH188" s="1">
        <v>-2.1003025613674828</v>
      </c>
      <c r="II188" s="1">
        <v>1.7196870422270779E-5</v>
      </c>
      <c r="IJ188" s="1">
        <v>-2.1741833173098589E-6</v>
      </c>
      <c r="IK188" s="1">
        <v>9.0595066644434051E-10</v>
      </c>
      <c r="IL188" s="1">
        <v>-0.3055493333670728</v>
      </c>
      <c r="IM188" s="1">
        <v>-1.2435942757381079E-3</v>
      </c>
      <c r="IN188" s="1">
        <v>8.3241555849602686E-4</v>
      </c>
      <c r="IO188" s="1">
        <v>-6.8006265696850886E-6</v>
      </c>
      <c r="IP188" s="1">
        <v>17</v>
      </c>
      <c r="IQ188" s="1">
        <v>2050</v>
      </c>
      <c r="IR188" s="1">
        <v>3</v>
      </c>
      <c r="IS188" s="1">
        <v>34</v>
      </c>
      <c r="IT188" s="1">
        <v>50</v>
      </c>
      <c r="IU188" s="1">
        <v>50.1</v>
      </c>
      <c r="IV188" s="1">
        <v>2.4096700000000002</v>
      </c>
      <c r="IW188" s="1">
        <v>2.5756800000000002</v>
      </c>
      <c r="IX188" s="1">
        <v>1.49902</v>
      </c>
      <c r="IY188" s="1">
        <v>2.2827099999999998</v>
      </c>
      <c r="IZ188" s="1">
        <v>1.69678</v>
      </c>
      <c r="JA188" s="1">
        <v>2.3083499999999999</v>
      </c>
      <c r="JB188" s="1">
        <v>47.9651</v>
      </c>
      <c r="JC188" s="1">
        <v>12.8537</v>
      </c>
      <c r="JD188" s="1">
        <v>18</v>
      </c>
      <c r="JE188" s="1">
        <v>710.84699999999998</v>
      </c>
      <c r="JF188" s="1">
        <v>267.02800000000002</v>
      </c>
      <c r="JG188" s="1">
        <v>29.9985</v>
      </c>
      <c r="JH188" s="1">
        <v>35.892699999999998</v>
      </c>
      <c r="JI188" s="1">
        <v>30.0002</v>
      </c>
      <c r="JJ188" s="1">
        <v>35.614199999999997</v>
      </c>
      <c r="JK188" s="1">
        <v>35.614699999999999</v>
      </c>
      <c r="JL188" s="1">
        <v>48.297199999999997</v>
      </c>
      <c r="JM188" s="1">
        <v>29.341100000000001</v>
      </c>
      <c r="JN188" s="1">
        <v>0</v>
      </c>
      <c r="JO188" s="1">
        <v>30</v>
      </c>
      <c r="JP188" s="1">
        <v>1157.3900000000001</v>
      </c>
      <c r="JQ188" s="1">
        <v>33.308</v>
      </c>
      <c r="JR188" s="1">
        <v>98.296099999999996</v>
      </c>
      <c r="JS188" s="1">
        <v>98.218500000000006</v>
      </c>
    </row>
    <row r="189" spans="1:279" ht="15.75" customHeight="1" x14ac:dyDescent="0.2">
      <c r="A189" s="1">
        <v>174</v>
      </c>
      <c r="B189" s="1">
        <v>1658330630.5</v>
      </c>
      <c r="C189" s="1">
        <v>690.5</v>
      </c>
      <c r="D189" s="1" t="s">
        <v>740</v>
      </c>
      <c r="E189" s="1" t="s">
        <v>741</v>
      </c>
      <c r="F189" s="1">
        <v>4</v>
      </c>
      <c r="G189" s="1">
        <v>1658330628.1875</v>
      </c>
      <c r="H189" s="1">
        <f t="shared" si="0"/>
        <v>1.1253212240607588E-3</v>
      </c>
      <c r="I189" s="1">
        <f t="shared" si="1"/>
        <v>1.1253212240607589</v>
      </c>
      <c r="J189" s="1">
        <f t="shared" si="2"/>
        <v>9.1273307331904121</v>
      </c>
      <c r="K189" s="1">
        <f t="shared" si="3"/>
        <v>1130.3412499999999</v>
      </c>
      <c r="L189" s="1">
        <f t="shared" si="4"/>
        <v>847.80999089274655</v>
      </c>
      <c r="M189" s="1">
        <f t="shared" si="5"/>
        <v>85.790168219950573</v>
      </c>
      <c r="N189" s="1">
        <f t="shared" si="6"/>
        <v>114.37959805278682</v>
      </c>
      <c r="O189" s="1">
        <f t="shared" si="7"/>
        <v>5.8574683439841825E-2</v>
      </c>
      <c r="P189" s="1">
        <f t="shared" si="8"/>
        <v>2.771292327125642</v>
      </c>
      <c r="Q189" s="1">
        <f t="shared" si="9"/>
        <v>5.7895486916740249E-2</v>
      </c>
      <c r="R189" s="1">
        <f t="shared" si="10"/>
        <v>3.6245046135558311E-2</v>
      </c>
      <c r="S189" s="1">
        <f t="shared" si="11"/>
        <v>194.41136473751342</v>
      </c>
      <c r="T189" s="1">
        <f t="shared" si="12"/>
        <v>34.876800858044099</v>
      </c>
      <c r="U189" s="1">
        <f t="shared" si="13"/>
        <v>34.031712499999998</v>
      </c>
      <c r="V189" s="1">
        <f t="shared" si="14"/>
        <v>5.3524687424731177</v>
      </c>
      <c r="W189" s="1">
        <f t="shared" si="15"/>
        <v>65.034370281793258</v>
      </c>
      <c r="X189" s="1">
        <f t="shared" si="16"/>
        <v>3.4713758281271683</v>
      </c>
      <c r="Y189" s="1">
        <f t="shared" si="17"/>
        <v>5.3377557329850847</v>
      </c>
      <c r="Z189" s="1">
        <f t="shared" si="18"/>
        <v>1.8810929143459494</v>
      </c>
      <c r="AA189" s="1">
        <f t="shared" si="19"/>
        <v>-49.626665981079462</v>
      </c>
      <c r="AB189" s="1">
        <f t="shared" si="20"/>
        <v>-7.373181754238419</v>
      </c>
      <c r="AC189" s="1">
        <f t="shared" si="21"/>
        <v>-0.61535934978025186</v>
      </c>
      <c r="AD189" s="1">
        <f t="shared" si="22"/>
        <v>136.79615765241527</v>
      </c>
      <c r="AE189" s="1">
        <f t="shared" si="23"/>
        <v>18.650761638952027</v>
      </c>
      <c r="AF189" s="1">
        <f t="shared" si="24"/>
        <v>1.1209031454975988</v>
      </c>
      <c r="AG189" s="1">
        <f t="shared" si="25"/>
        <v>9.1273307331904121</v>
      </c>
      <c r="AH189" s="1">
        <v>1189.400073337815</v>
      </c>
      <c r="AI189" s="1">
        <v>1173.691696969697</v>
      </c>
      <c r="AJ189" s="1">
        <v>1.7640225005107</v>
      </c>
      <c r="AK189" s="1">
        <v>65.160827057832364</v>
      </c>
      <c r="AL189" s="1">
        <f t="shared" si="26"/>
        <v>1.1253212240607589</v>
      </c>
      <c r="AM189" s="1">
        <v>33.305710863347478</v>
      </c>
      <c r="AN189" s="1">
        <v>34.307664335664349</v>
      </c>
      <c r="AO189" s="1">
        <v>1.203858997344254E-4</v>
      </c>
      <c r="AP189" s="1">
        <v>89.445393928283238</v>
      </c>
      <c r="AQ189" s="1">
        <v>0</v>
      </c>
      <c r="AR189" s="1">
        <v>0</v>
      </c>
      <c r="AS189" s="1">
        <f t="shared" si="27"/>
        <v>1</v>
      </c>
      <c r="AT189" s="1">
        <f t="shared" si="28"/>
        <v>0</v>
      </c>
      <c r="AU189" s="1">
        <f t="shared" si="29"/>
        <v>47285.318438369912</v>
      </c>
      <c r="AV189" s="1" t="s">
        <v>385</v>
      </c>
      <c r="AW189" s="1" t="s">
        <v>385</v>
      </c>
      <c r="AX189" s="1">
        <v>0</v>
      </c>
      <c r="AY189" s="1">
        <v>0</v>
      </c>
      <c r="AZ189" s="1" t="e">
        <f t="shared" si="30"/>
        <v>#DIV/0!</v>
      </c>
      <c r="BA189" s="1">
        <v>0</v>
      </c>
      <c r="BB189" s="1" t="s">
        <v>385</v>
      </c>
      <c r="BC189" s="1" t="s">
        <v>385</v>
      </c>
      <c r="BD189" s="1">
        <v>0</v>
      </c>
      <c r="BE189" s="1">
        <v>0</v>
      </c>
      <c r="BF189" s="1" t="e">
        <f t="shared" si="31"/>
        <v>#DIV/0!</v>
      </c>
      <c r="BG189" s="1">
        <v>0.5</v>
      </c>
      <c r="BH189" s="1">
        <f t="shared" si="32"/>
        <v>1009.4290122992297</v>
      </c>
      <c r="BI189" s="1">
        <f t="shared" si="33"/>
        <v>9.1273307331904121</v>
      </c>
      <c r="BJ189" s="1" t="e">
        <f t="shared" si="34"/>
        <v>#DIV/0!</v>
      </c>
      <c r="BK189" s="1">
        <f t="shared" si="35"/>
        <v>9.042072916450667E-3</v>
      </c>
      <c r="BL189" s="1" t="e">
        <f t="shared" si="36"/>
        <v>#DIV/0!</v>
      </c>
      <c r="BM189" s="1" t="e">
        <f t="shared" si="37"/>
        <v>#DIV/0!</v>
      </c>
      <c r="BN189" s="1" t="s">
        <v>385</v>
      </c>
      <c r="BO189" s="1">
        <v>0</v>
      </c>
      <c r="BP189" s="1" t="e">
        <f t="shared" si="38"/>
        <v>#DIV/0!</v>
      </c>
      <c r="BQ189" s="1" t="e">
        <f t="shared" si="39"/>
        <v>#DIV/0!</v>
      </c>
      <c r="BR189" s="1" t="e">
        <f t="shared" si="40"/>
        <v>#DIV/0!</v>
      </c>
      <c r="BS189" s="1" t="e">
        <f t="shared" si="41"/>
        <v>#DIV/0!</v>
      </c>
      <c r="BT189" s="1" t="e">
        <f t="shared" si="42"/>
        <v>#DIV/0!</v>
      </c>
      <c r="BU189" s="1" t="e">
        <f t="shared" si="43"/>
        <v>#DIV/0!</v>
      </c>
      <c r="BV189" s="1" t="e">
        <f t="shared" si="44"/>
        <v>#DIV/0!</v>
      </c>
      <c r="BW189" s="1" t="e">
        <f t="shared" si="45"/>
        <v>#DIV/0!</v>
      </c>
      <c r="BX189" s="1" t="s">
        <v>385</v>
      </c>
      <c r="BY189" s="1" t="s">
        <v>385</v>
      </c>
      <c r="BZ189" s="1" t="s">
        <v>385</v>
      </c>
      <c r="CA189" s="1" t="s">
        <v>385</v>
      </c>
      <c r="CB189" s="1" t="s">
        <v>385</v>
      </c>
      <c r="CC189" s="1" t="s">
        <v>385</v>
      </c>
      <c r="CD189" s="1" t="s">
        <v>385</v>
      </c>
      <c r="CE189" s="1" t="s">
        <v>385</v>
      </c>
      <c r="CF189" s="1">
        <v>253</v>
      </c>
      <c r="CG189" s="1">
        <v>1000</v>
      </c>
      <c r="CH189" s="1" t="s">
        <v>386</v>
      </c>
      <c r="CI189" s="1">
        <v>1110.1500000000001</v>
      </c>
      <c r="CJ189" s="1">
        <v>1175.8634999999999</v>
      </c>
      <c r="CK189" s="1">
        <v>1152.67</v>
      </c>
      <c r="CL189" s="1">
        <v>1.3005735999999999E-4</v>
      </c>
      <c r="CM189" s="1">
        <v>6.5004835999999994E-4</v>
      </c>
      <c r="CN189" s="1">
        <v>4.7597999359999997E-2</v>
      </c>
      <c r="CO189" s="1">
        <v>5.5000000000000003E-4</v>
      </c>
      <c r="CP189" s="1">
        <f t="shared" si="46"/>
        <v>1199.9087500000001</v>
      </c>
      <c r="CQ189" s="1">
        <f t="shared" si="47"/>
        <v>1009.4290122992297</v>
      </c>
      <c r="CR189" s="1">
        <f t="shared" si="48"/>
        <v>0.84125481400083935</v>
      </c>
      <c r="CS189" s="1">
        <f t="shared" si="49"/>
        <v>0.16202179102162012</v>
      </c>
      <c r="CT189" s="1">
        <v>6</v>
      </c>
      <c r="CU189" s="1">
        <v>0.5</v>
      </c>
      <c r="CV189" s="1" t="s">
        <v>387</v>
      </c>
      <c r="CW189" s="1">
        <v>2</v>
      </c>
      <c r="CX189" s="1" t="b">
        <v>1</v>
      </c>
      <c r="CY189" s="1">
        <v>1658330628.1875</v>
      </c>
      <c r="CZ189" s="1">
        <v>1130.3412499999999</v>
      </c>
      <c r="DA189" s="1">
        <v>1148.7175</v>
      </c>
      <c r="DB189" s="1">
        <v>34.305412500000003</v>
      </c>
      <c r="DC189" s="1">
        <v>33.306737499999997</v>
      </c>
      <c r="DD189" s="1">
        <v>1133.895</v>
      </c>
      <c r="DE189" s="1">
        <v>33.95955</v>
      </c>
      <c r="DF189" s="1">
        <v>650.33175000000006</v>
      </c>
      <c r="DG189" s="1">
        <v>101.090625</v>
      </c>
      <c r="DH189" s="1">
        <v>9.9699650000000001E-2</v>
      </c>
      <c r="DI189" s="1">
        <v>33.982362500000001</v>
      </c>
      <c r="DJ189" s="1">
        <v>999.9</v>
      </c>
      <c r="DK189" s="1">
        <v>34.031712499999998</v>
      </c>
      <c r="DL189" s="1">
        <v>0</v>
      </c>
      <c r="DM189" s="1">
        <v>0</v>
      </c>
      <c r="DN189" s="1">
        <v>9025.5487499999999</v>
      </c>
      <c r="DO189" s="1">
        <v>0</v>
      </c>
      <c r="DP189" s="1">
        <v>1832.4575</v>
      </c>
      <c r="DQ189" s="1">
        <v>-18.378</v>
      </c>
      <c r="DR189" s="1">
        <v>1170.4949999999999</v>
      </c>
      <c r="DS189" s="1">
        <v>1188.2974999999999</v>
      </c>
      <c r="DT189" s="1">
        <v>0.99868424999999994</v>
      </c>
      <c r="DU189" s="1">
        <v>1148.7175</v>
      </c>
      <c r="DV189" s="1">
        <v>33.306737499999997</v>
      </c>
      <c r="DW189" s="1">
        <v>3.4679600000000002</v>
      </c>
      <c r="DX189" s="1">
        <v>3.367</v>
      </c>
      <c r="DY189" s="1">
        <v>26.463687499999999</v>
      </c>
      <c r="DZ189" s="1">
        <v>25.9636125</v>
      </c>
      <c r="EA189" s="1">
        <v>1199.9087500000001</v>
      </c>
      <c r="EB189" s="1">
        <v>0.95799862499999999</v>
      </c>
      <c r="EC189" s="1">
        <v>4.2001574999999999E-2</v>
      </c>
      <c r="ED189" s="1">
        <v>0</v>
      </c>
      <c r="EE189" s="1">
        <v>928.99199999999996</v>
      </c>
      <c r="EF189" s="1">
        <v>5.0001600000000002</v>
      </c>
      <c r="EG189" s="1">
        <v>13182.137500000001</v>
      </c>
      <c r="EH189" s="1">
        <v>9514.4575000000004</v>
      </c>
      <c r="EI189" s="1">
        <v>47.811999999999998</v>
      </c>
      <c r="EJ189" s="1">
        <v>50.5</v>
      </c>
      <c r="EK189" s="1">
        <v>49.030999999999999</v>
      </c>
      <c r="EL189" s="1">
        <v>49</v>
      </c>
      <c r="EM189" s="1">
        <v>49.546499999999988</v>
      </c>
      <c r="EN189" s="1">
        <v>1144.72</v>
      </c>
      <c r="EO189" s="1">
        <v>50.188749999999999</v>
      </c>
      <c r="EP189" s="1">
        <v>0</v>
      </c>
      <c r="EQ189" s="1">
        <v>773142</v>
      </c>
      <c r="ER189" s="1">
        <v>0</v>
      </c>
      <c r="ES189" s="1">
        <v>929.02783999999997</v>
      </c>
      <c r="ET189" s="1">
        <v>-1.1206923094304391</v>
      </c>
      <c r="EU189" s="1">
        <v>10.553846059540779</v>
      </c>
      <c r="EV189" s="1">
        <v>13180.675999999999</v>
      </c>
      <c r="EW189" s="1">
        <v>15</v>
      </c>
      <c r="EX189" s="1">
        <v>1658327627.5</v>
      </c>
      <c r="EY189" s="1" t="s">
        <v>388</v>
      </c>
      <c r="EZ189" s="1">
        <v>1658327627.5</v>
      </c>
      <c r="FA189" s="1">
        <v>1658327617.5</v>
      </c>
      <c r="FB189" s="1">
        <v>12</v>
      </c>
      <c r="FC189" s="1">
        <v>-0.68500000000000005</v>
      </c>
      <c r="FD189" s="1">
        <v>-0.255</v>
      </c>
      <c r="FE189" s="1">
        <v>-3.9239999999999999</v>
      </c>
      <c r="FF189" s="1">
        <v>0.28599999999999998</v>
      </c>
      <c r="FG189" s="1">
        <v>1546</v>
      </c>
      <c r="FH189" s="1">
        <v>32</v>
      </c>
      <c r="FI189" s="1">
        <v>0.03</v>
      </c>
      <c r="FJ189" s="1">
        <v>0.04</v>
      </c>
      <c r="FK189" s="1">
        <v>-18.198742500000002</v>
      </c>
      <c r="FL189" s="1">
        <v>-1.145773733583386</v>
      </c>
      <c r="FM189" s="1">
        <v>0.12889081209981559</v>
      </c>
      <c r="FN189" s="1">
        <v>0</v>
      </c>
      <c r="FO189" s="1">
        <v>929.08655882352946</v>
      </c>
      <c r="FP189" s="1">
        <v>-0.94748663083286266</v>
      </c>
      <c r="FQ189" s="1">
        <v>0.24148890988742619</v>
      </c>
      <c r="FR189" s="1">
        <v>1</v>
      </c>
      <c r="FS189" s="1">
        <v>1.0018988</v>
      </c>
      <c r="FT189" s="1">
        <v>-9.2748742964357915E-3</v>
      </c>
      <c r="FU189" s="1">
        <v>2.139485454496015E-3</v>
      </c>
      <c r="FV189" s="1">
        <v>1</v>
      </c>
      <c r="FW189" s="1">
        <v>2</v>
      </c>
      <c r="FX189" s="1">
        <v>3</v>
      </c>
      <c r="FY189" s="1" t="s">
        <v>389</v>
      </c>
      <c r="FZ189" s="1">
        <v>3.3690600000000002</v>
      </c>
      <c r="GA189" s="1">
        <v>2.89371</v>
      </c>
      <c r="GB189" s="1">
        <v>0.196464</v>
      </c>
      <c r="GC189" s="1">
        <v>0.200706</v>
      </c>
      <c r="GD189" s="1">
        <v>0.141517</v>
      </c>
      <c r="GE189" s="1">
        <v>0.14118600000000001</v>
      </c>
      <c r="GF189" s="1">
        <v>27718.400000000001</v>
      </c>
      <c r="GG189" s="1">
        <v>23986.2</v>
      </c>
      <c r="GH189" s="1">
        <v>30843.5</v>
      </c>
      <c r="GI189" s="1">
        <v>27980.6</v>
      </c>
      <c r="GJ189" s="1">
        <v>34888.800000000003</v>
      </c>
      <c r="GK189" s="1">
        <v>33905.800000000003</v>
      </c>
      <c r="GL189" s="1">
        <v>40207.199999999997</v>
      </c>
      <c r="GM189" s="1">
        <v>38999.4</v>
      </c>
      <c r="GN189" s="1">
        <v>2.3260999999999998</v>
      </c>
      <c r="GO189" s="1">
        <v>1.5273699999999999</v>
      </c>
      <c r="GP189" s="1">
        <v>0</v>
      </c>
      <c r="GQ189" s="1">
        <v>4.00171E-2</v>
      </c>
      <c r="GR189" s="1">
        <v>999.9</v>
      </c>
      <c r="GS189" s="1">
        <v>33.389899999999997</v>
      </c>
      <c r="GT189" s="1">
        <v>49.2</v>
      </c>
      <c r="GU189" s="1">
        <v>44.4</v>
      </c>
      <c r="GV189" s="1">
        <v>45.476700000000001</v>
      </c>
      <c r="GW189" s="1">
        <v>50.742899999999999</v>
      </c>
      <c r="GX189" s="1">
        <v>41.598599999999998</v>
      </c>
      <c r="GY189" s="1">
        <v>1</v>
      </c>
      <c r="GZ189" s="1">
        <v>0.66478700000000002</v>
      </c>
      <c r="HA189" s="1">
        <v>1.8226100000000001</v>
      </c>
      <c r="HB189" s="1">
        <v>20.198599999999999</v>
      </c>
      <c r="HC189" s="1">
        <v>5.2140000000000004</v>
      </c>
      <c r="HD189" s="1">
        <v>11.974</v>
      </c>
      <c r="HE189" s="1">
        <v>4.9902499999999996</v>
      </c>
      <c r="HF189" s="1">
        <v>3.2924500000000001</v>
      </c>
      <c r="HG189" s="1">
        <v>8427.7999999999993</v>
      </c>
      <c r="HH189" s="1">
        <v>9999</v>
      </c>
      <c r="HI189" s="1">
        <v>9999</v>
      </c>
      <c r="HJ189" s="1">
        <v>971.7</v>
      </c>
      <c r="HK189" s="1">
        <v>4.9713599999999998</v>
      </c>
      <c r="HL189" s="1">
        <v>1.8746</v>
      </c>
      <c r="HM189" s="1">
        <v>1.8709</v>
      </c>
      <c r="HN189" s="1">
        <v>1.87073</v>
      </c>
      <c r="HO189" s="1">
        <v>1.8751199999999999</v>
      </c>
      <c r="HP189" s="1">
        <v>1.87192</v>
      </c>
      <c r="HQ189" s="1">
        <v>1.8673599999999999</v>
      </c>
      <c r="HR189" s="1">
        <v>1.87822</v>
      </c>
      <c r="HS189" s="1">
        <v>0</v>
      </c>
      <c r="HT189" s="1">
        <v>0</v>
      </c>
      <c r="HU189" s="1">
        <v>0</v>
      </c>
      <c r="HV189" s="1">
        <v>0</v>
      </c>
      <c r="HW189" s="1" t="s">
        <v>390</v>
      </c>
      <c r="HX189" s="1" t="s">
        <v>391</v>
      </c>
      <c r="HY189" s="1" t="s">
        <v>392</v>
      </c>
      <c r="HZ189" s="1" t="s">
        <v>392</v>
      </c>
      <c r="IA189" s="1" t="s">
        <v>392</v>
      </c>
      <c r="IB189" s="1" t="s">
        <v>392</v>
      </c>
      <c r="IC189" s="1">
        <v>0</v>
      </c>
      <c r="ID189" s="1">
        <v>100</v>
      </c>
      <c r="IE189" s="1">
        <v>100</v>
      </c>
      <c r="IF189" s="1">
        <v>-3.56</v>
      </c>
      <c r="IG189" s="1">
        <v>0.34589999999999999</v>
      </c>
      <c r="IH189" s="1">
        <v>-2.1003025613674828</v>
      </c>
      <c r="II189" s="1">
        <v>1.7196870422270779E-5</v>
      </c>
      <c r="IJ189" s="1">
        <v>-2.1741833173098589E-6</v>
      </c>
      <c r="IK189" s="1">
        <v>9.0595066644434051E-10</v>
      </c>
      <c r="IL189" s="1">
        <v>-0.3055493333670728</v>
      </c>
      <c r="IM189" s="1">
        <v>-1.2435942757381079E-3</v>
      </c>
      <c r="IN189" s="1">
        <v>8.3241555849602686E-4</v>
      </c>
      <c r="IO189" s="1">
        <v>-6.8006265696850886E-6</v>
      </c>
      <c r="IP189" s="1">
        <v>17</v>
      </c>
      <c r="IQ189" s="1">
        <v>2050</v>
      </c>
      <c r="IR189" s="1">
        <v>3</v>
      </c>
      <c r="IS189" s="1">
        <v>34</v>
      </c>
      <c r="IT189" s="1">
        <v>50</v>
      </c>
      <c r="IU189" s="1">
        <v>50.2</v>
      </c>
      <c r="IV189" s="1">
        <v>2.4218799999999998</v>
      </c>
      <c r="IW189" s="1">
        <v>2.5756800000000002</v>
      </c>
      <c r="IX189" s="1">
        <v>1.49902</v>
      </c>
      <c r="IY189" s="1">
        <v>2.2814899999999998</v>
      </c>
      <c r="IZ189" s="1">
        <v>1.69678</v>
      </c>
      <c r="JA189" s="1">
        <v>2.4084500000000002</v>
      </c>
      <c r="JB189" s="1">
        <v>47.9651</v>
      </c>
      <c r="JC189" s="1">
        <v>12.8537</v>
      </c>
      <c r="JD189" s="1">
        <v>18</v>
      </c>
      <c r="JE189" s="1">
        <v>710.65</v>
      </c>
      <c r="JF189" s="1">
        <v>266.96899999999999</v>
      </c>
      <c r="JG189" s="1">
        <v>29.9983</v>
      </c>
      <c r="JH189" s="1">
        <v>35.895099999999999</v>
      </c>
      <c r="JI189" s="1">
        <v>30.0001</v>
      </c>
      <c r="JJ189" s="1">
        <v>35.617100000000001</v>
      </c>
      <c r="JK189" s="1">
        <v>35.6175</v>
      </c>
      <c r="JL189" s="1">
        <v>48.524999999999999</v>
      </c>
      <c r="JM189" s="1">
        <v>29.341100000000001</v>
      </c>
      <c r="JN189" s="1">
        <v>0</v>
      </c>
      <c r="JO189" s="1">
        <v>30</v>
      </c>
      <c r="JP189" s="1">
        <v>1164.08</v>
      </c>
      <c r="JQ189" s="1">
        <v>33.308</v>
      </c>
      <c r="JR189" s="1">
        <v>98.294799999999995</v>
      </c>
      <c r="JS189" s="1">
        <v>98.22</v>
      </c>
    </row>
    <row r="190" spans="1:279" ht="15.75" customHeight="1" x14ac:dyDescent="0.2">
      <c r="A190" s="1">
        <v>175</v>
      </c>
      <c r="B190" s="1">
        <v>1658330634.5</v>
      </c>
      <c r="C190" s="1">
        <v>694.5</v>
      </c>
      <c r="D190" s="1" t="s">
        <v>742</v>
      </c>
      <c r="E190" s="1" t="s">
        <v>743</v>
      </c>
      <c r="F190" s="1">
        <v>4</v>
      </c>
      <c r="G190" s="1">
        <v>1658330632.5</v>
      </c>
      <c r="H190" s="1">
        <f t="shared" si="0"/>
        <v>1.1236504735186365E-3</v>
      </c>
      <c r="I190" s="1">
        <f t="shared" si="1"/>
        <v>1.1236504735186366</v>
      </c>
      <c r="J190" s="1">
        <f t="shared" si="2"/>
        <v>9.2566219942129067</v>
      </c>
      <c r="K190" s="1">
        <f t="shared" si="3"/>
        <v>1137.5828571428569</v>
      </c>
      <c r="L190" s="1">
        <f t="shared" si="4"/>
        <v>851.00080703144124</v>
      </c>
      <c r="M190" s="1">
        <f t="shared" si="5"/>
        <v>86.113768683899906</v>
      </c>
      <c r="N190" s="1">
        <f t="shared" si="6"/>
        <v>115.11334209010994</v>
      </c>
      <c r="O190" s="1">
        <f t="shared" si="7"/>
        <v>5.8500149403449601E-2</v>
      </c>
      <c r="P190" s="1">
        <f t="shared" si="8"/>
        <v>2.764980675886088</v>
      </c>
      <c r="Q190" s="1">
        <f t="shared" si="9"/>
        <v>5.7821142372634117E-2</v>
      </c>
      <c r="R190" s="1">
        <f t="shared" si="10"/>
        <v>3.6198563301924364E-2</v>
      </c>
      <c r="S190" s="1">
        <f t="shared" si="11"/>
        <v>194.43182361246662</v>
      </c>
      <c r="T190" s="1">
        <f t="shared" si="12"/>
        <v>34.881318216302546</v>
      </c>
      <c r="U190" s="1">
        <f t="shared" si="13"/>
        <v>34.032542857142857</v>
      </c>
      <c r="V190" s="1">
        <f t="shared" si="14"/>
        <v>5.3527166031722127</v>
      </c>
      <c r="W190" s="1">
        <f t="shared" si="15"/>
        <v>65.038495575235899</v>
      </c>
      <c r="X190" s="1">
        <f t="shared" si="16"/>
        <v>3.4719934176880911</v>
      </c>
      <c r="Y190" s="1">
        <f t="shared" si="17"/>
        <v>5.3383667426189509</v>
      </c>
      <c r="Z190" s="1">
        <f t="shared" si="18"/>
        <v>1.8807231854841215</v>
      </c>
      <c r="AA190" s="1">
        <f t="shared" si="19"/>
        <v>-49.552985882171875</v>
      </c>
      <c r="AB190" s="1">
        <f t="shared" si="20"/>
        <v>-7.1743162155757219</v>
      </c>
      <c r="AC190" s="1">
        <f t="shared" si="21"/>
        <v>-0.60013745622526582</v>
      </c>
      <c r="AD190" s="1">
        <f t="shared" si="22"/>
        <v>137.10438405849376</v>
      </c>
      <c r="AE190" s="1">
        <f t="shared" si="23"/>
        <v>18.412717057007274</v>
      </c>
      <c r="AF190" s="1">
        <f t="shared" si="24"/>
        <v>1.1185715662300437</v>
      </c>
      <c r="AG190" s="1">
        <f t="shared" si="25"/>
        <v>9.2566219942129067</v>
      </c>
      <c r="AH190" s="1">
        <v>1196.0819992789559</v>
      </c>
      <c r="AI190" s="1">
        <v>1180.5390303030299</v>
      </c>
      <c r="AJ190" s="1">
        <v>1.6915624845724191</v>
      </c>
      <c r="AK190" s="1">
        <v>65.160827057832364</v>
      </c>
      <c r="AL190" s="1">
        <f t="shared" si="26"/>
        <v>1.1236504735186366</v>
      </c>
      <c r="AM190" s="1">
        <v>33.312799027945573</v>
      </c>
      <c r="AN190" s="1">
        <v>34.313095104895133</v>
      </c>
      <c r="AO190" s="1">
        <v>1.3346083436356951E-4</v>
      </c>
      <c r="AP190" s="1">
        <v>89.445393928283238</v>
      </c>
      <c r="AQ190" s="1">
        <v>0</v>
      </c>
      <c r="AR190" s="1">
        <v>0</v>
      </c>
      <c r="AS190" s="1">
        <f t="shared" si="27"/>
        <v>1</v>
      </c>
      <c r="AT190" s="1">
        <f t="shared" si="28"/>
        <v>0</v>
      </c>
      <c r="AU190" s="1">
        <f t="shared" si="29"/>
        <v>47111.933606422906</v>
      </c>
      <c r="AV190" s="1" t="s">
        <v>385</v>
      </c>
      <c r="AW190" s="1" t="s">
        <v>385</v>
      </c>
      <c r="AX190" s="1">
        <v>0</v>
      </c>
      <c r="AY190" s="1">
        <v>0</v>
      </c>
      <c r="AZ190" s="1" t="e">
        <f t="shared" si="30"/>
        <v>#DIV/0!</v>
      </c>
      <c r="BA190" s="1">
        <v>0</v>
      </c>
      <c r="BB190" s="1" t="s">
        <v>385</v>
      </c>
      <c r="BC190" s="1" t="s">
        <v>385</v>
      </c>
      <c r="BD190" s="1">
        <v>0</v>
      </c>
      <c r="BE190" s="1">
        <v>0</v>
      </c>
      <c r="BF190" s="1" t="e">
        <f t="shared" si="31"/>
        <v>#DIV/0!</v>
      </c>
      <c r="BG190" s="1">
        <v>0.5</v>
      </c>
      <c r="BH190" s="1">
        <f t="shared" si="32"/>
        <v>1009.5335997992054</v>
      </c>
      <c r="BI190" s="1">
        <f t="shared" si="33"/>
        <v>9.2566219942129067</v>
      </c>
      <c r="BJ190" s="1" t="e">
        <f t="shared" si="34"/>
        <v>#DIV/0!</v>
      </c>
      <c r="BK190" s="1">
        <f t="shared" si="35"/>
        <v>9.1692064494475808E-3</v>
      </c>
      <c r="BL190" s="1" t="e">
        <f t="shared" si="36"/>
        <v>#DIV/0!</v>
      </c>
      <c r="BM190" s="1" t="e">
        <f t="shared" si="37"/>
        <v>#DIV/0!</v>
      </c>
      <c r="BN190" s="1" t="s">
        <v>385</v>
      </c>
      <c r="BO190" s="1">
        <v>0</v>
      </c>
      <c r="BP190" s="1" t="e">
        <f t="shared" si="38"/>
        <v>#DIV/0!</v>
      </c>
      <c r="BQ190" s="1" t="e">
        <f t="shared" si="39"/>
        <v>#DIV/0!</v>
      </c>
      <c r="BR190" s="1" t="e">
        <f t="shared" si="40"/>
        <v>#DIV/0!</v>
      </c>
      <c r="BS190" s="1" t="e">
        <f t="shared" si="41"/>
        <v>#DIV/0!</v>
      </c>
      <c r="BT190" s="1" t="e">
        <f t="shared" si="42"/>
        <v>#DIV/0!</v>
      </c>
      <c r="BU190" s="1" t="e">
        <f t="shared" si="43"/>
        <v>#DIV/0!</v>
      </c>
      <c r="BV190" s="1" t="e">
        <f t="shared" si="44"/>
        <v>#DIV/0!</v>
      </c>
      <c r="BW190" s="1" t="e">
        <f t="shared" si="45"/>
        <v>#DIV/0!</v>
      </c>
      <c r="BX190" s="1" t="s">
        <v>385</v>
      </c>
      <c r="BY190" s="1" t="s">
        <v>385</v>
      </c>
      <c r="BZ190" s="1" t="s">
        <v>385</v>
      </c>
      <c r="CA190" s="1" t="s">
        <v>385</v>
      </c>
      <c r="CB190" s="1" t="s">
        <v>385</v>
      </c>
      <c r="CC190" s="1" t="s">
        <v>385</v>
      </c>
      <c r="CD190" s="1" t="s">
        <v>385</v>
      </c>
      <c r="CE190" s="1" t="s">
        <v>385</v>
      </c>
      <c r="CF190" s="1">
        <v>253</v>
      </c>
      <c r="CG190" s="1">
        <v>1000</v>
      </c>
      <c r="CH190" s="1" t="s">
        <v>386</v>
      </c>
      <c r="CI190" s="1">
        <v>1110.1500000000001</v>
      </c>
      <c r="CJ190" s="1">
        <v>1175.8634999999999</v>
      </c>
      <c r="CK190" s="1">
        <v>1152.67</v>
      </c>
      <c r="CL190" s="1">
        <v>1.3005735999999999E-4</v>
      </c>
      <c r="CM190" s="1">
        <v>6.5004835999999994E-4</v>
      </c>
      <c r="CN190" s="1">
        <v>4.7597999359999997E-2</v>
      </c>
      <c r="CO190" s="1">
        <v>5.5000000000000003E-4</v>
      </c>
      <c r="CP190" s="1">
        <f t="shared" si="46"/>
        <v>1200.032857142857</v>
      </c>
      <c r="CQ190" s="1">
        <f t="shared" si="47"/>
        <v>1009.5335997992054</v>
      </c>
      <c r="CR190" s="1">
        <f t="shared" si="48"/>
        <v>0.84125496547052148</v>
      </c>
      <c r="CS190" s="1">
        <f t="shared" si="49"/>
        <v>0.16202208335810644</v>
      </c>
      <c r="CT190" s="1">
        <v>6</v>
      </c>
      <c r="CU190" s="1">
        <v>0.5</v>
      </c>
      <c r="CV190" s="1" t="s">
        <v>387</v>
      </c>
      <c r="CW190" s="1">
        <v>2</v>
      </c>
      <c r="CX190" s="1" t="b">
        <v>1</v>
      </c>
      <c r="CY190" s="1">
        <v>1658330632.5</v>
      </c>
      <c r="CZ190" s="1">
        <v>1137.5828571428569</v>
      </c>
      <c r="DA190" s="1">
        <v>1155.742857142857</v>
      </c>
      <c r="DB190" s="1">
        <v>34.311228571428572</v>
      </c>
      <c r="DC190" s="1">
        <v>33.314728571428567</v>
      </c>
      <c r="DD190" s="1">
        <v>1141.1485714285709</v>
      </c>
      <c r="DE190" s="1">
        <v>33.965171428571431</v>
      </c>
      <c r="DF190" s="1">
        <v>650.39157142857141</v>
      </c>
      <c r="DG190" s="1">
        <v>101.09099999999999</v>
      </c>
      <c r="DH190" s="1">
        <v>0.10017158571428569</v>
      </c>
      <c r="DI190" s="1">
        <v>33.984414285714287</v>
      </c>
      <c r="DJ190" s="1">
        <v>999.89999999999986</v>
      </c>
      <c r="DK190" s="1">
        <v>34.032542857142857</v>
      </c>
      <c r="DL190" s="1">
        <v>0</v>
      </c>
      <c r="DM190" s="1">
        <v>0</v>
      </c>
      <c r="DN190" s="1">
        <v>8991.9642857142862</v>
      </c>
      <c r="DO190" s="1">
        <v>0</v>
      </c>
      <c r="DP190" s="1">
        <v>1833.1071428571429</v>
      </c>
      <c r="DQ190" s="1">
        <v>-18.161914285714289</v>
      </c>
      <c r="DR190" s="1">
        <v>1178.0014285714281</v>
      </c>
      <c r="DS190" s="1">
        <v>1195.5728571428569</v>
      </c>
      <c r="DT190" s="1">
        <v>0.99649599999999994</v>
      </c>
      <c r="DU190" s="1">
        <v>1155.742857142857</v>
      </c>
      <c r="DV190" s="1">
        <v>33.314728571428567</v>
      </c>
      <c r="DW190" s="1">
        <v>3.4685542857142861</v>
      </c>
      <c r="DX190" s="1">
        <v>3.36782</v>
      </c>
      <c r="DY190" s="1">
        <v>26.4666</v>
      </c>
      <c r="DZ190" s="1">
        <v>25.96771428571429</v>
      </c>
      <c r="EA190" s="1">
        <v>1200.032857142857</v>
      </c>
      <c r="EB190" s="1">
        <v>0.95799299999999998</v>
      </c>
      <c r="EC190" s="1">
        <v>4.2007399999999993E-2</v>
      </c>
      <c r="ED190" s="1">
        <v>0</v>
      </c>
      <c r="EE190" s="1">
        <v>928.90485714285728</v>
      </c>
      <c r="EF190" s="1">
        <v>5.0001600000000002</v>
      </c>
      <c r="EG190" s="1">
        <v>13181.45714285714</v>
      </c>
      <c r="EH190" s="1">
        <v>9515.4171428571426</v>
      </c>
      <c r="EI190" s="1">
        <v>47.794285714285706</v>
      </c>
      <c r="EJ190" s="1">
        <v>50.5</v>
      </c>
      <c r="EK190" s="1">
        <v>49</v>
      </c>
      <c r="EL190" s="1">
        <v>49</v>
      </c>
      <c r="EM190" s="1">
        <v>49.544285714285706</v>
      </c>
      <c r="EN190" s="1">
        <v>1144.8328571428569</v>
      </c>
      <c r="EO190" s="1">
        <v>50.2</v>
      </c>
      <c r="EP190" s="1">
        <v>0</v>
      </c>
      <c r="EQ190" s="1">
        <v>773146.20000004768</v>
      </c>
      <c r="ER190" s="1">
        <v>0</v>
      </c>
      <c r="ES190" s="1">
        <v>928.96165384615369</v>
      </c>
      <c r="ET190" s="1">
        <v>-0.91729914535427237</v>
      </c>
      <c r="EU190" s="1">
        <v>7.1555554040964591</v>
      </c>
      <c r="EV190" s="1">
        <v>13180.811538461539</v>
      </c>
      <c r="EW190" s="1">
        <v>15</v>
      </c>
      <c r="EX190" s="1">
        <v>1658327627.5</v>
      </c>
      <c r="EY190" s="1" t="s">
        <v>388</v>
      </c>
      <c r="EZ190" s="1">
        <v>1658327627.5</v>
      </c>
      <c r="FA190" s="1">
        <v>1658327617.5</v>
      </c>
      <c r="FB190" s="1">
        <v>12</v>
      </c>
      <c r="FC190" s="1">
        <v>-0.68500000000000005</v>
      </c>
      <c r="FD190" s="1">
        <v>-0.255</v>
      </c>
      <c r="FE190" s="1">
        <v>-3.9239999999999999</v>
      </c>
      <c r="FF190" s="1">
        <v>0.28599999999999998</v>
      </c>
      <c r="FG190" s="1">
        <v>1546</v>
      </c>
      <c r="FH190" s="1">
        <v>32</v>
      </c>
      <c r="FI190" s="1">
        <v>0.03</v>
      </c>
      <c r="FJ190" s="1">
        <v>0.04</v>
      </c>
      <c r="FK190" s="1">
        <v>-18.224060000000001</v>
      </c>
      <c r="FL190" s="1">
        <v>-0.6002724202626567</v>
      </c>
      <c r="FM190" s="1">
        <v>0.1201148550346709</v>
      </c>
      <c r="FN190" s="1">
        <v>0</v>
      </c>
      <c r="FO190" s="1">
        <v>929.02347058823511</v>
      </c>
      <c r="FP190" s="1">
        <v>-0.62826585046462102</v>
      </c>
      <c r="FQ190" s="1">
        <v>0.2350965052526455</v>
      </c>
      <c r="FR190" s="1">
        <v>1</v>
      </c>
      <c r="FS190" s="1">
        <v>1.0009904000000001</v>
      </c>
      <c r="FT190" s="1">
        <v>-2.6704300187618931E-2</v>
      </c>
      <c r="FU190" s="1">
        <v>2.8740150295362148E-3</v>
      </c>
      <c r="FV190" s="1">
        <v>1</v>
      </c>
      <c r="FW190" s="1">
        <v>2</v>
      </c>
      <c r="FX190" s="1">
        <v>3</v>
      </c>
      <c r="FY190" s="1" t="s">
        <v>389</v>
      </c>
      <c r="FZ190" s="1">
        <v>3.3690600000000002</v>
      </c>
      <c r="GA190" s="1">
        <v>2.8937200000000001</v>
      </c>
      <c r="GB190" s="1">
        <v>0.197189</v>
      </c>
      <c r="GC190" s="1">
        <v>0.20141999999999999</v>
      </c>
      <c r="GD190" s="1">
        <v>0.14153499999999999</v>
      </c>
      <c r="GE190" s="1">
        <v>0.141212</v>
      </c>
      <c r="GF190" s="1">
        <v>27693.3</v>
      </c>
      <c r="GG190" s="1">
        <v>23964.400000000001</v>
      </c>
      <c r="GH190" s="1">
        <v>30843.599999999999</v>
      </c>
      <c r="GI190" s="1">
        <v>27980.3</v>
      </c>
      <c r="GJ190" s="1">
        <v>34888</v>
      </c>
      <c r="GK190" s="1">
        <v>33904.9</v>
      </c>
      <c r="GL190" s="1">
        <v>40207.1</v>
      </c>
      <c r="GM190" s="1">
        <v>38999.5</v>
      </c>
      <c r="GN190" s="1">
        <v>2.3263199999999999</v>
      </c>
      <c r="GO190" s="1">
        <v>1.5273699999999999</v>
      </c>
      <c r="GP190" s="1">
        <v>0</v>
      </c>
      <c r="GQ190" s="1">
        <v>3.9368899999999998E-2</v>
      </c>
      <c r="GR190" s="1">
        <v>999.9</v>
      </c>
      <c r="GS190" s="1">
        <v>33.3857</v>
      </c>
      <c r="GT190" s="1">
        <v>49.2</v>
      </c>
      <c r="GU190" s="1">
        <v>44.4</v>
      </c>
      <c r="GV190" s="1">
        <v>45.477699999999999</v>
      </c>
      <c r="GW190" s="1">
        <v>50.502899999999997</v>
      </c>
      <c r="GX190" s="1">
        <v>42.355800000000002</v>
      </c>
      <c r="GY190" s="1">
        <v>1</v>
      </c>
      <c r="GZ190" s="1">
        <v>0.66483999999999999</v>
      </c>
      <c r="HA190" s="1">
        <v>1.8168899999999999</v>
      </c>
      <c r="HB190" s="1">
        <v>20.1982</v>
      </c>
      <c r="HC190" s="1">
        <v>5.2145900000000003</v>
      </c>
      <c r="HD190" s="1">
        <v>11.974</v>
      </c>
      <c r="HE190" s="1">
        <v>4.9901999999999997</v>
      </c>
      <c r="HF190" s="1">
        <v>3.2925</v>
      </c>
      <c r="HG190" s="1">
        <v>8427.7999999999993</v>
      </c>
      <c r="HH190" s="1">
        <v>9999</v>
      </c>
      <c r="HI190" s="1">
        <v>9999</v>
      </c>
      <c r="HJ190" s="1">
        <v>971.7</v>
      </c>
      <c r="HK190" s="1">
        <v>4.9713700000000003</v>
      </c>
      <c r="HL190" s="1">
        <v>1.8745799999999999</v>
      </c>
      <c r="HM190" s="1">
        <v>1.8709</v>
      </c>
      <c r="HN190" s="1">
        <v>1.87073</v>
      </c>
      <c r="HO190" s="1">
        <v>1.8751500000000001</v>
      </c>
      <c r="HP190" s="1">
        <v>1.87188</v>
      </c>
      <c r="HQ190" s="1">
        <v>1.86737</v>
      </c>
      <c r="HR190" s="1">
        <v>1.8782300000000001</v>
      </c>
      <c r="HS190" s="1">
        <v>0</v>
      </c>
      <c r="HT190" s="1">
        <v>0</v>
      </c>
      <c r="HU190" s="1">
        <v>0</v>
      </c>
      <c r="HV190" s="1">
        <v>0</v>
      </c>
      <c r="HW190" s="1" t="s">
        <v>390</v>
      </c>
      <c r="HX190" s="1" t="s">
        <v>391</v>
      </c>
      <c r="HY190" s="1" t="s">
        <v>392</v>
      </c>
      <c r="HZ190" s="1" t="s">
        <v>392</v>
      </c>
      <c r="IA190" s="1" t="s">
        <v>392</v>
      </c>
      <c r="IB190" s="1" t="s">
        <v>392</v>
      </c>
      <c r="IC190" s="1">
        <v>0</v>
      </c>
      <c r="ID190" s="1">
        <v>100</v>
      </c>
      <c r="IE190" s="1">
        <v>100</v>
      </c>
      <c r="IF190" s="1">
        <v>-3.57</v>
      </c>
      <c r="IG190" s="1">
        <v>0.34610000000000002</v>
      </c>
      <c r="IH190" s="1">
        <v>-2.1003025613674828</v>
      </c>
      <c r="II190" s="1">
        <v>1.7196870422270779E-5</v>
      </c>
      <c r="IJ190" s="1">
        <v>-2.1741833173098589E-6</v>
      </c>
      <c r="IK190" s="1">
        <v>9.0595066644434051E-10</v>
      </c>
      <c r="IL190" s="1">
        <v>-0.3055493333670728</v>
      </c>
      <c r="IM190" s="1">
        <v>-1.2435942757381079E-3</v>
      </c>
      <c r="IN190" s="1">
        <v>8.3241555849602686E-4</v>
      </c>
      <c r="IO190" s="1">
        <v>-6.8006265696850886E-6</v>
      </c>
      <c r="IP190" s="1">
        <v>17</v>
      </c>
      <c r="IQ190" s="1">
        <v>2050</v>
      </c>
      <c r="IR190" s="1">
        <v>3</v>
      </c>
      <c r="IS190" s="1">
        <v>34</v>
      </c>
      <c r="IT190" s="1">
        <v>50.1</v>
      </c>
      <c r="IU190" s="1">
        <v>50.3</v>
      </c>
      <c r="IV190" s="1">
        <v>2.4340799999999998</v>
      </c>
      <c r="IW190" s="1">
        <v>2.5830099999999998</v>
      </c>
      <c r="IX190" s="1">
        <v>1.49902</v>
      </c>
      <c r="IY190" s="1">
        <v>2.2802699999999998</v>
      </c>
      <c r="IZ190" s="1">
        <v>1.69678</v>
      </c>
      <c r="JA190" s="1">
        <v>2.2631800000000002</v>
      </c>
      <c r="JB190" s="1">
        <v>47.9651</v>
      </c>
      <c r="JC190" s="1">
        <v>12.8362</v>
      </c>
      <c r="JD190" s="1">
        <v>18</v>
      </c>
      <c r="JE190" s="1">
        <v>710.84199999999998</v>
      </c>
      <c r="JF190" s="1">
        <v>266.971</v>
      </c>
      <c r="JG190" s="1">
        <v>29.9984</v>
      </c>
      <c r="JH190" s="1">
        <v>35.896099999999997</v>
      </c>
      <c r="JI190" s="1">
        <v>30.0002</v>
      </c>
      <c r="JJ190" s="1">
        <v>35.617400000000004</v>
      </c>
      <c r="JK190" s="1">
        <v>35.618000000000002</v>
      </c>
      <c r="JL190" s="1">
        <v>48.758899999999997</v>
      </c>
      <c r="JM190" s="1">
        <v>29.341100000000001</v>
      </c>
      <c r="JN190" s="1">
        <v>0</v>
      </c>
      <c r="JO190" s="1">
        <v>30</v>
      </c>
      <c r="JP190" s="1">
        <v>1170.76</v>
      </c>
      <c r="JQ190" s="1">
        <v>33.308</v>
      </c>
      <c r="JR190" s="1">
        <v>98.294799999999995</v>
      </c>
      <c r="JS190" s="1">
        <v>98.219700000000003</v>
      </c>
    </row>
    <row r="191" spans="1:279" ht="15.75" customHeight="1" x14ac:dyDescent="0.2">
      <c r="A191" s="1">
        <v>176</v>
      </c>
      <c r="B191" s="1">
        <v>1658330638.5</v>
      </c>
      <c r="C191" s="1">
        <v>698.5</v>
      </c>
      <c r="D191" s="1" t="s">
        <v>744</v>
      </c>
      <c r="E191" s="1" t="s">
        <v>745</v>
      </c>
      <c r="F191" s="1">
        <v>4</v>
      </c>
      <c r="G191" s="1">
        <v>1658330636.1875</v>
      </c>
      <c r="H191" s="1">
        <f t="shared" si="0"/>
        <v>1.1171289523189407E-3</v>
      </c>
      <c r="I191" s="1">
        <f t="shared" si="1"/>
        <v>1.1171289523189407</v>
      </c>
      <c r="J191" s="1">
        <f t="shared" si="2"/>
        <v>9.1065623278868877</v>
      </c>
      <c r="K191" s="1">
        <f t="shared" si="3"/>
        <v>1143.66875</v>
      </c>
      <c r="L191" s="1">
        <f t="shared" si="4"/>
        <v>859.86882577582685</v>
      </c>
      <c r="M191" s="1">
        <f t="shared" si="5"/>
        <v>87.010351443437457</v>
      </c>
      <c r="N191" s="1">
        <f t="shared" si="6"/>
        <v>115.72814002483672</v>
      </c>
      <c r="O191" s="1">
        <f t="shared" si="7"/>
        <v>5.8226439388431202E-2</v>
      </c>
      <c r="P191" s="1">
        <f t="shared" si="8"/>
        <v>2.7679241355576338</v>
      </c>
      <c r="Q191" s="1">
        <f t="shared" si="9"/>
        <v>5.7554438415522498E-2</v>
      </c>
      <c r="R191" s="1">
        <f t="shared" si="10"/>
        <v>3.6031254315236128E-2</v>
      </c>
      <c r="S191" s="1">
        <f t="shared" si="11"/>
        <v>194.42498361245282</v>
      </c>
      <c r="T191" s="1">
        <f t="shared" si="12"/>
        <v>34.884595939874373</v>
      </c>
      <c r="U191" s="1">
        <f t="shared" si="13"/>
        <v>34.0261</v>
      </c>
      <c r="V191" s="1">
        <f t="shared" si="14"/>
        <v>5.3507936790612201</v>
      </c>
      <c r="W191" s="1">
        <f t="shared" si="15"/>
        <v>65.035888218581931</v>
      </c>
      <c r="X191" s="1">
        <f t="shared" si="16"/>
        <v>3.4723235896095512</v>
      </c>
      <c r="Y191" s="1">
        <f t="shared" si="17"/>
        <v>5.3390884398153657</v>
      </c>
      <c r="Z191" s="1">
        <f t="shared" si="18"/>
        <v>1.8784700894516688</v>
      </c>
      <c r="AA191" s="1">
        <f t="shared" si="19"/>
        <v>-49.265386797265286</v>
      </c>
      <c r="AB191" s="1">
        <f t="shared" si="20"/>
        <v>-5.8589200994261317</v>
      </c>
      <c r="AC191" s="1">
        <f t="shared" si="21"/>
        <v>-0.48957268767758405</v>
      </c>
      <c r="AD191" s="1">
        <f t="shared" si="22"/>
        <v>138.8111040280838</v>
      </c>
      <c r="AE191" s="1">
        <f t="shared" si="23"/>
        <v>18.453558594523798</v>
      </c>
      <c r="AF191" s="1">
        <f t="shared" si="24"/>
        <v>1.1140199297008988</v>
      </c>
      <c r="AG191" s="1">
        <f t="shared" si="25"/>
        <v>9.1065623278868877</v>
      </c>
      <c r="AH191" s="1">
        <v>1203.0042315929941</v>
      </c>
      <c r="AI191" s="1">
        <v>1187.444121212121</v>
      </c>
      <c r="AJ191" s="1">
        <v>1.731814467737175</v>
      </c>
      <c r="AK191" s="1">
        <v>65.160827057832364</v>
      </c>
      <c r="AL191" s="1">
        <f t="shared" si="26"/>
        <v>1.1171289523189407</v>
      </c>
      <c r="AM191" s="1">
        <v>33.321329786229917</v>
      </c>
      <c r="AN191" s="1">
        <v>34.316238461538482</v>
      </c>
      <c r="AO191" s="1">
        <v>6.3767082954768747E-5</v>
      </c>
      <c r="AP191" s="1">
        <v>89.445393928283238</v>
      </c>
      <c r="AQ191" s="1">
        <v>0</v>
      </c>
      <c r="AR191" s="1">
        <v>0</v>
      </c>
      <c r="AS191" s="1">
        <f t="shared" si="27"/>
        <v>1</v>
      </c>
      <c r="AT191" s="1">
        <f t="shared" si="28"/>
        <v>0</v>
      </c>
      <c r="AU191" s="1">
        <f t="shared" si="29"/>
        <v>47192.243623691582</v>
      </c>
      <c r="AV191" s="1" t="s">
        <v>385</v>
      </c>
      <c r="AW191" s="1" t="s">
        <v>385</v>
      </c>
      <c r="AX191" s="1">
        <v>0</v>
      </c>
      <c r="AY191" s="1">
        <v>0</v>
      </c>
      <c r="AZ191" s="1" t="e">
        <f t="shared" si="30"/>
        <v>#DIV/0!</v>
      </c>
      <c r="BA191" s="1">
        <v>0</v>
      </c>
      <c r="BB191" s="1" t="s">
        <v>385</v>
      </c>
      <c r="BC191" s="1" t="s">
        <v>385</v>
      </c>
      <c r="BD191" s="1">
        <v>0</v>
      </c>
      <c r="BE191" s="1">
        <v>0</v>
      </c>
      <c r="BF191" s="1" t="e">
        <f t="shared" si="31"/>
        <v>#DIV/0!</v>
      </c>
      <c r="BG191" s="1">
        <v>0.5</v>
      </c>
      <c r="BH191" s="1">
        <f t="shared" si="32"/>
        <v>1009.4975997991983</v>
      </c>
      <c r="BI191" s="1">
        <f t="shared" si="33"/>
        <v>9.1065623278868877</v>
      </c>
      <c r="BJ191" s="1" t="e">
        <f t="shared" si="34"/>
        <v>#DIV/0!</v>
      </c>
      <c r="BK191" s="1">
        <f t="shared" si="35"/>
        <v>9.0208855669377495E-3</v>
      </c>
      <c r="BL191" s="1" t="e">
        <f t="shared" si="36"/>
        <v>#DIV/0!</v>
      </c>
      <c r="BM191" s="1" t="e">
        <f t="shared" si="37"/>
        <v>#DIV/0!</v>
      </c>
      <c r="BN191" s="1" t="s">
        <v>385</v>
      </c>
      <c r="BO191" s="1">
        <v>0</v>
      </c>
      <c r="BP191" s="1" t="e">
        <f t="shared" si="38"/>
        <v>#DIV/0!</v>
      </c>
      <c r="BQ191" s="1" t="e">
        <f t="shared" si="39"/>
        <v>#DIV/0!</v>
      </c>
      <c r="BR191" s="1" t="e">
        <f t="shared" si="40"/>
        <v>#DIV/0!</v>
      </c>
      <c r="BS191" s="1" t="e">
        <f t="shared" si="41"/>
        <v>#DIV/0!</v>
      </c>
      <c r="BT191" s="1" t="e">
        <f t="shared" si="42"/>
        <v>#DIV/0!</v>
      </c>
      <c r="BU191" s="1" t="e">
        <f t="shared" si="43"/>
        <v>#DIV/0!</v>
      </c>
      <c r="BV191" s="1" t="e">
        <f t="shared" si="44"/>
        <v>#DIV/0!</v>
      </c>
      <c r="BW191" s="1" t="e">
        <f t="shared" si="45"/>
        <v>#DIV/0!</v>
      </c>
      <c r="BX191" s="1" t="s">
        <v>385</v>
      </c>
      <c r="BY191" s="1" t="s">
        <v>385</v>
      </c>
      <c r="BZ191" s="1" t="s">
        <v>385</v>
      </c>
      <c r="CA191" s="1" t="s">
        <v>385</v>
      </c>
      <c r="CB191" s="1" t="s">
        <v>385</v>
      </c>
      <c r="CC191" s="1" t="s">
        <v>385</v>
      </c>
      <c r="CD191" s="1" t="s">
        <v>385</v>
      </c>
      <c r="CE191" s="1" t="s">
        <v>385</v>
      </c>
      <c r="CF191" s="1">
        <v>253</v>
      </c>
      <c r="CG191" s="1">
        <v>1000</v>
      </c>
      <c r="CH191" s="1" t="s">
        <v>386</v>
      </c>
      <c r="CI191" s="1">
        <v>1110.1500000000001</v>
      </c>
      <c r="CJ191" s="1">
        <v>1175.8634999999999</v>
      </c>
      <c r="CK191" s="1">
        <v>1152.67</v>
      </c>
      <c r="CL191" s="1">
        <v>1.3005735999999999E-4</v>
      </c>
      <c r="CM191" s="1">
        <v>6.5004835999999994E-4</v>
      </c>
      <c r="CN191" s="1">
        <v>4.7597999359999997E-2</v>
      </c>
      <c r="CO191" s="1">
        <v>5.5000000000000003E-4</v>
      </c>
      <c r="CP191" s="1">
        <f t="shared" si="46"/>
        <v>1199.99</v>
      </c>
      <c r="CQ191" s="1">
        <f t="shared" si="47"/>
        <v>1009.4975997991983</v>
      </c>
      <c r="CR191" s="1">
        <f t="shared" si="48"/>
        <v>0.84125501029108429</v>
      </c>
      <c r="CS191" s="1">
        <f t="shared" si="49"/>
        <v>0.16202216986179285</v>
      </c>
      <c r="CT191" s="1">
        <v>6</v>
      </c>
      <c r="CU191" s="1">
        <v>0.5</v>
      </c>
      <c r="CV191" s="1" t="s">
        <v>387</v>
      </c>
      <c r="CW191" s="1">
        <v>2</v>
      </c>
      <c r="CX191" s="1" t="b">
        <v>1</v>
      </c>
      <c r="CY191" s="1">
        <v>1658330636.1875</v>
      </c>
      <c r="CZ191" s="1">
        <v>1143.66875</v>
      </c>
      <c r="DA191" s="1">
        <v>1161.8687500000001</v>
      </c>
      <c r="DB191" s="1">
        <v>34.314800000000012</v>
      </c>
      <c r="DC191" s="1">
        <v>33.322312500000002</v>
      </c>
      <c r="DD191" s="1">
        <v>1147.24125</v>
      </c>
      <c r="DE191" s="1">
        <v>33.968649999999997</v>
      </c>
      <c r="DF191" s="1">
        <v>650.36137499999995</v>
      </c>
      <c r="DG191" s="1">
        <v>101.09037499999999</v>
      </c>
      <c r="DH191" s="1">
        <v>9.9886625000000007E-2</v>
      </c>
      <c r="DI191" s="1">
        <v>33.986837499999993</v>
      </c>
      <c r="DJ191" s="1">
        <v>999.9</v>
      </c>
      <c r="DK191" s="1">
        <v>34.0261</v>
      </c>
      <c r="DL191" s="1">
        <v>0</v>
      </c>
      <c r="DM191" s="1">
        <v>0</v>
      </c>
      <c r="DN191" s="1">
        <v>9007.6574999999993</v>
      </c>
      <c r="DO191" s="1">
        <v>0</v>
      </c>
      <c r="DP191" s="1">
        <v>1831.86</v>
      </c>
      <c r="DQ191" s="1">
        <v>-18.200837499999999</v>
      </c>
      <c r="DR191" s="1">
        <v>1184.3087499999999</v>
      </c>
      <c r="DS191" s="1">
        <v>1201.91875</v>
      </c>
      <c r="DT191" s="1">
        <v>0.99250550000000004</v>
      </c>
      <c r="DU191" s="1">
        <v>1161.8687500000001</v>
      </c>
      <c r="DV191" s="1">
        <v>33.322312500000002</v>
      </c>
      <c r="DW191" s="1">
        <v>3.4688975000000002</v>
      </c>
      <c r="DX191" s="1">
        <v>3.3685649999999998</v>
      </c>
      <c r="DY191" s="1">
        <v>26.468262500000002</v>
      </c>
      <c r="DZ191" s="1">
        <v>25.971462500000001</v>
      </c>
      <c r="EA191" s="1">
        <v>1199.99</v>
      </c>
      <c r="EB191" s="1">
        <v>0.95799162500000001</v>
      </c>
      <c r="EC191" s="1">
        <v>4.2008737499999997E-2</v>
      </c>
      <c r="ED191" s="1">
        <v>0</v>
      </c>
      <c r="EE191" s="1">
        <v>928.78375000000005</v>
      </c>
      <c r="EF191" s="1">
        <v>5.0001600000000002</v>
      </c>
      <c r="EG191" s="1">
        <v>13178.5</v>
      </c>
      <c r="EH191" s="1">
        <v>9515.0825000000004</v>
      </c>
      <c r="EI191" s="1">
        <v>47.780999999999999</v>
      </c>
      <c r="EJ191" s="1">
        <v>50.5</v>
      </c>
      <c r="EK191" s="1">
        <v>49.015500000000003</v>
      </c>
      <c r="EL191" s="1">
        <v>49.015500000000003</v>
      </c>
      <c r="EM191" s="1">
        <v>49.561999999999998</v>
      </c>
      <c r="EN191" s="1">
        <v>1144.79</v>
      </c>
      <c r="EO191" s="1">
        <v>50.2</v>
      </c>
      <c r="EP191" s="1">
        <v>0</v>
      </c>
      <c r="EQ191" s="1">
        <v>773149.79999995232</v>
      </c>
      <c r="ER191" s="1">
        <v>0</v>
      </c>
      <c r="ES191" s="1">
        <v>928.9355384615385</v>
      </c>
      <c r="ET191" s="1">
        <v>-0.53661537766656586</v>
      </c>
      <c r="EU191" s="1">
        <v>-11.418803502030171</v>
      </c>
      <c r="EV191" s="1">
        <v>13180.54615384615</v>
      </c>
      <c r="EW191" s="1">
        <v>15</v>
      </c>
      <c r="EX191" s="1">
        <v>1658327627.5</v>
      </c>
      <c r="EY191" s="1" t="s">
        <v>388</v>
      </c>
      <c r="EZ191" s="1">
        <v>1658327627.5</v>
      </c>
      <c r="FA191" s="1">
        <v>1658327617.5</v>
      </c>
      <c r="FB191" s="1">
        <v>12</v>
      </c>
      <c r="FC191" s="1">
        <v>-0.68500000000000005</v>
      </c>
      <c r="FD191" s="1">
        <v>-0.255</v>
      </c>
      <c r="FE191" s="1">
        <v>-3.9239999999999999</v>
      </c>
      <c r="FF191" s="1">
        <v>0.28599999999999998</v>
      </c>
      <c r="FG191" s="1">
        <v>1546</v>
      </c>
      <c r="FH191" s="1">
        <v>32</v>
      </c>
      <c r="FI191" s="1">
        <v>0.03</v>
      </c>
      <c r="FJ191" s="1">
        <v>0.04</v>
      </c>
      <c r="FK191" s="1">
        <v>-18.234882500000001</v>
      </c>
      <c r="FL191" s="1">
        <v>-0.1801587242026029</v>
      </c>
      <c r="FM191" s="1">
        <v>0.1146399862340798</v>
      </c>
      <c r="FN191" s="1">
        <v>1</v>
      </c>
      <c r="FO191" s="1">
        <v>928.96267647058824</v>
      </c>
      <c r="FP191" s="1">
        <v>-0.91448433625043735</v>
      </c>
      <c r="FQ191" s="1">
        <v>0.24006711323738419</v>
      </c>
      <c r="FR191" s="1">
        <v>1</v>
      </c>
      <c r="FS191" s="1">
        <v>0.99872757499999998</v>
      </c>
      <c r="FT191" s="1">
        <v>-3.5321302063793199E-2</v>
      </c>
      <c r="FU191" s="1">
        <v>3.6916196437844222E-3</v>
      </c>
      <c r="FV191" s="1">
        <v>1</v>
      </c>
      <c r="FW191" s="1">
        <v>3</v>
      </c>
      <c r="FX191" s="1">
        <v>3</v>
      </c>
      <c r="FY191" s="1" t="s">
        <v>703</v>
      </c>
      <c r="FZ191" s="1">
        <v>3.36897</v>
      </c>
      <c r="GA191" s="1">
        <v>2.8936899999999999</v>
      </c>
      <c r="GB191" s="1">
        <v>0.19791900000000001</v>
      </c>
      <c r="GC191" s="1">
        <v>0.202155</v>
      </c>
      <c r="GD191" s="1">
        <v>0.14154</v>
      </c>
      <c r="GE191" s="1">
        <v>0.141233</v>
      </c>
      <c r="GF191" s="1">
        <v>27668.6</v>
      </c>
      <c r="GG191" s="1">
        <v>23942.3</v>
      </c>
      <c r="GH191" s="1">
        <v>30844.2</v>
      </c>
      <c r="GI191" s="1">
        <v>27980.3</v>
      </c>
      <c r="GJ191" s="1">
        <v>34888.199999999997</v>
      </c>
      <c r="GK191" s="1">
        <v>33904.1</v>
      </c>
      <c r="GL191" s="1">
        <v>40207.599999999999</v>
      </c>
      <c r="GM191" s="1">
        <v>38999.4</v>
      </c>
      <c r="GN191" s="1">
        <v>2.3262999999999998</v>
      </c>
      <c r="GO191" s="1">
        <v>1.5272300000000001</v>
      </c>
      <c r="GP191" s="1">
        <v>0</v>
      </c>
      <c r="GQ191" s="1">
        <v>4.00767E-2</v>
      </c>
      <c r="GR191" s="1">
        <v>999.9</v>
      </c>
      <c r="GS191" s="1">
        <v>33.382100000000001</v>
      </c>
      <c r="GT191" s="1">
        <v>49.1</v>
      </c>
      <c r="GU191" s="1">
        <v>44.4</v>
      </c>
      <c r="GV191" s="1">
        <v>45.389899999999997</v>
      </c>
      <c r="GW191" s="1">
        <v>50.652900000000002</v>
      </c>
      <c r="GX191" s="1">
        <v>42.247599999999998</v>
      </c>
      <c r="GY191" s="1">
        <v>1</v>
      </c>
      <c r="GZ191" s="1">
        <v>0.66489299999999996</v>
      </c>
      <c r="HA191" s="1">
        <v>1.81315</v>
      </c>
      <c r="HB191" s="1">
        <v>20.1982</v>
      </c>
      <c r="HC191" s="1">
        <v>5.2145900000000003</v>
      </c>
      <c r="HD191" s="1">
        <v>11.974</v>
      </c>
      <c r="HE191" s="1">
        <v>4.9900500000000001</v>
      </c>
      <c r="HF191" s="1">
        <v>3.2925</v>
      </c>
      <c r="HG191" s="1">
        <v>8428</v>
      </c>
      <c r="HH191" s="1">
        <v>9999</v>
      </c>
      <c r="HI191" s="1">
        <v>9999</v>
      </c>
      <c r="HJ191" s="1">
        <v>971.7</v>
      </c>
      <c r="HK191" s="1">
        <v>4.9713599999999998</v>
      </c>
      <c r="HL191" s="1">
        <v>1.87456</v>
      </c>
      <c r="HM191" s="1">
        <v>1.8709199999999999</v>
      </c>
      <c r="HN191" s="1">
        <v>1.87073</v>
      </c>
      <c r="HO191" s="1">
        <v>1.8751500000000001</v>
      </c>
      <c r="HP191" s="1">
        <v>1.87192</v>
      </c>
      <c r="HQ191" s="1">
        <v>1.86737</v>
      </c>
      <c r="HR191" s="1">
        <v>1.8782099999999999</v>
      </c>
      <c r="HS191" s="1">
        <v>0</v>
      </c>
      <c r="HT191" s="1">
        <v>0</v>
      </c>
      <c r="HU191" s="1">
        <v>0</v>
      </c>
      <c r="HV191" s="1">
        <v>0</v>
      </c>
      <c r="HW191" s="1" t="s">
        <v>390</v>
      </c>
      <c r="HX191" s="1" t="s">
        <v>391</v>
      </c>
      <c r="HY191" s="1" t="s">
        <v>392</v>
      </c>
      <c r="HZ191" s="1" t="s">
        <v>392</v>
      </c>
      <c r="IA191" s="1" t="s">
        <v>392</v>
      </c>
      <c r="IB191" s="1" t="s">
        <v>392</v>
      </c>
      <c r="IC191" s="1">
        <v>0</v>
      </c>
      <c r="ID191" s="1">
        <v>100</v>
      </c>
      <c r="IE191" s="1">
        <v>100</v>
      </c>
      <c r="IF191" s="1">
        <v>-3.58</v>
      </c>
      <c r="IG191" s="1">
        <v>0.34620000000000001</v>
      </c>
      <c r="IH191" s="1">
        <v>-2.1003025613674828</v>
      </c>
      <c r="II191" s="1">
        <v>1.7196870422270779E-5</v>
      </c>
      <c r="IJ191" s="1">
        <v>-2.1741833173098589E-6</v>
      </c>
      <c r="IK191" s="1">
        <v>9.0595066644434051E-10</v>
      </c>
      <c r="IL191" s="1">
        <v>-0.3055493333670728</v>
      </c>
      <c r="IM191" s="1">
        <v>-1.2435942757381079E-3</v>
      </c>
      <c r="IN191" s="1">
        <v>8.3241555849602686E-4</v>
      </c>
      <c r="IO191" s="1">
        <v>-6.8006265696850886E-6</v>
      </c>
      <c r="IP191" s="1">
        <v>17</v>
      </c>
      <c r="IQ191" s="1">
        <v>2050</v>
      </c>
      <c r="IR191" s="1">
        <v>3</v>
      </c>
      <c r="IS191" s="1">
        <v>34</v>
      </c>
      <c r="IT191" s="1">
        <v>50.2</v>
      </c>
      <c r="IU191" s="1">
        <v>50.4</v>
      </c>
      <c r="IV191" s="1">
        <v>2.4450699999999999</v>
      </c>
      <c r="IW191" s="1">
        <v>2.5671400000000002</v>
      </c>
      <c r="IX191" s="1">
        <v>1.49902</v>
      </c>
      <c r="IY191" s="1">
        <v>2.2827099999999998</v>
      </c>
      <c r="IZ191" s="1">
        <v>1.69678</v>
      </c>
      <c r="JA191" s="1">
        <v>2.4145500000000002</v>
      </c>
      <c r="JB191" s="1">
        <v>47.9955</v>
      </c>
      <c r="JC191" s="1">
        <v>12.862399999999999</v>
      </c>
      <c r="JD191" s="1">
        <v>18</v>
      </c>
      <c r="JE191" s="1">
        <v>710.82</v>
      </c>
      <c r="JF191" s="1">
        <v>266.90199999999999</v>
      </c>
      <c r="JG191" s="1">
        <v>29.998699999999999</v>
      </c>
      <c r="JH191" s="1">
        <v>35.897399999999998</v>
      </c>
      <c r="JI191" s="1">
        <v>30.0002</v>
      </c>
      <c r="JJ191" s="1">
        <v>35.617400000000004</v>
      </c>
      <c r="JK191" s="1">
        <v>35.618000000000002</v>
      </c>
      <c r="JL191" s="1">
        <v>48.992800000000003</v>
      </c>
      <c r="JM191" s="1">
        <v>29.341100000000001</v>
      </c>
      <c r="JN191" s="1">
        <v>0</v>
      </c>
      <c r="JO191" s="1">
        <v>30</v>
      </c>
      <c r="JP191" s="1">
        <v>1177.45</v>
      </c>
      <c r="JQ191" s="1">
        <v>33.308</v>
      </c>
      <c r="JR191" s="1">
        <v>98.296400000000006</v>
      </c>
      <c r="JS191" s="1">
        <v>98.219700000000003</v>
      </c>
    </row>
    <row r="192" spans="1:279" ht="15.75" customHeight="1" x14ac:dyDescent="0.2">
      <c r="A192" s="1">
        <v>177</v>
      </c>
      <c r="B192" s="1">
        <v>1658330642.5</v>
      </c>
      <c r="C192" s="1">
        <v>702.5</v>
      </c>
      <c r="D192" s="1" t="s">
        <v>746</v>
      </c>
      <c r="E192" s="1" t="s">
        <v>747</v>
      </c>
      <c r="F192" s="1">
        <v>4</v>
      </c>
      <c r="G192" s="1">
        <v>1658330640.5</v>
      </c>
      <c r="H192" s="1">
        <f t="shared" si="0"/>
        <v>1.1115106595730375E-3</v>
      </c>
      <c r="I192" s="1">
        <f t="shared" si="1"/>
        <v>1.1115106595730375</v>
      </c>
      <c r="J192" s="1">
        <f t="shared" si="2"/>
        <v>9.2002427317940079</v>
      </c>
      <c r="K192" s="1">
        <f t="shared" si="3"/>
        <v>1150.9057142857141</v>
      </c>
      <c r="L192" s="1">
        <f t="shared" si="4"/>
        <v>863.15990904415355</v>
      </c>
      <c r="M192" s="1">
        <f t="shared" si="5"/>
        <v>87.341591577199907</v>
      </c>
      <c r="N192" s="1">
        <f t="shared" si="6"/>
        <v>116.45806968991923</v>
      </c>
      <c r="O192" s="1">
        <f t="shared" si="7"/>
        <v>5.7953378170133296E-2</v>
      </c>
      <c r="P192" s="1">
        <f t="shared" si="8"/>
        <v>2.7644116486694008</v>
      </c>
      <c r="Q192" s="1">
        <f t="shared" si="9"/>
        <v>5.7286791024515747E-2</v>
      </c>
      <c r="R192" s="1">
        <f t="shared" si="10"/>
        <v>3.586349565664796E-2</v>
      </c>
      <c r="S192" s="1">
        <f t="shared" si="11"/>
        <v>194.42726361245747</v>
      </c>
      <c r="T192" s="1">
        <f t="shared" si="12"/>
        <v>34.880949305935587</v>
      </c>
      <c r="U192" s="1">
        <f t="shared" si="13"/>
        <v>34.024728571428568</v>
      </c>
      <c r="V192" s="1">
        <f t="shared" si="14"/>
        <v>5.3503844423896822</v>
      </c>
      <c r="W192" s="1">
        <f t="shared" si="15"/>
        <v>65.065044902813653</v>
      </c>
      <c r="X192" s="1">
        <f t="shared" si="16"/>
        <v>3.4726689267057451</v>
      </c>
      <c r="Y192" s="1">
        <f t="shared" si="17"/>
        <v>5.3372266658584513</v>
      </c>
      <c r="Z192" s="1">
        <f t="shared" si="18"/>
        <v>1.8777155156839371</v>
      </c>
      <c r="AA192" s="1">
        <f t="shared" si="19"/>
        <v>-49.017620087170954</v>
      </c>
      <c r="AB192" s="1">
        <f t="shared" si="20"/>
        <v>-6.5788289840191316</v>
      </c>
      <c r="AC192" s="1">
        <f t="shared" si="21"/>
        <v>-0.55040642633481329</v>
      </c>
      <c r="AD192" s="1">
        <f t="shared" si="22"/>
        <v>138.28040811493258</v>
      </c>
      <c r="AE192" s="1">
        <f t="shared" si="23"/>
        <v>18.616951556712401</v>
      </c>
      <c r="AF192" s="1">
        <f t="shared" si="24"/>
        <v>1.1078276420648381</v>
      </c>
      <c r="AG192" s="1">
        <f t="shared" si="25"/>
        <v>9.2002427317940079</v>
      </c>
      <c r="AH192" s="1">
        <v>1210.1391150846771</v>
      </c>
      <c r="AI192" s="1">
        <v>1194.4303636363641</v>
      </c>
      <c r="AJ192" s="1">
        <v>1.74676739364962</v>
      </c>
      <c r="AK192" s="1">
        <v>65.160827057832364</v>
      </c>
      <c r="AL192" s="1">
        <f t="shared" si="26"/>
        <v>1.1115106595730375</v>
      </c>
      <c r="AM192" s="1">
        <v>33.329837511743563</v>
      </c>
      <c r="AN192" s="1">
        <v>34.319581118881153</v>
      </c>
      <c r="AO192" s="1">
        <v>9.0737669851709578E-5</v>
      </c>
      <c r="AP192" s="1">
        <v>89.445393928283238</v>
      </c>
      <c r="AQ192" s="1">
        <v>0</v>
      </c>
      <c r="AR192" s="1">
        <v>0</v>
      </c>
      <c r="AS192" s="1">
        <f t="shared" si="27"/>
        <v>1</v>
      </c>
      <c r="AT192" s="1">
        <f t="shared" si="28"/>
        <v>0</v>
      </c>
      <c r="AU192" s="1">
        <f t="shared" si="29"/>
        <v>47096.907963803249</v>
      </c>
      <c r="AV192" s="1" t="s">
        <v>385</v>
      </c>
      <c r="AW192" s="1" t="s">
        <v>385</v>
      </c>
      <c r="AX192" s="1">
        <v>0</v>
      </c>
      <c r="AY192" s="1">
        <v>0</v>
      </c>
      <c r="AZ192" s="1" t="e">
        <f t="shared" si="30"/>
        <v>#DIV/0!</v>
      </c>
      <c r="BA192" s="1">
        <v>0</v>
      </c>
      <c r="BB192" s="1" t="s">
        <v>385</v>
      </c>
      <c r="BC192" s="1" t="s">
        <v>385</v>
      </c>
      <c r="BD192" s="1">
        <v>0</v>
      </c>
      <c r="BE192" s="1">
        <v>0</v>
      </c>
      <c r="BF192" s="1" t="e">
        <f t="shared" si="31"/>
        <v>#DIV/0!</v>
      </c>
      <c r="BG192" s="1">
        <v>0.5</v>
      </c>
      <c r="BH192" s="1">
        <f t="shared" si="32"/>
        <v>1009.5095997992009</v>
      </c>
      <c r="BI192" s="1">
        <f t="shared" si="33"/>
        <v>9.2002427317940079</v>
      </c>
      <c r="BJ192" s="1" t="e">
        <f t="shared" si="34"/>
        <v>#DIV/0!</v>
      </c>
      <c r="BK192" s="1">
        <f t="shared" si="35"/>
        <v>9.1135762687388072E-3</v>
      </c>
      <c r="BL192" s="1" t="e">
        <f t="shared" si="36"/>
        <v>#DIV/0!</v>
      </c>
      <c r="BM192" s="1" t="e">
        <f t="shared" si="37"/>
        <v>#DIV/0!</v>
      </c>
      <c r="BN192" s="1" t="s">
        <v>385</v>
      </c>
      <c r="BO192" s="1">
        <v>0</v>
      </c>
      <c r="BP192" s="1" t="e">
        <f t="shared" si="38"/>
        <v>#DIV/0!</v>
      </c>
      <c r="BQ192" s="1" t="e">
        <f t="shared" si="39"/>
        <v>#DIV/0!</v>
      </c>
      <c r="BR192" s="1" t="e">
        <f t="shared" si="40"/>
        <v>#DIV/0!</v>
      </c>
      <c r="BS192" s="1" t="e">
        <f t="shared" si="41"/>
        <v>#DIV/0!</v>
      </c>
      <c r="BT192" s="1" t="e">
        <f t="shared" si="42"/>
        <v>#DIV/0!</v>
      </c>
      <c r="BU192" s="1" t="e">
        <f t="shared" si="43"/>
        <v>#DIV/0!</v>
      </c>
      <c r="BV192" s="1" t="e">
        <f t="shared" si="44"/>
        <v>#DIV/0!</v>
      </c>
      <c r="BW192" s="1" t="e">
        <f t="shared" si="45"/>
        <v>#DIV/0!</v>
      </c>
      <c r="BX192" s="1" t="s">
        <v>385</v>
      </c>
      <c r="BY192" s="1" t="s">
        <v>385</v>
      </c>
      <c r="BZ192" s="1" t="s">
        <v>385</v>
      </c>
      <c r="CA192" s="1" t="s">
        <v>385</v>
      </c>
      <c r="CB192" s="1" t="s">
        <v>385</v>
      </c>
      <c r="CC192" s="1" t="s">
        <v>385</v>
      </c>
      <c r="CD192" s="1" t="s">
        <v>385</v>
      </c>
      <c r="CE192" s="1" t="s">
        <v>385</v>
      </c>
      <c r="CF192" s="1">
        <v>253</v>
      </c>
      <c r="CG192" s="1">
        <v>1000</v>
      </c>
      <c r="CH192" s="1" t="s">
        <v>386</v>
      </c>
      <c r="CI192" s="1">
        <v>1110.1500000000001</v>
      </c>
      <c r="CJ192" s="1">
        <v>1175.8634999999999</v>
      </c>
      <c r="CK192" s="1">
        <v>1152.67</v>
      </c>
      <c r="CL192" s="1">
        <v>1.3005735999999999E-4</v>
      </c>
      <c r="CM192" s="1">
        <v>6.5004835999999994E-4</v>
      </c>
      <c r="CN192" s="1">
        <v>4.7597999359999997E-2</v>
      </c>
      <c r="CO192" s="1">
        <v>5.5000000000000003E-4</v>
      </c>
      <c r="CP192" s="1">
        <f t="shared" si="46"/>
        <v>1200.004285714286</v>
      </c>
      <c r="CQ192" s="1">
        <f t="shared" si="47"/>
        <v>1009.5095997992009</v>
      </c>
      <c r="CR192" s="1">
        <f t="shared" si="48"/>
        <v>0.84125499535054105</v>
      </c>
      <c r="CS192" s="1">
        <f t="shared" si="49"/>
        <v>0.16202214102654419</v>
      </c>
      <c r="CT192" s="1">
        <v>6</v>
      </c>
      <c r="CU192" s="1">
        <v>0.5</v>
      </c>
      <c r="CV192" s="1" t="s">
        <v>387</v>
      </c>
      <c r="CW192" s="1">
        <v>2</v>
      </c>
      <c r="CX192" s="1" t="b">
        <v>1</v>
      </c>
      <c r="CY192" s="1">
        <v>1658330640.5</v>
      </c>
      <c r="CZ192" s="1">
        <v>1150.9057142857141</v>
      </c>
      <c r="DA192" s="1">
        <v>1169.257142857143</v>
      </c>
      <c r="DB192" s="1">
        <v>34.318914285714293</v>
      </c>
      <c r="DC192" s="1">
        <v>33.331957142857149</v>
      </c>
      <c r="DD192" s="1">
        <v>1154.49</v>
      </c>
      <c r="DE192" s="1">
        <v>33.972614285714279</v>
      </c>
      <c r="DF192" s="1">
        <v>650.36757142857152</v>
      </c>
      <c r="DG192" s="1">
        <v>101.0881428571428</v>
      </c>
      <c r="DH192" s="1">
        <v>0.1000502714285714</v>
      </c>
      <c r="DI192" s="1">
        <v>33.980585714285723</v>
      </c>
      <c r="DJ192" s="1">
        <v>999.89999999999986</v>
      </c>
      <c r="DK192" s="1">
        <v>34.024728571428568</v>
      </c>
      <c r="DL192" s="1">
        <v>0</v>
      </c>
      <c r="DM192" s="1">
        <v>0</v>
      </c>
      <c r="DN192" s="1">
        <v>8989.1971428571433</v>
      </c>
      <c r="DO192" s="1">
        <v>0</v>
      </c>
      <c r="DP192" s="1">
        <v>1831.37</v>
      </c>
      <c r="DQ192" s="1">
        <v>-18.349314285714289</v>
      </c>
      <c r="DR192" s="1">
        <v>1191.808571428571</v>
      </c>
      <c r="DS192" s="1">
        <v>1209.5728571428569</v>
      </c>
      <c r="DT192" s="1">
        <v>0.98695371428571421</v>
      </c>
      <c r="DU192" s="1">
        <v>1169.257142857143</v>
      </c>
      <c r="DV192" s="1">
        <v>33.331957142857149</v>
      </c>
      <c r="DW192" s="1">
        <v>3.4692371428571431</v>
      </c>
      <c r="DX192" s="1">
        <v>3.3694685714285719</v>
      </c>
      <c r="DY192" s="1">
        <v>26.469942857142861</v>
      </c>
      <c r="DZ192" s="1">
        <v>25.97598571428572</v>
      </c>
      <c r="EA192" s="1">
        <v>1200.004285714286</v>
      </c>
      <c r="EB192" s="1">
        <v>0.9579914285714286</v>
      </c>
      <c r="EC192" s="1">
        <v>4.2008928571428572E-2</v>
      </c>
      <c r="ED192" s="1">
        <v>0</v>
      </c>
      <c r="EE192" s="1">
        <v>928.89628571428568</v>
      </c>
      <c r="EF192" s="1">
        <v>5.0001600000000002</v>
      </c>
      <c r="EG192" s="1">
        <v>13178.28571428571</v>
      </c>
      <c r="EH192" s="1">
        <v>9515.1785714285706</v>
      </c>
      <c r="EI192" s="1">
        <v>47.794285714285721</v>
      </c>
      <c r="EJ192" s="1">
        <v>50.5</v>
      </c>
      <c r="EK192" s="1">
        <v>49.008857142857153</v>
      </c>
      <c r="EL192" s="1">
        <v>49.026571428571437</v>
      </c>
      <c r="EM192" s="1">
        <v>49.553285714285721</v>
      </c>
      <c r="EN192" s="1">
        <v>1144.8042857142859</v>
      </c>
      <c r="EO192" s="1">
        <v>50.2</v>
      </c>
      <c r="EP192" s="1">
        <v>0</v>
      </c>
      <c r="EQ192" s="1">
        <v>773154</v>
      </c>
      <c r="ER192" s="1">
        <v>0</v>
      </c>
      <c r="ES192" s="1">
        <v>928.86788000000001</v>
      </c>
      <c r="ET192" s="1">
        <v>-6.2615364544683888E-2</v>
      </c>
      <c r="EU192" s="1">
        <v>-26.500000135428539</v>
      </c>
      <c r="EV192" s="1">
        <v>13179.868</v>
      </c>
      <c r="EW192" s="1">
        <v>15</v>
      </c>
      <c r="EX192" s="1">
        <v>1658327627.5</v>
      </c>
      <c r="EY192" s="1" t="s">
        <v>388</v>
      </c>
      <c r="EZ192" s="1">
        <v>1658327627.5</v>
      </c>
      <c r="FA192" s="1">
        <v>1658327617.5</v>
      </c>
      <c r="FB192" s="1">
        <v>12</v>
      </c>
      <c r="FC192" s="1">
        <v>-0.68500000000000005</v>
      </c>
      <c r="FD192" s="1">
        <v>-0.255</v>
      </c>
      <c r="FE192" s="1">
        <v>-3.9239999999999999</v>
      </c>
      <c r="FF192" s="1">
        <v>0.28599999999999998</v>
      </c>
      <c r="FG192" s="1">
        <v>1546</v>
      </c>
      <c r="FH192" s="1">
        <v>32</v>
      </c>
      <c r="FI192" s="1">
        <v>0.03</v>
      </c>
      <c r="FJ192" s="1">
        <v>0.04</v>
      </c>
      <c r="FK192" s="1">
        <v>-18.28144</v>
      </c>
      <c r="FL192" s="1">
        <v>0.18163001876172061</v>
      </c>
      <c r="FM192" s="1">
        <v>9.2964963292629696E-2</v>
      </c>
      <c r="FN192" s="1">
        <v>1</v>
      </c>
      <c r="FO192" s="1">
        <v>928.92979411764702</v>
      </c>
      <c r="FP192" s="1">
        <v>-0.31977081203865182</v>
      </c>
      <c r="FQ192" s="1">
        <v>0.25097454516013651</v>
      </c>
      <c r="FR192" s="1">
        <v>1</v>
      </c>
      <c r="FS192" s="1">
        <v>0.99596525000000002</v>
      </c>
      <c r="FT192" s="1">
        <v>-5.2167602251409713E-2</v>
      </c>
      <c r="FU192" s="1">
        <v>5.1550787324249562E-3</v>
      </c>
      <c r="FV192" s="1">
        <v>1</v>
      </c>
      <c r="FW192" s="1">
        <v>3</v>
      </c>
      <c r="FX192" s="1">
        <v>3</v>
      </c>
      <c r="FY192" s="1" t="s">
        <v>703</v>
      </c>
      <c r="FZ192" s="1">
        <v>3.3690099999999998</v>
      </c>
      <c r="GA192" s="1">
        <v>2.8936999999999999</v>
      </c>
      <c r="GB192" s="1">
        <v>0.198657</v>
      </c>
      <c r="GC192" s="1">
        <v>0.20289599999999999</v>
      </c>
      <c r="GD192" s="1">
        <v>0.141545</v>
      </c>
      <c r="GE192" s="1">
        <v>0.14125799999999999</v>
      </c>
      <c r="GF192" s="1">
        <v>27642.7</v>
      </c>
      <c r="GG192" s="1">
        <v>23920</v>
      </c>
      <c r="GH192" s="1">
        <v>30843.9</v>
      </c>
      <c r="GI192" s="1">
        <v>27980.400000000001</v>
      </c>
      <c r="GJ192" s="1">
        <v>34888.199999999997</v>
      </c>
      <c r="GK192" s="1">
        <v>33903</v>
      </c>
      <c r="GL192" s="1">
        <v>40207.699999999997</v>
      </c>
      <c r="GM192" s="1">
        <v>38999.4</v>
      </c>
      <c r="GN192" s="1">
        <v>2.3260800000000001</v>
      </c>
      <c r="GO192" s="1">
        <v>1.5271300000000001</v>
      </c>
      <c r="GP192" s="1">
        <v>0</v>
      </c>
      <c r="GQ192" s="1">
        <v>3.98383E-2</v>
      </c>
      <c r="GR192" s="1">
        <v>999.9</v>
      </c>
      <c r="GS192" s="1">
        <v>33.377299999999998</v>
      </c>
      <c r="GT192" s="1">
        <v>49.1</v>
      </c>
      <c r="GU192" s="1">
        <v>44.4</v>
      </c>
      <c r="GV192" s="1">
        <v>45.387099999999997</v>
      </c>
      <c r="GW192" s="1">
        <v>50.9529</v>
      </c>
      <c r="GX192" s="1">
        <v>42.0593</v>
      </c>
      <c r="GY192" s="1">
        <v>1</v>
      </c>
      <c r="GZ192" s="1">
        <v>0.66507400000000005</v>
      </c>
      <c r="HA192" s="1">
        <v>1.8095399999999999</v>
      </c>
      <c r="HB192" s="1">
        <v>20.1983</v>
      </c>
      <c r="HC192" s="1">
        <v>5.2148899999999996</v>
      </c>
      <c r="HD192" s="1">
        <v>11.974</v>
      </c>
      <c r="HE192" s="1">
        <v>4.9904000000000002</v>
      </c>
      <c r="HF192" s="1">
        <v>3.2925</v>
      </c>
      <c r="HG192" s="1">
        <v>8428</v>
      </c>
      <c r="HH192" s="1">
        <v>9999</v>
      </c>
      <c r="HI192" s="1">
        <v>9999</v>
      </c>
      <c r="HJ192" s="1">
        <v>971.7</v>
      </c>
      <c r="HK192" s="1">
        <v>4.9713599999999998</v>
      </c>
      <c r="HL192" s="1">
        <v>1.8745799999999999</v>
      </c>
      <c r="HM192" s="1">
        <v>1.8709</v>
      </c>
      <c r="HN192" s="1">
        <v>1.87073</v>
      </c>
      <c r="HO192" s="1">
        <v>1.87514</v>
      </c>
      <c r="HP192" s="1">
        <v>1.87192</v>
      </c>
      <c r="HQ192" s="1">
        <v>1.86737</v>
      </c>
      <c r="HR192" s="1">
        <v>1.87822</v>
      </c>
      <c r="HS192" s="1">
        <v>0</v>
      </c>
      <c r="HT192" s="1">
        <v>0</v>
      </c>
      <c r="HU192" s="1">
        <v>0</v>
      </c>
      <c r="HV192" s="1">
        <v>0</v>
      </c>
      <c r="HW192" s="1" t="s">
        <v>390</v>
      </c>
      <c r="HX192" s="1" t="s">
        <v>391</v>
      </c>
      <c r="HY192" s="1" t="s">
        <v>392</v>
      </c>
      <c r="HZ192" s="1" t="s">
        <v>392</v>
      </c>
      <c r="IA192" s="1" t="s">
        <v>392</v>
      </c>
      <c r="IB192" s="1" t="s">
        <v>392</v>
      </c>
      <c r="IC192" s="1">
        <v>0</v>
      </c>
      <c r="ID192" s="1">
        <v>100</v>
      </c>
      <c r="IE192" s="1">
        <v>100</v>
      </c>
      <c r="IF192" s="1">
        <v>-3.59</v>
      </c>
      <c r="IG192" s="1">
        <v>0.3463</v>
      </c>
      <c r="IH192" s="1">
        <v>-2.1003025613674828</v>
      </c>
      <c r="II192" s="1">
        <v>1.7196870422270779E-5</v>
      </c>
      <c r="IJ192" s="1">
        <v>-2.1741833173098589E-6</v>
      </c>
      <c r="IK192" s="1">
        <v>9.0595066644434051E-10</v>
      </c>
      <c r="IL192" s="1">
        <v>-0.3055493333670728</v>
      </c>
      <c r="IM192" s="1">
        <v>-1.2435942757381079E-3</v>
      </c>
      <c r="IN192" s="1">
        <v>8.3241555849602686E-4</v>
      </c>
      <c r="IO192" s="1">
        <v>-6.8006265696850886E-6</v>
      </c>
      <c r="IP192" s="1">
        <v>17</v>
      </c>
      <c r="IQ192" s="1">
        <v>2050</v>
      </c>
      <c r="IR192" s="1">
        <v>3</v>
      </c>
      <c r="IS192" s="1">
        <v>34</v>
      </c>
      <c r="IT192" s="1">
        <v>50.2</v>
      </c>
      <c r="IU192" s="1">
        <v>50.4</v>
      </c>
      <c r="IV192" s="1">
        <v>2.4572799999999999</v>
      </c>
      <c r="IW192" s="1">
        <v>2.5720200000000002</v>
      </c>
      <c r="IX192" s="1">
        <v>1.49902</v>
      </c>
      <c r="IY192" s="1">
        <v>2.2802699999999998</v>
      </c>
      <c r="IZ192" s="1">
        <v>1.69678</v>
      </c>
      <c r="JA192" s="1">
        <v>2.4023400000000001</v>
      </c>
      <c r="JB192" s="1">
        <v>47.9955</v>
      </c>
      <c r="JC192" s="1">
        <v>12.8537</v>
      </c>
      <c r="JD192" s="1">
        <v>18</v>
      </c>
      <c r="JE192" s="1">
        <v>710.65499999999997</v>
      </c>
      <c r="JF192" s="1">
        <v>266.85500000000002</v>
      </c>
      <c r="JG192" s="1">
        <v>29.998899999999999</v>
      </c>
      <c r="JH192" s="1">
        <v>35.8994</v>
      </c>
      <c r="JI192" s="1">
        <v>30.000299999999999</v>
      </c>
      <c r="JJ192" s="1">
        <v>35.619399999999999</v>
      </c>
      <c r="JK192" s="1">
        <v>35.618000000000002</v>
      </c>
      <c r="JL192" s="1">
        <v>49.2258</v>
      </c>
      <c r="JM192" s="1">
        <v>29.341100000000001</v>
      </c>
      <c r="JN192" s="1">
        <v>0</v>
      </c>
      <c r="JO192" s="1">
        <v>30</v>
      </c>
      <c r="JP192" s="1">
        <v>1184.1300000000001</v>
      </c>
      <c r="JQ192" s="1">
        <v>33.308</v>
      </c>
      <c r="JR192" s="1">
        <v>98.296099999999996</v>
      </c>
      <c r="JS192" s="1">
        <v>98.219700000000003</v>
      </c>
    </row>
    <row r="193" spans="1:279" ht="15.75" customHeight="1" x14ac:dyDescent="0.2">
      <c r="A193" s="1">
        <v>178</v>
      </c>
      <c r="B193" s="1">
        <v>1658330646.5</v>
      </c>
      <c r="C193" s="1">
        <v>706.5</v>
      </c>
      <c r="D193" s="1" t="s">
        <v>748</v>
      </c>
      <c r="E193" s="1" t="s">
        <v>749</v>
      </c>
      <c r="F193" s="1">
        <v>4</v>
      </c>
      <c r="G193" s="1">
        <v>1658330644.1875</v>
      </c>
      <c r="H193" s="1">
        <f t="shared" si="0"/>
        <v>1.1031404470916489E-3</v>
      </c>
      <c r="I193" s="1">
        <f t="shared" si="1"/>
        <v>1.1031404470916488</v>
      </c>
      <c r="J193" s="1">
        <f t="shared" si="2"/>
        <v>8.9621878091101905</v>
      </c>
      <c r="K193" s="1">
        <f t="shared" si="3"/>
        <v>1157.1412499999999</v>
      </c>
      <c r="L193" s="1">
        <f t="shared" si="4"/>
        <v>874.30261565714284</v>
      </c>
      <c r="M193" s="1">
        <f t="shared" si="5"/>
        <v>88.469473665351003</v>
      </c>
      <c r="N193" s="1">
        <f t="shared" si="6"/>
        <v>117.08952427989912</v>
      </c>
      <c r="O193" s="1">
        <f t="shared" si="7"/>
        <v>5.7601583498045818E-2</v>
      </c>
      <c r="P193" s="1">
        <f t="shared" si="8"/>
        <v>2.7661156951304338</v>
      </c>
      <c r="Q193" s="1">
        <f t="shared" si="9"/>
        <v>5.6943415670112359E-2</v>
      </c>
      <c r="R193" s="1">
        <f t="shared" si="10"/>
        <v>3.5648141844686156E-2</v>
      </c>
      <c r="S193" s="1">
        <f t="shared" si="11"/>
        <v>194.42877411246047</v>
      </c>
      <c r="T193" s="1">
        <f t="shared" si="12"/>
        <v>34.86625657613903</v>
      </c>
      <c r="U193" s="1">
        <f t="shared" si="13"/>
        <v>34.015437499999997</v>
      </c>
      <c r="V193" s="1">
        <f t="shared" si="14"/>
        <v>5.3476126872372403</v>
      </c>
      <c r="W193" s="1">
        <f t="shared" si="15"/>
        <v>65.126728846606682</v>
      </c>
      <c r="X193" s="1">
        <f t="shared" si="16"/>
        <v>3.4727655536149649</v>
      </c>
      <c r="Y193" s="1">
        <f t="shared" si="17"/>
        <v>5.3323199477658196</v>
      </c>
      <c r="Z193" s="1">
        <f t="shared" si="18"/>
        <v>1.8748471336222754</v>
      </c>
      <c r="AA193" s="1">
        <f t="shared" si="19"/>
        <v>-48.648493716741719</v>
      </c>
      <c r="AB193" s="1">
        <f t="shared" si="20"/>
        <v>-7.6557986020563851</v>
      </c>
      <c r="AC193" s="1">
        <f t="shared" si="21"/>
        <v>-0.64003404407552722</v>
      </c>
      <c r="AD193" s="1">
        <f t="shared" si="22"/>
        <v>137.48444774958685</v>
      </c>
      <c r="AE193" s="1">
        <f t="shared" si="23"/>
        <v>18.534943210119451</v>
      </c>
      <c r="AF193" s="1">
        <f t="shared" si="24"/>
        <v>1.1008274192301373</v>
      </c>
      <c r="AG193" s="1">
        <f t="shared" si="25"/>
        <v>8.9621878091101905</v>
      </c>
      <c r="AH193" s="1">
        <v>1217.0308328648221</v>
      </c>
      <c r="AI193" s="1">
        <v>1201.4668484848489</v>
      </c>
      <c r="AJ193" s="1">
        <v>1.767358597932549</v>
      </c>
      <c r="AK193" s="1">
        <v>65.160827057832364</v>
      </c>
      <c r="AL193" s="1">
        <f t="shared" si="26"/>
        <v>1.1031404470916488</v>
      </c>
      <c r="AM193" s="1">
        <v>33.33761020320788</v>
      </c>
      <c r="AN193" s="1">
        <v>34.320456643356657</v>
      </c>
      <c r="AO193" s="1">
        <v>-8.9965682034768553E-6</v>
      </c>
      <c r="AP193" s="1">
        <v>89.445393928283238</v>
      </c>
      <c r="AQ193" s="1">
        <v>0</v>
      </c>
      <c r="AR193" s="1">
        <v>0</v>
      </c>
      <c r="AS193" s="1">
        <f t="shared" si="27"/>
        <v>1</v>
      </c>
      <c r="AT193" s="1">
        <f t="shared" si="28"/>
        <v>0</v>
      </c>
      <c r="AU193" s="1">
        <f t="shared" si="29"/>
        <v>47146.144929372502</v>
      </c>
      <c r="AV193" s="1" t="s">
        <v>385</v>
      </c>
      <c r="AW193" s="1" t="s">
        <v>385</v>
      </c>
      <c r="AX193" s="1">
        <v>0</v>
      </c>
      <c r="AY193" s="1">
        <v>0</v>
      </c>
      <c r="AZ193" s="1" t="e">
        <f t="shared" si="30"/>
        <v>#DIV/0!</v>
      </c>
      <c r="BA193" s="1">
        <v>0</v>
      </c>
      <c r="BB193" s="1" t="s">
        <v>385</v>
      </c>
      <c r="BC193" s="1" t="s">
        <v>385</v>
      </c>
      <c r="BD193" s="1">
        <v>0</v>
      </c>
      <c r="BE193" s="1">
        <v>0</v>
      </c>
      <c r="BF193" s="1" t="e">
        <f t="shared" si="31"/>
        <v>#DIV/0!</v>
      </c>
      <c r="BG193" s="1">
        <v>0.5</v>
      </c>
      <c r="BH193" s="1">
        <f t="shared" si="32"/>
        <v>1009.5175497992024</v>
      </c>
      <c r="BI193" s="1">
        <f t="shared" si="33"/>
        <v>8.9621878091101905</v>
      </c>
      <c r="BJ193" s="1" t="e">
        <f t="shared" si="34"/>
        <v>#DIV/0!</v>
      </c>
      <c r="BK193" s="1">
        <f t="shared" si="35"/>
        <v>8.8776939151704801E-3</v>
      </c>
      <c r="BL193" s="1" t="e">
        <f t="shared" si="36"/>
        <v>#DIV/0!</v>
      </c>
      <c r="BM193" s="1" t="e">
        <f t="shared" si="37"/>
        <v>#DIV/0!</v>
      </c>
      <c r="BN193" s="1" t="s">
        <v>385</v>
      </c>
      <c r="BO193" s="1">
        <v>0</v>
      </c>
      <c r="BP193" s="1" t="e">
        <f t="shared" si="38"/>
        <v>#DIV/0!</v>
      </c>
      <c r="BQ193" s="1" t="e">
        <f t="shared" si="39"/>
        <v>#DIV/0!</v>
      </c>
      <c r="BR193" s="1" t="e">
        <f t="shared" si="40"/>
        <v>#DIV/0!</v>
      </c>
      <c r="BS193" s="1" t="e">
        <f t="shared" si="41"/>
        <v>#DIV/0!</v>
      </c>
      <c r="BT193" s="1" t="e">
        <f t="shared" si="42"/>
        <v>#DIV/0!</v>
      </c>
      <c r="BU193" s="1" t="e">
        <f t="shared" si="43"/>
        <v>#DIV/0!</v>
      </c>
      <c r="BV193" s="1" t="e">
        <f t="shared" si="44"/>
        <v>#DIV/0!</v>
      </c>
      <c r="BW193" s="1" t="e">
        <f t="shared" si="45"/>
        <v>#DIV/0!</v>
      </c>
      <c r="BX193" s="1" t="s">
        <v>385</v>
      </c>
      <c r="BY193" s="1" t="s">
        <v>385</v>
      </c>
      <c r="BZ193" s="1" t="s">
        <v>385</v>
      </c>
      <c r="CA193" s="1" t="s">
        <v>385</v>
      </c>
      <c r="CB193" s="1" t="s">
        <v>385</v>
      </c>
      <c r="CC193" s="1" t="s">
        <v>385</v>
      </c>
      <c r="CD193" s="1" t="s">
        <v>385</v>
      </c>
      <c r="CE193" s="1" t="s">
        <v>385</v>
      </c>
      <c r="CF193" s="1">
        <v>253</v>
      </c>
      <c r="CG193" s="1">
        <v>1000</v>
      </c>
      <c r="CH193" s="1" t="s">
        <v>386</v>
      </c>
      <c r="CI193" s="1">
        <v>1110.1500000000001</v>
      </c>
      <c r="CJ193" s="1">
        <v>1175.8634999999999</v>
      </c>
      <c r="CK193" s="1">
        <v>1152.67</v>
      </c>
      <c r="CL193" s="1">
        <v>1.3005735999999999E-4</v>
      </c>
      <c r="CM193" s="1">
        <v>6.5004835999999994E-4</v>
      </c>
      <c r="CN193" s="1">
        <v>4.7597999359999997E-2</v>
      </c>
      <c r="CO193" s="1">
        <v>5.5000000000000003E-4</v>
      </c>
      <c r="CP193" s="1">
        <f t="shared" si="46"/>
        <v>1200.0137500000001</v>
      </c>
      <c r="CQ193" s="1">
        <f t="shared" si="47"/>
        <v>1009.5175497992024</v>
      </c>
      <c r="CR193" s="1">
        <f t="shared" si="48"/>
        <v>0.84125498545262689</v>
      </c>
      <c r="CS193" s="1">
        <f t="shared" si="49"/>
        <v>0.16202212192357002</v>
      </c>
      <c r="CT193" s="1">
        <v>6</v>
      </c>
      <c r="CU193" s="1">
        <v>0.5</v>
      </c>
      <c r="CV193" s="1" t="s">
        <v>387</v>
      </c>
      <c r="CW193" s="1">
        <v>2</v>
      </c>
      <c r="CX193" s="1" t="b">
        <v>1</v>
      </c>
      <c r="CY193" s="1">
        <v>1658330644.1875</v>
      </c>
      <c r="CZ193" s="1">
        <v>1157.1412499999999</v>
      </c>
      <c r="DA193" s="1">
        <v>1175.41625</v>
      </c>
      <c r="DB193" s="1">
        <v>34.319725000000012</v>
      </c>
      <c r="DC193" s="1">
        <v>33.338987500000002</v>
      </c>
      <c r="DD193" s="1">
        <v>1160.7362499999999</v>
      </c>
      <c r="DE193" s="1">
        <v>33.973437500000003</v>
      </c>
      <c r="DF193" s="1">
        <v>650.35587499999997</v>
      </c>
      <c r="DG193" s="1">
        <v>101.08862499999999</v>
      </c>
      <c r="DH193" s="1">
        <v>9.9993312500000014E-2</v>
      </c>
      <c r="DI193" s="1">
        <v>33.964100000000002</v>
      </c>
      <c r="DJ193" s="1">
        <v>999.9</v>
      </c>
      <c r="DK193" s="1">
        <v>34.015437499999997</v>
      </c>
      <c r="DL193" s="1">
        <v>0</v>
      </c>
      <c r="DM193" s="1">
        <v>0</v>
      </c>
      <c r="DN193" s="1">
        <v>8998.2037500000006</v>
      </c>
      <c r="DO193" s="1">
        <v>0</v>
      </c>
      <c r="DP193" s="1">
        <v>1831.8074999999999</v>
      </c>
      <c r="DQ193" s="1">
        <v>-18.273412499999999</v>
      </c>
      <c r="DR193" s="1">
        <v>1198.2674999999999</v>
      </c>
      <c r="DS193" s="1">
        <v>1215.9575</v>
      </c>
      <c r="DT193" s="1">
        <v>0.98074062499999992</v>
      </c>
      <c r="DU193" s="1">
        <v>1175.41625</v>
      </c>
      <c r="DV193" s="1">
        <v>33.338987500000002</v>
      </c>
      <c r="DW193" s="1">
        <v>3.4693375</v>
      </c>
      <c r="DX193" s="1">
        <v>3.3701962499999998</v>
      </c>
      <c r="DY193" s="1">
        <v>26.470412499999998</v>
      </c>
      <c r="DZ193" s="1">
        <v>25.979624999999999</v>
      </c>
      <c r="EA193" s="1">
        <v>1200.0137500000001</v>
      </c>
      <c r="EB193" s="1">
        <v>0.95799162500000001</v>
      </c>
      <c r="EC193" s="1">
        <v>4.2008737499999997E-2</v>
      </c>
      <c r="ED193" s="1">
        <v>0</v>
      </c>
      <c r="EE193" s="1">
        <v>928.82112499999994</v>
      </c>
      <c r="EF193" s="1">
        <v>5.0001600000000002</v>
      </c>
      <c r="EG193" s="1">
        <v>13174.375</v>
      </c>
      <c r="EH193" s="1">
        <v>9515.2637500000001</v>
      </c>
      <c r="EI193" s="1">
        <v>47.811999999999998</v>
      </c>
      <c r="EJ193" s="1">
        <v>50.5</v>
      </c>
      <c r="EK193" s="1">
        <v>49.015500000000003</v>
      </c>
      <c r="EL193" s="1">
        <v>49.007750000000001</v>
      </c>
      <c r="EM193" s="1">
        <v>49.569875000000003</v>
      </c>
      <c r="EN193" s="1">
        <v>1144.81375</v>
      </c>
      <c r="EO193" s="1">
        <v>50.2</v>
      </c>
      <c r="EP193" s="1">
        <v>0</v>
      </c>
      <c r="EQ193" s="1">
        <v>773158.20000004768</v>
      </c>
      <c r="ER193" s="1">
        <v>0</v>
      </c>
      <c r="ES193" s="1">
        <v>928.84984615384622</v>
      </c>
      <c r="ET193" s="1">
        <v>-0.65018801716004482</v>
      </c>
      <c r="EU193" s="1">
        <v>-31.70598285295101</v>
      </c>
      <c r="EV193" s="1">
        <v>13177.6</v>
      </c>
      <c r="EW193" s="1">
        <v>15</v>
      </c>
      <c r="EX193" s="1">
        <v>1658327627.5</v>
      </c>
      <c r="EY193" s="1" t="s">
        <v>388</v>
      </c>
      <c r="EZ193" s="1">
        <v>1658327627.5</v>
      </c>
      <c r="FA193" s="1">
        <v>1658327617.5</v>
      </c>
      <c r="FB193" s="1">
        <v>12</v>
      </c>
      <c r="FC193" s="1">
        <v>-0.68500000000000005</v>
      </c>
      <c r="FD193" s="1">
        <v>-0.255</v>
      </c>
      <c r="FE193" s="1">
        <v>-3.9239999999999999</v>
      </c>
      <c r="FF193" s="1">
        <v>0.28599999999999998</v>
      </c>
      <c r="FG193" s="1">
        <v>1546</v>
      </c>
      <c r="FH193" s="1">
        <v>32</v>
      </c>
      <c r="FI193" s="1">
        <v>0.03</v>
      </c>
      <c r="FJ193" s="1">
        <v>0.04</v>
      </c>
      <c r="FK193" s="1">
        <v>-18.277750000000001</v>
      </c>
      <c r="FL193" s="1">
        <v>0.13754746716702879</v>
      </c>
      <c r="FM193" s="1">
        <v>8.6192290838566277E-2</v>
      </c>
      <c r="FN193" s="1">
        <v>1</v>
      </c>
      <c r="FO193" s="1">
        <v>928.90032352941182</v>
      </c>
      <c r="FP193" s="1">
        <v>-0.90641710477530468</v>
      </c>
      <c r="FQ193" s="1">
        <v>0.25457204233866998</v>
      </c>
      <c r="FR193" s="1">
        <v>1</v>
      </c>
      <c r="FS193" s="1">
        <v>0.99172470000000001</v>
      </c>
      <c r="FT193" s="1">
        <v>-6.681487429643973E-2</v>
      </c>
      <c r="FU193" s="1">
        <v>6.5695204474908271E-3</v>
      </c>
      <c r="FV193" s="1">
        <v>1</v>
      </c>
      <c r="FW193" s="1">
        <v>3</v>
      </c>
      <c r="FX193" s="1">
        <v>3</v>
      </c>
      <c r="FY193" s="1" t="s">
        <v>703</v>
      </c>
      <c r="FZ193" s="1">
        <v>3.3692500000000001</v>
      </c>
      <c r="GA193" s="1">
        <v>2.89378</v>
      </c>
      <c r="GB193" s="1">
        <v>0.19939200000000001</v>
      </c>
      <c r="GC193" s="1">
        <v>0.203623</v>
      </c>
      <c r="GD193" s="1">
        <v>0.14154600000000001</v>
      </c>
      <c r="GE193" s="1">
        <v>0.14127799999999999</v>
      </c>
      <c r="GF193" s="1">
        <v>27617</v>
      </c>
      <c r="GG193" s="1">
        <v>23898.3</v>
      </c>
      <c r="GH193" s="1">
        <v>30843.599999999999</v>
      </c>
      <c r="GI193" s="1">
        <v>27980.6</v>
      </c>
      <c r="GJ193" s="1">
        <v>34887.9</v>
      </c>
      <c r="GK193" s="1">
        <v>33902.199999999997</v>
      </c>
      <c r="GL193" s="1">
        <v>40207.4</v>
      </c>
      <c r="GM193" s="1">
        <v>38999.300000000003</v>
      </c>
      <c r="GN193" s="1">
        <v>2.3261699999999998</v>
      </c>
      <c r="GO193" s="1">
        <v>1.5272300000000001</v>
      </c>
      <c r="GP193" s="1">
        <v>0</v>
      </c>
      <c r="GQ193" s="1">
        <v>3.97116E-2</v>
      </c>
      <c r="GR193" s="1">
        <v>999.9</v>
      </c>
      <c r="GS193" s="1">
        <v>33.365900000000003</v>
      </c>
      <c r="GT193" s="1">
        <v>49.1</v>
      </c>
      <c r="GU193" s="1">
        <v>44.4</v>
      </c>
      <c r="GV193" s="1">
        <v>45.387700000000002</v>
      </c>
      <c r="GW193" s="1">
        <v>50.7729</v>
      </c>
      <c r="GX193" s="1">
        <v>41.995199999999997</v>
      </c>
      <c r="GY193" s="1">
        <v>1</v>
      </c>
      <c r="GZ193" s="1">
        <v>0.66500000000000004</v>
      </c>
      <c r="HA193" s="1">
        <v>1.8043499999999999</v>
      </c>
      <c r="HB193" s="1">
        <v>20.1983</v>
      </c>
      <c r="HC193" s="1">
        <v>5.2144399999999997</v>
      </c>
      <c r="HD193" s="1">
        <v>11.974</v>
      </c>
      <c r="HE193" s="1">
        <v>4.99</v>
      </c>
      <c r="HF193" s="1">
        <v>3.2924500000000001</v>
      </c>
      <c r="HG193" s="1">
        <v>8428.2999999999993</v>
      </c>
      <c r="HH193" s="1">
        <v>9999</v>
      </c>
      <c r="HI193" s="1">
        <v>9999</v>
      </c>
      <c r="HJ193" s="1">
        <v>971.7</v>
      </c>
      <c r="HK193" s="1">
        <v>4.9713399999999996</v>
      </c>
      <c r="HL193" s="1">
        <v>1.87459</v>
      </c>
      <c r="HM193" s="1">
        <v>1.8708899999999999</v>
      </c>
      <c r="HN193" s="1">
        <v>1.87073</v>
      </c>
      <c r="HO193" s="1">
        <v>1.87513</v>
      </c>
      <c r="HP193" s="1">
        <v>1.8718999999999999</v>
      </c>
      <c r="HQ193" s="1">
        <v>1.86737</v>
      </c>
      <c r="HR193" s="1">
        <v>1.8782099999999999</v>
      </c>
      <c r="HS193" s="1">
        <v>0</v>
      </c>
      <c r="HT193" s="1">
        <v>0</v>
      </c>
      <c r="HU193" s="1">
        <v>0</v>
      </c>
      <c r="HV193" s="1">
        <v>0</v>
      </c>
      <c r="HW193" s="1" t="s">
        <v>390</v>
      </c>
      <c r="HX193" s="1" t="s">
        <v>391</v>
      </c>
      <c r="HY193" s="1" t="s">
        <v>392</v>
      </c>
      <c r="HZ193" s="1" t="s">
        <v>392</v>
      </c>
      <c r="IA193" s="1" t="s">
        <v>392</v>
      </c>
      <c r="IB193" s="1" t="s">
        <v>392</v>
      </c>
      <c r="IC193" s="1">
        <v>0</v>
      </c>
      <c r="ID193" s="1">
        <v>100</v>
      </c>
      <c r="IE193" s="1">
        <v>100</v>
      </c>
      <c r="IF193" s="1">
        <v>-3.6</v>
      </c>
      <c r="IG193" s="1">
        <v>0.3463</v>
      </c>
      <c r="IH193" s="1">
        <v>-2.1003025613674828</v>
      </c>
      <c r="II193" s="1">
        <v>1.7196870422270779E-5</v>
      </c>
      <c r="IJ193" s="1">
        <v>-2.1741833173098589E-6</v>
      </c>
      <c r="IK193" s="1">
        <v>9.0595066644434051E-10</v>
      </c>
      <c r="IL193" s="1">
        <v>-0.3055493333670728</v>
      </c>
      <c r="IM193" s="1">
        <v>-1.2435942757381079E-3</v>
      </c>
      <c r="IN193" s="1">
        <v>8.3241555849602686E-4</v>
      </c>
      <c r="IO193" s="1">
        <v>-6.8006265696850886E-6</v>
      </c>
      <c r="IP193" s="1">
        <v>17</v>
      </c>
      <c r="IQ193" s="1">
        <v>2050</v>
      </c>
      <c r="IR193" s="1">
        <v>3</v>
      </c>
      <c r="IS193" s="1">
        <v>34</v>
      </c>
      <c r="IT193" s="1">
        <v>50.3</v>
      </c>
      <c r="IU193" s="1">
        <v>50.5</v>
      </c>
      <c r="IV193" s="1">
        <v>2.4694799999999999</v>
      </c>
      <c r="IW193" s="1">
        <v>2.5891099999999998</v>
      </c>
      <c r="IX193" s="1">
        <v>1.49902</v>
      </c>
      <c r="IY193" s="1">
        <v>2.2814899999999998</v>
      </c>
      <c r="IZ193" s="1">
        <v>1.69678</v>
      </c>
      <c r="JA193" s="1">
        <v>2.2473100000000001</v>
      </c>
      <c r="JB193" s="1">
        <v>47.9955</v>
      </c>
      <c r="JC193" s="1">
        <v>12.827400000000001</v>
      </c>
      <c r="JD193" s="1">
        <v>18</v>
      </c>
      <c r="JE193" s="1">
        <v>710.755</v>
      </c>
      <c r="JF193" s="1">
        <v>266.91199999999998</v>
      </c>
      <c r="JG193" s="1">
        <v>29.998699999999999</v>
      </c>
      <c r="JH193" s="1">
        <v>35.8994</v>
      </c>
      <c r="JI193" s="1">
        <v>30.0002</v>
      </c>
      <c r="JJ193" s="1">
        <v>35.620800000000003</v>
      </c>
      <c r="JK193" s="1">
        <v>35.620600000000003</v>
      </c>
      <c r="JL193" s="1">
        <v>49.457700000000003</v>
      </c>
      <c r="JM193" s="1">
        <v>29.341100000000001</v>
      </c>
      <c r="JN193" s="1">
        <v>0</v>
      </c>
      <c r="JO193" s="1">
        <v>30</v>
      </c>
      <c r="JP193" s="1">
        <v>1190.81</v>
      </c>
      <c r="JQ193" s="1">
        <v>33.308</v>
      </c>
      <c r="JR193" s="1">
        <v>98.295299999999997</v>
      </c>
      <c r="JS193" s="1">
        <v>98.22</v>
      </c>
    </row>
    <row r="194" spans="1:279" ht="15.75" customHeight="1" x14ac:dyDescent="0.2">
      <c r="A194" s="1">
        <v>179</v>
      </c>
      <c r="B194" s="1">
        <v>1658330650.5</v>
      </c>
      <c r="C194" s="1">
        <v>710.5</v>
      </c>
      <c r="D194" s="1" t="s">
        <v>750</v>
      </c>
      <c r="E194" s="1" t="s">
        <v>751</v>
      </c>
      <c r="F194" s="1">
        <v>4</v>
      </c>
      <c r="G194" s="1">
        <v>1658330648.5</v>
      </c>
      <c r="H194" s="1">
        <f t="shared" si="0"/>
        <v>1.0919035880460647E-3</v>
      </c>
      <c r="I194" s="1">
        <f t="shared" si="1"/>
        <v>1.0919035880460648</v>
      </c>
      <c r="J194" s="1">
        <f t="shared" si="2"/>
        <v>9.1353581743709249</v>
      </c>
      <c r="K194" s="1">
        <f t="shared" si="3"/>
        <v>1164.3871428571431</v>
      </c>
      <c r="L194" s="1">
        <f t="shared" si="4"/>
        <v>874.47838562071308</v>
      </c>
      <c r="M194" s="1">
        <f t="shared" si="5"/>
        <v>88.486117305522185</v>
      </c>
      <c r="N194" s="1">
        <f t="shared" si="6"/>
        <v>117.82120519624486</v>
      </c>
      <c r="O194" s="1">
        <f t="shared" si="7"/>
        <v>5.7115366396340989E-2</v>
      </c>
      <c r="P194" s="1">
        <f t="shared" si="8"/>
        <v>2.7705814310705827</v>
      </c>
      <c r="Q194" s="1">
        <f t="shared" si="9"/>
        <v>5.6469225987256184E-2</v>
      </c>
      <c r="R194" s="1">
        <f t="shared" si="10"/>
        <v>3.5350710220378591E-2</v>
      </c>
      <c r="S194" s="1">
        <f t="shared" si="11"/>
        <v>194.42848632673432</v>
      </c>
      <c r="T194" s="1">
        <f t="shared" si="12"/>
        <v>34.856139965512845</v>
      </c>
      <c r="U194" s="1">
        <f t="shared" si="13"/>
        <v>34.003985714285712</v>
      </c>
      <c r="V194" s="1">
        <f t="shared" si="14"/>
        <v>5.3441980559274107</v>
      </c>
      <c r="W194" s="1">
        <f t="shared" si="15"/>
        <v>65.171521226966846</v>
      </c>
      <c r="X194" s="1">
        <f t="shared" si="16"/>
        <v>3.4728584108016793</v>
      </c>
      <c r="Y194" s="1">
        <f t="shared" si="17"/>
        <v>5.3287975260038438</v>
      </c>
      <c r="Z194" s="1">
        <f t="shared" si="18"/>
        <v>1.8713396451257314</v>
      </c>
      <c r="AA194" s="1">
        <f t="shared" si="19"/>
        <v>-48.152948232831456</v>
      </c>
      <c r="AB194" s="1">
        <f t="shared" si="20"/>
        <v>-7.7265718473011935</v>
      </c>
      <c r="AC194" s="1">
        <f t="shared" si="21"/>
        <v>-0.64483620184859702</v>
      </c>
      <c r="AD194" s="1">
        <f t="shared" si="22"/>
        <v>137.90413004475309</v>
      </c>
      <c r="AE194" s="1">
        <f t="shared" si="23"/>
        <v>18.440246388732227</v>
      </c>
      <c r="AF194" s="1">
        <f t="shared" si="24"/>
        <v>1.0885593002461151</v>
      </c>
      <c r="AG194" s="1">
        <f t="shared" si="25"/>
        <v>9.1353581743709249</v>
      </c>
      <c r="AH194" s="1">
        <v>1223.89870033732</v>
      </c>
      <c r="AI194" s="1">
        <v>1208.352727272727</v>
      </c>
      <c r="AJ194" s="1">
        <v>1.72116234072926</v>
      </c>
      <c r="AK194" s="1">
        <v>65.160827057832364</v>
      </c>
      <c r="AL194" s="1">
        <f t="shared" si="26"/>
        <v>1.0919035880460648</v>
      </c>
      <c r="AM194" s="1">
        <v>33.348885903359623</v>
      </c>
      <c r="AN194" s="1">
        <v>34.321567832167851</v>
      </c>
      <c r="AO194" s="1">
        <v>1.51862130451794E-5</v>
      </c>
      <c r="AP194" s="1">
        <v>89.445393928283238</v>
      </c>
      <c r="AQ194" s="1">
        <v>0</v>
      </c>
      <c r="AR194" s="1">
        <v>0</v>
      </c>
      <c r="AS194" s="1">
        <f t="shared" si="27"/>
        <v>1</v>
      </c>
      <c r="AT194" s="1">
        <f t="shared" si="28"/>
        <v>0</v>
      </c>
      <c r="AU194" s="1">
        <f t="shared" si="29"/>
        <v>47270.426804408635</v>
      </c>
      <c r="AV194" s="1" t="s">
        <v>385</v>
      </c>
      <c r="AW194" s="1" t="s">
        <v>385</v>
      </c>
      <c r="AX194" s="1">
        <v>0</v>
      </c>
      <c r="AY194" s="1">
        <v>0</v>
      </c>
      <c r="AZ194" s="1" t="e">
        <f t="shared" si="30"/>
        <v>#DIV/0!</v>
      </c>
      <c r="BA194" s="1">
        <v>0</v>
      </c>
      <c r="BB194" s="1" t="s">
        <v>385</v>
      </c>
      <c r="BC194" s="1" t="s">
        <v>385</v>
      </c>
      <c r="BD194" s="1">
        <v>0</v>
      </c>
      <c r="BE194" s="1">
        <v>0</v>
      </c>
      <c r="BF194" s="1" t="e">
        <f t="shared" si="31"/>
        <v>#DIV/0!</v>
      </c>
      <c r="BG194" s="1">
        <v>0.5</v>
      </c>
      <c r="BH194" s="1">
        <f t="shared" si="32"/>
        <v>1009.5156426563386</v>
      </c>
      <c r="BI194" s="1">
        <f t="shared" si="33"/>
        <v>9.1353581743709249</v>
      </c>
      <c r="BJ194" s="1" t="e">
        <f t="shared" si="34"/>
        <v>#DIV/0!</v>
      </c>
      <c r="BK194" s="1">
        <f t="shared" si="35"/>
        <v>9.0492487568920241E-3</v>
      </c>
      <c r="BL194" s="1" t="e">
        <f t="shared" si="36"/>
        <v>#DIV/0!</v>
      </c>
      <c r="BM194" s="1" t="e">
        <f t="shared" si="37"/>
        <v>#DIV/0!</v>
      </c>
      <c r="BN194" s="1" t="s">
        <v>385</v>
      </c>
      <c r="BO194" s="1">
        <v>0</v>
      </c>
      <c r="BP194" s="1" t="e">
        <f t="shared" si="38"/>
        <v>#DIV/0!</v>
      </c>
      <c r="BQ194" s="1" t="e">
        <f t="shared" si="39"/>
        <v>#DIV/0!</v>
      </c>
      <c r="BR194" s="1" t="e">
        <f t="shared" si="40"/>
        <v>#DIV/0!</v>
      </c>
      <c r="BS194" s="1" t="e">
        <f t="shared" si="41"/>
        <v>#DIV/0!</v>
      </c>
      <c r="BT194" s="1" t="e">
        <f t="shared" si="42"/>
        <v>#DIV/0!</v>
      </c>
      <c r="BU194" s="1" t="e">
        <f t="shared" si="43"/>
        <v>#DIV/0!</v>
      </c>
      <c r="BV194" s="1" t="e">
        <f t="shared" si="44"/>
        <v>#DIV/0!</v>
      </c>
      <c r="BW194" s="1" t="e">
        <f t="shared" si="45"/>
        <v>#DIV/0!</v>
      </c>
      <c r="BX194" s="1" t="s">
        <v>385</v>
      </c>
      <c r="BY194" s="1" t="s">
        <v>385</v>
      </c>
      <c r="BZ194" s="1" t="s">
        <v>385</v>
      </c>
      <c r="CA194" s="1" t="s">
        <v>385</v>
      </c>
      <c r="CB194" s="1" t="s">
        <v>385</v>
      </c>
      <c r="CC194" s="1" t="s">
        <v>385</v>
      </c>
      <c r="CD194" s="1" t="s">
        <v>385</v>
      </c>
      <c r="CE194" s="1" t="s">
        <v>385</v>
      </c>
      <c r="CF194" s="1">
        <v>253</v>
      </c>
      <c r="CG194" s="1">
        <v>1000</v>
      </c>
      <c r="CH194" s="1" t="s">
        <v>386</v>
      </c>
      <c r="CI194" s="1">
        <v>1110.1500000000001</v>
      </c>
      <c r="CJ194" s="1">
        <v>1175.8634999999999</v>
      </c>
      <c r="CK194" s="1">
        <v>1152.67</v>
      </c>
      <c r="CL194" s="1">
        <v>1.3005735999999999E-4</v>
      </c>
      <c r="CM194" s="1">
        <v>6.5004835999999994E-4</v>
      </c>
      <c r="CN194" s="1">
        <v>4.7597999359999997E-2</v>
      </c>
      <c r="CO194" s="1">
        <v>5.5000000000000003E-4</v>
      </c>
      <c r="CP194" s="1">
        <f t="shared" si="46"/>
        <v>1200.011428571428</v>
      </c>
      <c r="CQ194" s="1">
        <f t="shared" si="47"/>
        <v>1009.5156426563386</v>
      </c>
      <c r="CR194" s="1">
        <f t="shared" si="48"/>
        <v>0.84125502359434357</v>
      </c>
      <c r="CS194" s="1">
        <f t="shared" si="49"/>
        <v>0.16202219553708308</v>
      </c>
      <c r="CT194" s="1">
        <v>6</v>
      </c>
      <c r="CU194" s="1">
        <v>0.5</v>
      </c>
      <c r="CV194" s="1" t="s">
        <v>387</v>
      </c>
      <c r="CW194" s="1">
        <v>2</v>
      </c>
      <c r="CX194" s="1" t="b">
        <v>1</v>
      </c>
      <c r="CY194" s="1">
        <v>1658330648.5</v>
      </c>
      <c r="CZ194" s="1">
        <v>1164.3871428571431</v>
      </c>
      <c r="DA194" s="1">
        <v>1182.568571428571</v>
      </c>
      <c r="DB194" s="1">
        <v>34.321085714285722</v>
      </c>
      <c r="DC194" s="1">
        <v>33.351300000000002</v>
      </c>
      <c r="DD194" s="1">
        <v>1167.99</v>
      </c>
      <c r="DE194" s="1">
        <v>33.974742857142857</v>
      </c>
      <c r="DF194" s="1">
        <v>650.36971428571428</v>
      </c>
      <c r="DG194" s="1">
        <v>101.0874285714286</v>
      </c>
      <c r="DH194" s="1">
        <v>9.98835E-2</v>
      </c>
      <c r="DI194" s="1">
        <v>33.952257142857142</v>
      </c>
      <c r="DJ194" s="1">
        <v>999.89999999999986</v>
      </c>
      <c r="DK194" s="1">
        <v>34.003985714285712</v>
      </c>
      <c r="DL194" s="1">
        <v>0</v>
      </c>
      <c r="DM194" s="1">
        <v>0</v>
      </c>
      <c r="DN194" s="1">
        <v>9022.0514285714289</v>
      </c>
      <c r="DO194" s="1">
        <v>0</v>
      </c>
      <c r="DP194" s="1">
        <v>1831.3</v>
      </c>
      <c r="DQ194" s="1">
        <v>-18.181342857142859</v>
      </c>
      <c r="DR194" s="1">
        <v>1205.77</v>
      </c>
      <c r="DS194" s="1">
        <v>1223.3699999999999</v>
      </c>
      <c r="DT194" s="1">
        <v>0.96979471428571418</v>
      </c>
      <c r="DU194" s="1">
        <v>1182.568571428571</v>
      </c>
      <c r="DV194" s="1">
        <v>33.351300000000002</v>
      </c>
      <c r="DW194" s="1">
        <v>3.4694314285714278</v>
      </c>
      <c r="DX194" s="1">
        <v>3.3713985714285708</v>
      </c>
      <c r="DY194" s="1">
        <v>26.47091428571429</v>
      </c>
      <c r="DZ194" s="1">
        <v>25.985671428571429</v>
      </c>
      <c r="EA194" s="1">
        <v>1200.011428571428</v>
      </c>
      <c r="EB194" s="1">
        <v>0.95798985714285723</v>
      </c>
      <c r="EC194" s="1">
        <v>4.2010457142857151E-2</v>
      </c>
      <c r="ED194" s="1">
        <v>0</v>
      </c>
      <c r="EE194" s="1">
        <v>928.8192857142858</v>
      </c>
      <c r="EF194" s="1">
        <v>5.0001600000000002</v>
      </c>
      <c r="EG194" s="1">
        <v>13176.94285714286</v>
      </c>
      <c r="EH194" s="1">
        <v>9515.2199999999993</v>
      </c>
      <c r="EI194" s="1">
        <v>47.776571428571437</v>
      </c>
      <c r="EJ194" s="1">
        <v>50.463999999999999</v>
      </c>
      <c r="EK194" s="1">
        <v>49.017714285714291</v>
      </c>
      <c r="EL194" s="1">
        <v>48.982000000000014</v>
      </c>
      <c r="EM194" s="1">
        <v>49.544285714285706</v>
      </c>
      <c r="EN194" s="1">
        <v>1144.81</v>
      </c>
      <c r="EO194" s="1">
        <v>50.201428571428558</v>
      </c>
      <c r="EP194" s="1">
        <v>0</v>
      </c>
      <c r="EQ194" s="1">
        <v>773161.79999995232</v>
      </c>
      <c r="ER194" s="1">
        <v>0</v>
      </c>
      <c r="ES194" s="1">
        <v>928.85069230769227</v>
      </c>
      <c r="ET194" s="1">
        <v>-0.34960682336263282</v>
      </c>
      <c r="EU194" s="1">
        <v>-10.834188012822191</v>
      </c>
      <c r="EV194" s="1">
        <v>13176.91923076923</v>
      </c>
      <c r="EW194" s="1">
        <v>15</v>
      </c>
      <c r="EX194" s="1">
        <v>1658327627.5</v>
      </c>
      <c r="EY194" s="1" t="s">
        <v>388</v>
      </c>
      <c r="EZ194" s="1">
        <v>1658327627.5</v>
      </c>
      <c r="FA194" s="1">
        <v>1658327617.5</v>
      </c>
      <c r="FB194" s="1">
        <v>12</v>
      </c>
      <c r="FC194" s="1">
        <v>-0.68500000000000005</v>
      </c>
      <c r="FD194" s="1">
        <v>-0.255</v>
      </c>
      <c r="FE194" s="1">
        <v>-3.9239999999999999</v>
      </c>
      <c r="FF194" s="1">
        <v>0.28599999999999998</v>
      </c>
      <c r="FG194" s="1">
        <v>1546</v>
      </c>
      <c r="FH194" s="1">
        <v>32</v>
      </c>
      <c r="FI194" s="1">
        <v>0.03</v>
      </c>
      <c r="FJ194" s="1">
        <v>0.04</v>
      </c>
      <c r="FK194" s="1">
        <v>-18.237572499999999</v>
      </c>
      <c r="FL194" s="1">
        <v>-3.4648030018760621E-2</v>
      </c>
      <c r="FM194" s="1">
        <v>7.5189942769960827E-2</v>
      </c>
      <c r="FN194" s="1">
        <v>1</v>
      </c>
      <c r="FO194" s="1">
        <v>928.85858823529406</v>
      </c>
      <c r="FP194" s="1">
        <v>-0.2970817349307231</v>
      </c>
      <c r="FQ194" s="1">
        <v>0.22433406256360569</v>
      </c>
      <c r="FR194" s="1">
        <v>1</v>
      </c>
      <c r="FS194" s="1">
        <v>0.98630037500000012</v>
      </c>
      <c r="FT194" s="1">
        <v>-9.2097512195122536E-2</v>
      </c>
      <c r="FU194" s="1">
        <v>9.0559141136814549E-3</v>
      </c>
      <c r="FV194" s="1">
        <v>1</v>
      </c>
      <c r="FW194" s="1">
        <v>3</v>
      </c>
      <c r="FX194" s="1">
        <v>3</v>
      </c>
      <c r="FY194" s="1" t="s">
        <v>703</v>
      </c>
      <c r="FZ194" s="1">
        <v>3.3690899999999999</v>
      </c>
      <c r="GA194" s="1">
        <v>2.8936299999999999</v>
      </c>
      <c r="GB194" s="1">
        <v>0.20011999999999999</v>
      </c>
      <c r="GC194" s="1">
        <v>0.20435500000000001</v>
      </c>
      <c r="GD194" s="1">
        <v>0.14155200000000001</v>
      </c>
      <c r="GE194" s="1">
        <v>0.141314</v>
      </c>
      <c r="GF194" s="1">
        <v>27591.5</v>
      </c>
      <c r="GG194" s="1">
        <v>23875.5</v>
      </c>
      <c r="GH194" s="1">
        <v>30843.3</v>
      </c>
      <c r="GI194" s="1">
        <v>27979.8</v>
      </c>
      <c r="GJ194" s="1">
        <v>34887.4</v>
      </c>
      <c r="GK194" s="1">
        <v>33900.1</v>
      </c>
      <c r="GL194" s="1">
        <v>40207</v>
      </c>
      <c r="GM194" s="1">
        <v>38998.5</v>
      </c>
      <c r="GN194" s="1">
        <v>2.3260299999999998</v>
      </c>
      <c r="GO194" s="1">
        <v>1.5272300000000001</v>
      </c>
      <c r="GP194" s="1">
        <v>0</v>
      </c>
      <c r="GQ194" s="1">
        <v>3.98979E-2</v>
      </c>
      <c r="GR194" s="1">
        <v>999.9</v>
      </c>
      <c r="GS194" s="1">
        <v>33.3523</v>
      </c>
      <c r="GT194" s="1">
        <v>49.1</v>
      </c>
      <c r="GU194" s="1">
        <v>44.5</v>
      </c>
      <c r="GV194" s="1">
        <v>45.617400000000004</v>
      </c>
      <c r="GW194" s="1">
        <v>50.682899999999997</v>
      </c>
      <c r="GX194" s="1">
        <v>42.283700000000003</v>
      </c>
      <c r="GY194" s="1">
        <v>1</v>
      </c>
      <c r="GZ194" s="1">
        <v>0.66519300000000003</v>
      </c>
      <c r="HA194" s="1">
        <v>1.79881</v>
      </c>
      <c r="HB194" s="1">
        <v>20.198399999999999</v>
      </c>
      <c r="HC194" s="1">
        <v>5.2148899999999996</v>
      </c>
      <c r="HD194" s="1">
        <v>11.974</v>
      </c>
      <c r="HE194" s="1">
        <v>4.99</v>
      </c>
      <c r="HF194" s="1">
        <v>3.29243</v>
      </c>
      <c r="HG194" s="1">
        <v>8428.2999999999993</v>
      </c>
      <c r="HH194" s="1">
        <v>9999</v>
      </c>
      <c r="HI194" s="1">
        <v>9999</v>
      </c>
      <c r="HJ194" s="1">
        <v>971.7</v>
      </c>
      <c r="HK194" s="1">
        <v>4.9713399999999996</v>
      </c>
      <c r="HL194" s="1">
        <v>1.8745799999999999</v>
      </c>
      <c r="HM194" s="1">
        <v>1.8709100000000001</v>
      </c>
      <c r="HN194" s="1">
        <v>1.87073</v>
      </c>
      <c r="HO194" s="1">
        <v>1.8751199999999999</v>
      </c>
      <c r="HP194" s="1">
        <v>1.8718900000000001</v>
      </c>
      <c r="HQ194" s="1">
        <v>1.86737</v>
      </c>
      <c r="HR194" s="1">
        <v>1.87826</v>
      </c>
      <c r="HS194" s="1">
        <v>0</v>
      </c>
      <c r="HT194" s="1">
        <v>0</v>
      </c>
      <c r="HU194" s="1">
        <v>0</v>
      </c>
      <c r="HV194" s="1">
        <v>0</v>
      </c>
      <c r="HW194" s="1" t="s">
        <v>390</v>
      </c>
      <c r="HX194" s="1" t="s">
        <v>391</v>
      </c>
      <c r="HY194" s="1" t="s">
        <v>392</v>
      </c>
      <c r="HZ194" s="1" t="s">
        <v>392</v>
      </c>
      <c r="IA194" s="1" t="s">
        <v>392</v>
      </c>
      <c r="IB194" s="1" t="s">
        <v>392</v>
      </c>
      <c r="IC194" s="1">
        <v>0</v>
      </c>
      <c r="ID194" s="1">
        <v>100</v>
      </c>
      <c r="IE194" s="1">
        <v>100</v>
      </c>
      <c r="IF194" s="1">
        <v>-3.6</v>
      </c>
      <c r="IG194" s="1">
        <v>0.34639999999999999</v>
      </c>
      <c r="IH194" s="1">
        <v>-2.1003025613674828</v>
      </c>
      <c r="II194" s="1">
        <v>1.7196870422270779E-5</v>
      </c>
      <c r="IJ194" s="1">
        <v>-2.1741833173098589E-6</v>
      </c>
      <c r="IK194" s="1">
        <v>9.0595066644434051E-10</v>
      </c>
      <c r="IL194" s="1">
        <v>-0.3055493333670728</v>
      </c>
      <c r="IM194" s="1">
        <v>-1.2435942757381079E-3</v>
      </c>
      <c r="IN194" s="1">
        <v>8.3241555849602686E-4</v>
      </c>
      <c r="IO194" s="1">
        <v>-6.8006265696850886E-6</v>
      </c>
      <c r="IP194" s="1">
        <v>17</v>
      </c>
      <c r="IQ194" s="1">
        <v>2050</v>
      </c>
      <c r="IR194" s="1">
        <v>3</v>
      </c>
      <c r="IS194" s="1">
        <v>34</v>
      </c>
      <c r="IT194" s="1">
        <v>50.4</v>
      </c>
      <c r="IU194" s="1">
        <v>50.5</v>
      </c>
      <c r="IV194" s="1">
        <v>2.48047</v>
      </c>
      <c r="IW194" s="1">
        <v>2.5817899999999998</v>
      </c>
      <c r="IX194" s="1">
        <v>1.49902</v>
      </c>
      <c r="IY194" s="1">
        <v>2.2814899999999998</v>
      </c>
      <c r="IZ194" s="1">
        <v>1.69678</v>
      </c>
      <c r="JA194" s="1">
        <v>2.2802699999999998</v>
      </c>
      <c r="JB194" s="1">
        <v>47.9955</v>
      </c>
      <c r="JC194" s="1">
        <v>12.827400000000001</v>
      </c>
      <c r="JD194" s="1">
        <v>18</v>
      </c>
      <c r="JE194" s="1">
        <v>710.63</v>
      </c>
      <c r="JF194" s="1">
        <v>266.916</v>
      </c>
      <c r="JG194" s="1">
        <v>29.9986</v>
      </c>
      <c r="JH194" s="1">
        <v>35.902299999999997</v>
      </c>
      <c r="JI194" s="1">
        <v>30.000299999999999</v>
      </c>
      <c r="JJ194" s="1">
        <v>35.620800000000003</v>
      </c>
      <c r="JK194" s="1">
        <v>35.621299999999998</v>
      </c>
      <c r="JL194" s="1">
        <v>49.686100000000003</v>
      </c>
      <c r="JM194" s="1">
        <v>29.341100000000001</v>
      </c>
      <c r="JN194" s="1">
        <v>0</v>
      </c>
      <c r="JO194" s="1">
        <v>30</v>
      </c>
      <c r="JP194" s="1">
        <v>1197.5</v>
      </c>
      <c r="JQ194" s="1">
        <v>33.308</v>
      </c>
      <c r="JR194" s="1">
        <v>98.294399999999996</v>
      </c>
      <c r="JS194" s="1">
        <v>98.217699999999994</v>
      </c>
    </row>
    <row r="195" spans="1:279" ht="15.75" customHeight="1" x14ac:dyDescent="0.2">
      <c r="A195" s="1">
        <v>180</v>
      </c>
      <c r="B195" s="1">
        <v>1658330654.5</v>
      </c>
      <c r="C195" s="1">
        <v>714.5</v>
      </c>
      <c r="D195" s="1" t="s">
        <v>752</v>
      </c>
      <c r="E195" s="1" t="s">
        <v>753</v>
      </c>
      <c r="F195" s="1">
        <v>4</v>
      </c>
      <c r="G195" s="1">
        <v>1658330652.1875</v>
      </c>
      <c r="H195" s="1">
        <f t="shared" si="0"/>
        <v>1.0855312148274746E-3</v>
      </c>
      <c r="I195" s="1">
        <f t="shared" si="1"/>
        <v>1.0855312148274747</v>
      </c>
      <c r="J195" s="1">
        <f t="shared" si="2"/>
        <v>9.0432277767720493</v>
      </c>
      <c r="K195" s="1">
        <f t="shared" si="3"/>
        <v>1170.5362500000001</v>
      </c>
      <c r="L195" s="1">
        <f t="shared" si="4"/>
        <v>882.33314095950095</v>
      </c>
      <c r="M195" s="1">
        <f t="shared" si="5"/>
        <v>89.282545182771074</v>
      </c>
      <c r="N195" s="1">
        <f t="shared" si="6"/>
        <v>118.44557432700282</v>
      </c>
      <c r="O195" s="1">
        <f t="shared" si="7"/>
        <v>5.6942719688820358E-2</v>
      </c>
      <c r="P195" s="1">
        <f t="shared" si="8"/>
        <v>2.7640768826499005</v>
      </c>
      <c r="Q195" s="1">
        <f t="shared" si="9"/>
        <v>5.6298962982221139E-2</v>
      </c>
      <c r="R195" s="1">
        <f t="shared" si="10"/>
        <v>3.5244084328284943E-2</v>
      </c>
      <c r="S195" s="1">
        <f t="shared" si="11"/>
        <v>194.42942736248139</v>
      </c>
      <c r="T195" s="1">
        <f t="shared" si="12"/>
        <v>34.857243623727904</v>
      </c>
      <c r="U195" s="1">
        <f t="shared" si="13"/>
        <v>33.987412499999998</v>
      </c>
      <c r="V195" s="1">
        <f t="shared" si="14"/>
        <v>5.3392597024520185</v>
      </c>
      <c r="W195" s="1">
        <f t="shared" si="15"/>
        <v>65.186181984607089</v>
      </c>
      <c r="X195" s="1">
        <f t="shared" si="16"/>
        <v>3.4731343486123598</v>
      </c>
      <c r="Y195" s="1">
        <f t="shared" si="17"/>
        <v>5.3280223551557251</v>
      </c>
      <c r="Z195" s="1">
        <f t="shared" si="18"/>
        <v>1.8661253538396587</v>
      </c>
      <c r="AA195" s="1">
        <f t="shared" si="19"/>
        <v>-47.871926573891635</v>
      </c>
      <c r="AB195" s="1">
        <f t="shared" si="20"/>
        <v>-5.6272511732887986</v>
      </c>
      <c r="AC195" s="1">
        <f t="shared" si="21"/>
        <v>-0.4706943224285865</v>
      </c>
      <c r="AD195" s="1">
        <f t="shared" si="22"/>
        <v>140.45955529287235</v>
      </c>
      <c r="AE195" s="1">
        <f t="shared" si="23"/>
        <v>18.462527044039373</v>
      </c>
      <c r="AF195" s="1">
        <f t="shared" si="24"/>
        <v>1.0810307719734689</v>
      </c>
      <c r="AG195" s="1">
        <f t="shared" si="25"/>
        <v>9.0432277767720493</v>
      </c>
      <c r="AH195" s="1">
        <v>1230.8292755740781</v>
      </c>
      <c r="AI195" s="1">
        <v>1215.2915757575749</v>
      </c>
      <c r="AJ195" s="1">
        <v>1.7411876053285851</v>
      </c>
      <c r="AK195" s="1">
        <v>65.160827057832364</v>
      </c>
      <c r="AL195" s="1">
        <f t="shared" si="26"/>
        <v>1.0855312148274747</v>
      </c>
      <c r="AM195" s="1">
        <v>33.358348915112288</v>
      </c>
      <c r="AN195" s="1">
        <v>34.325365734265752</v>
      </c>
      <c r="AO195" s="1">
        <v>1.200700889077758E-5</v>
      </c>
      <c r="AP195" s="1">
        <v>89.445393928283238</v>
      </c>
      <c r="AQ195" s="1">
        <v>0</v>
      </c>
      <c r="AR195" s="1">
        <v>0</v>
      </c>
      <c r="AS195" s="1">
        <f t="shared" si="27"/>
        <v>1</v>
      </c>
      <c r="AT195" s="1">
        <f t="shared" si="28"/>
        <v>0</v>
      </c>
      <c r="AU195" s="1">
        <f t="shared" si="29"/>
        <v>47092.486621630946</v>
      </c>
      <c r="AV195" s="1" t="s">
        <v>385</v>
      </c>
      <c r="AW195" s="1" t="s">
        <v>385</v>
      </c>
      <c r="AX195" s="1">
        <v>0</v>
      </c>
      <c r="AY195" s="1">
        <v>0</v>
      </c>
      <c r="AZ195" s="1" t="e">
        <f t="shared" si="30"/>
        <v>#DIV/0!</v>
      </c>
      <c r="BA195" s="1">
        <v>0</v>
      </c>
      <c r="BB195" s="1" t="s">
        <v>385</v>
      </c>
      <c r="BC195" s="1" t="s">
        <v>385</v>
      </c>
      <c r="BD195" s="1">
        <v>0</v>
      </c>
      <c r="BE195" s="1">
        <v>0</v>
      </c>
      <c r="BF195" s="1" t="e">
        <f t="shared" si="31"/>
        <v>#DIV/0!</v>
      </c>
      <c r="BG195" s="1">
        <v>0.5</v>
      </c>
      <c r="BH195" s="1">
        <f t="shared" si="32"/>
        <v>1009.5216747992131</v>
      </c>
      <c r="BI195" s="1">
        <f t="shared" si="33"/>
        <v>9.0432277767720493</v>
      </c>
      <c r="BJ195" s="1" t="e">
        <f t="shared" si="34"/>
        <v>#DIV/0!</v>
      </c>
      <c r="BK195" s="1">
        <f t="shared" si="35"/>
        <v>8.9579332494972783E-3</v>
      </c>
      <c r="BL195" s="1" t="e">
        <f t="shared" si="36"/>
        <v>#DIV/0!</v>
      </c>
      <c r="BM195" s="1" t="e">
        <f t="shared" si="37"/>
        <v>#DIV/0!</v>
      </c>
      <c r="BN195" s="1" t="s">
        <v>385</v>
      </c>
      <c r="BO195" s="1">
        <v>0</v>
      </c>
      <c r="BP195" s="1" t="e">
        <f t="shared" si="38"/>
        <v>#DIV/0!</v>
      </c>
      <c r="BQ195" s="1" t="e">
        <f t="shared" si="39"/>
        <v>#DIV/0!</v>
      </c>
      <c r="BR195" s="1" t="e">
        <f t="shared" si="40"/>
        <v>#DIV/0!</v>
      </c>
      <c r="BS195" s="1" t="e">
        <f t="shared" si="41"/>
        <v>#DIV/0!</v>
      </c>
      <c r="BT195" s="1" t="e">
        <f t="shared" si="42"/>
        <v>#DIV/0!</v>
      </c>
      <c r="BU195" s="1" t="e">
        <f t="shared" si="43"/>
        <v>#DIV/0!</v>
      </c>
      <c r="BV195" s="1" t="e">
        <f t="shared" si="44"/>
        <v>#DIV/0!</v>
      </c>
      <c r="BW195" s="1" t="e">
        <f t="shared" si="45"/>
        <v>#DIV/0!</v>
      </c>
      <c r="BX195" s="1" t="s">
        <v>385</v>
      </c>
      <c r="BY195" s="1" t="s">
        <v>385</v>
      </c>
      <c r="BZ195" s="1" t="s">
        <v>385</v>
      </c>
      <c r="CA195" s="1" t="s">
        <v>385</v>
      </c>
      <c r="CB195" s="1" t="s">
        <v>385</v>
      </c>
      <c r="CC195" s="1" t="s">
        <v>385</v>
      </c>
      <c r="CD195" s="1" t="s">
        <v>385</v>
      </c>
      <c r="CE195" s="1" t="s">
        <v>385</v>
      </c>
      <c r="CF195" s="1">
        <v>253</v>
      </c>
      <c r="CG195" s="1">
        <v>1000</v>
      </c>
      <c r="CH195" s="1" t="s">
        <v>386</v>
      </c>
      <c r="CI195" s="1">
        <v>1110.1500000000001</v>
      </c>
      <c r="CJ195" s="1">
        <v>1175.8634999999999</v>
      </c>
      <c r="CK195" s="1">
        <v>1152.67</v>
      </c>
      <c r="CL195" s="1">
        <v>1.3005735999999999E-4</v>
      </c>
      <c r="CM195" s="1">
        <v>6.5004835999999994E-4</v>
      </c>
      <c r="CN195" s="1">
        <v>4.7597999359999997E-2</v>
      </c>
      <c r="CO195" s="1">
        <v>5.5000000000000003E-4</v>
      </c>
      <c r="CP195" s="1">
        <f t="shared" si="46"/>
        <v>1200.01875</v>
      </c>
      <c r="CQ195" s="1">
        <f t="shared" si="47"/>
        <v>1009.5216747992131</v>
      </c>
      <c r="CR195" s="1">
        <f t="shared" si="48"/>
        <v>0.84125491772458816</v>
      </c>
      <c r="CS195" s="1">
        <f t="shared" si="49"/>
        <v>0.1620219912084552</v>
      </c>
      <c r="CT195" s="1">
        <v>6</v>
      </c>
      <c r="CU195" s="1">
        <v>0.5</v>
      </c>
      <c r="CV195" s="1" t="s">
        <v>387</v>
      </c>
      <c r="CW195" s="1">
        <v>2</v>
      </c>
      <c r="CX195" s="1" t="b">
        <v>1</v>
      </c>
      <c r="CY195" s="1">
        <v>1658330652.1875</v>
      </c>
      <c r="CZ195" s="1">
        <v>1170.5362500000001</v>
      </c>
      <c r="DA195" s="1">
        <v>1188.7362499999999</v>
      </c>
      <c r="DB195" s="1">
        <v>34.323187500000003</v>
      </c>
      <c r="DC195" s="1">
        <v>33.3601125</v>
      </c>
      <c r="DD195" s="1">
        <v>1174.14625</v>
      </c>
      <c r="DE195" s="1">
        <v>33.9767875</v>
      </c>
      <c r="DF195" s="1">
        <v>650.37075000000004</v>
      </c>
      <c r="DG195" s="1">
        <v>101.089</v>
      </c>
      <c r="DH195" s="1">
        <v>0.10015525</v>
      </c>
      <c r="DI195" s="1">
        <v>33.949649999999998</v>
      </c>
      <c r="DJ195" s="1">
        <v>999.9</v>
      </c>
      <c r="DK195" s="1">
        <v>33.987412499999998</v>
      </c>
      <c r="DL195" s="1">
        <v>0</v>
      </c>
      <c r="DM195" s="1">
        <v>0</v>
      </c>
      <c r="DN195" s="1">
        <v>8987.34375</v>
      </c>
      <c r="DO195" s="1">
        <v>0</v>
      </c>
      <c r="DP195" s="1">
        <v>1832.145</v>
      </c>
      <c r="DQ195" s="1">
        <v>-18.199000000000002</v>
      </c>
      <c r="DR195" s="1">
        <v>1212.1400000000001</v>
      </c>
      <c r="DS195" s="1">
        <v>1229.76</v>
      </c>
      <c r="DT195" s="1">
        <v>0.96309675000000006</v>
      </c>
      <c r="DU195" s="1">
        <v>1188.7362499999999</v>
      </c>
      <c r="DV195" s="1">
        <v>33.3601125</v>
      </c>
      <c r="DW195" s="1">
        <v>3.4696975000000001</v>
      </c>
      <c r="DX195" s="1">
        <v>3.3723387499999999</v>
      </c>
      <c r="DY195" s="1">
        <v>26.4721875</v>
      </c>
      <c r="DZ195" s="1">
        <v>25.990387500000001</v>
      </c>
      <c r="EA195" s="1">
        <v>1200.01875</v>
      </c>
      <c r="EB195" s="1">
        <v>0.95799349999999994</v>
      </c>
      <c r="EC195" s="1">
        <v>4.2006712500000001E-2</v>
      </c>
      <c r="ED195" s="1">
        <v>0</v>
      </c>
      <c r="EE195" s="1">
        <v>928.76037499999995</v>
      </c>
      <c r="EF195" s="1">
        <v>5.0001600000000002</v>
      </c>
      <c r="EG195" s="1">
        <v>13173.625</v>
      </c>
      <c r="EH195" s="1">
        <v>9515.3075000000008</v>
      </c>
      <c r="EI195" s="1">
        <v>47.780999999999999</v>
      </c>
      <c r="EJ195" s="1">
        <v>50.484250000000003</v>
      </c>
      <c r="EK195" s="1">
        <v>49.015500000000003</v>
      </c>
      <c r="EL195" s="1">
        <v>49.015500000000003</v>
      </c>
      <c r="EM195" s="1">
        <v>49.530999999999999</v>
      </c>
      <c r="EN195" s="1">
        <v>1144.82125</v>
      </c>
      <c r="EO195" s="1">
        <v>50.197500000000012</v>
      </c>
      <c r="EP195" s="1">
        <v>0</v>
      </c>
      <c r="EQ195" s="1">
        <v>773166</v>
      </c>
      <c r="ER195" s="1">
        <v>0</v>
      </c>
      <c r="ES195" s="1">
        <v>928.80615999999998</v>
      </c>
      <c r="ET195" s="1">
        <v>-0.55723076564515706</v>
      </c>
      <c r="EU195" s="1">
        <v>-16.830769273656269</v>
      </c>
      <c r="EV195" s="1">
        <v>13175.304</v>
      </c>
      <c r="EW195" s="1">
        <v>15</v>
      </c>
      <c r="EX195" s="1">
        <v>1658327627.5</v>
      </c>
      <c r="EY195" s="1" t="s">
        <v>388</v>
      </c>
      <c r="EZ195" s="1">
        <v>1658327627.5</v>
      </c>
      <c r="FA195" s="1">
        <v>1658327617.5</v>
      </c>
      <c r="FB195" s="1">
        <v>12</v>
      </c>
      <c r="FC195" s="1">
        <v>-0.68500000000000005</v>
      </c>
      <c r="FD195" s="1">
        <v>-0.255</v>
      </c>
      <c r="FE195" s="1">
        <v>-3.9239999999999999</v>
      </c>
      <c r="FF195" s="1">
        <v>0.28599999999999998</v>
      </c>
      <c r="FG195" s="1">
        <v>1546</v>
      </c>
      <c r="FH195" s="1">
        <v>32</v>
      </c>
      <c r="FI195" s="1">
        <v>0.03</v>
      </c>
      <c r="FJ195" s="1">
        <v>0.04</v>
      </c>
      <c r="FK195" s="1">
        <v>-18.2389625</v>
      </c>
      <c r="FL195" s="1">
        <v>0.16173095684812019</v>
      </c>
      <c r="FM195" s="1">
        <v>6.6593290531028609E-2</v>
      </c>
      <c r="FN195" s="1">
        <v>1</v>
      </c>
      <c r="FO195" s="1">
        <v>928.83508823529417</v>
      </c>
      <c r="FP195" s="1">
        <v>-0.11390374064897241</v>
      </c>
      <c r="FQ195" s="1">
        <v>0.2261897131440182</v>
      </c>
      <c r="FR195" s="1">
        <v>1</v>
      </c>
      <c r="FS195" s="1">
        <v>0.97967484999999999</v>
      </c>
      <c r="FT195" s="1">
        <v>-0.1116381163227035</v>
      </c>
      <c r="FU195" s="1">
        <v>1.084825075657361E-2</v>
      </c>
      <c r="FV195" s="1">
        <v>0</v>
      </c>
      <c r="FW195" s="1">
        <v>2</v>
      </c>
      <c r="FX195" s="1">
        <v>3</v>
      </c>
      <c r="FY195" s="1" t="s">
        <v>389</v>
      </c>
      <c r="FZ195" s="1">
        <v>3.36903</v>
      </c>
      <c r="GA195" s="1">
        <v>2.8938799999999998</v>
      </c>
      <c r="GB195" s="1">
        <v>0.20085</v>
      </c>
      <c r="GC195" s="1">
        <v>0.20507400000000001</v>
      </c>
      <c r="GD195" s="1">
        <v>0.141565</v>
      </c>
      <c r="GE195" s="1">
        <v>0.141345</v>
      </c>
      <c r="GF195" s="1">
        <v>27566.2</v>
      </c>
      <c r="GG195" s="1">
        <v>23853.8</v>
      </c>
      <c r="GH195" s="1">
        <v>30843.4</v>
      </c>
      <c r="GI195" s="1">
        <v>27979.8</v>
      </c>
      <c r="GJ195" s="1">
        <v>34887.1</v>
      </c>
      <c r="GK195" s="1">
        <v>33899.199999999997</v>
      </c>
      <c r="GL195" s="1">
        <v>40207.300000000003</v>
      </c>
      <c r="GM195" s="1">
        <v>38998.9</v>
      </c>
      <c r="GN195" s="1">
        <v>2.3263500000000001</v>
      </c>
      <c r="GO195" s="1">
        <v>1.52702</v>
      </c>
      <c r="GP195" s="1">
        <v>0</v>
      </c>
      <c r="GQ195" s="1">
        <v>3.94732E-2</v>
      </c>
      <c r="GR195" s="1">
        <v>999.9</v>
      </c>
      <c r="GS195" s="1">
        <v>33.335700000000003</v>
      </c>
      <c r="GT195" s="1">
        <v>49.1</v>
      </c>
      <c r="GU195" s="1">
        <v>44.5</v>
      </c>
      <c r="GV195" s="1">
        <v>45.624200000000002</v>
      </c>
      <c r="GW195" s="1">
        <v>50.802900000000001</v>
      </c>
      <c r="GX195" s="1">
        <v>42.111400000000003</v>
      </c>
      <c r="GY195" s="1">
        <v>1</v>
      </c>
      <c r="GZ195" s="1">
        <v>0.66538399999999998</v>
      </c>
      <c r="HA195" s="1">
        <v>1.7929900000000001</v>
      </c>
      <c r="HB195" s="1">
        <v>20.198599999999999</v>
      </c>
      <c r="HC195" s="1">
        <v>5.2150400000000001</v>
      </c>
      <c r="HD195" s="1">
        <v>11.974</v>
      </c>
      <c r="HE195" s="1">
        <v>4.9903500000000003</v>
      </c>
      <c r="HF195" s="1">
        <v>3.2925300000000002</v>
      </c>
      <c r="HG195" s="1">
        <v>8428.2999999999993</v>
      </c>
      <c r="HH195" s="1">
        <v>9999</v>
      </c>
      <c r="HI195" s="1">
        <v>9999</v>
      </c>
      <c r="HJ195" s="1">
        <v>971.7</v>
      </c>
      <c r="HK195" s="1">
        <v>4.9713599999999998</v>
      </c>
      <c r="HL195" s="1">
        <v>1.87459</v>
      </c>
      <c r="HM195" s="1">
        <v>1.8709100000000001</v>
      </c>
      <c r="HN195" s="1">
        <v>1.87073</v>
      </c>
      <c r="HO195" s="1">
        <v>1.87514</v>
      </c>
      <c r="HP195" s="1">
        <v>1.8718999999999999</v>
      </c>
      <c r="HQ195" s="1">
        <v>1.8673599999999999</v>
      </c>
      <c r="HR195" s="1">
        <v>1.87822</v>
      </c>
      <c r="HS195" s="1">
        <v>0</v>
      </c>
      <c r="HT195" s="1">
        <v>0</v>
      </c>
      <c r="HU195" s="1">
        <v>0</v>
      </c>
      <c r="HV195" s="1">
        <v>0</v>
      </c>
      <c r="HW195" s="1" t="s">
        <v>390</v>
      </c>
      <c r="HX195" s="1" t="s">
        <v>391</v>
      </c>
      <c r="HY195" s="1" t="s">
        <v>392</v>
      </c>
      <c r="HZ195" s="1" t="s">
        <v>392</v>
      </c>
      <c r="IA195" s="1" t="s">
        <v>392</v>
      </c>
      <c r="IB195" s="1" t="s">
        <v>392</v>
      </c>
      <c r="IC195" s="1">
        <v>0</v>
      </c>
      <c r="ID195" s="1">
        <v>100</v>
      </c>
      <c r="IE195" s="1">
        <v>100</v>
      </c>
      <c r="IF195" s="1">
        <v>-3.61</v>
      </c>
      <c r="IG195" s="1">
        <v>0.34649999999999997</v>
      </c>
      <c r="IH195" s="1">
        <v>-2.1003025613674828</v>
      </c>
      <c r="II195" s="1">
        <v>1.7196870422270779E-5</v>
      </c>
      <c r="IJ195" s="1">
        <v>-2.1741833173098589E-6</v>
      </c>
      <c r="IK195" s="1">
        <v>9.0595066644434051E-10</v>
      </c>
      <c r="IL195" s="1">
        <v>-0.3055493333670728</v>
      </c>
      <c r="IM195" s="1">
        <v>-1.2435942757381079E-3</v>
      </c>
      <c r="IN195" s="1">
        <v>8.3241555849602686E-4</v>
      </c>
      <c r="IO195" s="1">
        <v>-6.8006265696850886E-6</v>
      </c>
      <c r="IP195" s="1">
        <v>17</v>
      </c>
      <c r="IQ195" s="1">
        <v>2050</v>
      </c>
      <c r="IR195" s="1">
        <v>3</v>
      </c>
      <c r="IS195" s="1">
        <v>34</v>
      </c>
      <c r="IT195" s="1">
        <v>50.5</v>
      </c>
      <c r="IU195" s="1">
        <v>50.6</v>
      </c>
      <c r="IV195" s="1">
        <v>2.49268</v>
      </c>
      <c r="IW195" s="1">
        <v>2.5744600000000002</v>
      </c>
      <c r="IX195" s="1">
        <v>1.49902</v>
      </c>
      <c r="IY195" s="1">
        <v>2.2814899999999998</v>
      </c>
      <c r="IZ195" s="1">
        <v>1.69678</v>
      </c>
      <c r="JA195" s="1">
        <v>2.4121100000000002</v>
      </c>
      <c r="JB195" s="1">
        <v>48.0259</v>
      </c>
      <c r="JC195" s="1">
        <v>12.8362</v>
      </c>
      <c r="JD195" s="1">
        <v>18</v>
      </c>
      <c r="JE195" s="1">
        <v>710.9</v>
      </c>
      <c r="JF195" s="1">
        <v>266.82299999999998</v>
      </c>
      <c r="JG195" s="1">
        <v>29.9985</v>
      </c>
      <c r="JH195" s="1">
        <v>35.902700000000003</v>
      </c>
      <c r="JI195" s="1">
        <v>30.0001</v>
      </c>
      <c r="JJ195" s="1">
        <v>35.620800000000003</v>
      </c>
      <c r="JK195" s="1">
        <v>35.621299999999998</v>
      </c>
      <c r="JL195" s="1">
        <v>49.917099999999998</v>
      </c>
      <c r="JM195" s="1">
        <v>29.341100000000001</v>
      </c>
      <c r="JN195" s="1">
        <v>0</v>
      </c>
      <c r="JO195" s="1">
        <v>30</v>
      </c>
      <c r="JP195" s="1">
        <v>1204.19</v>
      </c>
      <c r="JQ195" s="1">
        <v>33.308</v>
      </c>
      <c r="JR195" s="1">
        <v>98.294799999999995</v>
      </c>
      <c r="JS195" s="1">
        <v>98.218199999999996</v>
      </c>
    </row>
    <row r="196" spans="1:279" ht="15.75" customHeight="1" x14ac:dyDescent="0.2">
      <c r="A196" s="1">
        <v>181</v>
      </c>
      <c r="B196" s="1">
        <v>1658330658.5</v>
      </c>
      <c r="C196" s="1">
        <v>718.5</v>
      </c>
      <c r="D196" s="1" t="s">
        <v>754</v>
      </c>
      <c r="E196" s="1" t="s">
        <v>755</v>
      </c>
      <c r="F196" s="1">
        <v>4</v>
      </c>
      <c r="G196" s="1">
        <v>1658330656.5</v>
      </c>
      <c r="H196" s="1">
        <f t="shared" si="0"/>
        <v>1.0805415655298558E-3</v>
      </c>
      <c r="I196" s="1">
        <f t="shared" si="1"/>
        <v>1.0805415655298558</v>
      </c>
      <c r="J196" s="1">
        <f t="shared" si="2"/>
        <v>8.9735268838144471</v>
      </c>
      <c r="K196" s="1">
        <f t="shared" si="3"/>
        <v>1177.812857142857</v>
      </c>
      <c r="L196" s="1">
        <f t="shared" si="4"/>
        <v>890.82829178128463</v>
      </c>
      <c r="M196" s="1">
        <f t="shared" si="5"/>
        <v>90.142120519212639</v>
      </c>
      <c r="N196" s="1">
        <f t="shared" si="6"/>
        <v>119.18183279221276</v>
      </c>
      <c r="O196" s="1">
        <f t="shared" si="7"/>
        <v>5.6809376901397819E-2</v>
      </c>
      <c r="P196" s="1">
        <f t="shared" si="8"/>
        <v>2.7669475653800317</v>
      </c>
      <c r="Q196" s="1">
        <f t="shared" si="9"/>
        <v>5.6169270043193158E-2</v>
      </c>
      <c r="R196" s="1">
        <f t="shared" si="10"/>
        <v>3.5162703763840272E-2</v>
      </c>
      <c r="S196" s="1">
        <f t="shared" si="11"/>
        <v>194.41878732679319</v>
      </c>
      <c r="T196" s="1">
        <f t="shared" si="12"/>
        <v>34.853423053813934</v>
      </c>
      <c r="U196" s="1">
        <f t="shared" si="13"/>
        <v>33.975099999999998</v>
      </c>
      <c r="V196" s="1">
        <f t="shared" si="14"/>
        <v>5.3355934920723103</v>
      </c>
      <c r="W196" s="1">
        <f t="shared" si="15"/>
        <v>65.212790231266396</v>
      </c>
      <c r="X196" s="1">
        <f t="shared" si="16"/>
        <v>3.4737281276049807</v>
      </c>
      <c r="Y196" s="1">
        <f t="shared" si="17"/>
        <v>5.3267589307035896</v>
      </c>
      <c r="Z196" s="1">
        <f t="shared" si="18"/>
        <v>1.8618653644673295</v>
      </c>
      <c r="AA196" s="1">
        <f t="shared" si="19"/>
        <v>-47.65188303986664</v>
      </c>
      <c r="AB196" s="1">
        <f t="shared" si="20"/>
        <v>-4.4303988111993613</v>
      </c>
      <c r="AC196" s="1">
        <f t="shared" si="21"/>
        <v>-0.37016855292686579</v>
      </c>
      <c r="AD196" s="1">
        <f t="shared" si="22"/>
        <v>141.96633692280034</v>
      </c>
      <c r="AE196" s="1">
        <f t="shared" si="23"/>
        <v>18.372647774172318</v>
      </c>
      <c r="AF196" s="1">
        <f t="shared" si="24"/>
        <v>1.0748907876967899</v>
      </c>
      <c r="AG196" s="1">
        <f t="shared" si="25"/>
        <v>8.9735268838144471</v>
      </c>
      <c r="AH196" s="1">
        <v>1237.759252309188</v>
      </c>
      <c r="AI196" s="1">
        <v>1222.292363636363</v>
      </c>
      <c r="AJ196" s="1">
        <v>1.7401696105591551</v>
      </c>
      <c r="AK196" s="1">
        <v>65.160827057832364</v>
      </c>
      <c r="AL196" s="1">
        <f t="shared" si="26"/>
        <v>1.0805415655298558</v>
      </c>
      <c r="AM196" s="1">
        <v>33.369466040181003</v>
      </c>
      <c r="AN196" s="1">
        <v>34.331779020979049</v>
      </c>
      <c r="AO196" s="1">
        <v>5.3216823311064987E-5</v>
      </c>
      <c r="AP196" s="1">
        <v>89.445393928283238</v>
      </c>
      <c r="AQ196" s="1">
        <v>0</v>
      </c>
      <c r="AR196" s="1">
        <v>0</v>
      </c>
      <c r="AS196" s="1">
        <f t="shared" si="27"/>
        <v>1</v>
      </c>
      <c r="AT196" s="1">
        <f t="shared" si="28"/>
        <v>0</v>
      </c>
      <c r="AU196" s="1">
        <f t="shared" si="29"/>
        <v>47171.826450293876</v>
      </c>
      <c r="AV196" s="1" t="s">
        <v>385</v>
      </c>
      <c r="AW196" s="1" t="s">
        <v>385</v>
      </c>
      <c r="AX196" s="1">
        <v>0</v>
      </c>
      <c r="AY196" s="1">
        <v>0</v>
      </c>
      <c r="AZ196" s="1" t="e">
        <f t="shared" si="30"/>
        <v>#DIV/0!</v>
      </c>
      <c r="BA196" s="1">
        <v>0</v>
      </c>
      <c r="BB196" s="1" t="s">
        <v>385</v>
      </c>
      <c r="BC196" s="1" t="s">
        <v>385</v>
      </c>
      <c r="BD196" s="1">
        <v>0</v>
      </c>
      <c r="BE196" s="1">
        <v>0</v>
      </c>
      <c r="BF196" s="1" t="e">
        <f t="shared" si="31"/>
        <v>#DIV/0!</v>
      </c>
      <c r="BG196" s="1">
        <v>0.5</v>
      </c>
      <c r="BH196" s="1">
        <f t="shared" si="32"/>
        <v>1009.4673426563697</v>
      </c>
      <c r="BI196" s="1">
        <f t="shared" si="33"/>
        <v>8.9735268838144471</v>
      </c>
      <c r="BJ196" s="1" t="e">
        <f t="shared" si="34"/>
        <v>#DIV/0!</v>
      </c>
      <c r="BK196" s="1">
        <f t="shared" si="35"/>
        <v>8.8893681891689513E-3</v>
      </c>
      <c r="BL196" s="1" t="e">
        <f t="shared" si="36"/>
        <v>#DIV/0!</v>
      </c>
      <c r="BM196" s="1" t="e">
        <f t="shared" si="37"/>
        <v>#DIV/0!</v>
      </c>
      <c r="BN196" s="1" t="s">
        <v>385</v>
      </c>
      <c r="BO196" s="1">
        <v>0</v>
      </c>
      <c r="BP196" s="1" t="e">
        <f t="shared" si="38"/>
        <v>#DIV/0!</v>
      </c>
      <c r="BQ196" s="1" t="e">
        <f t="shared" si="39"/>
        <v>#DIV/0!</v>
      </c>
      <c r="BR196" s="1" t="e">
        <f t="shared" si="40"/>
        <v>#DIV/0!</v>
      </c>
      <c r="BS196" s="1" t="e">
        <f t="shared" si="41"/>
        <v>#DIV/0!</v>
      </c>
      <c r="BT196" s="1" t="e">
        <f t="shared" si="42"/>
        <v>#DIV/0!</v>
      </c>
      <c r="BU196" s="1" t="e">
        <f t="shared" si="43"/>
        <v>#DIV/0!</v>
      </c>
      <c r="BV196" s="1" t="e">
        <f t="shared" si="44"/>
        <v>#DIV/0!</v>
      </c>
      <c r="BW196" s="1" t="e">
        <f t="shared" si="45"/>
        <v>#DIV/0!</v>
      </c>
      <c r="BX196" s="1" t="s">
        <v>385</v>
      </c>
      <c r="BY196" s="1" t="s">
        <v>385</v>
      </c>
      <c r="BZ196" s="1" t="s">
        <v>385</v>
      </c>
      <c r="CA196" s="1" t="s">
        <v>385</v>
      </c>
      <c r="CB196" s="1" t="s">
        <v>385</v>
      </c>
      <c r="CC196" s="1" t="s">
        <v>385</v>
      </c>
      <c r="CD196" s="1" t="s">
        <v>385</v>
      </c>
      <c r="CE196" s="1" t="s">
        <v>385</v>
      </c>
      <c r="CF196" s="1">
        <v>253</v>
      </c>
      <c r="CG196" s="1">
        <v>1000</v>
      </c>
      <c r="CH196" s="1" t="s">
        <v>386</v>
      </c>
      <c r="CI196" s="1">
        <v>1110.1500000000001</v>
      </c>
      <c r="CJ196" s="1">
        <v>1175.8634999999999</v>
      </c>
      <c r="CK196" s="1">
        <v>1152.67</v>
      </c>
      <c r="CL196" s="1">
        <v>1.3005735999999999E-4</v>
      </c>
      <c r="CM196" s="1">
        <v>6.5004835999999994E-4</v>
      </c>
      <c r="CN196" s="1">
        <v>4.7597999359999997E-2</v>
      </c>
      <c r="CO196" s="1">
        <v>5.5000000000000003E-4</v>
      </c>
      <c r="CP196" s="1">
        <f t="shared" si="46"/>
        <v>1199.954285714286</v>
      </c>
      <c r="CQ196" s="1">
        <f t="shared" si="47"/>
        <v>1009.4673426563697</v>
      </c>
      <c r="CR196" s="1">
        <f t="shared" si="48"/>
        <v>0.84125483335014983</v>
      </c>
      <c r="CS196" s="1">
        <f t="shared" si="49"/>
        <v>0.16202182836578918</v>
      </c>
      <c r="CT196" s="1">
        <v>6</v>
      </c>
      <c r="CU196" s="1">
        <v>0.5</v>
      </c>
      <c r="CV196" s="1" t="s">
        <v>387</v>
      </c>
      <c r="CW196" s="1">
        <v>2</v>
      </c>
      <c r="CX196" s="1" t="b">
        <v>1</v>
      </c>
      <c r="CY196" s="1">
        <v>1658330656.5</v>
      </c>
      <c r="CZ196" s="1">
        <v>1177.812857142857</v>
      </c>
      <c r="DA196" s="1">
        <v>1195.93</v>
      </c>
      <c r="DB196" s="1">
        <v>34.329071428571432</v>
      </c>
      <c r="DC196" s="1">
        <v>33.371499999999997</v>
      </c>
      <c r="DD196" s="1">
        <v>1181.4328571428571</v>
      </c>
      <c r="DE196" s="1">
        <v>33.982499999999987</v>
      </c>
      <c r="DF196" s="1">
        <v>650.38957142857146</v>
      </c>
      <c r="DG196" s="1">
        <v>101.089</v>
      </c>
      <c r="DH196" s="1">
        <v>0.1001083285714286</v>
      </c>
      <c r="DI196" s="1">
        <v>33.945399999999999</v>
      </c>
      <c r="DJ196" s="1">
        <v>999.89999999999986</v>
      </c>
      <c r="DK196" s="1">
        <v>33.975099999999998</v>
      </c>
      <c r="DL196" s="1">
        <v>0</v>
      </c>
      <c r="DM196" s="1">
        <v>0</v>
      </c>
      <c r="DN196" s="1">
        <v>9002.59</v>
      </c>
      <c r="DO196" s="1">
        <v>0</v>
      </c>
      <c r="DP196" s="1">
        <v>1831.998571428571</v>
      </c>
      <c r="DQ196" s="1">
        <v>-18.115300000000001</v>
      </c>
      <c r="DR196" s="1">
        <v>1219.6828571428571</v>
      </c>
      <c r="DS196" s="1">
        <v>1237.2157142857141</v>
      </c>
      <c r="DT196" s="1">
        <v>0.9575974285714286</v>
      </c>
      <c r="DU196" s="1">
        <v>1195.93</v>
      </c>
      <c r="DV196" s="1">
        <v>33.371499999999997</v>
      </c>
      <c r="DW196" s="1">
        <v>3.470292857142856</v>
      </c>
      <c r="DX196" s="1">
        <v>3.3734928571428568</v>
      </c>
      <c r="DY196" s="1">
        <v>26.475114285714291</v>
      </c>
      <c r="DZ196" s="1">
        <v>25.99614285714285</v>
      </c>
      <c r="EA196" s="1">
        <v>1199.954285714286</v>
      </c>
      <c r="EB196" s="1">
        <v>0.95799728571428577</v>
      </c>
      <c r="EC196" s="1">
        <v>4.2002914285714281E-2</v>
      </c>
      <c r="ED196" s="1">
        <v>0</v>
      </c>
      <c r="EE196" s="1">
        <v>928.7867142857142</v>
      </c>
      <c r="EF196" s="1">
        <v>5.0001600000000002</v>
      </c>
      <c r="EG196" s="1">
        <v>13171.6</v>
      </c>
      <c r="EH196" s="1">
        <v>9514.8242857142868</v>
      </c>
      <c r="EI196" s="1">
        <v>47.776571428571437</v>
      </c>
      <c r="EJ196" s="1">
        <v>50.491</v>
      </c>
      <c r="EK196" s="1">
        <v>49.026571428571437</v>
      </c>
      <c r="EL196" s="1">
        <v>48.963999999999999</v>
      </c>
      <c r="EM196" s="1">
        <v>49.58</v>
      </c>
      <c r="EN196" s="1">
        <v>1144.762857142857</v>
      </c>
      <c r="EO196" s="1">
        <v>50.191428571428567</v>
      </c>
      <c r="EP196" s="1">
        <v>0</v>
      </c>
      <c r="EQ196" s="1">
        <v>773170.20000004768</v>
      </c>
      <c r="ER196" s="1">
        <v>0</v>
      </c>
      <c r="ES196" s="1">
        <v>928.78523076923079</v>
      </c>
      <c r="ET196" s="1">
        <v>-0.33962394404386959</v>
      </c>
      <c r="EU196" s="1">
        <v>-13.958974324832459</v>
      </c>
      <c r="EV196" s="1">
        <v>13174.01153846154</v>
      </c>
      <c r="EW196" s="1">
        <v>15</v>
      </c>
      <c r="EX196" s="1">
        <v>1658327627.5</v>
      </c>
      <c r="EY196" s="1" t="s">
        <v>388</v>
      </c>
      <c r="EZ196" s="1">
        <v>1658327627.5</v>
      </c>
      <c r="FA196" s="1">
        <v>1658327617.5</v>
      </c>
      <c r="FB196" s="1">
        <v>12</v>
      </c>
      <c r="FC196" s="1">
        <v>-0.68500000000000005</v>
      </c>
      <c r="FD196" s="1">
        <v>-0.255</v>
      </c>
      <c r="FE196" s="1">
        <v>-3.9239999999999999</v>
      </c>
      <c r="FF196" s="1">
        <v>0.28599999999999998</v>
      </c>
      <c r="FG196" s="1">
        <v>1546</v>
      </c>
      <c r="FH196" s="1">
        <v>32</v>
      </c>
      <c r="FI196" s="1">
        <v>0.03</v>
      </c>
      <c r="FJ196" s="1">
        <v>0.04</v>
      </c>
      <c r="FK196" s="1">
        <v>-18.22419</v>
      </c>
      <c r="FL196" s="1">
        <v>0.67056810506568387</v>
      </c>
      <c r="FM196" s="1">
        <v>8.0382802265161049E-2</v>
      </c>
      <c r="FN196" s="1">
        <v>0</v>
      </c>
      <c r="FO196" s="1">
        <v>928.82355882352942</v>
      </c>
      <c r="FP196" s="1">
        <v>-0.2855156606640406</v>
      </c>
      <c r="FQ196" s="1">
        <v>0.2151412929949808</v>
      </c>
      <c r="FR196" s="1">
        <v>1</v>
      </c>
      <c r="FS196" s="1">
        <v>0.97272180000000008</v>
      </c>
      <c r="FT196" s="1">
        <v>-0.1152098836773008</v>
      </c>
      <c r="FU196" s="1">
        <v>1.11650485538577E-2</v>
      </c>
      <c r="FV196" s="1">
        <v>0</v>
      </c>
      <c r="FW196" s="1">
        <v>1</v>
      </c>
      <c r="FX196" s="1">
        <v>3</v>
      </c>
      <c r="FY196" s="1" t="s">
        <v>410</v>
      </c>
      <c r="FZ196" s="1">
        <v>3.36917</v>
      </c>
      <c r="GA196" s="1">
        <v>2.89384</v>
      </c>
      <c r="GB196" s="1">
        <v>0.20157700000000001</v>
      </c>
      <c r="GC196" s="1">
        <v>0.20579800000000001</v>
      </c>
      <c r="GD196" s="1">
        <v>0.14158399999999999</v>
      </c>
      <c r="GE196" s="1">
        <v>0.141374</v>
      </c>
      <c r="GF196" s="1">
        <v>27541</v>
      </c>
      <c r="GG196" s="1">
        <v>23832</v>
      </c>
      <c r="GH196" s="1">
        <v>30843.3</v>
      </c>
      <c r="GI196" s="1">
        <v>27979.8</v>
      </c>
      <c r="GJ196" s="1">
        <v>34886.1</v>
      </c>
      <c r="GK196" s="1">
        <v>33897.9</v>
      </c>
      <c r="GL196" s="1">
        <v>40207.1</v>
      </c>
      <c r="GM196" s="1">
        <v>38998.699999999997</v>
      </c>
      <c r="GN196" s="1">
        <v>2.3262999999999998</v>
      </c>
      <c r="GO196" s="1">
        <v>1.52685</v>
      </c>
      <c r="GP196" s="1">
        <v>0</v>
      </c>
      <c r="GQ196" s="1">
        <v>4.10639E-2</v>
      </c>
      <c r="GR196" s="1">
        <v>999.9</v>
      </c>
      <c r="GS196" s="1">
        <v>33.316400000000002</v>
      </c>
      <c r="GT196" s="1">
        <v>49.1</v>
      </c>
      <c r="GU196" s="1">
        <v>44.5</v>
      </c>
      <c r="GV196" s="1">
        <v>45.619</v>
      </c>
      <c r="GW196" s="1">
        <v>50.652900000000002</v>
      </c>
      <c r="GX196" s="1">
        <v>41.446300000000001</v>
      </c>
      <c r="GY196" s="1">
        <v>1</v>
      </c>
      <c r="GZ196" s="1">
        <v>0.66516799999999998</v>
      </c>
      <c r="HA196" s="1">
        <v>1.78775</v>
      </c>
      <c r="HB196" s="1">
        <v>20.199000000000002</v>
      </c>
      <c r="HC196" s="1">
        <v>5.2151899999999998</v>
      </c>
      <c r="HD196" s="1">
        <v>11.974</v>
      </c>
      <c r="HE196" s="1">
        <v>4.9904500000000001</v>
      </c>
      <c r="HF196" s="1">
        <v>3.2925800000000001</v>
      </c>
      <c r="HG196" s="1">
        <v>8428.5</v>
      </c>
      <c r="HH196" s="1">
        <v>9999</v>
      </c>
      <c r="HI196" s="1">
        <v>9999</v>
      </c>
      <c r="HJ196" s="1">
        <v>971.7</v>
      </c>
      <c r="HK196" s="1">
        <v>4.9713500000000002</v>
      </c>
      <c r="HL196" s="1">
        <v>1.87459</v>
      </c>
      <c r="HM196" s="1">
        <v>1.8709199999999999</v>
      </c>
      <c r="HN196" s="1">
        <v>1.87073</v>
      </c>
      <c r="HO196" s="1">
        <v>1.8751199999999999</v>
      </c>
      <c r="HP196" s="1">
        <v>1.8718999999999999</v>
      </c>
      <c r="HQ196" s="1">
        <v>1.86737</v>
      </c>
      <c r="HR196" s="1">
        <v>1.8782300000000001</v>
      </c>
      <c r="HS196" s="1">
        <v>0</v>
      </c>
      <c r="HT196" s="1">
        <v>0</v>
      </c>
      <c r="HU196" s="1">
        <v>0</v>
      </c>
      <c r="HV196" s="1">
        <v>0</v>
      </c>
      <c r="HW196" s="1" t="s">
        <v>390</v>
      </c>
      <c r="HX196" s="1" t="s">
        <v>391</v>
      </c>
      <c r="HY196" s="1" t="s">
        <v>392</v>
      </c>
      <c r="HZ196" s="1" t="s">
        <v>392</v>
      </c>
      <c r="IA196" s="1" t="s">
        <v>392</v>
      </c>
      <c r="IB196" s="1" t="s">
        <v>392</v>
      </c>
      <c r="IC196" s="1">
        <v>0</v>
      </c>
      <c r="ID196" s="1">
        <v>100</v>
      </c>
      <c r="IE196" s="1">
        <v>100</v>
      </c>
      <c r="IF196" s="1">
        <v>-3.62</v>
      </c>
      <c r="IG196" s="1">
        <v>0.34670000000000001</v>
      </c>
      <c r="IH196" s="1">
        <v>-2.1003025613674828</v>
      </c>
      <c r="II196" s="1">
        <v>1.7196870422270779E-5</v>
      </c>
      <c r="IJ196" s="1">
        <v>-2.1741833173098589E-6</v>
      </c>
      <c r="IK196" s="1">
        <v>9.0595066644434051E-10</v>
      </c>
      <c r="IL196" s="1">
        <v>-0.3055493333670728</v>
      </c>
      <c r="IM196" s="1">
        <v>-1.2435942757381079E-3</v>
      </c>
      <c r="IN196" s="1">
        <v>8.3241555849602686E-4</v>
      </c>
      <c r="IO196" s="1">
        <v>-6.8006265696850886E-6</v>
      </c>
      <c r="IP196" s="1">
        <v>17</v>
      </c>
      <c r="IQ196" s="1">
        <v>2050</v>
      </c>
      <c r="IR196" s="1">
        <v>3</v>
      </c>
      <c r="IS196" s="1">
        <v>34</v>
      </c>
      <c r="IT196" s="1">
        <v>50.5</v>
      </c>
      <c r="IU196" s="1">
        <v>50.7</v>
      </c>
      <c r="IV196" s="1">
        <v>2.50366</v>
      </c>
      <c r="IW196" s="1">
        <v>2.5781200000000002</v>
      </c>
      <c r="IX196" s="1">
        <v>1.49902</v>
      </c>
      <c r="IY196" s="1">
        <v>2.2827099999999998</v>
      </c>
      <c r="IZ196" s="1">
        <v>1.69678</v>
      </c>
      <c r="JA196" s="1">
        <v>2.3547400000000001</v>
      </c>
      <c r="JB196" s="1">
        <v>48.0259</v>
      </c>
      <c r="JC196" s="1">
        <v>12.8186</v>
      </c>
      <c r="JD196" s="1">
        <v>18</v>
      </c>
      <c r="JE196" s="1">
        <v>710.87300000000005</v>
      </c>
      <c r="JF196" s="1">
        <v>266.74200000000002</v>
      </c>
      <c r="JG196" s="1">
        <v>29.9986</v>
      </c>
      <c r="JH196" s="1">
        <v>35.902700000000003</v>
      </c>
      <c r="JI196" s="1">
        <v>30.0001</v>
      </c>
      <c r="JJ196" s="1">
        <v>35.622100000000003</v>
      </c>
      <c r="JK196" s="1">
        <v>35.621299999999998</v>
      </c>
      <c r="JL196" s="1">
        <v>50.152000000000001</v>
      </c>
      <c r="JM196" s="1">
        <v>29.341100000000001</v>
      </c>
      <c r="JN196" s="1">
        <v>0</v>
      </c>
      <c r="JO196" s="1">
        <v>30</v>
      </c>
      <c r="JP196" s="1">
        <v>1210.94</v>
      </c>
      <c r="JQ196" s="1">
        <v>33.308</v>
      </c>
      <c r="JR196" s="1">
        <v>98.294399999999996</v>
      </c>
      <c r="JS196" s="1">
        <v>98.217799999999997</v>
      </c>
    </row>
    <row r="197" spans="1:279" ht="15.75" customHeight="1" x14ac:dyDescent="0.2">
      <c r="A197" s="1">
        <v>182</v>
      </c>
      <c r="B197" s="1">
        <v>1658330662.5</v>
      </c>
      <c r="C197" s="1">
        <v>722.5</v>
      </c>
      <c r="D197" s="1" t="s">
        <v>756</v>
      </c>
      <c r="E197" s="1" t="s">
        <v>757</v>
      </c>
      <c r="F197" s="1">
        <v>4</v>
      </c>
      <c r="G197" s="1">
        <v>1658330660.1875</v>
      </c>
      <c r="H197" s="1">
        <f t="shared" si="0"/>
        <v>1.0780826078247564E-3</v>
      </c>
      <c r="I197" s="1">
        <f t="shared" si="1"/>
        <v>1.0780826078247565</v>
      </c>
      <c r="J197" s="1">
        <f t="shared" si="2"/>
        <v>8.9340563727444362</v>
      </c>
      <c r="K197" s="1">
        <f t="shared" si="3"/>
        <v>1184.0237500000001</v>
      </c>
      <c r="L197" s="1">
        <f t="shared" si="4"/>
        <v>897.38891229223168</v>
      </c>
      <c r="M197" s="1">
        <f t="shared" si="5"/>
        <v>90.806349844443076</v>
      </c>
      <c r="N197" s="1">
        <f t="shared" si="6"/>
        <v>119.81079038740887</v>
      </c>
      <c r="O197" s="1">
        <f t="shared" si="7"/>
        <v>5.6679897060536333E-2</v>
      </c>
      <c r="P197" s="1">
        <f t="shared" si="8"/>
        <v>2.7646150306234825</v>
      </c>
      <c r="Q197" s="1">
        <f t="shared" si="9"/>
        <v>5.6042155990423503E-2</v>
      </c>
      <c r="R197" s="1">
        <f t="shared" si="10"/>
        <v>3.5083047994530762E-2</v>
      </c>
      <c r="S197" s="1">
        <f t="shared" si="11"/>
        <v>194.42670673746611</v>
      </c>
      <c r="T197" s="1">
        <f t="shared" si="12"/>
        <v>34.853676313625208</v>
      </c>
      <c r="U197" s="1">
        <f t="shared" si="13"/>
        <v>33.977500000000013</v>
      </c>
      <c r="V197" s="1">
        <f t="shared" si="14"/>
        <v>5.3363079521213486</v>
      </c>
      <c r="W197" s="1">
        <f t="shared" si="15"/>
        <v>65.231037972146879</v>
      </c>
      <c r="X197" s="1">
        <f t="shared" si="16"/>
        <v>3.4744723189414963</v>
      </c>
      <c r="Y197" s="1">
        <f t="shared" si="17"/>
        <v>5.3264096769778027</v>
      </c>
      <c r="Z197" s="1">
        <f t="shared" si="18"/>
        <v>1.8618356331798522</v>
      </c>
      <c r="AA197" s="1">
        <f t="shared" si="19"/>
        <v>-47.543443005071758</v>
      </c>
      <c r="AB197" s="1">
        <f t="shared" si="20"/>
        <v>-4.9595031720446796</v>
      </c>
      <c r="AC197" s="1">
        <f t="shared" si="21"/>
        <v>-0.41472836159273568</v>
      </c>
      <c r="AD197" s="1">
        <f t="shared" si="22"/>
        <v>141.50903219875693</v>
      </c>
      <c r="AE197" s="1">
        <f t="shared" si="23"/>
        <v>18.382545640877467</v>
      </c>
      <c r="AF197" s="1">
        <f t="shared" si="24"/>
        <v>1.071982352864437</v>
      </c>
      <c r="AG197" s="1">
        <f t="shared" si="25"/>
        <v>8.9340563727444362</v>
      </c>
      <c r="AH197" s="1">
        <v>1244.7661287644939</v>
      </c>
      <c r="AI197" s="1">
        <v>1229.296060606061</v>
      </c>
      <c r="AJ197" s="1">
        <v>1.7502703375420621</v>
      </c>
      <c r="AK197" s="1">
        <v>65.160827057832364</v>
      </c>
      <c r="AL197" s="1">
        <f t="shared" si="26"/>
        <v>1.0780826078247565</v>
      </c>
      <c r="AM197" s="1">
        <v>33.379721813443012</v>
      </c>
      <c r="AN197" s="1">
        <v>34.339732167832203</v>
      </c>
      <c r="AO197" s="1">
        <v>7.9580107551576512E-5</v>
      </c>
      <c r="AP197" s="1">
        <v>89.445393928283238</v>
      </c>
      <c r="AQ197" s="1">
        <v>0</v>
      </c>
      <c r="AR197" s="1">
        <v>0</v>
      </c>
      <c r="AS197" s="1">
        <f t="shared" si="27"/>
        <v>1</v>
      </c>
      <c r="AT197" s="1">
        <f t="shared" si="28"/>
        <v>0</v>
      </c>
      <c r="AU197" s="1">
        <f t="shared" si="29"/>
        <v>47108.07033585466</v>
      </c>
      <c r="AV197" s="1" t="s">
        <v>385</v>
      </c>
      <c r="AW197" s="1" t="s">
        <v>385</v>
      </c>
      <c r="AX197" s="1">
        <v>0</v>
      </c>
      <c r="AY197" s="1">
        <v>0</v>
      </c>
      <c r="AZ197" s="1" t="e">
        <f t="shared" si="30"/>
        <v>#DIV/0!</v>
      </c>
      <c r="BA197" s="1">
        <v>0</v>
      </c>
      <c r="BB197" s="1" t="s">
        <v>385</v>
      </c>
      <c r="BC197" s="1" t="s">
        <v>385</v>
      </c>
      <c r="BD197" s="1">
        <v>0</v>
      </c>
      <c r="BE197" s="1">
        <v>0</v>
      </c>
      <c r="BF197" s="1" t="e">
        <f t="shared" si="31"/>
        <v>#DIV/0!</v>
      </c>
      <c r="BG197" s="1">
        <v>0.5</v>
      </c>
      <c r="BH197" s="1">
        <f t="shared" si="32"/>
        <v>1009.5070122992053</v>
      </c>
      <c r="BI197" s="1">
        <f t="shared" si="33"/>
        <v>8.9340563727444362</v>
      </c>
      <c r="BJ197" s="1" t="e">
        <f t="shared" si="34"/>
        <v>#DIV/0!</v>
      </c>
      <c r="BK197" s="1">
        <f t="shared" si="35"/>
        <v>8.8499200737562518E-3</v>
      </c>
      <c r="BL197" s="1" t="e">
        <f t="shared" si="36"/>
        <v>#DIV/0!</v>
      </c>
      <c r="BM197" s="1" t="e">
        <f t="shared" si="37"/>
        <v>#DIV/0!</v>
      </c>
      <c r="BN197" s="1" t="s">
        <v>385</v>
      </c>
      <c r="BO197" s="1">
        <v>0</v>
      </c>
      <c r="BP197" s="1" t="e">
        <f t="shared" si="38"/>
        <v>#DIV/0!</v>
      </c>
      <c r="BQ197" s="1" t="e">
        <f t="shared" si="39"/>
        <v>#DIV/0!</v>
      </c>
      <c r="BR197" s="1" t="e">
        <f t="shared" si="40"/>
        <v>#DIV/0!</v>
      </c>
      <c r="BS197" s="1" t="e">
        <f t="shared" si="41"/>
        <v>#DIV/0!</v>
      </c>
      <c r="BT197" s="1" t="e">
        <f t="shared" si="42"/>
        <v>#DIV/0!</v>
      </c>
      <c r="BU197" s="1" t="e">
        <f t="shared" si="43"/>
        <v>#DIV/0!</v>
      </c>
      <c r="BV197" s="1" t="e">
        <f t="shared" si="44"/>
        <v>#DIV/0!</v>
      </c>
      <c r="BW197" s="1" t="e">
        <f t="shared" si="45"/>
        <v>#DIV/0!</v>
      </c>
      <c r="BX197" s="1" t="s">
        <v>385</v>
      </c>
      <c r="BY197" s="1" t="s">
        <v>385</v>
      </c>
      <c r="BZ197" s="1" t="s">
        <v>385</v>
      </c>
      <c r="CA197" s="1" t="s">
        <v>385</v>
      </c>
      <c r="CB197" s="1" t="s">
        <v>385</v>
      </c>
      <c r="CC197" s="1" t="s">
        <v>385</v>
      </c>
      <c r="CD197" s="1" t="s">
        <v>385</v>
      </c>
      <c r="CE197" s="1" t="s">
        <v>385</v>
      </c>
      <c r="CF197" s="1">
        <v>253</v>
      </c>
      <c r="CG197" s="1">
        <v>1000</v>
      </c>
      <c r="CH197" s="1" t="s">
        <v>386</v>
      </c>
      <c r="CI197" s="1">
        <v>1110.1500000000001</v>
      </c>
      <c r="CJ197" s="1">
        <v>1175.8634999999999</v>
      </c>
      <c r="CK197" s="1">
        <v>1152.67</v>
      </c>
      <c r="CL197" s="1">
        <v>1.3005735999999999E-4</v>
      </c>
      <c r="CM197" s="1">
        <v>6.5004835999999994E-4</v>
      </c>
      <c r="CN197" s="1">
        <v>4.7597999359999997E-2</v>
      </c>
      <c r="CO197" s="1">
        <v>5.5000000000000003E-4</v>
      </c>
      <c r="CP197" s="1">
        <f t="shared" si="46"/>
        <v>1200.00125</v>
      </c>
      <c r="CQ197" s="1">
        <f t="shared" si="47"/>
        <v>1009.5070122992053</v>
      </c>
      <c r="CR197" s="1">
        <f t="shared" si="48"/>
        <v>0.84125496727541349</v>
      </c>
      <c r="CS197" s="1">
        <f t="shared" si="49"/>
        <v>0.16202208684154795</v>
      </c>
      <c r="CT197" s="1">
        <v>6</v>
      </c>
      <c r="CU197" s="1">
        <v>0.5</v>
      </c>
      <c r="CV197" s="1" t="s">
        <v>387</v>
      </c>
      <c r="CW197" s="1">
        <v>2</v>
      </c>
      <c r="CX197" s="1" t="b">
        <v>1</v>
      </c>
      <c r="CY197" s="1">
        <v>1658330660.1875</v>
      </c>
      <c r="CZ197" s="1">
        <v>1184.0237500000001</v>
      </c>
      <c r="DA197" s="1">
        <v>1202.1537499999999</v>
      </c>
      <c r="DB197" s="1">
        <v>34.336287499999997</v>
      </c>
      <c r="DC197" s="1">
        <v>33.381275000000002</v>
      </c>
      <c r="DD197" s="1">
        <v>1187.6524999999999</v>
      </c>
      <c r="DE197" s="1">
        <v>33.989487500000003</v>
      </c>
      <c r="DF197" s="1">
        <v>650.36287500000003</v>
      </c>
      <c r="DG197" s="1">
        <v>101.0895</v>
      </c>
      <c r="DH197" s="1">
        <v>0.10001616250000001</v>
      </c>
      <c r="DI197" s="1">
        <v>33.944225000000003</v>
      </c>
      <c r="DJ197" s="1">
        <v>999.9</v>
      </c>
      <c r="DK197" s="1">
        <v>33.977500000000013</v>
      </c>
      <c r="DL197" s="1">
        <v>0</v>
      </c>
      <c r="DM197" s="1">
        <v>0</v>
      </c>
      <c r="DN197" s="1">
        <v>8990.15625</v>
      </c>
      <c r="DO197" s="1">
        <v>0</v>
      </c>
      <c r="DP197" s="1">
        <v>1832.39375</v>
      </c>
      <c r="DQ197" s="1">
        <v>-18.128125000000001</v>
      </c>
      <c r="DR197" s="1">
        <v>1226.12375</v>
      </c>
      <c r="DS197" s="1">
        <v>1243.665</v>
      </c>
      <c r="DT197" s="1">
        <v>0.95503437499999999</v>
      </c>
      <c r="DU197" s="1">
        <v>1202.1537499999999</v>
      </c>
      <c r="DV197" s="1">
        <v>33.381275000000002</v>
      </c>
      <c r="DW197" s="1">
        <v>3.4710350000000001</v>
      </c>
      <c r="DX197" s="1">
        <v>3.3744900000000002</v>
      </c>
      <c r="DY197" s="1">
        <v>26.478737500000001</v>
      </c>
      <c r="DZ197" s="1">
        <v>26.001149999999999</v>
      </c>
      <c r="EA197" s="1">
        <v>1200.00125</v>
      </c>
      <c r="EB197" s="1">
        <v>0.95799212500000008</v>
      </c>
      <c r="EC197" s="1">
        <v>4.2007987500000003E-2</v>
      </c>
      <c r="ED197" s="1">
        <v>0</v>
      </c>
      <c r="EE197" s="1">
        <v>928.53774999999996</v>
      </c>
      <c r="EF197" s="1">
        <v>5.0001600000000002</v>
      </c>
      <c r="EG197" s="1">
        <v>13173.55</v>
      </c>
      <c r="EH197" s="1">
        <v>9515.1512500000026</v>
      </c>
      <c r="EI197" s="1">
        <v>47.780999999999999</v>
      </c>
      <c r="EJ197" s="1">
        <v>50.476374999999997</v>
      </c>
      <c r="EK197" s="1">
        <v>48.991999999999997</v>
      </c>
      <c r="EL197" s="1">
        <v>48.999749999999999</v>
      </c>
      <c r="EM197" s="1">
        <v>49.530999999999999</v>
      </c>
      <c r="EN197" s="1">
        <v>1144.8025</v>
      </c>
      <c r="EO197" s="1">
        <v>50.198749999999997</v>
      </c>
      <c r="EP197" s="1">
        <v>0</v>
      </c>
      <c r="EQ197" s="1">
        <v>773174.40000009537</v>
      </c>
      <c r="ER197" s="1">
        <v>0</v>
      </c>
      <c r="ES197" s="1">
        <v>928.74255999999991</v>
      </c>
      <c r="ET197" s="1">
        <v>-1.0621538661076619</v>
      </c>
      <c r="EU197" s="1">
        <v>-9.5923077601422211</v>
      </c>
      <c r="EV197" s="1">
        <v>13173.664000000001</v>
      </c>
      <c r="EW197" s="1">
        <v>15</v>
      </c>
      <c r="EX197" s="1">
        <v>1658327627.5</v>
      </c>
      <c r="EY197" s="1" t="s">
        <v>388</v>
      </c>
      <c r="EZ197" s="1">
        <v>1658327627.5</v>
      </c>
      <c r="FA197" s="1">
        <v>1658327617.5</v>
      </c>
      <c r="FB197" s="1">
        <v>12</v>
      </c>
      <c r="FC197" s="1">
        <v>-0.68500000000000005</v>
      </c>
      <c r="FD197" s="1">
        <v>-0.255</v>
      </c>
      <c r="FE197" s="1">
        <v>-3.9239999999999999</v>
      </c>
      <c r="FF197" s="1">
        <v>0.28599999999999998</v>
      </c>
      <c r="FG197" s="1">
        <v>1546</v>
      </c>
      <c r="FH197" s="1">
        <v>32</v>
      </c>
      <c r="FI197" s="1">
        <v>0.03</v>
      </c>
      <c r="FJ197" s="1">
        <v>0.04</v>
      </c>
      <c r="FK197" s="1">
        <v>-18.1846025</v>
      </c>
      <c r="FL197" s="1">
        <v>0.5640191369606502</v>
      </c>
      <c r="FM197" s="1">
        <v>6.6380676734649244E-2</v>
      </c>
      <c r="FN197" s="1">
        <v>0</v>
      </c>
      <c r="FO197" s="1">
        <v>928.75017647058837</v>
      </c>
      <c r="FP197" s="1">
        <v>-0.65906799602021848</v>
      </c>
      <c r="FQ197" s="1">
        <v>0.21495149529304411</v>
      </c>
      <c r="FR197" s="1">
        <v>1</v>
      </c>
      <c r="FS197" s="1">
        <v>0.96616047500000002</v>
      </c>
      <c r="FT197" s="1">
        <v>-9.8461429643527193E-2</v>
      </c>
      <c r="FU197" s="1">
        <v>9.7085232501845989E-3</v>
      </c>
      <c r="FV197" s="1">
        <v>1</v>
      </c>
      <c r="FW197" s="1">
        <v>2</v>
      </c>
      <c r="FX197" s="1">
        <v>3</v>
      </c>
      <c r="FY197" s="1" t="s">
        <v>389</v>
      </c>
      <c r="FZ197" s="1">
        <v>3.3693</v>
      </c>
      <c r="GA197" s="1">
        <v>2.8934799999999998</v>
      </c>
      <c r="GB197" s="1">
        <v>0.20230999999999999</v>
      </c>
      <c r="GC197" s="1">
        <v>0.20653199999999999</v>
      </c>
      <c r="GD197" s="1">
        <v>0.14160800000000001</v>
      </c>
      <c r="GE197" s="1">
        <v>0.141404</v>
      </c>
      <c r="GF197" s="1">
        <v>27516.2</v>
      </c>
      <c r="GG197" s="1">
        <v>23809.599999999999</v>
      </c>
      <c r="GH197" s="1">
        <v>30844</v>
      </c>
      <c r="GI197" s="1">
        <v>27979.5</v>
      </c>
      <c r="GJ197" s="1">
        <v>34886.1</v>
      </c>
      <c r="GK197" s="1">
        <v>33896.300000000003</v>
      </c>
      <c r="GL197" s="1">
        <v>40208.1</v>
      </c>
      <c r="GM197" s="1">
        <v>38998.199999999997</v>
      </c>
      <c r="GN197" s="1">
        <v>2.3263799999999999</v>
      </c>
      <c r="GO197" s="1">
        <v>1.5269699999999999</v>
      </c>
      <c r="GP197" s="1">
        <v>0</v>
      </c>
      <c r="GQ197" s="1">
        <v>4.1276199999999999E-2</v>
      </c>
      <c r="GR197" s="1">
        <v>999.9</v>
      </c>
      <c r="GS197" s="1">
        <v>33.302900000000001</v>
      </c>
      <c r="GT197" s="1">
        <v>49.1</v>
      </c>
      <c r="GU197" s="1">
        <v>44.5</v>
      </c>
      <c r="GV197" s="1">
        <v>45.622100000000003</v>
      </c>
      <c r="GW197" s="1">
        <v>50.7729</v>
      </c>
      <c r="GX197" s="1">
        <v>41.610599999999998</v>
      </c>
      <c r="GY197" s="1">
        <v>1</v>
      </c>
      <c r="GZ197" s="1">
        <v>0.66542199999999996</v>
      </c>
      <c r="HA197" s="1">
        <v>1.7860400000000001</v>
      </c>
      <c r="HB197" s="1">
        <v>20.198899999999998</v>
      </c>
      <c r="HC197" s="1">
        <v>5.2150400000000001</v>
      </c>
      <c r="HD197" s="1">
        <v>11.974</v>
      </c>
      <c r="HE197" s="1">
        <v>4.9904500000000001</v>
      </c>
      <c r="HF197" s="1">
        <v>3.2925</v>
      </c>
      <c r="HG197" s="1">
        <v>8428.5</v>
      </c>
      <c r="HH197" s="1">
        <v>9999</v>
      </c>
      <c r="HI197" s="1">
        <v>9999</v>
      </c>
      <c r="HJ197" s="1">
        <v>971.7</v>
      </c>
      <c r="HK197" s="1">
        <v>4.9713500000000002</v>
      </c>
      <c r="HL197" s="1">
        <v>1.8745700000000001</v>
      </c>
      <c r="HM197" s="1">
        <v>1.8709</v>
      </c>
      <c r="HN197" s="1">
        <v>1.87073</v>
      </c>
      <c r="HO197" s="1">
        <v>1.8751199999999999</v>
      </c>
      <c r="HP197" s="1">
        <v>1.87192</v>
      </c>
      <c r="HQ197" s="1">
        <v>1.86737</v>
      </c>
      <c r="HR197" s="1">
        <v>1.87822</v>
      </c>
      <c r="HS197" s="1">
        <v>0</v>
      </c>
      <c r="HT197" s="1">
        <v>0</v>
      </c>
      <c r="HU197" s="1">
        <v>0</v>
      </c>
      <c r="HV197" s="1">
        <v>0</v>
      </c>
      <c r="HW197" s="1" t="s">
        <v>390</v>
      </c>
      <c r="HX197" s="1" t="s">
        <v>391</v>
      </c>
      <c r="HY197" s="1" t="s">
        <v>392</v>
      </c>
      <c r="HZ197" s="1" t="s">
        <v>392</v>
      </c>
      <c r="IA197" s="1" t="s">
        <v>392</v>
      </c>
      <c r="IB197" s="1" t="s">
        <v>392</v>
      </c>
      <c r="IC197" s="1">
        <v>0</v>
      </c>
      <c r="ID197" s="1">
        <v>100</v>
      </c>
      <c r="IE197" s="1">
        <v>100</v>
      </c>
      <c r="IF197" s="1">
        <v>-3.63</v>
      </c>
      <c r="IG197" s="1">
        <v>0.34699999999999998</v>
      </c>
      <c r="IH197" s="1">
        <v>-2.1003025613674828</v>
      </c>
      <c r="II197" s="1">
        <v>1.7196870422270779E-5</v>
      </c>
      <c r="IJ197" s="1">
        <v>-2.1741833173098589E-6</v>
      </c>
      <c r="IK197" s="1">
        <v>9.0595066644434051E-10</v>
      </c>
      <c r="IL197" s="1">
        <v>-0.3055493333670728</v>
      </c>
      <c r="IM197" s="1">
        <v>-1.2435942757381079E-3</v>
      </c>
      <c r="IN197" s="1">
        <v>8.3241555849602686E-4</v>
      </c>
      <c r="IO197" s="1">
        <v>-6.8006265696850886E-6</v>
      </c>
      <c r="IP197" s="1">
        <v>17</v>
      </c>
      <c r="IQ197" s="1">
        <v>2050</v>
      </c>
      <c r="IR197" s="1">
        <v>3</v>
      </c>
      <c r="IS197" s="1">
        <v>34</v>
      </c>
      <c r="IT197" s="1">
        <v>50.6</v>
      </c>
      <c r="IU197" s="1">
        <v>50.8</v>
      </c>
      <c r="IV197" s="1">
        <v>2.5146500000000001</v>
      </c>
      <c r="IW197" s="1">
        <v>2.5854499999999998</v>
      </c>
      <c r="IX197" s="1">
        <v>1.49902</v>
      </c>
      <c r="IY197" s="1">
        <v>2.2802699999999998</v>
      </c>
      <c r="IZ197" s="1">
        <v>1.69678</v>
      </c>
      <c r="JA197" s="1">
        <v>2.2497600000000002</v>
      </c>
      <c r="JB197" s="1">
        <v>48.0259</v>
      </c>
      <c r="JC197" s="1">
        <v>12.8011</v>
      </c>
      <c r="JD197" s="1">
        <v>18</v>
      </c>
      <c r="JE197" s="1">
        <v>710.95799999999997</v>
      </c>
      <c r="JF197" s="1">
        <v>266.80700000000002</v>
      </c>
      <c r="JG197" s="1">
        <v>29.999199999999998</v>
      </c>
      <c r="JH197" s="1">
        <v>35.9041</v>
      </c>
      <c r="JI197" s="1">
        <v>30.0001</v>
      </c>
      <c r="JJ197" s="1">
        <v>35.624000000000002</v>
      </c>
      <c r="JK197" s="1">
        <v>35.623100000000001</v>
      </c>
      <c r="JL197" s="1">
        <v>50.382800000000003</v>
      </c>
      <c r="JM197" s="1">
        <v>29.341100000000001</v>
      </c>
      <c r="JN197" s="1">
        <v>0</v>
      </c>
      <c r="JO197" s="1">
        <v>30</v>
      </c>
      <c r="JP197" s="1">
        <v>1217.6600000000001</v>
      </c>
      <c r="JQ197" s="1">
        <v>33.308</v>
      </c>
      <c r="JR197" s="1">
        <v>98.296700000000001</v>
      </c>
      <c r="JS197" s="1">
        <v>98.216700000000003</v>
      </c>
    </row>
    <row r="198" spans="1:279" ht="15.75" customHeight="1" x14ac:dyDescent="0.2">
      <c r="A198" s="1">
        <v>183</v>
      </c>
      <c r="B198" s="1">
        <v>1658330666.5</v>
      </c>
      <c r="C198" s="1">
        <v>726.5</v>
      </c>
      <c r="D198" s="1" t="s">
        <v>758</v>
      </c>
      <c r="E198" s="1" t="s">
        <v>759</v>
      </c>
      <c r="F198" s="1">
        <v>4</v>
      </c>
      <c r="G198" s="1">
        <v>1658330664.5</v>
      </c>
      <c r="H198" s="1">
        <f t="shared" si="0"/>
        <v>1.0802018634307308E-3</v>
      </c>
      <c r="I198" s="1">
        <f t="shared" si="1"/>
        <v>1.0802018634307309</v>
      </c>
      <c r="J198" s="1">
        <f t="shared" si="2"/>
        <v>8.9323715140934627</v>
      </c>
      <c r="K198" s="1">
        <f t="shared" si="3"/>
        <v>1191.27</v>
      </c>
      <c r="L198" s="1">
        <f t="shared" si="4"/>
        <v>905.43218720143284</v>
      </c>
      <c r="M198" s="1">
        <f t="shared" si="5"/>
        <v>91.620740711878042</v>
      </c>
      <c r="N198" s="1">
        <f t="shared" si="6"/>
        <v>120.54468720091712</v>
      </c>
      <c r="O198" s="1">
        <f t="shared" si="7"/>
        <v>5.6888489917856819E-2</v>
      </c>
      <c r="P198" s="1">
        <f t="shared" si="8"/>
        <v>2.770092554923159</v>
      </c>
      <c r="Q198" s="1">
        <f t="shared" si="9"/>
        <v>5.6247329741666324E-2</v>
      </c>
      <c r="R198" s="1">
        <f t="shared" si="10"/>
        <v>3.5211584570944698E-2</v>
      </c>
      <c r="S198" s="1">
        <f t="shared" si="11"/>
        <v>194.4309116124648</v>
      </c>
      <c r="T198" s="1">
        <f t="shared" si="12"/>
        <v>34.851668294640774</v>
      </c>
      <c r="U198" s="1">
        <f t="shared" si="13"/>
        <v>33.970885714285707</v>
      </c>
      <c r="V198" s="1">
        <f t="shared" si="14"/>
        <v>5.3343391355249157</v>
      </c>
      <c r="W198" s="1">
        <f t="shared" si="15"/>
        <v>65.252032391378776</v>
      </c>
      <c r="X198" s="1">
        <f t="shared" si="16"/>
        <v>3.4756300501434447</v>
      </c>
      <c r="Y198" s="1">
        <f t="shared" si="17"/>
        <v>5.3264701845557401</v>
      </c>
      <c r="Z198" s="1">
        <f t="shared" si="18"/>
        <v>1.8587090853814709</v>
      </c>
      <c r="AA198" s="1">
        <f t="shared" si="19"/>
        <v>-47.636902177295227</v>
      </c>
      <c r="AB198" s="1">
        <f t="shared" si="20"/>
        <v>-3.9511422518356434</v>
      </c>
      <c r="AC198" s="1">
        <f t="shared" si="21"/>
        <v>-0.32974256253084855</v>
      </c>
      <c r="AD198" s="1">
        <f t="shared" si="22"/>
        <v>142.5131246208031</v>
      </c>
      <c r="AE198" s="1">
        <f t="shared" si="23"/>
        <v>18.383003604196606</v>
      </c>
      <c r="AF198" s="1">
        <f t="shared" si="24"/>
        <v>1.0726857176384155</v>
      </c>
      <c r="AG198" s="1">
        <f t="shared" si="25"/>
        <v>8.9323715140934627</v>
      </c>
      <c r="AH198" s="1">
        <v>1251.730990031911</v>
      </c>
      <c r="AI198" s="1">
        <v>1236.2664848484851</v>
      </c>
      <c r="AJ198" s="1">
        <v>1.7488854243800389</v>
      </c>
      <c r="AK198" s="1">
        <v>65.160827057832364</v>
      </c>
      <c r="AL198" s="1">
        <f t="shared" si="26"/>
        <v>1.0802018634307309</v>
      </c>
      <c r="AM198" s="1">
        <v>33.389660198335953</v>
      </c>
      <c r="AN198" s="1">
        <v>34.351459440559438</v>
      </c>
      <c r="AO198" s="1">
        <v>1.115859327086279E-4</v>
      </c>
      <c r="AP198" s="1">
        <v>89.445393928283238</v>
      </c>
      <c r="AQ198" s="1">
        <v>0</v>
      </c>
      <c r="AR198" s="1">
        <v>0</v>
      </c>
      <c r="AS198" s="1">
        <f t="shared" si="27"/>
        <v>1</v>
      </c>
      <c r="AT198" s="1">
        <f t="shared" si="28"/>
        <v>0</v>
      </c>
      <c r="AU198" s="1">
        <f t="shared" si="29"/>
        <v>47258.240786909279</v>
      </c>
      <c r="AV198" s="1" t="s">
        <v>385</v>
      </c>
      <c r="AW198" s="1" t="s">
        <v>385</v>
      </c>
      <c r="AX198" s="1">
        <v>0</v>
      </c>
      <c r="AY198" s="1">
        <v>0</v>
      </c>
      <c r="AZ198" s="1" t="e">
        <f t="shared" si="30"/>
        <v>#DIV/0!</v>
      </c>
      <c r="BA198" s="1">
        <v>0</v>
      </c>
      <c r="BB198" s="1" t="s">
        <v>385</v>
      </c>
      <c r="BC198" s="1" t="s">
        <v>385</v>
      </c>
      <c r="BD198" s="1">
        <v>0</v>
      </c>
      <c r="BE198" s="1">
        <v>0</v>
      </c>
      <c r="BF198" s="1" t="e">
        <f t="shared" si="31"/>
        <v>#DIV/0!</v>
      </c>
      <c r="BG198" s="1">
        <v>0.5</v>
      </c>
      <c r="BH198" s="1">
        <f t="shared" si="32"/>
        <v>1009.5287997992045</v>
      </c>
      <c r="BI198" s="1">
        <f t="shared" si="33"/>
        <v>8.9323715140934627</v>
      </c>
      <c r="BJ198" s="1" t="e">
        <f t="shared" si="34"/>
        <v>#DIV/0!</v>
      </c>
      <c r="BK198" s="1">
        <f t="shared" si="35"/>
        <v>8.8480601205930057E-3</v>
      </c>
      <c r="BL198" s="1" t="e">
        <f t="shared" si="36"/>
        <v>#DIV/0!</v>
      </c>
      <c r="BM198" s="1" t="e">
        <f t="shared" si="37"/>
        <v>#DIV/0!</v>
      </c>
      <c r="BN198" s="1" t="s">
        <v>385</v>
      </c>
      <c r="BO198" s="1">
        <v>0</v>
      </c>
      <c r="BP198" s="1" t="e">
        <f t="shared" si="38"/>
        <v>#DIV/0!</v>
      </c>
      <c r="BQ198" s="1" t="e">
        <f t="shared" si="39"/>
        <v>#DIV/0!</v>
      </c>
      <c r="BR198" s="1" t="e">
        <f t="shared" si="40"/>
        <v>#DIV/0!</v>
      </c>
      <c r="BS198" s="1" t="e">
        <f t="shared" si="41"/>
        <v>#DIV/0!</v>
      </c>
      <c r="BT198" s="1" t="e">
        <f t="shared" si="42"/>
        <v>#DIV/0!</v>
      </c>
      <c r="BU198" s="1" t="e">
        <f t="shared" si="43"/>
        <v>#DIV/0!</v>
      </c>
      <c r="BV198" s="1" t="e">
        <f t="shared" si="44"/>
        <v>#DIV/0!</v>
      </c>
      <c r="BW198" s="1" t="e">
        <f t="shared" si="45"/>
        <v>#DIV/0!</v>
      </c>
      <c r="BX198" s="1" t="s">
        <v>385</v>
      </c>
      <c r="BY198" s="1" t="s">
        <v>385</v>
      </c>
      <c r="BZ198" s="1" t="s">
        <v>385</v>
      </c>
      <c r="CA198" s="1" t="s">
        <v>385</v>
      </c>
      <c r="CB198" s="1" t="s">
        <v>385</v>
      </c>
      <c r="CC198" s="1" t="s">
        <v>385</v>
      </c>
      <c r="CD198" s="1" t="s">
        <v>385</v>
      </c>
      <c r="CE198" s="1" t="s">
        <v>385</v>
      </c>
      <c r="CF198" s="1">
        <v>253</v>
      </c>
      <c r="CG198" s="1">
        <v>1000</v>
      </c>
      <c r="CH198" s="1" t="s">
        <v>386</v>
      </c>
      <c r="CI198" s="1">
        <v>1110.1500000000001</v>
      </c>
      <c r="CJ198" s="1">
        <v>1175.8634999999999</v>
      </c>
      <c r="CK198" s="1">
        <v>1152.67</v>
      </c>
      <c r="CL198" s="1">
        <v>1.3005735999999999E-4</v>
      </c>
      <c r="CM198" s="1">
        <v>6.5004835999999994E-4</v>
      </c>
      <c r="CN198" s="1">
        <v>4.7597999359999997E-2</v>
      </c>
      <c r="CO198" s="1">
        <v>5.5000000000000003E-4</v>
      </c>
      <c r="CP198" s="1">
        <f t="shared" si="46"/>
        <v>1200.027142857143</v>
      </c>
      <c r="CQ198" s="1">
        <f t="shared" si="47"/>
        <v>1009.5287997992045</v>
      </c>
      <c r="CR198" s="1">
        <f t="shared" si="48"/>
        <v>0.84125497144641148</v>
      </c>
      <c r="CS198" s="1">
        <f t="shared" si="49"/>
        <v>0.16202209489157429</v>
      </c>
      <c r="CT198" s="1">
        <v>6</v>
      </c>
      <c r="CU198" s="1">
        <v>0.5</v>
      </c>
      <c r="CV198" s="1" t="s">
        <v>387</v>
      </c>
      <c r="CW198" s="1">
        <v>2</v>
      </c>
      <c r="CX198" s="1" t="b">
        <v>1</v>
      </c>
      <c r="CY198" s="1">
        <v>1658330664.5</v>
      </c>
      <c r="CZ198" s="1">
        <v>1191.27</v>
      </c>
      <c r="DA198" s="1">
        <v>1209.4100000000001</v>
      </c>
      <c r="DB198" s="1">
        <v>34.347542857142862</v>
      </c>
      <c r="DC198" s="1">
        <v>33.391828571428583</v>
      </c>
      <c r="DD198" s="1">
        <v>1194.9071428571431</v>
      </c>
      <c r="DE198" s="1">
        <v>34.000385714285713</v>
      </c>
      <c r="DF198" s="1">
        <v>650.30414285714289</v>
      </c>
      <c r="DG198" s="1">
        <v>101.0902857142857</v>
      </c>
      <c r="DH198" s="1">
        <v>9.9777999999999992E-2</v>
      </c>
      <c r="DI198" s="1">
        <v>33.944428571428567</v>
      </c>
      <c r="DJ198" s="1">
        <v>999.89999999999986</v>
      </c>
      <c r="DK198" s="1">
        <v>33.970885714285707</v>
      </c>
      <c r="DL198" s="1">
        <v>0</v>
      </c>
      <c r="DM198" s="1">
        <v>0</v>
      </c>
      <c r="DN198" s="1">
        <v>9019.1957142857154</v>
      </c>
      <c r="DO198" s="1">
        <v>0</v>
      </c>
      <c r="DP198" s="1">
        <v>1832.084285714285</v>
      </c>
      <c r="DQ198" s="1">
        <v>-18.137885714285709</v>
      </c>
      <c r="DR198" s="1">
        <v>1233.6428571428571</v>
      </c>
      <c r="DS198" s="1">
        <v>1251.1885714285711</v>
      </c>
      <c r="DT198" s="1">
        <v>0.95572614285714275</v>
      </c>
      <c r="DU198" s="1">
        <v>1209.4100000000001</v>
      </c>
      <c r="DV198" s="1">
        <v>33.391828571428583</v>
      </c>
      <c r="DW198" s="1">
        <v>3.4722114285714278</v>
      </c>
      <c r="DX198" s="1">
        <v>3.3755957142857151</v>
      </c>
      <c r="DY198" s="1">
        <v>26.484457142857149</v>
      </c>
      <c r="DZ198" s="1">
        <v>26.006699999999999</v>
      </c>
      <c r="EA198" s="1">
        <v>1200.027142857143</v>
      </c>
      <c r="EB198" s="1">
        <v>0.95799299999999998</v>
      </c>
      <c r="EC198" s="1">
        <v>4.2007399999999993E-2</v>
      </c>
      <c r="ED198" s="1">
        <v>0</v>
      </c>
      <c r="EE198" s="1">
        <v>928.71471428571442</v>
      </c>
      <c r="EF198" s="1">
        <v>5.0001600000000002</v>
      </c>
      <c r="EG198" s="1">
        <v>13171.857142857139</v>
      </c>
      <c r="EH198" s="1">
        <v>9515.3771428571436</v>
      </c>
      <c r="EI198" s="1">
        <v>47.767714285714291</v>
      </c>
      <c r="EJ198" s="1">
        <v>50.455000000000013</v>
      </c>
      <c r="EK198" s="1">
        <v>49.026571428571437</v>
      </c>
      <c r="EL198" s="1">
        <v>48.963999999999999</v>
      </c>
      <c r="EM198" s="1">
        <v>49.526571428571437</v>
      </c>
      <c r="EN198" s="1">
        <v>1144.8271428571429</v>
      </c>
      <c r="EO198" s="1">
        <v>50.2</v>
      </c>
      <c r="EP198" s="1">
        <v>0</v>
      </c>
      <c r="EQ198" s="1">
        <v>773178</v>
      </c>
      <c r="ER198" s="1">
        <v>0</v>
      </c>
      <c r="ES198" s="1">
        <v>928.69751999999994</v>
      </c>
      <c r="ET198" s="1">
        <v>-0.1016923278522282</v>
      </c>
      <c r="EU198" s="1">
        <v>-6.4230769824439253</v>
      </c>
      <c r="EV198" s="1">
        <v>13172.48</v>
      </c>
      <c r="EW198" s="1">
        <v>15</v>
      </c>
      <c r="EX198" s="1">
        <v>1658327627.5</v>
      </c>
      <c r="EY198" s="1" t="s">
        <v>388</v>
      </c>
      <c r="EZ198" s="1">
        <v>1658327627.5</v>
      </c>
      <c r="FA198" s="1">
        <v>1658327617.5</v>
      </c>
      <c r="FB198" s="1">
        <v>12</v>
      </c>
      <c r="FC198" s="1">
        <v>-0.68500000000000005</v>
      </c>
      <c r="FD198" s="1">
        <v>-0.255</v>
      </c>
      <c r="FE198" s="1">
        <v>-3.9239999999999999</v>
      </c>
      <c r="FF198" s="1">
        <v>0.28599999999999998</v>
      </c>
      <c r="FG198" s="1">
        <v>1546</v>
      </c>
      <c r="FH198" s="1">
        <v>32</v>
      </c>
      <c r="FI198" s="1">
        <v>0.03</v>
      </c>
      <c r="FJ198" s="1">
        <v>0.04</v>
      </c>
      <c r="FK198" s="1">
        <v>-18.155235000000001</v>
      </c>
      <c r="FL198" s="1">
        <v>0.27095684803000708</v>
      </c>
      <c r="FM198" s="1">
        <v>4.4185673866084803E-2</v>
      </c>
      <c r="FN198" s="1">
        <v>1</v>
      </c>
      <c r="FO198" s="1">
        <v>928.75541176470597</v>
      </c>
      <c r="FP198" s="1">
        <v>-0.69790680888873136</v>
      </c>
      <c r="FQ198" s="1">
        <v>0.2106385414773512</v>
      </c>
      <c r="FR198" s="1">
        <v>1</v>
      </c>
      <c r="FS198" s="1">
        <v>0.9609761750000001</v>
      </c>
      <c r="FT198" s="1">
        <v>-6.2782165103191401E-2</v>
      </c>
      <c r="FU198" s="1">
        <v>6.6162419124738006E-3</v>
      </c>
      <c r="FV198" s="1">
        <v>1</v>
      </c>
      <c r="FW198" s="1">
        <v>3</v>
      </c>
      <c r="FX198" s="1">
        <v>3</v>
      </c>
      <c r="FY198" s="1" t="s">
        <v>703</v>
      </c>
      <c r="FZ198" s="1">
        <v>3.3690000000000002</v>
      </c>
      <c r="GA198" s="1">
        <v>2.8936999999999999</v>
      </c>
      <c r="GB198" s="1">
        <v>0.20302700000000001</v>
      </c>
      <c r="GC198" s="1">
        <v>0.20725099999999999</v>
      </c>
      <c r="GD198" s="1">
        <v>0.14163400000000001</v>
      </c>
      <c r="GE198" s="1">
        <v>0.14143</v>
      </c>
      <c r="GF198" s="1">
        <v>27491.3</v>
      </c>
      <c r="GG198" s="1">
        <v>23787.8</v>
      </c>
      <c r="GH198" s="1">
        <v>30843.9</v>
      </c>
      <c r="GI198" s="1">
        <v>27979.4</v>
      </c>
      <c r="GJ198" s="1">
        <v>34885</v>
      </c>
      <c r="GK198" s="1">
        <v>33895.4</v>
      </c>
      <c r="GL198" s="1">
        <v>40208</v>
      </c>
      <c r="GM198" s="1">
        <v>38998.400000000001</v>
      </c>
      <c r="GN198" s="1">
        <v>2.3264</v>
      </c>
      <c r="GO198" s="1">
        <v>1.5272300000000001</v>
      </c>
      <c r="GP198" s="1">
        <v>0</v>
      </c>
      <c r="GQ198" s="1">
        <v>4.2244799999999999E-2</v>
      </c>
      <c r="GR198" s="1">
        <v>999.9</v>
      </c>
      <c r="GS198" s="1">
        <v>33.292700000000004</v>
      </c>
      <c r="GT198" s="1">
        <v>49.1</v>
      </c>
      <c r="GU198" s="1">
        <v>44.5</v>
      </c>
      <c r="GV198" s="1">
        <v>45.621499999999997</v>
      </c>
      <c r="GW198" s="1">
        <v>50.532899999999998</v>
      </c>
      <c r="GX198" s="1">
        <v>41.714700000000001</v>
      </c>
      <c r="GY198" s="1">
        <v>1</v>
      </c>
      <c r="GZ198" s="1">
        <v>0.66537100000000005</v>
      </c>
      <c r="HA198" s="1">
        <v>1.7875700000000001</v>
      </c>
      <c r="HB198" s="1">
        <v>20.198599999999999</v>
      </c>
      <c r="HC198" s="1">
        <v>5.2147399999999999</v>
      </c>
      <c r="HD198" s="1">
        <v>11.974</v>
      </c>
      <c r="HE198" s="1">
        <v>4.9904500000000001</v>
      </c>
      <c r="HF198" s="1">
        <v>3.29243</v>
      </c>
      <c r="HG198" s="1">
        <v>8428.7000000000007</v>
      </c>
      <c r="HH198" s="1">
        <v>9999</v>
      </c>
      <c r="HI198" s="1">
        <v>9999</v>
      </c>
      <c r="HJ198" s="1">
        <v>971.7</v>
      </c>
      <c r="HK198" s="1">
        <v>4.9713500000000002</v>
      </c>
      <c r="HL198" s="1">
        <v>1.8745799999999999</v>
      </c>
      <c r="HM198" s="1">
        <v>1.8709100000000001</v>
      </c>
      <c r="HN198" s="1">
        <v>1.87073</v>
      </c>
      <c r="HO198" s="1">
        <v>1.87514</v>
      </c>
      <c r="HP198" s="1">
        <v>1.8718900000000001</v>
      </c>
      <c r="HQ198" s="1">
        <v>1.86737</v>
      </c>
      <c r="HR198" s="1">
        <v>1.87822</v>
      </c>
      <c r="HS198" s="1">
        <v>0</v>
      </c>
      <c r="HT198" s="1">
        <v>0</v>
      </c>
      <c r="HU198" s="1">
        <v>0</v>
      </c>
      <c r="HV198" s="1">
        <v>0</v>
      </c>
      <c r="HW198" s="1" t="s">
        <v>390</v>
      </c>
      <c r="HX198" s="1" t="s">
        <v>391</v>
      </c>
      <c r="HY198" s="1" t="s">
        <v>392</v>
      </c>
      <c r="HZ198" s="1" t="s">
        <v>392</v>
      </c>
      <c r="IA198" s="1" t="s">
        <v>392</v>
      </c>
      <c r="IB198" s="1" t="s">
        <v>392</v>
      </c>
      <c r="IC198" s="1">
        <v>0</v>
      </c>
      <c r="ID198" s="1">
        <v>100</v>
      </c>
      <c r="IE198" s="1">
        <v>100</v>
      </c>
      <c r="IF198" s="1">
        <v>-3.65</v>
      </c>
      <c r="IG198" s="1">
        <v>0.3473</v>
      </c>
      <c r="IH198" s="1">
        <v>-2.1003025613674828</v>
      </c>
      <c r="II198" s="1">
        <v>1.7196870422270779E-5</v>
      </c>
      <c r="IJ198" s="1">
        <v>-2.1741833173098589E-6</v>
      </c>
      <c r="IK198" s="1">
        <v>9.0595066644434051E-10</v>
      </c>
      <c r="IL198" s="1">
        <v>-0.3055493333670728</v>
      </c>
      <c r="IM198" s="1">
        <v>-1.2435942757381079E-3</v>
      </c>
      <c r="IN198" s="1">
        <v>8.3241555849602686E-4</v>
      </c>
      <c r="IO198" s="1">
        <v>-6.8006265696850886E-6</v>
      </c>
      <c r="IP198" s="1">
        <v>17</v>
      </c>
      <c r="IQ198" s="1">
        <v>2050</v>
      </c>
      <c r="IR198" s="1">
        <v>3</v>
      </c>
      <c r="IS198" s="1">
        <v>34</v>
      </c>
      <c r="IT198" s="1">
        <v>50.6</v>
      </c>
      <c r="IU198" s="1">
        <v>50.8</v>
      </c>
      <c r="IV198" s="1">
        <v>2.5268600000000001</v>
      </c>
      <c r="IW198" s="1">
        <v>2.5744600000000002</v>
      </c>
      <c r="IX198" s="1">
        <v>1.49902</v>
      </c>
      <c r="IY198" s="1">
        <v>2.2814899999999998</v>
      </c>
      <c r="IZ198" s="1">
        <v>1.69678</v>
      </c>
      <c r="JA198" s="1">
        <v>2.3815900000000001</v>
      </c>
      <c r="JB198" s="1">
        <v>48.0259</v>
      </c>
      <c r="JC198" s="1">
        <v>12.827400000000001</v>
      </c>
      <c r="JD198" s="1">
        <v>18</v>
      </c>
      <c r="JE198" s="1">
        <v>710.97799999999995</v>
      </c>
      <c r="JF198" s="1">
        <v>266.93</v>
      </c>
      <c r="JG198" s="1">
        <v>29.9999</v>
      </c>
      <c r="JH198" s="1">
        <v>35.905999999999999</v>
      </c>
      <c r="JI198" s="1">
        <v>30.0001</v>
      </c>
      <c r="JJ198" s="1">
        <v>35.624000000000002</v>
      </c>
      <c r="JK198" s="1">
        <v>35.624499999999998</v>
      </c>
      <c r="JL198" s="1">
        <v>50.615299999999998</v>
      </c>
      <c r="JM198" s="1">
        <v>29.341100000000001</v>
      </c>
      <c r="JN198" s="1">
        <v>0</v>
      </c>
      <c r="JO198" s="1">
        <v>30</v>
      </c>
      <c r="JP198" s="1">
        <v>1224.3499999999999</v>
      </c>
      <c r="JQ198" s="1">
        <v>33.307899999999997</v>
      </c>
      <c r="JR198" s="1">
        <v>98.296599999999998</v>
      </c>
      <c r="JS198" s="1">
        <v>98.216800000000006</v>
      </c>
    </row>
    <row r="199" spans="1:279" ht="15.75" customHeight="1" x14ac:dyDescent="0.2">
      <c r="A199" s="1">
        <v>184</v>
      </c>
      <c r="B199" s="1">
        <v>1658330670.5</v>
      </c>
      <c r="C199" s="1">
        <v>730.5</v>
      </c>
      <c r="D199" s="1" t="s">
        <v>760</v>
      </c>
      <c r="E199" s="1" t="s">
        <v>761</v>
      </c>
      <c r="F199" s="1">
        <v>4</v>
      </c>
      <c r="G199" s="1">
        <v>1658330668.1875</v>
      </c>
      <c r="H199" s="1">
        <f t="shared" si="0"/>
        <v>1.0761369292372853E-3</v>
      </c>
      <c r="I199" s="1">
        <f t="shared" si="1"/>
        <v>1.0761369292372853</v>
      </c>
      <c r="J199" s="1">
        <f t="shared" si="2"/>
        <v>9.0995946244061656</v>
      </c>
      <c r="K199" s="1">
        <f t="shared" si="3"/>
        <v>1197.43625</v>
      </c>
      <c r="L199" s="1">
        <f t="shared" si="4"/>
        <v>905.4499851820259</v>
      </c>
      <c r="M199" s="1">
        <f t="shared" si="5"/>
        <v>91.621405439864972</v>
      </c>
      <c r="N199" s="1">
        <f t="shared" si="6"/>
        <v>121.16714776640696</v>
      </c>
      <c r="O199" s="1">
        <f t="shared" si="7"/>
        <v>5.6608160198593306E-2</v>
      </c>
      <c r="P199" s="1">
        <f t="shared" si="8"/>
        <v>2.7692066879545365</v>
      </c>
      <c r="Q199" s="1">
        <f t="shared" si="9"/>
        <v>5.5973064670436452E-2</v>
      </c>
      <c r="R199" s="1">
        <f t="shared" si="10"/>
        <v>3.5039632424546968E-2</v>
      </c>
      <c r="S199" s="1">
        <f t="shared" si="11"/>
        <v>194.42518311245323</v>
      </c>
      <c r="T199" s="1">
        <f t="shared" si="12"/>
        <v>34.858139402996329</v>
      </c>
      <c r="U199" s="1">
        <f t="shared" si="13"/>
        <v>33.979962499999999</v>
      </c>
      <c r="V199" s="1">
        <f t="shared" si="14"/>
        <v>5.337041104372946</v>
      </c>
      <c r="W199" s="1">
        <f t="shared" si="15"/>
        <v>65.246101589794847</v>
      </c>
      <c r="X199" s="1">
        <f t="shared" si="16"/>
        <v>3.4763099052506834</v>
      </c>
      <c r="Y199" s="1">
        <f t="shared" si="17"/>
        <v>5.3279963408486823</v>
      </c>
      <c r="Z199" s="1">
        <f t="shared" si="18"/>
        <v>1.8607311991222626</v>
      </c>
      <c r="AA199" s="1">
        <f t="shared" si="19"/>
        <v>-47.457638579364286</v>
      </c>
      <c r="AB199" s="1">
        <f t="shared" si="20"/>
        <v>-4.5385215172145825</v>
      </c>
      <c r="AC199" s="1">
        <f t="shared" si="21"/>
        <v>-0.37890977442991247</v>
      </c>
      <c r="AD199" s="1">
        <f t="shared" si="22"/>
        <v>142.05011324144448</v>
      </c>
      <c r="AE199" s="1">
        <f t="shared" si="23"/>
        <v>18.354682470465463</v>
      </c>
      <c r="AF199" s="1">
        <f t="shared" si="24"/>
        <v>1.0710021617830037</v>
      </c>
      <c r="AG199" s="1">
        <f t="shared" si="25"/>
        <v>9.0995946244061656</v>
      </c>
      <c r="AH199" s="1">
        <v>1258.615315100782</v>
      </c>
      <c r="AI199" s="1">
        <v>1243.141878787879</v>
      </c>
      <c r="AJ199" s="1">
        <v>1.711068192553745</v>
      </c>
      <c r="AK199" s="1">
        <v>65.160827057832364</v>
      </c>
      <c r="AL199" s="1">
        <f t="shared" si="26"/>
        <v>1.0761369292372853</v>
      </c>
      <c r="AM199" s="1">
        <v>33.399418699467958</v>
      </c>
      <c r="AN199" s="1">
        <v>34.357862237762262</v>
      </c>
      <c r="AO199" s="1">
        <v>5.563560450315379E-5</v>
      </c>
      <c r="AP199" s="1">
        <v>89.445393928283238</v>
      </c>
      <c r="AQ199" s="1">
        <v>0</v>
      </c>
      <c r="AR199" s="1">
        <v>0</v>
      </c>
      <c r="AS199" s="1">
        <f t="shared" si="27"/>
        <v>1</v>
      </c>
      <c r="AT199" s="1">
        <f t="shared" si="28"/>
        <v>0</v>
      </c>
      <c r="AU199" s="1">
        <f t="shared" si="29"/>
        <v>47233.139170338211</v>
      </c>
      <c r="AV199" s="1" t="s">
        <v>385</v>
      </c>
      <c r="AW199" s="1" t="s">
        <v>385</v>
      </c>
      <c r="AX199" s="1">
        <v>0</v>
      </c>
      <c r="AY199" s="1">
        <v>0</v>
      </c>
      <c r="AZ199" s="1" t="e">
        <f t="shared" si="30"/>
        <v>#DIV/0!</v>
      </c>
      <c r="BA199" s="1">
        <v>0</v>
      </c>
      <c r="BB199" s="1" t="s">
        <v>385</v>
      </c>
      <c r="BC199" s="1" t="s">
        <v>385</v>
      </c>
      <c r="BD199" s="1">
        <v>0</v>
      </c>
      <c r="BE199" s="1">
        <v>0</v>
      </c>
      <c r="BF199" s="1" t="e">
        <f t="shared" si="31"/>
        <v>#DIV/0!</v>
      </c>
      <c r="BG199" s="1">
        <v>0.5</v>
      </c>
      <c r="BH199" s="1">
        <f t="shared" si="32"/>
        <v>1009.4986497991986</v>
      </c>
      <c r="BI199" s="1">
        <f t="shared" si="33"/>
        <v>9.0995946244061656</v>
      </c>
      <c r="BJ199" s="1" t="e">
        <f t="shared" si="34"/>
        <v>#DIV/0!</v>
      </c>
      <c r="BK199" s="1">
        <f t="shared" si="35"/>
        <v>9.013974041685132E-3</v>
      </c>
      <c r="BL199" s="1" t="e">
        <f t="shared" si="36"/>
        <v>#DIV/0!</v>
      </c>
      <c r="BM199" s="1" t="e">
        <f t="shared" si="37"/>
        <v>#DIV/0!</v>
      </c>
      <c r="BN199" s="1" t="s">
        <v>385</v>
      </c>
      <c r="BO199" s="1">
        <v>0</v>
      </c>
      <c r="BP199" s="1" t="e">
        <f t="shared" si="38"/>
        <v>#DIV/0!</v>
      </c>
      <c r="BQ199" s="1" t="e">
        <f t="shared" si="39"/>
        <v>#DIV/0!</v>
      </c>
      <c r="BR199" s="1" t="e">
        <f t="shared" si="40"/>
        <v>#DIV/0!</v>
      </c>
      <c r="BS199" s="1" t="e">
        <f t="shared" si="41"/>
        <v>#DIV/0!</v>
      </c>
      <c r="BT199" s="1" t="e">
        <f t="shared" si="42"/>
        <v>#DIV/0!</v>
      </c>
      <c r="BU199" s="1" t="e">
        <f t="shared" si="43"/>
        <v>#DIV/0!</v>
      </c>
      <c r="BV199" s="1" t="e">
        <f t="shared" si="44"/>
        <v>#DIV/0!</v>
      </c>
      <c r="BW199" s="1" t="e">
        <f t="shared" si="45"/>
        <v>#DIV/0!</v>
      </c>
      <c r="BX199" s="1" t="s">
        <v>385</v>
      </c>
      <c r="BY199" s="1" t="s">
        <v>385</v>
      </c>
      <c r="BZ199" s="1" t="s">
        <v>385</v>
      </c>
      <c r="CA199" s="1" t="s">
        <v>385</v>
      </c>
      <c r="CB199" s="1" t="s">
        <v>385</v>
      </c>
      <c r="CC199" s="1" t="s">
        <v>385</v>
      </c>
      <c r="CD199" s="1" t="s">
        <v>385</v>
      </c>
      <c r="CE199" s="1" t="s">
        <v>385</v>
      </c>
      <c r="CF199" s="1">
        <v>253</v>
      </c>
      <c r="CG199" s="1">
        <v>1000</v>
      </c>
      <c r="CH199" s="1" t="s">
        <v>386</v>
      </c>
      <c r="CI199" s="1">
        <v>1110.1500000000001</v>
      </c>
      <c r="CJ199" s="1">
        <v>1175.8634999999999</v>
      </c>
      <c r="CK199" s="1">
        <v>1152.67</v>
      </c>
      <c r="CL199" s="1">
        <v>1.3005735999999999E-4</v>
      </c>
      <c r="CM199" s="1">
        <v>6.5004835999999994E-4</v>
      </c>
      <c r="CN199" s="1">
        <v>4.7597999359999997E-2</v>
      </c>
      <c r="CO199" s="1">
        <v>5.5000000000000003E-4</v>
      </c>
      <c r="CP199" s="1">
        <f t="shared" si="46"/>
        <v>1199.99125</v>
      </c>
      <c r="CQ199" s="1">
        <f t="shared" si="47"/>
        <v>1009.4986497991986</v>
      </c>
      <c r="CR199" s="1">
        <f t="shared" si="48"/>
        <v>0.84125500898377259</v>
      </c>
      <c r="CS199" s="1">
        <f t="shared" si="49"/>
        <v>0.16202216733868119</v>
      </c>
      <c r="CT199" s="1">
        <v>6</v>
      </c>
      <c r="CU199" s="1">
        <v>0.5</v>
      </c>
      <c r="CV199" s="1" t="s">
        <v>387</v>
      </c>
      <c r="CW199" s="1">
        <v>2</v>
      </c>
      <c r="CX199" s="1" t="b">
        <v>1</v>
      </c>
      <c r="CY199" s="1">
        <v>1658330668.1875</v>
      </c>
      <c r="CZ199" s="1">
        <v>1197.43625</v>
      </c>
      <c r="DA199" s="1">
        <v>1215.55375</v>
      </c>
      <c r="DB199" s="1">
        <v>34.354687499999997</v>
      </c>
      <c r="DC199" s="1">
        <v>33.400512499999998</v>
      </c>
      <c r="DD199" s="1">
        <v>1201.08375</v>
      </c>
      <c r="DE199" s="1">
        <v>34.007312499999998</v>
      </c>
      <c r="DF199" s="1">
        <v>650.32612499999993</v>
      </c>
      <c r="DG199" s="1">
        <v>101.088875</v>
      </c>
      <c r="DH199" s="1">
        <v>9.9933812499999997E-2</v>
      </c>
      <c r="DI199" s="1">
        <v>33.949562499999999</v>
      </c>
      <c r="DJ199" s="1">
        <v>999.9</v>
      </c>
      <c r="DK199" s="1">
        <v>33.979962499999999</v>
      </c>
      <c r="DL199" s="1">
        <v>0</v>
      </c>
      <c r="DM199" s="1">
        <v>0</v>
      </c>
      <c r="DN199" s="1">
        <v>9014.61</v>
      </c>
      <c r="DO199" s="1">
        <v>0</v>
      </c>
      <c r="DP199" s="1">
        <v>1830.1175000000001</v>
      </c>
      <c r="DQ199" s="1">
        <v>-18.115812500000001</v>
      </c>
      <c r="DR199" s="1">
        <v>1240.0374999999999</v>
      </c>
      <c r="DS199" s="1">
        <v>1257.5562500000001</v>
      </c>
      <c r="DT199" s="1">
        <v>0.95417850000000004</v>
      </c>
      <c r="DU199" s="1">
        <v>1215.55375</v>
      </c>
      <c r="DV199" s="1">
        <v>33.400512499999998</v>
      </c>
      <c r="DW199" s="1">
        <v>3.4728812499999999</v>
      </c>
      <c r="DX199" s="1">
        <v>3.3764237499999998</v>
      </c>
      <c r="DY199" s="1">
        <v>26.487762499999999</v>
      </c>
      <c r="DZ199" s="1">
        <v>26.010850000000001</v>
      </c>
      <c r="EA199" s="1">
        <v>1199.99125</v>
      </c>
      <c r="EB199" s="1">
        <v>0.95799162500000001</v>
      </c>
      <c r="EC199" s="1">
        <v>4.2008737499999997E-2</v>
      </c>
      <c r="ED199" s="1">
        <v>0</v>
      </c>
      <c r="EE199" s="1">
        <v>928.49549999999999</v>
      </c>
      <c r="EF199" s="1">
        <v>5.0001600000000002</v>
      </c>
      <c r="EG199" s="1">
        <v>13164.9375</v>
      </c>
      <c r="EH199" s="1">
        <v>9515.0762499999983</v>
      </c>
      <c r="EI199" s="1">
        <v>47.757750000000001</v>
      </c>
      <c r="EJ199" s="1">
        <v>50.452749999999988</v>
      </c>
      <c r="EK199" s="1">
        <v>49.015500000000003</v>
      </c>
      <c r="EL199" s="1">
        <v>49.0075</v>
      </c>
      <c r="EM199" s="1">
        <v>49.530999999999999</v>
      </c>
      <c r="EN199" s="1">
        <v>1144.79125</v>
      </c>
      <c r="EO199" s="1">
        <v>50.2</v>
      </c>
      <c r="EP199" s="1">
        <v>0</v>
      </c>
      <c r="EQ199" s="1">
        <v>773182.20000004768</v>
      </c>
      <c r="ER199" s="1">
        <v>0</v>
      </c>
      <c r="ES199" s="1">
        <v>928.60957692307682</v>
      </c>
      <c r="ET199" s="1">
        <v>-1.888376080902648</v>
      </c>
      <c r="EU199" s="1">
        <v>-42.933333342707748</v>
      </c>
      <c r="EV199" s="1">
        <v>13170.2</v>
      </c>
      <c r="EW199" s="1">
        <v>15</v>
      </c>
      <c r="EX199" s="1">
        <v>1658327627.5</v>
      </c>
      <c r="EY199" s="1" t="s">
        <v>388</v>
      </c>
      <c r="EZ199" s="1">
        <v>1658327627.5</v>
      </c>
      <c r="FA199" s="1">
        <v>1658327617.5</v>
      </c>
      <c r="FB199" s="1">
        <v>12</v>
      </c>
      <c r="FC199" s="1">
        <v>-0.68500000000000005</v>
      </c>
      <c r="FD199" s="1">
        <v>-0.255</v>
      </c>
      <c r="FE199" s="1">
        <v>-3.9239999999999999</v>
      </c>
      <c r="FF199" s="1">
        <v>0.28599999999999998</v>
      </c>
      <c r="FG199" s="1">
        <v>1546</v>
      </c>
      <c r="FH199" s="1">
        <v>32</v>
      </c>
      <c r="FI199" s="1">
        <v>0.03</v>
      </c>
      <c r="FJ199" s="1">
        <v>0.04</v>
      </c>
      <c r="FK199" s="1">
        <v>-18.14428292682927</v>
      </c>
      <c r="FL199" s="1">
        <v>0.32266829268294023</v>
      </c>
      <c r="FM199" s="1">
        <v>4.6641820982937711E-2</v>
      </c>
      <c r="FN199" s="1">
        <v>1</v>
      </c>
      <c r="FO199" s="1">
        <v>928.70238235294119</v>
      </c>
      <c r="FP199" s="1">
        <v>-0.74479756469192782</v>
      </c>
      <c r="FQ199" s="1">
        <v>0.20322821346309891</v>
      </c>
      <c r="FR199" s="1">
        <v>1</v>
      </c>
      <c r="FS199" s="1">
        <v>0.95805497560975605</v>
      </c>
      <c r="FT199" s="1">
        <v>-3.7538717770035708E-2</v>
      </c>
      <c r="FU199" s="1">
        <v>4.2113526329915748E-3</v>
      </c>
      <c r="FV199" s="1">
        <v>1</v>
      </c>
      <c r="FW199" s="1">
        <v>3</v>
      </c>
      <c r="FX199" s="1">
        <v>3</v>
      </c>
      <c r="FY199" s="1" t="s">
        <v>703</v>
      </c>
      <c r="FZ199" s="1">
        <v>3.3691499999999999</v>
      </c>
      <c r="GA199" s="1">
        <v>2.8938899999999999</v>
      </c>
      <c r="GB199" s="1">
        <v>0.20374100000000001</v>
      </c>
      <c r="GC199" s="1">
        <v>0.20797299999999999</v>
      </c>
      <c r="GD199" s="1">
        <v>0.141654</v>
      </c>
      <c r="GE199" s="1">
        <v>0.141458</v>
      </c>
      <c r="GF199" s="1">
        <v>27466.400000000001</v>
      </c>
      <c r="GG199" s="1">
        <v>23766.6</v>
      </c>
      <c r="GH199" s="1">
        <v>30843.8</v>
      </c>
      <c r="GI199" s="1">
        <v>27980.1</v>
      </c>
      <c r="GJ199" s="1">
        <v>34884.1</v>
      </c>
      <c r="GK199" s="1">
        <v>33894.9</v>
      </c>
      <c r="GL199" s="1">
        <v>40207.9</v>
      </c>
      <c r="GM199" s="1">
        <v>38999</v>
      </c>
      <c r="GN199" s="1">
        <v>2.3263799999999999</v>
      </c>
      <c r="GO199" s="1">
        <v>1.5269200000000001</v>
      </c>
      <c r="GP199" s="1">
        <v>0</v>
      </c>
      <c r="GQ199" s="1">
        <v>4.3176100000000002E-2</v>
      </c>
      <c r="GR199" s="1">
        <v>999.9</v>
      </c>
      <c r="GS199" s="1">
        <v>33.2864</v>
      </c>
      <c r="GT199" s="1">
        <v>49</v>
      </c>
      <c r="GU199" s="1">
        <v>44.5</v>
      </c>
      <c r="GV199" s="1">
        <v>45.529600000000002</v>
      </c>
      <c r="GW199" s="1">
        <v>50.982900000000001</v>
      </c>
      <c r="GX199" s="1">
        <v>41.558500000000002</v>
      </c>
      <c r="GY199" s="1">
        <v>1</v>
      </c>
      <c r="GZ199" s="1">
        <v>0.66540900000000003</v>
      </c>
      <c r="HA199" s="1">
        <v>1.78935</v>
      </c>
      <c r="HB199" s="1">
        <v>20.198599999999999</v>
      </c>
      <c r="HC199" s="1">
        <v>5.2151899999999998</v>
      </c>
      <c r="HD199" s="1">
        <v>11.974</v>
      </c>
      <c r="HE199" s="1">
        <v>4.9909999999999997</v>
      </c>
      <c r="HF199" s="1">
        <v>3.2926500000000001</v>
      </c>
      <c r="HG199" s="1">
        <v>8428.7000000000007</v>
      </c>
      <c r="HH199" s="1">
        <v>9999</v>
      </c>
      <c r="HI199" s="1">
        <v>9999</v>
      </c>
      <c r="HJ199" s="1">
        <v>971.7</v>
      </c>
      <c r="HK199" s="1">
        <v>4.9713200000000004</v>
      </c>
      <c r="HL199" s="1">
        <v>1.87459</v>
      </c>
      <c r="HM199" s="1">
        <v>1.8709100000000001</v>
      </c>
      <c r="HN199" s="1">
        <v>1.87073</v>
      </c>
      <c r="HO199" s="1">
        <v>1.87513</v>
      </c>
      <c r="HP199" s="1">
        <v>1.87191</v>
      </c>
      <c r="HQ199" s="1">
        <v>1.8673500000000001</v>
      </c>
      <c r="HR199" s="1">
        <v>1.8782099999999999</v>
      </c>
      <c r="HS199" s="1">
        <v>0</v>
      </c>
      <c r="HT199" s="1">
        <v>0</v>
      </c>
      <c r="HU199" s="1">
        <v>0</v>
      </c>
      <c r="HV199" s="1">
        <v>0</v>
      </c>
      <c r="HW199" s="1" t="s">
        <v>390</v>
      </c>
      <c r="HX199" s="1" t="s">
        <v>391</v>
      </c>
      <c r="HY199" s="1" t="s">
        <v>392</v>
      </c>
      <c r="HZ199" s="1" t="s">
        <v>392</v>
      </c>
      <c r="IA199" s="1" t="s">
        <v>392</v>
      </c>
      <c r="IB199" s="1" t="s">
        <v>392</v>
      </c>
      <c r="IC199" s="1">
        <v>0</v>
      </c>
      <c r="ID199" s="1">
        <v>100</v>
      </c>
      <c r="IE199" s="1">
        <v>100</v>
      </c>
      <c r="IF199" s="1">
        <v>-3.65</v>
      </c>
      <c r="IG199" s="1">
        <v>0.34749999999999998</v>
      </c>
      <c r="IH199" s="1">
        <v>-2.1003025613674828</v>
      </c>
      <c r="II199" s="1">
        <v>1.7196870422270779E-5</v>
      </c>
      <c r="IJ199" s="1">
        <v>-2.1741833173098589E-6</v>
      </c>
      <c r="IK199" s="1">
        <v>9.0595066644434051E-10</v>
      </c>
      <c r="IL199" s="1">
        <v>-0.3055493333670728</v>
      </c>
      <c r="IM199" s="1">
        <v>-1.2435942757381079E-3</v>
      </c>
      <c r="IN199" s="1">
        <v>8.3241555849602686E-4</v>
      </c>
      <c r="IO199" s="1">
        <v>-6.8006265696850886E-6</v>
      </c>
      <c r="IP199" s="1">
        <v>17</v>
      </c>
      <c r="IQ199" s="1">
        <v>2050</v>
      </c>
      <c r="IR199" s="1">
        <v>3</v>
      </c>
      <c r="IS199" s="1">
        <v>34</v>
      </c>
      <c r="IT199" s="1">
        <v>50.7</v>
      </c>
      <c r="IU199" s="1">
        <v>50.9</v>
      </c>
      <c r="IV199" s="1">
        <v>2.5378400000000001</v>
      </c>
      <c r="IW199" s="1">
        <v>2.5793499999999998</v>
      </c>
      <c r="IX199" s="1">
        <v>1.49902</v>
      </c>
      <c r="IY199" s="1">
        <v>2.2814899999999998</v>
      </c>
      <c r="IZ199" s="1">
        <v>1.69678</v>
      </c>
      <c r="JA199" s="1">
        <v>2.32422</v>
      </c>
      <c r="JB199" s="1">
        <v>48.056399999999996</v>
      </c>
      <c r="JC199" s="1">
        <v>12.8186</v>
      </c>
      <c r="JD199" s="1">
        <v>18</v>
      </c>
      <c r="JE199" s="1">
        <v>710.95799999999997</v>
      </c>
      <c r="JF199" s="1">
        <v>266.79000000000002</v>
      </c>
      <c r="JG199" s="1">
        <v>30.000299999999999</v>
      </c>
      <c r="JH199" s="1">
        <v>35.905999999999999</v>
      </c>
      <c r="JI199" s="1">
        <v>30.0001</v>
      </c>
      <c r="JJ199" s="1">
        <v>35.624000000000002</v>
      </c>
      <c r="JK199" s="1">
        <v>35.624499999999998</v>
      </c>
      <c r="JL199" s="1">
        <v>50.842799999999997</v>
      </c>
      <c r="JM199" s="1">
        <v>29.341100000000001</v>
      </c>
      <c r="JN199" s="1">
        <v>0</v>
      </c>
      <c r="JO199" s="1">
        <v>30</v>
      </c>
      <c r="JP199" s="1">
        <v>1231.03</v>
      </c>
      <c r="JQ199" s="1">
        <v>33.299599999999998</v>
      </c>
      <c r="JR199" s="1">
        <v>98.296300000000002</v>
      </c>
      <c r="JS199" s="1">
        <v>98.218699999999998</v>
      </c>
    </row>
    <row r="200" spans="1:279" ht="15.75" customHeight="1" x14ac:dyDescent="0.2">
      <c r="A200" s="1">
        <v>185</v>
      </c>
      <c r="B200" s="1">
        <v>1658330674.5</v>
      </c>
      <c r="C200" s="1">
        <v>734.5</v>
      </c>
      <c r="D200" s="1" t="s">
        <v>762</v>
      </c>
      <c r="E200" s="1" t="s">
        <v>763</v>
      </c>
      <c r="F200" s="1">
        <v>4</v>
      </c>
      <c r="G200" s="1">
        <v>1658330672.5</v>
      </c>
      <c r="H200" s="1">
        <f t="shared" si="0"/>
        <v>1.0776493954000354E-3</v>
      </c>
      <c r="I200" s="1">
        <f t="shared" si="1"/>
        <v>1.0776493954000355</v>
      </c>
      <c r="J200" s="1">
        <f t="shared" si="2"/>
        <v>8.9086285475463498</v>
      </c>
      <c r="K200" s="1">
        <f t="shared" si="3"/>
        <v>1204.707142857143</v>
      </c>
      <c r="L200" s="1">
        <f t="shared" si="4"/>
        <v>917.85957750857403</v>
      </c>
      <c r="M200" s="1">
        <f t="shared" si="5"/>
        <v>92.876594192478322</v>
      </c>
      <c r="N200" s="1">
        <f t="shared" si="6"/>
        <v>121.90219415875485</v>
      </c>
      <c r="O200" s="1">
        <f t="shared" si="7"/>
        <v>5.661578529402074E-2</v>
      </c>
      <c r="P200" s="1">
        <f t="shared" si="8"/>
        <v>2.7676555061477504</v>
      </c>
      <c r="Q200" s="1">
        <f t="shared" si="9"/>
        <v>5.598016796169724E-2</v>
      </c>
      <c r="R200" s="1">
        <f t="shared" si="10"/>
        <v>3.5044117968302188E-2</v>
      </c>
      <c r="S200" s="1">
        <f t="shared" si="11"/>
        <v>194.43136761246572</v>
      </c>
      <c r="T200" s="1">
        <f t="shared" si="12"/>
        <v>34.859171927583738</v>
      </c>
      <c r="U200" s="1">
        <f t="shared" si="13"/>
        <v>33.990771428571428</v>
      </c>
      <c r="V200" s="1">
        <f t="shared" si="14"/>
        <v>5.340260248291461</v>
      </c>
      <c r="W200" s="1">
        <f t="shared" si="15"/>
        <v>65.259409330614062</v>
      </c>
      <c r="X200" s="1">
        <f t="shared" si="16"/>
        <v>3.4772008390507492</v>
      </c>
      <c r="Y200" s="1">
        <f t="shared" si="17"/>
        <v>5.3282750713153453</v>
      </c>
      <c r="Z200" s="1">
        <f t="shared" si="18"/>
        <v>1.8630594092407118</v>
      </c>
      <c r="AA200" s="1">
        <f t="shared" si="19"/>
        <v>-47.524338337141558</v>
      </c>
      <c r="AB200" s="1">
        <f t="shared" si="20"/>
        <v>-6.0088935606019627</v>
      </c>
      <c r="AC200" s="1">
        <f t="shared" si="21"/>
        <v>-0.50197742876789353</v>
      </c>
      <c r="AD200" s="1">
        <f t="shared" si="22"/>
        <v>140.3961582859543</v>
      </c>
      <c r="AE200" s="1">
        <f t="shared" si="23"/>
        <v>18.453480244102664</v>
      </c>
      <c r="AF200" s="1">
        <f t="shared" si="24"/>
        <v>1.0714108572799692</v>
      </c>
      <c r="AG200" s="1">
        <f t="shared" si="25"/>
        <v>8.9086285475463498</v>
      </c>
      <c r="AH200" s="1">
        <v>1265.7531804693051</v>
      </c>
      <c r="AI200" s="1">
        <v>1250.23296969697</v>
      </c>
      <c r="AJ200" s="1">
        <v>1.768929043356962</v>
      </c>
      <c r="AK200" s="1">
        <v>65.160827057832364</v>
      </c>
      <c r="AL200" s="1">
        <f t="shared" si="26"/>
        <v>1.0776493954000355</v>
      </c>
      <c r="AM200" s="1">
        <v>33.407926177780944</v>
      </c>
      <c r="AN200" s="1">
        <v>34.36764335664337</v>
      </c>
      <c r="AO200" s="1">
        <v>6.1830057874456525E-5</v>
      </c>
      <c r="AP200" s="1">
        <v>89.445393928283238</v>
      </c>
      <c r="AQ200" s="1">
        <v>0</v>
      </c>
      <c r="AR200" s="1">
        <v>0</v>
      </c>
      <c r="AS200" s="1">
        <f t="shared" si="27"/>
        <v>1</v>
      </c>
      <c r="AT200" s="1">
        <f t="shared" si="28"/>
        <v>0</v>
      </c>
      <c r="AU200" s="1">
        <f t="shared" si="29"/>
        <v>47190.447965026848</v>
      </c>
      <c r="AV200" s="1" t="s">
        <v>385</v>
      </c>
      <c r="AW200" s="1" t="s">
        <v>385</v>
      </c>
      <c r="AX200" s="1">
        <v>0</v>
      </c>
      <c r="AY200" s="1">
        <v>0</v>
      </c>
      <c r="AZ200" s="1" t="e">
        <f t="shared" si="30"/>
        <v>#DIV/0!</v>
      </c>
      <c r="BA200" s="1">
        <v>0</v>
      </c>
      <c r="BB200" s="1" t="s">
        <v>385</v>
      </c>
      <c r="BC200" s="1" t="s">
        <v>385</v>
      </c>
      <c r="BD200" s="1">
        <v>0</v>
      </c>
      <c r="BE200" s="1">
        <v>0</v>
      </c>
      <c r="BF200" s="1" t="e">
        <f t="shared" si="31"/>
        <v>#DIV/0!</v>
      </c>
      <c r="BG200" s="1">
        <v>0.5</v>
      </c>
      <c r="BH200" s="1">
        <f t="shared" si="32"/>
        <v>1009.531199799205</v>
      </c>
      <c r="BI200" s="1">
        <f t="shared" si="33"/>
        <v>8.9086285475463498</v>
      </c>
      <c r="BJ200" s="1" t="e">
        <f t="shared" si="34"/>
        <v>#DIV/0!</v>
      </c>
      <c r="BK200" s="1">
        <f t="shared" si="35"/>
        <v>8.8245202816101872E-3</v>
      </c>
      <c r="BL200" s="1" t="e">
        <f t="shared" si="36"/>
        <v>#DIV/0!</v>
      </c>
      <c r="BM200" s="1" t="e">
        <f t="shared" si="37"/>
        <v>#DIV/0!</v>
      </c>
      <c r="BN200" s="1" t="s">
        <v>385</v>
      </c>
      <c r="BO200" s="1">
        <v>0</v>
      </c>
      <c r="BP200" s="1" t="e">
        <f t="shared" si="38"/>
        <v>#DIV/0!</v>
      </c>
      <c r="BQ200" s="1" t="e">
        <f t="shared" si="39"/>
        <v>#DIV/0!</v>
      </c>
      <c r="BR200" s="1" t="e">
        <f t="shared" si="40"/>
        <v>#DIV/0!</v>
      </c>
      <c r="BS200" s="1" t="e">
        <f t="shared" si="41"/>
        <v>#DIV/0!</v>
      </c>
      <c r="BT200" s="1" t="e">
        <f t="shared" si="42"/>
        <v>#DIV/0!</v>
      </c>
      <c r="BU200" s="1" t="e">
        <f t="shared" si="43"/>
        <v>#DIV/0!</v>
      </c>
      <c r="BV200" s="1" t="e">
        <f t="shared" si="44"/>
        <v>#DIV/0!</v>
      </c>
      <c r="BW200" s="1" t="e">
        <f t="shared" si="45"/>
        <v>#DIV/0!</v>
      </c>
      <c r="BX200" s="1" t="s">
        <v>385</v>
      </c>
      <c r="BY200" s="1" t="s">
        <v>385</v>
      </c>
      <c r="BZ200" s="1" t="s">
        <v>385</v>
      </c>
      <c r="CA200" s="1" t="s">
        <v>385</v>
      </c>
      <c r="CB200" s="1" t="s">
        <v>385</v>
      </c>
      <c r="CC200" s="1" t="s">
        <v>385</v>
      </c>
      <c r="CD200" s="1" t="s">
        <v>385</v>
      </c>
      <c r="CE200" s="1" t="s">
        <v>385</v>
      </c>
      <c r="CF200" s="1">
        <v>253</v>
      </c>
      <c r="CG200" s="1">
        <v>1000</v>
      </c>
      <c r="CH200" s="1" t="s">
        <v>386</v>
      </c>
      <c r="CI200" s="1">
        <v>1110.1500000000001</v>
      </c>
      <c r="CJ200" s="1">
        <v>1175.8634999999999</v>
      </c>
      <c r="CK200" s="1">
        <v>1152.67</v>
      </c>
      <c r="CL200" s="1">
        <v>1.3005735999999999E-4</v>
      </c>
      <c r="CM200" s="1">
        <v>6.5004835999999994E-4</v>
      </c>
      <c r="CN200" s="1">
        <v>4.7597999359999997E-2</v>
      </c>
      <c r="CO200" s="1">
        <v>5.5000000000000003E-4</v>
      </c>
      <c r="CP200" s="1">
        <f t="shared" si="46"/>
        <v>1200.03</v>
      </c>
      <c r="CQ200" s="1">
        <f t="shared" si="47"/>
        <v>1009.531199799205</v>
      </c>
      <c r="CR200" s="1">
        <f t="shared" si="48"/>
        <v>0.84125496845845937</v>
      </c>
      <c r="CS200" s="1">
        <f t="shared" si="49"/>
        <v>0.16202208912482666</v>
      </c>
      <c r="CT200" s="1">
        <v>6</v>
      </c>
      <c r="CU200" s="1">
        <v>0.5</v>
      </c>
      <c r="CV200" s="1" t="s">
        <v>387</v>
      </c>
      <c r="CW200" s="1">
        <v>2</v>
      </c>
      <c r="CX200" s="1" t="b">
        <v>1</v>
      </c>
      <c r="CY200" s="1">
        <v>1658330672.5</v>
      </c>
      <c r="CZ200" s="1">
        <v>1204.707142857143</v>
      </c>
      <c r="DA200" s="1">
        <v>1222.9228571428571</v>
      </c>
      <c r="DB200" s="1">
        <v>34.363685714285722</v>
      </c>
      <c r="DC200" s="1">
        <v>33.409185714285719</v>
      </c>
      <c r="DD200" s="1">
        <v>1208.361428571428</v>
      </c>
      <c r="DE200" s="1">
        <v>34.016014285714277</v>
      </c>
      <c r="DF200" s="1">
        <v>650.34671428571426</v>
      </c>
      <c r="DG200" s="1">
        <v>101.0881428571428</v>
      </c>
      <c r="DH200" s="1">
        <v>0.1000960285714286</v>
      </c>
      <c r="DI200" s="1">
        <v>33.950499999999998</v>
      </c>
      <c r="DJ200" s="1">
        <v>999.89999999999986</v>
      </c>
      <c r="DK200" s="1">
        <v>33.990771428571428</v>
      </c>
      <c r="DL200" s="1">
        <v>0</v>
      </c>
      <c r="DM200" s="1">
        <v>0</v>
      </c>
      <c r="DN200" s="1">
        <v>9006.4285714285706</v>
      </c>
      <c r="DO200" s="1">
        <v>0</v>
      </c>
      <c r="DP200" s="1">
        <v>1829.2971428571429</v>
      </c>
      <c r="DQ200" s="1">
        <v>-18.21405714285714</v>
      </c>
      <c r="DR200" s="1">
        <v>1247.58</v>
      </c>
      <c r="DS200" s="1">
        <v>1265.19</v>
      </c>
      <c r="DT200" s="1">
        <v>0.95446771428571431</v>
      </c>
      <c r="DU200" s="1">
        <v>1222.9228571428571</v>
      </c>
      <c r="DV200" s="1">
        <v>33.409185714285719</v>
      </c>
      <c r="DW200" s="1">
        <v>3.4737557142857138</v>
      </c>
      <c r="DX200" s="1">
        <v>3.3772700000000002</v>
      </c>
      <c r="DY200" s="1">
        <v>26.49202857142857</v>
      </c>
      <c r="DZ200" s="1">
        <v>26.015071428571439</v>
      </c>
      <c r="EA200" s="1">
        <v>1200.03</v>
      </c>
      <c r="EB200" s="1">
        <v>0.95799299999999998</v>
      </c>
      <c r="EC200" s="1">
        <v>4.2007399999999993E-2</v>
      </c>
      <c r="ED200" s="1">
        <v>0</v>
      </c>
      <c r="EE200" s="1">
        <v>928.26642857142872</v>
      </c>
      <c r="EF200" s="1">
        <v>5.0001600000000002</v>
      </c>
      <c r="EG200" s="1">
        <v>13162.51428571428</v>
      </c>
      <c r="EH200" s="1">
        <v>9515.4</v>
      </c>
      <c r="EI200" s="1">
        <v>47.776571428571437</v>
      </c>
      <c r="EJ200" s="1">
        <v>50.436999999999998</v>
      </c>
      <c r="EK200" s="1">
        <v>48.972857142857137</v>
      </c>
      <c r="EL200" s="1">
        <v>48.982000000000014</v>
      </c>
      <c r="EM200" s="1">
        <v>49.526571428571437</v>
      </c>
      <c r="EN200" s="1">
        <v>1144.83</v>
      </c>
      <c r="EO200" s="1">
        <v>50.2</v>
      </c>
      <c r="EP200" s="1">
        <v>0</v>
      </c>
      <c r="EQ200" s="1">
        <v>773186.40000009537</v>
      </c>
      <c r="ER200" s="1">
        <v>0</v>
      </c>
      <c r="ES200" s="1">
        <v>928.46996000000001</v>
      </c>
      <c r="ET200" s="1">
        <v>-2.5813077008702812</v>
      </c>
      <c r="EU200" s="1">
        <v>-63.984615500146262</v>
      </c>
      <c r="EV200" s="1">
        <v>13166.94</v>
      </c>
      <c r="EW200" s="1">
        <v>15</v>
      </c>
      <c r="EX200" s="1">
        <v>1658327627.5</v>
      </c>
      <c r="EY200" s="1" t="s">
        <v>388</v>
      </c>
      <c r="EZ200" s="1">
        <v>1658327627.5</v>
      </c>
      <c r="FA200" s="1">
        <v>1658327617.5</v>
      </c>
      <c r="FB200" s="1">
        <v>12</v>
      </c>
      <c r="FC200" s="1">
        <v>-0.68500000000000005</v>
      </c>
      <c r="FD200" s="1">
        <v>-0.255</v>
      </c>
      <c r="FE200" s="1">
        <v>-3.9239999999999999</v>
      </c>
      <c r="FF200" s="1">
        <v>0.28599999999999998</v>
      </c>
      <c r="FG200" s="1">
        <v>1546</v>
      </c>
      <c r="FH200" s="1">
        <v>32</v>
      </c>
      <c r="FI200" s="1">
        <v>0.03</v>
      </c>
      <c r="FJ200" s="1">
        <v>0.04</v>
      </c>
      <c r="FK200" s="1">
        <v>-18.1415875</v>
      </c>
      <c r="FL200" s="1">
        <v>-0.2493467166979447</v>
      </c>
      <c r="FM200" s="1">
        <v>4.4746626618662612E-2</v>
      </c>
      <c r="FN200" s="1">
        <v>1</v>
      </c>
      <c r="FO200" s="1">
        <v>928.57282352941183</v>
      </c>
      <c r="FP200" s="1">
        <v>-1.5355844228062601</v>
      </c>
      <c r="FQ200" s="1">
        <v>0.26983573113898418</v>
      </c>
      <c r="FR200" s="1">
        <v>0</v>
      </c>
      <c r="FS200" s="1">
        <v>0.95547110000000013</v>
      </c>
      <c r="FT200" s="1">
        <v>-1.4520630393996261E-2</v>
      </c>
      <c r="FU200" s="1">
        <v>1.8303937117461939E-3</v>
      </c>
      <c r="FV200" s="1">
        <v>1</v>
      </c>
      <c r="FW200" s="1">
        <v>2</v>
      </c>
      <c r="FX200" s="1">
        <v>3</v>
      </c>
      <c r="FY200" s="1" t="s">
        <v>389</v>
      </c>
      <c r="FZ200" s="1">
        <v>3.36924</v>
      </c>
      <c r="GA200" s="1">
        <v>2.8938799999999998</v>
      </c>
      <c r="GB200" s="1">
        <v>0.20446800000000001</v>
      </c>
      <c r="GC200" s="1">
        <v>0.20868999999999999</v>
      </c>
      <c r="GD200" s="1">
        <v>0.141676</v>
      </c>
      <c r="GE200" s="1">
        <v>0.14147299999999999</v>
      </c>
      <c r="GF200" s="1">
        <v>27440.6</v>
      </c>
      <c r="GG200" s="1">
        <v>23745.1</v>
      </c>
      <c r="GH200" s="1">
        <v>30843.1</v>
      </c>
      <c r="GI200" s="1">
        <v>27980.1</v>
      </c>
      <c r="GJ200" s="1">
        <v>34882.199999999997</v>
      </c>
      <c r="GK200" s="1">
        <v>33894.300000000003</v>
      </c>
      <c r="GL200" s="1">
        <v>40206.699999999997</v>
      </c>
      <c r="GM200" s="1">
        <v>38999</v>
      </c>
      <c r="GN200" s="1">
        <v>2.3264</v>
      </c>
      <c r="GO200" s="1">
        <v>1.5268200000000001</v>
      </c>
      <c r="GP200" s="1">
        <v>0</v>
      </c>
      <c r="GQ200" s="1">
        <v>4.3977099999999998E-2</v>
      </c>
      <c r="GR200" s="1">
        <v>999.9</v>
      </c>
      <c r="GS200" s="1">
        <v>33.2819</v>
      </c>
      <c r="GT200" s="1">
        <v>49</v>
      </c>
      <c r="GU200" s="1">
        <v>44.5</v>
      </c>
      <c r="GV200" s="1">
        <v>45.527799999999999</v>
      </c>
      <c r="GW200" s="1">
        <v>50.892899999999997</v>
      </c>
      <c r="GX200" s="1">
        <v>41.298099999999998</v>
      </c>
      <c r="GY200" s="1">
        <v>1</v>
      </c>
      <c r="GZ200" s="1">
        <v>0.66541899999999998</v>
      </c>
      <c r="HA200" s="1">
        <v>1.7910299999999999</v>
      </c>
      <c r="HB200" s="1">
        <v>20.198799999999999</v>
      </c>
      <c r="HC200" s="1">
        <v>5.2157900000000001</v>
      </c>
      <c r="HD200" s="1">
        <v>11.974</v>
      </c>
      <c r="HE200" s="1">
        <v>4.9911500000000002</v>
      </c>
      <c r="HF200" s="1">
        <v>3.2926500000000001</v>
      </c>
      <c r="HG200" s="1">
        <v>8428.7000000000007</v>
      </c>
      <c r="HH200" s="1">
        <v>9999</v>
      </c>
      <c r="HI200" s="1">
        <v>9999</v>
      </c>
      <c r="HJ200" s="1">
        <v>971.7</v>
      </c>
      <c r="HK200" s="1">
        <v>4.9713399999999996</v>
      </c>
      <c r="HL200" s="1">
        <v>1.8745700000000001</v>
      </c>
      <c r="HM200" s="1">
        <v>1.8709</v>
      </c>
      <c r="HN200" s="1">
        <v>1.87073</v>
      </c>
      <c r="HO200" s="1">
        <v>1.87514</v>
      </c>
      <c r="HP200" s="1">
        <v>1.8719300000000001</v>
      </c>
      <c r="HQ200" s="1">
        <v>1.8673500000000001</v>
      </c>
      <c r="HR200" s="1">
        <v>1.87822</v>
      </c>
      <c r="HS200" s="1">
        <v>0</v>
      </c>
      <c r="HT200" s="1">
        <v>0</v>
      </c>
      <c r="HU200" s="1">
        <v>0</v>
      </c>
      <c r="HV200" s="1">
        <v>0</v>
      </c>
      <c r="HW200" s="1" t="s">
        <v>390</v>
      </c>
      <c r="HX200" s="1" t="s">
        <v>391</v>
      </c>
      <c r="HY200" s="1" t="s">
        <v>392</v>
      </c>
      <c r="HZ200" s="1" t="s">
        <v>392</v>
      </c>
      <c r="IA200" s="1" t="s">
        <v>392</v>
      </c>
      <c r="IB200" s="1" t="s">
        <v>392</v>
      </c>
      <c r="IC200" s="1">
        <v>0</v>
      </c>
      <c r="ID200" s="1">
        <v>100</v>
      </c>
      <c r="IE200" s="1">
        <v>100</v>
      </c>
      <c r="IF200" s="1">
        <v>-3.66</v>
      </c>
      <c r="IG200" s="1">
        <v>0.3478</v>
      </c>
      <c r="IH200" s="1">
        <v>-2.1003025613674828</v>
      </c>
      <c r="II200" s="1">
        <v>1.7196870422270779E-5</v>
      </c>
      <c r="IJ200" s="1">
        <v>-2.1741833173098589E-6</v>
      </c>
      <c r="IK200" s="1">
        <v>9.0595066644434051E-10</v>
      </c>
      <c r="IL200" s="1">
        <v>-0.3055493333670728</v>
      </c>
      <c r="IM200" s="1">
        <v>-1.2435942757381079E-3</v>
      </c>
      <c r="IN200" s="1">
        <v>8.3241555849602686E-4</v>
      </c>
      <c r="IO200" s="1">
        <v>-6.8006265696850886E-6</v>
      </c>
      <c r="IP200" s="1">
        <v>17</v>
      </c>
      <c r="IQ200" s="1">
        <v>2050</v>
      </c>
      <c r="IR200" s="1">
        <v>3</v>
      </c>
      <c r="IS200" s="1">
        <v>34</v>
      </c>
      <c r="IT200" s="1">
        <v>50.8</v>
      </c>
      <c r="IU200" s="1">
        <v>51</v>
      </c>
      <c r="IV200" s="1">
        <v>2.5500500000000001</v>
      </c>
      <c r="IW200" s="1">
        <v>2.5793499999999998</v>
      </c>
      <c r="IX200" s="1">
        <v>1.49902</v>
      </c>
      <c r="IY200" s="1">
        <v>2.2814899999999998</v>
      </c>
      <c r="IZ200" s="1">
        <v>1.69678</v>
      </c>
      <c r="JA200" s="1">
        <v>2.2717299999999998</v>
      </c>
      <c r="JB200" s="1">
        <v>48.056399999999996</v>
      </c>
      <c r="JC200" s="1">
        <v>12.8011</v>
      </c>
      <c r="JD200" s="1">
        <v>18</v>
      </c>
      <c r="JE200" s="1">
        <v>711.00099999999998</v>
      </c>
      <c r="JF200" s="1">
        <v>266.74400000000003</v>
      </c>
      <c r="JG200" s="1">
        <v>30.000399999999999</v>
      </c>
      <c r="JH200" s="1">
        <v>35.905999999999999</v>
      </c>
      <c r="JI200" s="1">
        <v>30.0001</v>
      </c>
      <c r="JJ200" s="1">
        <v>35.626100000000001</v>
      </c>
      <c r="JK200" s="1">
        <v>35.624499999999998</v>
      </c>
      <c r="JL200" s="1">
        <v>51.075499999999998</v>
      </c>
      <c r="JM200" s="1">
        <v>29.341100000000001</v>
      </c>
      <c r="JN200" s="1">
        <v>0</v>
      </c>
      <c r="JO200" s="1">
        <v>30</v>
      </c>
      <c r="JP200" s="1">
        <v>1237.72</v>
      </c>
      <c r="JQ200" s="1">
        <v>33.2879</v>
      </c>
      <c r="JR200" s="1">
        <v>98.293599999999998</v>
      </c>
      <c r="JS200" s="1">
        <v>98.218800000000002</v>
      </c>
    </row>
    <row r="201" spans="1:279" ht="15.75" customHeight="1" x14ac:dyDescent="0.2">
      <c r="A201" s="1">
        <v>186</v>
      </c>
      <c r="B201" s="1">
        <v>1658330678.5</v>
      </c>
      <c r="C201" s="1">
        <v>738.5</v>
      </c>
      <c r="D201" s="1" t="s">
        <v>764</v>
      </c>
      <c r="E201" s="1" t="s">
        <v>765</v>
      </c>
      <c r="F201" s="1">
        <v>4</v>
      </c>
      <c r="G201" s="1">
        <v>1658330676.1875</v>
      </c>
      <c r="H201" s="1">
        <f t="shared" si="0"/>
        <v>1.0765870659337625E-3</v>
      </c>
      <c r="I201" s="1">
        <f t="shared" si="1"/>
        <v>1.0765870659337624</v>
      </c>
      <c r="J201" s="1">
        <f t="shared" si="2"/>
        <v>9.1272691591165298</v>
      </c>
      <c r="K201" s="1">
        <f t="shared" si="3"/>
        <v>1210.8575000000001</v>
      </c>
      <c r="L201" s="1">
        <f t="shared" si="4"/>
        <v>917.51700192541227</v>
      </c>
      <c r="M201" s="1">
        <f t="shared" si="5"/>
        <v>92.84333453354958</v>
      </c>
      <c r="N201" s="1">
        <f t="shared" si="6"/>
        <v>122.52639210940363</v>
      </c>
      <c r="O201" s="1">
        <f t="shared" si="7"/>
        <v>5.6577062766524321E-2</v>
      </c>
      <c r="P201" s="1">
        <f t="shared" si="8"/>
        <v>2.7694413694244813</v>
      </c>
      <c r="Q201" s="1">
        <f t="shared" si="9"/>
        <v>5.5942713711448294E-2</v>
      </c>
      <c r="R201" s="1">
        <f t="shared" si="10"/>
        <v>3.5020597076311215E-2</v>
      </c>
      <c r="S201" s="1">
        <f t="shared" si="11"/>
        <v>194.42558211245404</v>
      </c>
      <c r="T201" s="1">
        <f t="shared" si="12"/>
        <v>34.861683039386996</v>
      </c>
      <c r="U201" s="1">
        <f t="shared" si="13"/>
        <v>33.991349999999997</v>
      </c>
      <c r="V201" s="1">
        <f t="shared" si="14"/>
        <v>5.3404326075756972</v>
      </c>
      <c r="W201" s="1">
        <f t="shared" si="15"/>
        <v>65.263140506135116</v>
      </c>
      <c r="X201" s="1">
        <f t="shared" si="16"/>
        <v>3.4779429949405749</v>
      </c>
      <c r="Y201" s="1">
        <f t="shared" si="17"/>
        <v>5.3291076218031952</v>
      </c>
      <c r="Z201" s="1">
        <f t="shared" si="18"/>
        <v>1.8624896126351222</v>
      </c>
      <c r="AA201" s="1">
        <f t="shared" si="19"/>
        <v>-47.477489607678926</v>
      </c>
      <c r="AB201" s="1">
        <f t="shared" si="20"/>
        <v>-5.6810979842748566</v>
      </c>
      <c r="AC201" s="1">
        <f t="shared" si="21"/>
        <v>-0.47429547860367927</v>
      </c>
      <c r="AD201" s="1">
        <f t="shared" si="22"/>
        <v>140.79269904189655</v>
      </c>
      <c r="AE201" s="1">
        <f t="shared" si="23"/>
        <v>18.363670640281772</v>
      </c>
      <c r="AF201" s="1">
        <f t="shared" si="24"/>
        <v>1.0715548909631842</v>
      </c>
      <c r="AG201" s="1">
        <f t="shared" si="25"/>
        <v>9.1272691591165298</v>
      </c>
      <c r="AH201" s="1">
        <v>1272.5334003326909</v>
      </c>
      <c r="AI201" s="1">
        <v>1257.0515757575749</v>
      </c>
      <c r="AJ201" s="1">
        <v>1.706962268807815</v>
      </c>
      <c r="AK201" s="1">
        <v>65.160827057832364</v>
      </c>
      <c r="AL201" s="1">
        <f t="shared" si="26"/>
        <v>1.0765870659337624</v>
      </c>
      <c r="AM201" s="1">
        <v>33.414328145901003</v>
      </c>
      <c r="AN201" s="1">
        <v>34.373059440559473</v>
      </c>
      <c r="AO201" s="1">
        <v>5.2583086425874942E-5</v>
      </c>
      <c r="AP201" s="1">
        <v>89.445393928283238</v>
      </c>
      <c r="AQ201" s="1">
        <v>0</v>
      </c>
      <c r="AR201" s="1">
        <v>0</v>
      </c>
      <c r="AS201" s="1">
        <f t="shared" si="27"/>
        <v>1</v>
      </c>
      <c r="AT201" s="1">
        <f t="shared" si="28"/>
        <v>0</v>
      </c>
      <c r="AU201" s="1">
        <f t="shared" si="29"/>
        <v>47239.007674155597</v>
      </c>
      <c r="AV201" s="1" t="s">
        <v>385</v>
      </c>
      <c r="AW201" s="1" t="s">
        <v>385</v>
      </c>
      <c r="AX201" s="1">
        <v>0</v>
      </c>
      <c r="AY201" s="1">
        <v>0</v>
      </c>
      <c r="AZ201" s="1" t="e">
        <f t="shared" si="30"/>
        <v>#DIV/0!</v>
      </c>
      <c r="BA201" s="1">
        <v>0</v>
      </c>
      <c r="BB201" s="1" t="s">
        <v>385</v>
      </c>
      <c r="BC201" s="1" t="s">
        <v>385</v>
      </c>
      <c r="BD201" s="1">
        <v>0</v>
      </c>
      <c r="BE201" s="1">
        <v>0</v>
      </c>
      <c r="BF201" s="1" t="e">
        <f t="shared" si="31"/>
        <v>#DIV/0!</v>
      </c>
      <c r="BG201" s="1">
        <v>0.5</v>
      </c>
      <c r="BH201" s="1">
        <f t="shared" si="32"/>
        <v>1009.5007497991991</v>
      </c>
      <c r="BI201" s="1">
        <f t="shared" si="33"/>
        <v>9.1272691591165298</v>
      </c>
      <c r="BJ201" s="1" t="e">
        <f t="shared" si="34"/>
        <v>#DIV/0!</v>
      </c>
      <c r="BK201" s="1">
        <f t="shared" si="35"/>
        <v>9.0413693708816419E-3</v>
      </c>
      <c r="BL201" s="1" t="e">
        <f t="shared" si="36"/>
        <v>#DIV/0!</v>
      </c>
      <c r="BM201" s="1" t="e">
        <f t="shared" si="37"/>
        <v>#DIV/0!</v>
      </c>
      <c r="BN201" s="1" t="s">
        <v>385</v>
      </c>
      <c r="BO201" s="1">
        <v>0</v>
      </c>
      <c r="BP201" s="1" t="e">
        <f t="shared" si="38"/>
        <v>#DIV/0!</v>
      </c>
      <c r="BQ201" s="1" t="e">
        <f t="shared" si="39"/>
        <v>#DIV/0!</v>
      </c>
      <c r="BR201" s="1" t="e">
        <f t="shared" si="40"/>
        <v>#DIV/0!</v>
      </c>
      <c r="BS201" s="1" t="e">
        <f t="shared" si="41"/>
        <v>#DIV/0!</v>
      </c>
      <c r="BT201" s="1" t="e">
        <f t="shared" si="42"/>
        <v>#DIV/0!</v>
      </c>
      <c r="BU201" s="1" t="e">
        <f t="shared" si="43"/>
        <v>#DIV/0!</v>
      </c>
      <c r="BV201" s="1" t="e">
        <f t="shared" si="44"/>
        <v>#DIV/0!</v>
      </c>
      <c r="BW201" s="1" t="e">
        <f t="shared" si="45"/>
        <v>#DIV/0!</v>
      </c>
      <c r="BX201" s="1" t="s">
        <v>385</v>
      </c>
      <c r="BY201" s="1" t="s">
        <v>385</v>
      </c>
      <c r="BZ201" s="1" t="s">
        <v>385</v>
      </c>
      <c r="CA201" s="1" t="s">
        <v>385</v>
      </c>
      <c r="CB201" s="1" t="s">
        <v>385</v>
      </c>
      <c r="CC201" s="1" t="s">
        <v>385</v>
      </c>
      <c r="CD201" s="1" t="s">
        <v>385</v>
      </c>
      <c r="CE201" s="1" t="s">
        <v>385</v>
      </c>
      <c r="CF201" s="1">
        <v>253</v>
      </c>
      <c r="CG201" s="1">
        <v>1000</v>
      </c>
      <c r="CH201" s="1" t="s">
        <v>386</v>
      </c>
      <c r="CI201" s="1">
        <v>1110.1500000000001</v>
      </c>
      <c r="CJ201" s="1">
        <v>1175.8634999999999</v>
      </c>
      <c r="CK201" s="1">
        <v>1152.67</v>
      </c>
      <c r="CL201" s="1">
        <v>1.3005735999999999E-4</v>
      </c>
      <c r="CM201" s="1">
        <v>6.5004835999999994E-4</v>
      </c>
      <c r="CN201" s="1">
        <v>4.7597999359999997E-2</v>
      </c>
      <c r="CO201" s="1">
        <v>5.5000000000000003E-4</v>
      </c>
      <c r="CP201" s="1">
        <f t="shared" si="46"/>
        <v>1199.9937500000001</v>
      </c>
      <c r="CQ201" s="1">
        <f t="shared" si="47"/>
        <v>1009.5007497991991</v>
      </c>
      <c r="CR201" s="1">
        <f t="shared" si="48"/>
        <v>0.84125500636915729</v>
      </c>
      <c r="CS201" s="1">
        <f t="shared" si="49"/>
        <v>0.16202216229247363</v>
      </c>
      <c r="CT201" s="1">
        <v>6</v>
      </c>
      <c r="CU201" s="1">
        <v>0.5</v>
      </c>
      <c r="CV201" s="1" t="s">
        <v>387</v>
      </c>
      <c r="CW201" s="1">
        <v>2</v>
      </c>
      <c r="CX201" s="1" t="b">
        <v>1</v>
      </c>
      <c r="CY201" s="1">
        <v>1658330676.1875</v>
      </c>
      <c r="CZ201" s="1">
        <v>1210.8575000000001</v>
      </c>
      <c r="DA201" s="1">
        <v>1228.9949999999999</v>
      </c>
      <c r="DB201" s="1">
        <v>34.3705</v>
      </c>
      <c r="DC201" s="1">
        <v>33.415962499999999</v>
      </c>
      <c r="DD201" s="1">
        <v>1214.52125</v>
      </c>
      <c r="DE201" s="1">
        <v>34.022637500000002</v>
      </c>
      <c r="DF201" s="1">
        <v>650.404</v>
      </c>
      <c r="DG201" s="1">
        <v>101.08975</v>
      </c>
      <c r="DH201" s="1">
        <v>0.10002015</v>
      </c>
      <c r="DI201" s="1">
        <v>33.953299999999999</v>
      </c>
      <c r="DJ201" s="1">
        <v>999.9</v>
      </c>
      <c r="DK201" s="1">
        <v>33.991349999999997</v>
      </c>
      <c r="DL201" s="1">
        <v>0</v>
      </c>
      <c r="DM201" s="1">
        <v>0</v>
      </c>
      <c r="DN201" s="1">
        <v>9015.7800000000007</v>
      </c>
      <c r="DO201" s="1">
        <v>0</v>
      </c>
      <c r="DP201" s="1">
        <v>1828.6025</v>
      </c>
      <c r="DQ201" s="1">
        <v>-18.136125</v>
      </c>
      <c r="DR201" s="1">
        <v>1253.95875</v>
      </c>
      <c r="DS201" s="1">
        <v>1271.4837500000001</v>
      </c>
      <c r="DT201" s="1">
        <v>0.95453600000000005</v>
      </c>
      <c r="DU201" s="1">
        <v>1228.9949999999999</v>
      </c>
      <c r="DV201" s="1">
        <v>33.415962499999999</v>
      </c>
      <c r="DW201" s="1">
        <v>3.4745075000000001</v>
      </c>
      <c r="DX201" s="1">
        <v>3.378015</v>
      </c>
      <c r="DY201" s="1">
        <v>26.495699999999999</v>
      </c>
      <c r="DZ201" s="1">
        <v>26.018787499999998</v>
      </c>
      <c r="EA201" s="1">
        <v>1199.9937500000001</v>
      </c>
      <c r="EB201" s="1">
        <v>0.95799162500000001</v>
      </c>
      <c r="EC201" s="1">
        <v>4.2008737499999997E-2</v>
      </c>
      <c r="ED201" s="1">
        <v>0</v>
      </c>
      <c r="EE201" s="1">
        <v>928.14312500000005</v>
      </c>
      <c r="EF201" s="1">
        <v>5.0001600000000002</v>
      </c>
      <c r="EG201" s="1">
        <v>13159.4375</v>
      </c>
      <c r="EH201" s="1">
        <v>9515.0999999999985</v>
      </c>
      <c r="EI201" s="1">
        <v>47.780999999999999</v>
      </c>
      <c r="EJ201" s="1">
        <v>50.452749999999988</v>
      </c>
      <c r="EK201" s="1">
        <v>49.015500000000003</v>
      </c>
      <c r="EL201" s="1">
        <v>48.991750000000003</v>
      </c>
      <c r="EM201" s="1">
        <v>49.5075</v>
      </c>
      <c r="EN201" s="1">
        <v>1144.79375</v>
      </c>
      <c r="EO201" s="1">
        <v>50.2</v>
      </c>
      <c r="EP201" s="1">
        <v>0</v>
      </c>
      <c r="EQ201" s="1">
        <v>773190</v>
      </c>
      <c r="ER201" s="1">
        <v>0</v>
      </c>
      <c r="ES201" s="1">
        <v>928.36252000000013</v>
      </c>
      <c r="ET201" s="1">
        <v>-2.7233077055844879</v>
      </c>
      <c r="EU201" s="1">
        <v>-56.2153847425609</v>
      </c>
      <c r="EV201" s="1">
        <v>13163.456</v>
      </c>
      <c r="EW201" s="1">
        <v>15</v>
      </c>
      <c r="EX201" s="1">
        <v>1658327627.5</v>
      </c>
      <c r="EY201" s="1" t="s">
        <v>388</v>
      </c>
      <c r="EZ201" s="1">
        <v>1658327627.5</v>
      </c>
      <c r="FA201" s="1">
        <v>1658327617.5</v>
      </c>
      <c r="FB201" s="1">
        <v>12</v>
      </c>
      <c r="FC201" s="1">
        <v>-0.68500000000000005</v>
      </c>
      <c r="FD201" s="1">
        <v>-0.255</v>
      </c>
      <c r="FE201" s="1">
        <v>-3.9239999999999999</v>
      </c>
      <c r="FF201" s="1">
        <v>0.28599999999999998</v>
      </c>
      <c r="FG201" s="1">
        <v>1546</v>
      </c>
      <c r="FH201" s="1">
        <v>32</v>
      </c>
      <c r="FI201" s="1">
        <v>0.03</v>
      </c>
      <c r="FJ201" s="1">
        <v>0.04</v>
      </c>
      <c r="FK201" s="1">
        <v>-18.142415</v>
      </c>
      <c r="FL201" s="1">
        <v>-0.14950919324571099</v>
      </c>
      <c r="FM201" s="1">
        <v>4.6292874991730702E-2</v>
      </c>
      <c r="FN201" s="1">
        <v>1</v>
      </c>
      <c r="FO201" s="1">
        <v>928.45008823529417</v>
      </c>
      <c r="FP201" s="1">
        <v>-1.984889236303724</v>
      </c>
      <c r="FQ201" s="1">
        <v>0.2970120187355329</v>
      </c>
      <c r="FR201" s="1">
        <v>0</v>
      </c>
      <c r="FS201" s="1">
        <v>0.95478065000000001</v>
      </c>
      <c r="FT201" s="1">
        <v>-4.0736510318943467E-3</v>
      </c>
      <c r="FU201" s="1">
        <v>1.187752153228948E-3</v>
      </c>
      <c r="FV201" s="1">
        <v>1</v>
      </c>
      <c r="FW201" s="1">
        <v>2</v>
      </c>
      <c r="FX201" s="1">
        <v>3</v>
      </c>
      <c r="FY201" s="1" t="s">
        <v>389</v>
      </c>
      <c r="FZ201" s="1">
        <v>3.36896</v>
      </c>
      <c r="GA201" s="1">
        <v>2.8938299999999999</v>
      </c>
      <c r="GB201" s="1">
        <v>0.20516999999999999</v>
      </c>
      <c r="GC201" s="1">
        <v>0.209402</v>
      </c>
      <c r="GD201" s="1">
        <v>0.14169799999999999</v>
      </c>
      <c r="GE201" s="1">
        <v>0.14149300000000001</v>
      </c>
      <c r="GF201" s="1">
        <v>27416.2</v>
      </c>
      <c r="GG201" s="1">
        <v>23724</v>
      </c>
      <c r="GH201" s="1">
        <v>30843.1</v>
      </c>
      <c r="GI201" s="1">
        <v>27980.6</v>
      </c>
      <c r="GJ201" s="1">
        <v>34881.300000000003</v>
      </c>
      <c r="GK201" s="1">
        <v>33894.1</v>
      </c>
      <c r="GL201" s="1">
        <v>40206.6</v>
      </c>
      <c r="GM201" s="1">
        <v>38999.699999999997</v>
      </c>
      <c r="GN201" s="1">
        <v>2.3262999999999998</v>
      </c>
      <c r="GO201" s="1">
        <v>1.5266500000000001</v>
      </c>
      <c r="GP201" s="1">
        <v>0</v>
      </c>
      <c r="GQ201" s="1">
        <v>4.3902499999999997E-2</v>
      </c>
      <c r="GR201" s="1">
        <v>999.9</v>
      </c>
      <c r="GS201" s="1">
        <v>33.281399999999998</v>
      </c>
      <c r="GT201" s="1">
        <v>49</v>
      </c>
      <c r="GU201" s="1">
        <v>44.5</v>
      </c>
      <c r="GV201" s="1">
        <v>45.529600000000002</v>
      </c>
      <c r="GW201" s="1">
        <v>50.832900000000002</v>
      </c>
      <c r="GX201" s="1">
        <v>42.095399999999998</v>
      </c>
      <c r="GY201" s="1">
        <v>1</v>
      </c>
      <c r="GZ201" s="1">
        <v>0.66548300000000005</v>
      </c>
      <c r="HA201" s="1">
        <v>1.7906599999999999</v>
      </c>
      <c r="HB201" s="1">
        <v>20.198599999999999</v>
      </c>
      <c r="HC201" s="1">
        <v>5.2144399999999997</v>
      </c>
      <c r="HD201" s="1">
        <v>11.974</v>
      </c>
      <c r="HE201" s="1">
        <v>4.9903500000000003</v>
      </c>
      <c r="HF201" s="1">
        <v>3.2924799999999999</v>
      </c>
      <c r="HG201" s="1">
        <v>8428.9</v>
      </c>
      <c r="HH201" s="1">
        <v>9999</v>
      </c>
      <c r="HI201" s="1">
        <v>9999</v>
      </c>
      <c r="HJ201" s="1">
        <v>971.7</v>
      </c>
      <c r="HK201" s="1">
        <v>4.97133</v>
      </c>
      <c r="HL201" s="1">
        <v>1.87459</v>
      </c>
      <c r="HM201" s="1">
        <v>1.8709</v>
      </c>
      <c r="HN201" s="1">
        <v>1.87073</v>
      </c>
      <c r="HO201" s="1">
        <v>1.8751500000000001</v>
      </c>
      <c r="HP201" s="1">
        <v>1.87192</v>
      </c>
      <c r="HQ201" s="1">
        <v>1.8673599999999999</v>
      </c>
      <c r="HR201" s="1">
        <v>1.8782399999999999</v>
      </c>
      <c r="HS201" s="1">
        <v>0</v>
      </c>
      <c r="HT201" s="1">
        <v>0</v>
      </c>
      <c r="HU201" s="1">
        <v>0</v>
      </c>
      <c r="HV201" s="1">
        <v>0</v>
      </c>
      <c r="HW201" s="1" t="s">
        <v>390</v>
      </c>
      <c r="HX201" s="1" t="s">
        <v>391</v>
      </c>
      <c r="HY201" s="1" t="s">
        <v>392</v>
      </c>
      <c r="HZ201" s="1" t="s">
        <v>392</v>
      </c>
      <c r="IA201" s="1" t="s">
        <v>392</v>
      </c>
      <c r="IB201" s="1" t="s">
        <v>392</v>
      </c>
      <c r="IC201" s="1">
        <v>0</v>
      </c>
      <c r="ID201" s="1">
        <v>100</v>
      </c>
      <c r="IE201" s="1">
        <v>100</v>
      </c>
      <c r="IF201" s="1">
        <v>-3.67</v>
      </c>
      <c r="IG201" s="1">
        <v>0.34799999999999998</v>
      </c>
      <c r="IH201" s="1">
        <v>-2.1003025613674828</v>
      </c>
      <c r="II201" s="1">
        <v>1.7196870422270779E-5</v>
      </c>
      <c r="IJ201" s="1">
        <v>-2.1741833173098589E-6</v>
      </c>
      <c r="IK201" s="1">
        <v>9.0595066644434051E-10</v>
      </c>
      <c r="IL201" s="1">
        <v>-0.3055493333670728</v>
      </c>
      <c r="IM201" s="1">
        <v>-1.2435942757381079E-3</v>
      </c>
      <c r="IN201" s="1">
        <v>8.3241555849602686E-4</v>
      </c>
      <c r="IO201" s="1">
        <v>-6.8006265696850886E-6</v>
      </c>
      <c r="IP201" s="1">
        <v>17</v>
      </c>
      <c r="IQ201" s="1">
        <v>2050</v>
      </c>
      <c r="IR201" s="1">
        <v>3</v>
      </c>
      <c r="IS201" s="1">
        <v>34</v>
      </c>
      <c r="IT201" s="1">
        <v>50.9</v>
      </c>
      <c r="IU201" s="1">
        <v>51</v>
      </c>
      <c r="IV201" s="1">
        <v>2.5610400000000002</v>
      </c>
      <c r="IW201" s="1">
        <v>2.5732400000000002</v>
      </c>
      <c r="IX201" s="1">
        <v>1.49902</v>
      </c>
      <c r="IY201" s="1">
        <v>2.2827099999999998</v>
      </c>
      <c r="IZ201" s="1">
        <v>1.69678</v>
      </c>
      <c r="JA201" s="1">
        <v>2.3718300000000001</v>
      </c>
      <c r="JB201" s="1">
        <v>48.056399999999996</v>
      </c>
      <c r="JC201" s="1">
        <v>12.8186</v>
      </c>
      <c r="JD201" s="1">
        <v>18</v>
      </c>
      <c r="JE201" s="1">
        <v>710.93200000000002</v>
      </c>
      <c r="JF201" s="1">
        <v>266.66699999999997</v>
      </c>
      <c r="JG201" s="1">
        <v>30.0002</v>
      </c>
      <c r="JH201" s="1">
        <v>35.906599999999997</v>
      </c>
      <c r="JI201" s="1">
        <v>30.0002</v>
      </c>
      <c r="JJ201" s="1">
        <v>35.627299999999998</v>
      </c>
      <c r="JK201" s="1">
        <v>35.625599999999999</v>
      </c>
      <c r="JL201" s="1">
        <v>51.304900000000004</v>
      </c>
      <c r="JM201" s="1">
        <v>29.632400000000001</v>
      </c>
      <c r="JN201" s="1">
        <v>0</v>
      </c>
      <c r="JO201" s="1">
        <v>30</v>
      </c>
      <c r="JP201" s="1">
        <v>1244.4000000000001</v>
      </c>
      <c r="JQ201" s="1">
        <v>33.275100000000002</v>
      </c>
      <c r="JR201" s="1">
        <v>98.293499999999995</v>
      </c>
      <c r="JS201" s="1">
        <v>98.220500000000001</v>
      </c>
    </row>
    <row r="202" spans="1:279" ht="15.75" customHeight="1" x14ac:dyDescent="0.2">
      <c r="A202" s="1">
        <v>187</v>
      </c>
      <c r="B202" s="1">
        <v>1658330682.5</v>
      </c>
      <c r="C202" s="1">
        <v>742.5</v>
      </c>
      <c r="D202" s="1" t="s">
        <v>766</v>
      </c>
      <c r="E202" s="1" t="s">
        <v>767</v>
      </c>
      <c r="F202" s="1">
        <v>4</v>
      </c>
      <c r="G202" s="1">
        <v>1658330680.5</v>
      </c>
      <c r="H202" s="1">
        <f t="shared" si="0"/>
        <v>1.0837748942762267E-3</v>
      </c>
      <c r="I202" s="1">
        <f t="shared" si="1"/>
        <v>1.0837748942762266</v>
      </c>
      <c r="J202" s="1">
        <f t="shared" si="2"/>
        <v>8.8837998793666859</v>
      </c>
      <c r="K202" s="1">
        <f t="shared" si="3"/>
        <v>1218.0957142857139</v>
      </c>
      <c r="L202" s="1">
        <f t="shared" si="4"/>
        <v>932.71897999000851</v>
      </c>
      <c r="M202" s="1">
        <f t="shared" si="5"/>
        <v>94.379934476073757</v>
      </c>
      <c r="N202" s="1">
        <f t="shared" si="6"/>
        <v>123.25662516388748</v>
      </c>
      <c r="O202" s="1">
        <f t="shared" si="7"/>
        <v>5.689334489785066E-2</v>
      </c>
      <c r="P202" s="1">
        <f t="shared" si="8"/>
        <v>2.766760107216363</v>
      </c>
      <c r="Q202" s="1">
        <f t="shared" si="9"/>
        <v>5.6251312966833715E-2</v>
      </c>
      <c r="R202" s="1">
        <f t="shared" si="10"/>
        <v>3.5214150824579439E-2</v>
      </c>
      <c r="S202" s="1">
        <f t="shared" si="11"/>
        <v>194.43113961246519</v>
      </c>
      <c r="T202" s="1">
        <f t="shared" si="12"/>
        <v>34.869005706215894</v>
      </c>
      <c r="U202" s="1">
        <f t="shared" si="13"/>
        <v>34.000328571428568</v>
      </c>
      <c r="V202" s="1">
        <f t="shared" si="14"/>
        <v>5.3431079884310391</v>
      </c>
      <c r="W202" s="1">
        <f t="shared" si="15"/>
        <v>65.243520566884811</v>
      </c>
      <c r="X202" s="1">
        <f t="shared" si="16"/>
        <v>3.4785357439056153</v>
      </c>
      <c r="Y202" s="1">
        <f t="shared" si="17"/>
        <v>5.3316187012617933</v>
      </c>
      <c r="Z202" s="1">
        <f t="shared" si="18"/>
        <v>1.8645722445254238</v>
      </c>
      <c r="AA202" s="1">
        <f t="shared" si="19"/>
        <v>-47.794472837581594</v>
      </c>
      <c r="AB202" s="1">
        <f t="shared" si="20"/>
        <v>-5.7555057571645341</v>
      </c>
      <c r="AC202" s="1">
        <f t="shared" si="21"/>
        <v>-0.48101413436914919</v>
      </c>
      <c r="AD202" s="1">
        <f t="shared" si="22"/>
        <v>140.40014688334989</v>
      </c>
      <c r="AE202" s="1">
        <f t="shared" si="23"/>
        <v>18.398818074381218</v>
      </c>
      <c r="AF202" s="1">
        <f t="shared" si="24"/>
        <v>1.093441326790709</v>
      </c>
      <c r="AG202" s="1">
        <f t="shared" si="25"/>
        <v>8.8837998793666859</v>
      </c>
      <c r="AH202" s="1">
        <v>1279.576187068508</v>
      </c>
      <c r="AI202" s="1">
        <v>1264.1046666666659</v>
      </c>
      <c r="AJ202" s="1">
        <v>1.7631079968121519</v>
      </c>
      <c r="AK202" s="1">
        <v>65.160827057832364</v>
      </c>
      <c r="AL202" s="1">
        <f t="shared" si="26"/>
        <v>1.0837748942762266</v>
      </c>
      <c r="AM202" s="1">
        <v>33.411880341910738</v>
      </c>
      <c r="AN202" s="1">
        <v>34.376918181818191</v>
      </c>
      <c r="AO202" s="1">
        <v>6.7195064430902436E-5</v>
      </c>
      <c r="AP202" s="1">
        <v>89.445393928283238</v>
      </c>
      <c r="AQ202" s="1">
        <v>0</v>
      </c>
      <c r="AR202" s="1">
        <v>0</v>
      </c>
      <c r="AS202" s="1">
        <f t="shared" si="27"/>
        <v>1</v>
      </c>
      <c r="AT202" s="1">
        <f t="shared" si="28"/>
        <v>0</v>
      </c>
      <c r="AU202" s="1">
        <f t="shared" si="29"/>
        <v>47164.167478672149</v>
      </c>
      <c r="AV202" s="1" t="s">
        <v>385</v>
      </c>
      <c r="AW202" s="1" t="s">
        <v>385</v>
      </c>
      <c r="AX202" s="1">
        <v>0</v>
      </c>
      <c r="AY202" s="1">
        <v>0</v>
      </c>
      <c r="AZ202" s="1" t="e">
        <f t="shared" si="30"/>
        <v>#DIV/0!</v>
      </c>
      <c r="BA202" s="1">
        <v>0</v>
      </c>
      <c r="BB202" s="1" t="s">
        <v>385</v>
      </c>
      <c r="BC202" s="1" t="s">
        <v>385</v>
      </c>
      <c r="BD202" s="1">
        <v>0</v>
      </c>
      <c r="BE202" s="1">
        <v>0</v>
      </c>
      <c r="BF202" s="1" t="e">
        <f t="shared" si="31"/>
        <v>#DIV/0!</v>
      </c>
      <c r="BG202" s="1">
        <v>0.5</v>
      </c>
      <c r="BH202" s="1">
        <f t="shared" si="32"/>
        <v>1009.5299997992042</v>
      </c>
      <c r="BI202" s="1">
        <f t="shared" si="33"/>
        <v>8.8837998793666859</v>
      </c>
      <c r="BJ202" s="1" t="e">
        <f t="shared" si="34"/>
        <v>#DIV/0!</v>
      </c>
      <c r="BK202" s="1">
        <f t="shared" si="35"/>
        <v>8.7999364864181119E-3</v>
      </c>
      <c r="BL202" s="1" t="e">
        <f t="shared" si="36"/>
        <v>#DIV/0!</v>
      </c>
      <c r="BM202" s="1" t="e">
        <f t="shared" si="37"/>
        <v>#DIV/0!</v>
      </c>
      <c r="BN202" s="1" t="s">
        <v>385</v>
      </c>
      <c r="BO202" s="1">
        <v>0</v>
      </c>
      <c r="BP202" s="1" t="e">
        <f t="shared" si="38"/>
        <v>#DIV/0!</v>
      </c>
      <c r="BQ202" s="1" t="e">
        <f t="shared" si="39"/>
        <v>#DIV/0!</v>
      </c>
      <c r="BR202" s="1" t="e">
        <f t="shared" si="40"/>
        <v>#DIV/0!</v>
      </c>
      <c r="BS202" s="1" t="e">
        <f t="shared" si="41"/>
        <v>#DIV/0!</v>
      </c>
      <c r="BT202" s="1" t="e">
        <f t="shared" si="42"/>
        <v>#DIV/0!</v>
      </c>
      <c r="BU202" s="1" t="e">
        <f t="shared" si="43"/>
        <v>#DIV/0!</v>
      </c>
      <c r="BV202" s="1" t="e">
        <f t="shared" si="44"/>
        <v>#DIV/0!</v>
      </c>
      <c r="BW202" s="1" t="e">
        <f t="shared" si="45"/>
        <v>#DIV/0!</v>
      </c>
      <c r="BX202" s="1" t="s">
        <v>385</v>
      </c>
      <c r="BY202" s="1" t="s">
        <v>385</v>
      </c>
      <c r="BZ202" s="1" t="s">
        <v>385</v>
      </c>
      <c r="CA202" s="1" t="s">
        <v>385</v>
      </c>
      <c r="CB202" s="1" t="s">
        <v>385</v>
      </c>
      <c r="CC202" s="1" t="s">
        <v>385</v>
      </c>
      <c r="CD202" s="1" t="s">
        <v>385</v>
      </c>
      <c r="CE202" s="1" t="s">
        <v>385</v>
      </c>
      <c r="CF202" s="1">
        <v>253</v>
      </c>
      <c r="CG202" s="1">
        <v>1000</v>
      </c>
      <c r="CH202" s="1" t="s">
        <v>386</v>
      </c>
      <c r="CI202" s="1">
        <v>1110.1500000000001</v>
      </c>
      <c r="CJ202" s="1">
        <v>1175.8634999999999</v>
      </c>
      <c r="CK202" s="1">
        <v>1152.67</v>
      </c>
      <c r="CL202" s="1">
        <v>1.3005735999999999E-4</v>
      </c>
      <c r="CM202" s="1">
        <v>6.5004835999999994E-4</v>
      </c>
      <c r="CN202" s="1">
        <v>4.7597999359999997E-2</v>
      </c>
      <c r="CO202" s="1">
        <v>5.5000000000000003E-4</v>
      </c>
      <c r="CP202" s="1">
        <f t="shared" si="46"/>
        <v>1200.028571428571</v>
      </c>
      <c r="CQ202" s="1">
        <f t="shared" si="47"/>
        <v>1009.5299997992042</v>
      </c>
      <c r="CR202" s="1">
        <f t="shared" si="48"/>
        <v>0.84125496995243354</v>
      </c>
      <c r="CS202" s="1">
        <f t="shared" si="49"/>
        <v>0.16202209200819703</v>
      </c>
      <c r="CT202" s="1">
        <v>6</v>
      </c>
      <c r="CU202" s="1">
        <v>0.5</v>
      </c>
      <c r="CV202" s="1" t="s">
        <v>387</v>
      </c>
      <c r="CW202" s="1">
        <v>2</v>
      </c>
      <c r="CX202" s="1" t="b">
        <v>1</v>
      </c>
      <c r="CY202" s="1">
        <v>1658330680.5</v>
      </c>
      <c r="CZ202" s="1">
        <v>1218.0957142857139</v>
      </c>
      <c r="DA202" s="1">
        <v>1236.2971428571429</v>
      </c>
      <c r="DB202" s="1">
        <v>34.376971428571423</v>
      </c>
      <c r="DC202" s="1">
        <v>33.402957142857147</v>
      </c>
      <c r="DD202" s="1">
        <v>1221.77</v>
      </c>
      <c r="DE202" s="1">
        <v>34.028885714285707</v>
      </c>
      <c r="DF202" s="1">
        <v>650.41271428571429</v>
      </c>
      <c r="DG202" s="1">
        <v>101.0878571428571</v>
      </c>
      <c r="DH202" s="1">
        <v>0.10010675714285711</v>
      </c>
      <c r="DI202" s="1">
        <v>33.961742857142859</v>
      </c>
      <c r="DJ202" s="1">
        <v>999.89999999999986</v>
      </c>
      <c r="DK202" s="1">
        <v>34.000328571428568</v>
      </c>
      <c r="DL202" s="1">
        <v>0</v>
      </c>
      <c r="DM202" s="1">
        <v>0</v>
      </c>
      <c r="DN202" s="1">
        <v>9001.6957142857154</v>
      </c>
      <c r="DO202" s="1">
        <v>0</v>
      </c>
      <c r="DP202" s="1">
        <v>1828.3942857142861</v>
      </c>
      <c r="DQ202" s="1">
        <v>-18.200328571428571</v>
      </c>
      <c r="DR202" s="1">
        <v>1261.46</v>
      </c>
      <c r="DS202" s="1">
        <v>1279.018571428571</v>
      </c>
      <c r="DT202" s="1">
        <v>0.97399242857142865</v>
      </c>
      <c r="DU202" s="1">
        <v>1236.2971428571429</v>
      </c>
      <c r="DV202" s="1">
        <v>33.402957142857147</v>
      </c>
      <c r="DW202" s="1">
        <v>3.475088571428572</v>
      </c>
      <c r="DX202" s="1">
        <v>3.3766314285714292</v>
      </c>
      <c r="DY202" s="1">
        <v>26.498542857142859</v>
      </c>
      <c r="DZ202" s="1">
        <v>26.011885714285722</v>
      </c>
      <c r="EA202" s="1">
        <v>1200.028571428571</v>
      </c>
      <c r="EB202" s="1">
        <v>0.95799299999999998</v>
      </c>
      <c r="EC202" s="1">
        <v>4.2007399999999993E-2</v>
      </c>
      <c r="ED202" s="1">
        <v>0</v>
      </c>
      <c r="EE202" s="1">
        <v>927.83842857142849</v>
      </c>
      <c r="EF202" s="1">
        <v>5.0001600000000002</v>
      </c>
      <c r="EG202" s="1">
        <v>13157.185714285721</v>
      </c>
      <c r="EH202" s="1">
        <v>9515.3971428571422</v>
      </c>
      <c r="EI202" s="1">
        <v>47.776571428571437</v>
      </c>
      <c r="EJ202" s="1">
        <v>50.454999999999998</v>
      </c>
      <c r="EK202" s="1">
        <v>49.008571428571429</v>
      </c>
      <c r="EL202" s="1">
        <v>48.963999999999999</v>
      </c>
      <c r="EM202" s="1">
        <v>49.526571428571437</v>
      </c>
      <c r="EN202" s="1">
        <v>1144.828571428571</v>
      </c>
      <c r="EO202" s="1">
        <v>50.2</v>
      </c>
      <c r="EP202" s="1">
        <v>0</v>
      </c>
      <c r="EQ202" s="1">
        <v>773194.20000004768</v>
      </c>
      <c r="ER202" s="1">
        <v>0</v>
      </c>
      <c r="ES202" s="1">
        <v>928.12215384615388</v>
      </c>
      <c r="ET202" s="1">
        <v>-2.773333332995521</v>
      </c>
      <c r="EU202" s="1">
        <v>-36.632478633477113</v>
      </c>
      <c r="EV202" s="1">
        <v>13160.27307692308</v>
      </c>
      <c r="EW202" s="1">
        <v>15</v>
      </c>
      <c r="EX202" s="1">
        <v>1658327627.5</v>
      </c>
      <c r="EY202" s="1" t="s">
        <v>388</v>
      </c>
      <c r="EZ202" s="1">
        <v>1658327627.5</v>
      </c>
      <c r="FA202" s="1">
        <v>1658327617.5</v>
      </c>
      <c r="FB202" s="1">
        <v>12</v>
      </c>
      <c r="FC202" s="1">
        <v>-0.68500000000000005</v>
      </c>
      <c r="FD202" s="1">
        <v>-0.255</v>
      </c>
      <c r="FE202" s="1">
        <v>-3.9239999999999999</v>
      </c>
      <c r="FF202" s="1">
        <v>0.28599999999999998</v>
      </c>
      <c r="FG202" s="1">
        <v>1546</v>
      </c>
      <c r="FH202" s="1">
        <v>32</v>
      </c>
      <c r="FI202" s="1">
        <v>0.03</v>
      </c>
      <c r="FJ202" s="1">
        <v>0.04</v>
      </c>
      <c r="FK202" s="1">
        <v>-18.1589825</v>
      </c>
      <c r="FL202" s="1">
        <v>-0.23760562851782149</v>
      </c>
      <c r="FM202" s="1">
        <v>5.4466778349283623E-2</v>
      </c>
      <c r="FN202" s="1">
        <v>1</v>
      </c>
      <c r="FO202" s="1">
        <v>928.33323529411757</v>
      </c>
      <c r="FP202" s="1">
        <v>-2.609167305480403</v>
      </c>
      <c r="FQ202" s="1">
        <v>0.33079228055075482</v>
      </c>
      <c r="FR202" s="1">
        <v>0</v>
      </c>
      <c r="FS202" s="1">
        <v>0.95715574999999986</v>
      </c>
      <c r="FT202" s="1">
        <v>3.9051872420260529E-2</v>
      </c>
      <c r="FU202" s="1">
        <v>7.0334346934836809E-3</v>
      </c>
      <c r="FV202" s="1">
        <v>1</v>
      </c>
      <c r="FW202" s="1">
        <v>2</v>
      </c>
      <c r="FX202" s="1">
        <v>3</v>
      </c>
      <c r="FY202" s="1" t="s">
        <v>389</v>
      </c>
      <c r="FZ202" s="1">
        <v>3.3695900000000001</v>
      </c>
      <c r="GA202" s="1">
        <v>2.8938100000000002</v>
      </c>
      <c r="GB202" s="1">
        <v>0.20588699999999999</v>
      </c>
      <c r="GC202" s="1">
        <v>0.21010999999999999</v>
      </c>
      <c r="GD202" s="1">
        <v>0.14169300000000001</v>
      </c>
      <c r="GE202" s="1">
        <v>0.14138600000000001</v>
      </c>
      <c r="GF202" s="1">
        <v>27391</v>
      </c>
      <c r="GG202" s="1">
        <v>23702.1</v>
      </c>
      <c r="GH202" s="1">
        <v>30842.6</v>
      </c>
      <c r="GI202" s="1">
        <v>27980</v>
      </c>
      <c r="GJ202" s="1">
        <v>34880.9</v>
      </c>
      <c r="GK202" s="1">
        <v>33898</v>
      </c>
      <c r="GL202" s="1">
        <v>40206</v>
      </c>
      <c r="GM202" s="1">
        <v>38999.199999999997</v>
      </c>
      <c r="GN202" s="1">
        <v>2.32673</v>
      </c>
      <c r="GO202" s="1">
        <v>1.5266500000000001</v>
      </c>
      <c r="GP202" s="1">
        <v>0</v>
      </c>
      <c r="GQ202" s="1">
        <v>4.4994100000000002E-2</v>
      </c>
      <c r="GR202" s="1">
        <v>999.9</v>
      </c>
      <c r="GS202" s="1">
        <v>33.281399999999998</v>
      </c>
      <c r="GT202" s="1">
        <v>49</v>
      </c>
      <c r="GU202" s="1">
        <v>44.5</v>
      </c>
      <c r="GV202" s="1">
        <v>45.528399999999998</v>
      </c>
      <c r="GW202" s="1">
        <v>50.712899999999998</v>
      </c>
      <c r="GX202" s="1">
        <v>41.774799999999999</v>
      </c>
      <c r="GY202" s="1">
        <v>1</v>
      </c>
      <c r="GZ202" s="1">
        <v>0.59775199999999995</v>
      </c>
      <c r="HA202" s="1">
        <v>1.8526199999999999</v>
      </c>
      <c r="HB202" s="1">
        <v>20.198899999999998</v>
      </c>
      <c r="HC202" s="1">
        <v>5.2145900000000003</v>
      </c>
      <c r="HD202" s="1">
        <v>11.974</v>
      </c>
      <c r="HE202" s="1">
        <v>4.9901</v>
      </c>
      <c r="HF202" s="1">
        <v>3.2925</v>
      </c>
      <c r="HG202" s="1">
        <v>8428.9</v>
      </c>
      <c r="HH202" s="1">
        <v>9999</v>
      </c>
      <c r="HI202" s="1">
        <v>9999</v>
      </c>
      <c r="HJ202" s="1">
        <v>971.7</v>
      </c>
      <c r="HK202" s="1">
        <v>4.9713500000000002</v>
      </c>
      <c r="HL202" s="1">
        <v>1.8746</v>
      </c>
      <c r="HM202" s="1">
        <v>1.8709100000000001</v>
      </c>
      <c r="HN202" s="1">
        <v>1.87073</v>
      </c>
      <c r="HO202" s="1">
        <v>1.87514</v>
      </c>
      <c r="HP202" s="1">
        <v>1.8718999999999999</v>
      </c>
      <c r="HQ202" s="1">
        <v>1.86737</v>
      </c>
      <c r="HR202" s="1">
        <v>1.87822</v>
      </c>
      <c r="HS202" s="1">
        <v>0</v>
      </c>
      <c r="HT202" s="1">
        <v>0</v>
      </c>
      <c r="HU202" s="1">
        <v>0</v>
      </c>
      <c r="HV202" s="1">
        <v>0</v>
      </c>
      <c r="HW202" s="1" t="s">
        <v>390</v>
      </c>
      <c r="HX202" s="1" t="s">
        <v>391</v>
      </c>
      <c r="HY202" s="1" t="s">
        <v>392</v>
      </c>
      <c r="HZ202" s="1" t="s">
        <v>392</v>
      </c>
      <c r="IA202" s="1" t="s">
        <v>392</v>
      </c>
      <c r="IB202" s="1" t="s">
        <v>392</v>
      </c>
      <c r="IC202" s="1">
        <v>0</v>
      </c>
      <c r="ID202" s="1">
        <v>100</v>
      </c>
      <c r="IE202" s="1">
        <v>100</v>
      </c>
      <c r="IF202" s="1">
        <v>-3.68</v>
      </c>
      <c r="IG202" s="1">
        <v>0.34799999999999998</v>
      </c>
      <c r="IH202" s="1">
        <v>-2.1003025613674828</v>
      </c>
      <c r="II202" s="1">
        <v>1.7196870422270779E-5</v>
      </c>
      <c r="IJ202" s="1">
        <v>-2.1741833173098589E-6</v>
      </c>
      <c r="IK202" s="1">
        <v>9.0595066644434051E-10</v>
      </c>
      <c r="IL202" s="1">
        <v>-0.3055493333670728</v>
      </c>
      <c r="IM202" s="1">
        <v>-1.2435942757381079E-3</v>
      </c>
      <c r="IN202" s="1">
        <v>8.3241555849602686E-4</v>
      </c>
      <c r="IO202" s="1">
        <v>-6.8006265696850886E-6</v>
      </c>
      <c r="IP202" s="1">
        <v>17</v>
      </c>
      <c r="IQ202" s="1">
        <v>2050</v>
      </c>
      <c r="IR202" s="1">
        <v>3</v>
      </c>
      <c r="IS202" s="1">
        <v>34</v>
      </c>
      <c r="IT202" s="1">
        <v>50.9</v>
      </c>
      <c r="IU202" s="1">
        <v>51.1</v>
      </c>
      <c r="IV202" s="1">
        <v>2.5720200000000002</v>
      </c>
      <c r="IW202" s="1">
        <v>2.5708000000000002</v>
      </c>
      <c r="IX202" s="1">
        <v>1.49902</v>
      </c>
      <c r="IY202" s="1">
        <v>2.2827099999999998</v>
      </c>
      <c r="IZ202" s="1">
        <v>1.69678</v>
      </c>
      <c r="JA202" s="1">
        <v>2.4218799999999998</v>
      </c>
      <c r="JB202" s="1">
        <v>48.056399999999996</v>
      </c>
      <c r="JC202" s="1">
        <v>12.8186</v>
      </c>
      <c r="JD202" s="1">
        <v>18</v>
      </c>
      <c r="JE202" s="1">
        <v>711.28599999999994</v>
      </c>
      <c r="JF202" s="1">
        <v>266.67599999999999</v>
      </c>
      <c r="JG202" s="1">
        <v>30.0001</v>
      </c>
      <c r="JH202" s="1">
        <v>35.909300000000002</v>
      </c>
      <c r="JI202" s="1">
        <v>30.0002</v>
      </c>
      <c r="JJ202" s="1">
        <v>35.627299999999998</v>
      </c>
      <c r="JK202" s="1">
        <v>35.627800000000001</v>
      </c>
      <c r="JL202" s="1">
        <v>51.531100000000002</v>
      </c>
      <c r="JM202" s="1">
        <v>29.632400000000001</v>
      </c>
      <c r="JN202" s="1">
        <v>0</v>
      </c>
      <c r="JO202" s="1">
        <v>30</v>
      </c>
      <c r="JP202" s="1">
        <v>1251.08</v>
      </c>
      <c r="JQ202" s="1">
        <v>33.2746</v>
      </c>
      <c r="JR202" s="1">
        <v>98.292000000000002</v>
      </c>
      <c r="JS202" s="1">
        <v>98.218999999999994</v>
      </c>
    </row>
    <row r="203" spans="1:279" ht="15.75" customHeight="1" x14ac:dyDescent="0.2">
      <c r="A203" s="1">
        <v>188</v>
      </c>
      <c r="B203" s="1">
        <v>1658330686.5</v>
      </c>
      <c r="C203" s="1">
        <v>746.5</v>
      </c>
      <c r="D203" s="1" t="s">
        <v>768</v>
      </c>
      <c r="E203" s="1" t="s">
        <v>769</v>
      </c>
      <c r="F203" s="1">
        <v>4</v>
      </c>
      <c r="G203" s="1">
        <v>1658330684.1875</v>
      </c>
      <c r="H203" s="1">
        <f t="shared" si="0"/>
        <v>1.1031779025726938E-3</v>
      </c>
      <c r="I203" s="1">
        <f t="shared" si="1"/>
        <v>1.1031779025726938</v>
      </c>
      <c r="J203" s="1">
        <f t="shared" si="2"/>
        <v>8.9786010005960506</v>
      </c>
      <c r="K203" s="1">
        <f t="shared" si="3"/>
        <v>1224.2737500000001</v>
      </c>
      <c r="L203" s="1">
        <f t="shared" si="4"/>
        <v>940.00709737737918</v>
      </c>
      <c r="M203" s="1">
        <f t="shared" si="5"/>
        <v>95.116280574181985</v>
      </c>
      <c r="N203" s="1">
        <f t="shared" si="6"/>
        <v>123.88030455248371</v>
      </c>
      <c r="O203" s="1">
        <f t="shared" si="7"/>
        <v>5.782474614756665E-2</v>
      </c>
      <c r="P203" s="1">
        <f t="shared" si="8"/>
        <v>2.7645247058835651</v>
      </c>
      <c r="Q203" s="1">
        <f t="shared" si="9"/>
        <v>5.7161123330395476E-2</v>
      </c>
      <c r="R203" s="1">
        <f t="shared" si="10"/>
        <v>3.5784691273634768E-2</v>
      </c>
      <c r="S203" s="1">
        <f t="shared" si="11"/>
        <v>194.43056961246413</v>
      </c>
      <c r="T203" s="1">
        <f t="shared" si="12"/>
        <v>34.874843567320148</v>
      </c>
      <c r="U203" s="1">
        <f t="shared" si="13"/>
        <v>34.008200000000002</v>
      </c>
      <c r="V203" s="1">
        <f t="shared" si="14"/>
        <v>5.345454428215799</v>
      </c>
      <c r="W203" s="1">
        <f t="shared" si="15"/>
        <v>65.190644617076785</v>
      </c>
      <c r="X203" s="1">
        <f t="shared" si="16"/>
        <v>3.477747494662232</v>
      </c>
      <c r="Y203" s="1">
        <f t="shared" si="17"/>
        <v>5.3347340175728695</v>
      </c>
      <c r="Z203" s="1">
        <f t="shared" si="18"/>
        <v>1.867706933553567</v>
      </c>
      <c r="AA203" s="1">
        <f t="shared" si="19"/>
        <v>-48.650145503455796</v>
      </c>
      <c r="AB203" s="1">
        <f t="shared" si="20"/>
        <v>-5.3636150007707881</v>
      </c>
      <c r="AC203" s="1">
        <f t="shared" si="21"/>
        <v>-0.4486646906328175</v>
      </c>
      <c r="AD203" s="1">
        <f t="shared" si="22"/>
        <v>139.96814441760472</v>
      </c>
      <c r="AE203" s="1">
        <f t="shared" si="23"/>
        <v>18.215843276379882</v>
      </c>
      <c r="AF203" s="1">
        <f t="shared" si="24"/>
        <v>1.1083416139017881</v>
      </c>
      <c r="AG203" s="1">
        <f t="shared" si="25"/>
        <v>8.9786010005960506</v>
      </c>
      <c r="AH203" s="1">
        <v>1286.273005542077</v>
      </c>
      <c r="AI203" s="1">
        <v>1270.942121212121</v>
      </c>
      <c r="AJ203" s="1">
        <v>1.7048442380773361</v>
      </c>
      <c r="AK203" s="1">
        <v>65.160827057832364</v>
      </c>
      <c r="AL203" s="1">
        <f t="shared" si="26"/>
        <v>1.1031779025726938</v>
      </c>
      <c r="AM203" s="1">
        <v>33.380878875594938</v>
      </c>
      <c r="AN203" s="1">
        <v>34.363974125874151</v>
      </c>
      <c r="AO203" s="1">
        <v>-6.6937358566077085E-5</v>
      </c>
      <c r="AP203" s="1">
        <v>89.445393928283238</v>
      </c>
      <c r="AQ203" s="1">
        <v>0</v>
      </c>
      <c r="AR203" s="1">
        <v>0</v>
      </c>
      <c r="AS203" s="1">
        <f t="shared" si="27"/>
        <v>1</v>
      </c>
      <c r="AT203" s="1">
        <f t="shared" si="28"/>
        <v>0</v>
      </c>
      <c r="AU203" s="1">
        <f t="shared" si="29"/>
        <v>47101.281062430033</v>
      </c>
      <c r="AV203" s="1" t="s">
        <v>385</v>
      </c>
      <c r="AW203" s="1" t="s">
        <v>385</v>
      </c>
      <c r="AX203" s="1">
        <v>0</v>
      </c>
      <c r="AY203" s="1">
        <v>0</v>
      </c>
      <c r="AZ203" s="1" t="e">
        <f t="shared" si="30"/>
        <v>#DIV/0!</v>
      </c>
      <c r="BA203" s="1">
        <v>0</v>
      </c>
      <c r="BB203" s="1" t="s">
        <v>385</v>
      </c>
      <c r="BC203" s="1" t="s">
        <v>385</v>
      </c>
      <c r="BD203" s="1">
        <v>0</v>
      </c>
      <c r="BE203" s="1">
        <v>0</v>
      </c>
      <c r="BF203" s="1" t="e">
        <f t="shared" si="31"/>
        <v>#DIV/0!</v>
      </c>
      <c r="BG203" s="1">
        <v>0.5</v>
      </c>
      <c r="BH203" s="1">
        <f t="shared" si="32"/>
        <v>1009.5269997992043</v>
      </c>
      <c r="BI203" s="1">
        <f t="shared" si="33"/>
        <v>8.9786010005960506</v>
      </c>
      <c r="BJ203" s="1" t="e">
        <f t="shared" si="34"/>
        <v>#DIV/0!</v>
      </c>
      <c r="BK203" s="1">
        <f t="shared" si="35"/>
        <v>8.8938691113579944E-3</v>
      </c>
      <c r="BL203" s="1" t="e">
        <f t="shared" si="36"/>
        <v>#DIV/0!</v>
      </c>
      <c r="BM203" s="1" t="e">
        <f t="shared" si="37"/>
        <v>#DIV/0!</v>
      </c>
      <c r="BN203" s="1" t="s">
        <v>385</v>
      </c>
      <c r="BO203" s="1">
        <v>0</v>
      </c>
      <c r="BP203" s="1" t="e">
        <f t="shared" si="38"/>
        <v>#DIV/0!</v>
      </c>
      <c r="BQ203" s="1" t="e">
        <f t="shared" si="39"/>
        <v>#DIV/0!</v>
      </c>
      <c r="BR203" s="1" t="e">
        <f t="shared" si="40"/>
        <v>#DIV/0!</v>
      </c>
      <c r="BS203" s="1" t="e">
        <f t="shared" si="41"/>
        <v>#DIV/0!</v>
      </c>
      <c r="BT203" s="1" t="e">
        <f t="shared" si="42"/>
        <v>#DIV/0!</v>
      </c>
      <c r="BU203" s="1" t="e">
        <f t="shared" si="43"/>
        <v>#DIV/0!</v>
      </c>
      <c r="BV203" s="1" t="e">
        <f t="shared" si="44"/>
        <v>#DIV/0!</v>
      </c>
      <c r="BW203" s="1" t="e">
        <f t="shared" si="45"/>
        <v>#DIV/0!</v>
      </c>
      <c r="BX203" s="1" t="s">
        <v>385</v>
      </c>
      <c r="BY203" s="1" t="s">
        <v>385</v>
      </c>
      <c r="BZ203" s="1" t="s">
        <v>385</v>
      </c>
      <c r="CA203" s="1" t="s">
        <v>385</v>
      </c>
      <c r="CB203" s="1" t="s">
        <v>385</v>
      </c>
      <c r="CC203" s="1" t="s">
        <v>385</v>
      </c>
      <c r="CD203" s="1" t="s">
        <v>385</v>
      </c>
      <c r="CE203" s="1" t="s">
        <v>385</v>
      </c>
      <c r="CF203" s="1">
        <v>253</v>
      </c>
      <c r="CG203" s="1">
        <v>1000</v>
      </c>
      <c r="CH203" s="1" t="s">
        <v>386</v>
      </c>
      <c r="CI203" s="1">
        <v>1110.1500000000001</v>
      </c>
      <c r="CJ203" s="1">
        <v>1175.8634999999999</v>
      </c>
      <c r="CK203" s="1">
        <v>1152.67</v>
      </c>
      <c r="CL203" s="1">
        <v>1.3005735999999999E-4</v>
      </c>
      <c r="CM203" s="1">
        <v>6.5004835999999994E-4</v>
      </c>
      <c r="CN203" s="1">
        <v>4.7597999359999997E-2</v>
      </c>
      <c r="CO203" s="1">
        <v>5.5000000000000003E-4</v>
      </c>
      <c r="CP203" s="1">
        <f t="shared" si="46"/>
        <v>1200.0250000000001</v>
      </c>
      <c r="CQ203" s="1">
        <f t="shared" si="47"/>
        <v>1009.5269997992043</v>
      </c>
      <c r="CR203" s="1">
        <f t="shared" si="48"/>
        <v>0.841254973687385</v>
      </c>
      <c r="CS203" s="1">
        <f t="shared" si="49"/>
        <v>0.16202209921665309</v>
      </c>
      <c r="CT203" s="1">
        <v>6</v>
      </c>
      <c r="CU203" s="1">
        <v>0.5</v>
      </c>
      <c r="CV203" s="1" t="s">
        <v>387</v>
      </c>
      <c r="CW203" s="1">
        <v>2</v>
      </c>
      <c r="CX203" s="1" t="b">
        <v>1</v>
      </c>
      <c r="CY203" s="1">
        <v>1658330684.1875</v>
      </c>
      <c r="CZ203" s="1">
        <v>1224.2737500000001</v>
      </c>
      <c r="DA203" s="1">
        <v>1242.33</v>
      </c>
      <c r="DB203" s="1">
        <v>34.369587499999987</v>
      </c>
      <c r="DC203" s="1">
        <v>33.382262500000003</v>
      </c>
      <c r="DD203" s="1">
        <v>1227.9549999999999</v>
      </c>
      <c r="DE203" s="1">
        <v>34.0217375</v>
      </c>
      <c r="DF203" s="1">
        <v>650.39274999999998</v>
      </c>
      <c r="DG203" s="1">
        <v>101.08674999999999</v>
      </c>
      <c r="DH203" s="1">
        <v>0.100018525</v>
      </c>
      <c r="DI203" s="1">
        <v>33.972212499999998</v>
      </c>
      <c r="DJ203" s="1">
        <v>999.9</v>
      </c>
      <c r="DK203" s="1">
        <v>34.008200000000002</v>
      </c>
      <c r="DL203" s="1">
        <v>0</v>
      </c>
      <c r="DM203" s="1">
        <v>0</v>
      </c>
      <c r="DN203" s="1">
        <v>8989.9212500000012</v>
      </c>
      <c r="DO203" s="1">
        <v>0</v>
      </c>
      <c r="DP203" s="1">
        <v>1829.29</v>
      </c>
      <c r="DQ203" s="1">
        <v>-18.0546875</v>
      </c>
      <c r="DR203" s="1">
        <v>1267.8499999999999</v>
      </c>
      <c r="DS203" s="1">
        <v>1285.23125</v>
      </c>
      <c r="DT203" s="1">
        <v>0.98731087500000003</v>
      </c>
      <c r="DU203" s="1">
        <v>1242.33</v>
      </c>
      <c r="DV203" s="1">
        <v>33.382262500000003</v>
      </c>
      <c r="DW203" s="1">
        <v>3.4743137499999999</v>
      </c>
      <c r="DX203" s="1">
        <v>3.3745075</v>
      </c>
      <c r="DY203" s="1">
        <v>26.49475</v>
      </c>
      <c r="DZ203" s="1">
        <v>26.001262499999999</v>
      </c>
      <c r="EA203" s="1">
        <v>1200.0250000000001</v>
      </c>
      <c r="EB203" s="1">
        <v>0.95799299999999998</v>
      </c>
      <c r="EC203" s="1">
        <v>4.20074E-2</v>
      </c>
      <c r="ED203" s="1">
        <v>0</v>
      </c>
      <c r="EE203" s="1">
        <v>927.72062499999993</v>
      </c>
      <c r="EF203" s="1">
        <v>5.0001600000000002</v>
      </c>
      <c r="EG203" s="1">
        <v>13154.5375</v>
      </c>
      <c r="EH203" s="1">
        <v>9515.3525000000009</v>
      </c>
      <c r="EI203" s="1">
        <v>47.765500000000003</v>
      </c>
      <c r="EJ203" s="1">
        <v>50.492125000000001</v>
      </c>
      <c r="EK203" s="1">
        <v>49.015249999999988</v>
      </c>
      <c r="EL203" s="1">
        <v>48.984250000000003</v>
      </c>
      <c r="EM203" s="1">
        <v>49.515500000000003</v>
      </c>
      <c r="EN203" s="1">
        <v>1144.825</v>
      </c>
      <c r="EO203" s="1">
        <v>50.2</v>
      </c>
      <c r="EP203" s="1">
        <v>0</v>
      </c>
      <c r="EQ203" s="1">
        <v>773198.40000009537</v>
      </c>
      <c r="ER203" s="1">
        <v>0</v>
      </c>
      <c r="ES203" s="1">
        <v>927.99420000000009</v>
      </c>
      <c r="ET203" s="1">
        <v>-2.2211538623566138</v>
      </c>
      <c r="EU203" s="1">
        <v>-44.707692329691689</v>
      </c>
      <c r="EV203" s="1">
        <v>13157.132</v>
      </c>
      <c r="EW203" s="1">
        <v>15</v>
      </c>
      <c r="EX203" s="1">
        <v>1658327627.5</v>
      </c>
      <c r="EY203" s="1" t="s">
        <v>388</v>
      </c>
      <c r="EZ203" s="1">
        <v>1658327627.5</v>
      </c>
      <c r="FA203" s="1">
        <v>1658327617.5</v>
      </c>
      <c r="FB203" s="1">
        <v>12</v>
      </c>
      <c r="FC203" s="1">
        <v>-0.68500000000000005</v>
      </c>
      <c r="FD203" s="1">
        <v>-0.255</v>
      </c>
      <c r="FE203" s="1">
        <v>-3.9239999999999999</v>
      </c>
      <c r="FF203" s="1">
        <v>0.28599999999999998</v>
      </c>
      <c r="FG203" s="1">
        <v>1546</v>
      </c>
      <c r="FH203" s="1">
        <v>32</v>
      </c>
      <c r="FI203" s="1">
        <v>0.03</v>
      </c>
      <c r="FJ203" s="1">
        <v>0.04</v>
      </c>
      <c r="FK203" s="1">
        <v>-18.145172500000001</v>
      </c>
      <c r="FL203" s="1">
        <v>0.1503073170732051</v>
      </c>
      <c r="FM203" s="1">
        <v>6.9212567455267646E-2</v>
      </c>
      <c r="FN203" s="1">
        <v>1</v>
      </c>
      <c r="FO203" s="1">
        <v>928.13105882352932</v>
      </c>
      <c r="FP203" s="1">
        <v>-2.7506493545798358</v>
      </c>
      <c r="FQ203" s="1">
        <v>0.34865320214120182</v>
      </c>
      <c r="FR203" s="1">
        <v>0</v>
      </c>
      <c r="FS203" s="1">
        <v>0.96379225000000024</v>
      </c>
      <c r="FT203" s="1">
        <v>0.12100365478424061</v>
      </c>
      <c r="FU203" s="1">
        <v>1.4286377556522151E-2</v>
      </c>
      <c r="FV203" s="1">
        <v>0</v>
      </c>
      <c r="FW203" s="1">
        <v>1</v>
      </c>
      <c r="FX203" s="1">
        <v>3</v>
      </c>
      <c r="FY203" s="1" t="s">
        <v>410</v>
      </c>
      <c r="FZ203" s="1">
        <v>3.3692199999999999</v>
      </c>
      <c r="GA203" s="1">
        <v>2.8936799999999998</v>
      </c>
      <c r="GB203" s="1">
        <v>0.206592</v>
      </c>
      <c r="GC203" s="1">
        <v>0.21080699999999999</v>
      </c>
      <c r="GD203" s="1">
        <v>0.14166200000000001</v>
      </c>
      <c r="GE203" s="1">
        <v>0.14138999999999999</v>
      </c>
      <c r="GF203" s="1">
        <v>27366.9</v>
      </c>
      <c r="GG203" s="1">
        <v>23681.1</v>
      </c>
      <c r="GH203" s="1">
        <v>30843.1</v>
      </c>
      <c r="GI203" s="1">
        <v>27979.9</v>
      </c>
      <c r="GJ203" s="1">
        <v>34882.9</v>
      </c>
      <c r="GK203" s="1">
        <v>33897.699999999997</v>
      </c>
      <c r="GL203" s="1">
        <v>40206.800000000003</v>
      </c>
      <c r="GM203" s="1">
        <v>38999.1</v>
      </c>
      <c r="GN203" s="1">
        <v>2.3266499999999999</v>
      </c>
      <c r="GO203" s="1">
        <v>1.52667</v>
      </c>
      <c r="GP203" s="1">
        <v>0</v>
      </c>
      <c r="GQ203" s="1">
        <v>4.4547000000000003E-2</v>
      </c>
      <c r="GR203" s="1">
        <v>999.9</v>
      </c>
      <c r="GS203" s="1">
        <v>33.281700000000001</v>
      </c>
      <c r="GT203" s="1">
        <v>49</v>
      </c>
      <c r="GU203" s="1">
        <v>44.5</v>
      </c>
      <c r="GV203" s="1">
        <v>45.532600000000002</v>
      </c>
      <c r="GW203" s="1">
        <v>50.892899999999997</v>
      </c>
      <c r="GX203" s="1">
        <v>42.091299999999997</v>
      </c>
      <c r="GY203" s="1">
        <v>1</v>
      </c>
      <c r="GZ203" s="1">
        <v>0.665628</v>
      </c>
      <c r="HA203" s="1">
        <v>1.7921499999999999</v>
      </c>
      <c r="HB203" s="1">
        <v>20.198799999999999</v>
      </c>
      <c r="HC203" s="1">
        <v>5.2148899999999996</v>
      </c>
      <c r="HD203" s="1">
        <v>11.974</v>
      </c>
      <c r="HE203" s="1">
        <v>4.9899500000000003</v>
      </c>
      <c r="HF203" s="1">
        <v>3.2924799999999999</v>
      </c>
      <c r="HG203" s="1">
        <v>8428.9</v>
      </c>
      <c r="HH203" s="1">
        <v>9999</v>
      </c>
      <c r="HI203" s="1">
        <v>9999</v>
      </c>
      <c r="HJ203" s="1">
        <v>971.7</v>
      </c>
      <c r="HK203" s="1">
        <v>4.9713500000000002</v>
      </c>
      <c r="HL203" s="1">
        <v>1.87459</v>
      </c>
      <c r="HM203" s="1">
        <v>1.8709100000000001</v>
      </c>
      <c r="HN203" s="1">
        <v>1.87073</v>
      </c>
      <c r="HO203" s="1">
        <v>1.87513</v>
      </c>
      <c r="HP203" s="1">
        <v>1.8718999999999999</v>
      </c>
      <c r="HQ203" s="1">
        <v>1.86737</v>
      </c>
      <c r="HR203" s="1">
        <v>1.8782300000000001</v>
      </c>
      <c r="HS203" s="1">
        <v>0</v>
      </c>
      <c r="HT203" s="1">
        <v>0</v>
      </c>
      <c r="HU203" s="1">
        <v>0</v>
      </c>
      <c r="HV203" s="1">
        <v>0</v>
      </c>
      <c r="HW203" s="1" t="s">
        <v>390</v>
      </c>
      <c r="HX203" s="1" t="s">
        <v>391</v>
      </c>
      <c r="HY203" s="1" t="s">
        <v>392</v>
      </c>
      <c r="HZ203" s="1" t="s">
        <v>392</v>
      </c>
      <c r="IA203" s="1" t="s">
        <v>392</v>
      </c>
      <c r="IB203" s="1" t="s">
        <v>392</v>
      </c>
      <c r="IC203" s="1">
        <v>0</v>
      </c>
      <c r="ID203" s="1">
        <v>100</v>
      </c>
      <c r="IE203" s="1">
        <v>100</v>
      </c>
      <c r="IF203" s="1">
        <v>-3.68</v>
      </c>
      <c r="IG203" s="1">
        <v>0.34760000000000002</v>
      </c>
      <c r="IH203" s="1">
        <v>-2.1003025613674828</v>
      </c>
      <c r="II203" s="1">
        <v>1.7196870422270779E-5</v>
      </c>
      <c r="IJ203" s="1">
        <v>-2.1741833173098589E-6</v>
      </c>
      <c r="IK203" s="1">
        <v>9.0595066644434051E-10</v>
      </c>
      <c r="IL203" s="1">
        <v>-0.3055493333670728</v>
      </c>
      <c r="IM203" s="1">
        <v>-1.2435942757381079E-3</v>
      </c>
      <c r="IN203" s="1">
        <v>8.3241555849602686E-4</v>
      </c>
      <c r="IO203" s="1">
        <v>-6.8006265696850886E-6</v>
      </c>
      <c r="IP203" s="1">
        <v>17</v>
      </c>
      <c r="IQ203" s="1">
        <v>2050</v>
      </c>
      <c r="IR203" s="1">
        <v>3</v>
      </c>
      <c r="IS203" s="1">
        <v>34</v>
      </c>
      <c r="IT203" s="1">
        <v>51</v>
      </c>
      <c r="IU203" s="1">
        <v>51.1</v>
      </c>
      <c r="IV203" s="1">
        <v>2.5842299999999998</v>
      </c>
      <c r="IW203" s="1">
        <v>2.5793499999999998</v>
      </c>
      <c r="IX203" s="1">
        <v>1.49902</v>
      </c>
      <c r="IY203" s="1">
        <v>2.2802699999999998</v>
      </c>
      <c r="IZ203" s="1">
        <v>1.69678</v>
      </c>
      <c r="JA203" s="1">
        <v>2.2717299999999998</v>
      </c>
      <c r="JB203" s="1">
        <v>48.0869</v>
      </c>
      <c r="JC203" s="1">
        <v>12.8011</v>
      </c>
      <c r="JD203" s="1">
        <v>18</v>
      </c>
      <c r="JE203" s="1">
        <v>711.22400000000005</v>
      </c>
      <c r="JF203" s="1">
        <v>266.68799999999999</v>
      </c>
      <c r="JG203" s="1">
        <v>30.000399999999999</v>
      </c>
      <c r="JH203" s="1">
        <v>35.909300000000002</v>
      </c>
      <c r="JI203" s="1">
        <v>30.0002</v>
      </c>
      <c r="JJ203" s="1">
        <v>35.627299999999998</v>
      </c>
      <c r="JK203" s="1">
        <v>35.627800000000001</v>
      </c>
      <c r="JL203" s="1">
        <v>51.765700000000002</v>
      </c>
      <c r="JM203" s="1">
        <v>29.912099999999999</v>
      </c>
      <c r="JN203" s="1">
        <v>0</v>
      </c>
      <c r="JO203" s="1">
        <v>30</v>
      </c>
      <c r="JP203" s="1">
        <v>1257.77</v>
      </c>
      <c r="JQ203" s="1">
        <v>33.276299999999999</v>
      </c>
      <c r="JR203" s="1">
        <v>98.293700000000001</v>
      </c>
      <c r="JS203" s="1">
        <v>98.218599999999995</v>
      </c>
    </row>
    <row r="204" spans="1:279" ht="15.75" customHeight="1" x14ac:dyDescent="0.2">
      <c r="A204" s="1">
        <v>189</v>
      </c>
      <c r="B204" s="1">
        <v>1658330690.5</v>
      </c>
      <c r="C204" s="1">
        <v>750.5</v>
      </c>
      <c r="D204" s="1" t="s">
        <v>770</v>
      </c>
      <c r="E204" s="1" t="s">
        <v>771</v>
      </c>
      <c r="F204" s="1">
        <v>4</v>
      </c>
      <c r="G204" s="1">
        <v>1658330688.5</v>
      </c>
      <c r="H204" s="1">
        <f t="shared" si="0"/>
        <v>1.0895189678777131E-3</v>
      </c>
      <c r="I204" s="1">
        <f t="shared" si="1"/>
        <v>1.0895189678777131</v>
      </c>
      <c r="J204" s="1">
        <f t="shared" si="2"/>
        <v>8.9774732635102801</v>
      </c>
      <c r="K204" s="1">
        <f t="shared" si="3"/>
        <v>1231.48</v>
      </c>
      <c r="L204" s="1">
        <f t="shared" si="4"/>
        <v>944.14543144957975</v>
      </c>
      <c r="M204" s="1">
        <f t="shared" si="5"/>
        <v>95.535621646065906</v>
      </c>
      <c r="N204" s="1">
        <f t="shared" si="6"/>
        <v>124.61025963348118</v>
      </c>
      <c r="O204" s="1">
        <f t="shared" si="7"/>
        <v>5.7145345770941554E-2</v>
      </c>
      <c r="P204" s="1">
        <f t="shared" si="8"/>
        <v>2.7679123010686948</v>
      </c>
      <c r="Q204" s="1">
        <f t="shared" si="9"/>
        <v>5.6497914911314152E-2</v>
      </c>
      <c r="R204" s="1">
        <f t="shared" si="10"/>
        <v>3.5368754626569472E-2</v>
      </c>
      <c r="S204" s="1">
        <f t="shared" si="11"/>
        <v>194.42224761244725</v>
      </c>
      <c r="T204" s="1">
        <f t="shared" si="12"/>
        <v>34.885308714439958</v>
      </c>
      <c r="U204" s="1">
        <f t="shared" si="13"/>
        <v>34.000328571428568</v>
      </c>
      <c r="V204" s="1">
        <f t="shared" si="14"/>
        <v>5.3431079884310391</v>
      </c>
      <c r="W204" s="1">
        <f t="shared" si="15"/>
        <v>65.145022203566555</v>
      </c>
      <c r="X204" s="1">
        <f t="shared" si="16"/>
        <v>3.4768294280737839</v>
      </c>
      <c r="Y204" s="1">
        <f t="shared" si="17"/>
        <v>5.3370607768147087</v>
      </c>
      <c r="Z204" s="1">
        <f t="shared" si="18"/>
        <v>1.8662785603572551</v>
      </c>
      <c r="AA204" s="1">
        <f t="shared" si="19"/>
        <v>-48.047786483407151</v>
      </c>
      <c r="AB204" s="1">
        <f t="shared" si="20"/>
        <v>-3.0292408658967065</v>
      </c>
      <c r="AC204" s="1">
        <f t="shared" si="21"/>
        <v>-0.25308484154104488</v>
      </c>
      <c r="AD204" s="1">
        <f t="shared" si="22"/>
        <v>143.09213542160236</v>
      </c>
      <c r="AE204" s="1">
        <f t="shared" si="23"/>
        <v>18.36162703091237</v>
      </c>
      <c r="AF204" s="1">
        <f t="shared" si="24"/>
        <v>1.1115897648728013</v>
      </c>
      <c r="AG204" s="1">
        <f t="shared" si="25"/>
        <v>8.9774732635102801</v>
      </c>
      <c r="AH204" s="1">
        <v>1293.3953801941279</v>
      </c>
      <c r="AI204" s="1">
        <v>1277.914</v>
      </c>
      <c r="AJ204" s="1">
        <v>1.7428920031873001</v>
      </c>
      <c r="AK204" s="1">
        <v>65.160827057832364</v>
      </c>
      <c r="AL204" s="1">
        <f t="shared" si="26"/>
        <v>1.0895189678777131</v>
      </c>
      <c r="AM204" s="1">
        <v>33.386398630409907</v>
      </c>
      <c r="AN204" s="1">
        <v>34.357246853146869</v>
      </c>
      <c r="AO204" s="1">
        <v>-4.0723181424579627E-5</v>
      </c>
      <c r="AP204" s="1">
        <v>89.445393928283238</v>
      </c>
      <c r="AQ204" s="1">
        <v>0</v>
      </c>
      <c r="AR204" s="1">
        <v>0</v>
      </c>
      <c r="AS204" s="1">
        <f t="shared" si="27"/>
        <v>1</v>
      </c>
      <c r="AT204" s="1">
        <f t="shared" si="28"/>
        <v>0</v>
      </c>
      <c r="AU204" s="1">
        <f t="shared" si="29"/>
        <v>47192.944705444068</v>
      </c>
      <c r="AV204" s="1" t="s">
        <v>385</v>
      </c>
      <c r="AW204" s="1" t="s">
        <v>385</v>
      </c>
      <c r="AX204" s="1">
        <v>0</v>
      </c>
      <c r="AY204" s="1">
        <v>0</v>
      </c>
      <c r="AZ204" s="1" t="e">
        <f t="shared" si="30"/>
        <v>#DIV/0!</v>
      </c>
      <c r="BA204" s="1">
        <v>0</v>
      </c>
      <c r="BB204" s="1" t="s">
        <v>385</v>
      </c>
      <c r="BC204" s="1" t="s">
        <v>385</v>
      </c>
      <c r="BD204" s="1">
        <v>0</v>
      </c>
      <c r="BE204" s="1">
        <v>0</v>
      </c>
      <c r="BF204" s="1" t="e">
        <f t="shared" si="31"/>
        <v>#DIV/0!</v>
      </c>
      <c r="BG204" s="1">
        <v>0.5</v>
      </c>
      <c r="BH204" s="1">
        <f t="shared" si="32"/>
        <v>1009.4831997991953</v>
      </c>
      <c r="BI204" s="1">
        <f t="shared" si="33"/>
        <v>8.9774732635102801</v>
      </c>
      <c r="BJ204" s="1" t="e">
        <f t="shared" si="34"/>
        <v>#DIV/0!</v>
      </c>
      <c r="BK204" s="1">
        <f t="shared" si="35"/>
        <v>8.893137860338898E-3</v>
      </c>
      <c r="BL204" s="1" t="e">
        <f t="shared" si="36"/>
        <v>#DIV/0!</v>
      </c>
      <c r="BM204" s="1" t="e">
        <f t="shared" si="37"/>
        <v>#DIV/0!</v>
      </c>
      <c r="BN204" s="1" t="s">
        <v>385</v>
      </c>
      <c r="BO204" s="1">
        <v>0</v>
      </c>
      <c r="BP204" s="1" t="e">
        <f t="shared" si="38"/>
        <v>#DIV/0!</v>
      </c>
      <c r="BQ204" s="1" t="e">
        <f t="shared" si="39"/>
        <v>#DIV/0!</v>
      </c>
      <c r="BR204" s="1" t="e">
        <f t="shared" si="40"/>
        <v>#DIV/0!</v>
      </c>
      <c r="BS204" s="1" t="e">
        <f t="shared" si="41"/>
        <v>#DIV/0!</v>
      </c>
      <c r="BT204" s="1" t="e">
        <f t="shared" si="42"/>
        <v>#DIV/0!</v>
      </c>
      <c r="BU204" s="1" t="e">
        <f t="shared" si="43"/>
        <v>#DIV/0!</v>
      </c>
      <c r="BV204" s="1" t="e">
        <f t="shared" si="44"/>
        <v>#DIV/0!</v>
      </c>
      <c r="BW204" s="1" t="e">
        <f t="shared" si="45"/>
        <v>#DIV/0!</v>
      </c>
      <c r="BX204" s="1" t="s">
        <v>385</v>
      </c>
      <c r="BY204" s="1" t="s">
        <v>385</v>
      </c>
      <c r="BZ204" s="1" t="s">
        <v>385</v>
      </c>
      <c r="CA204" s="1" t="s">
        <v>385</v>
      </c>
      <c r="CB204" s="1" t="s">
        <v>385</v>
      </c>
      <c r="CC204" s="1" t="s">
        <v>385</v>
      </c>
      <c r="CD204" s="1" t="s">
        <v>385</v>
      </c>
      <c r="CE204" s="1" t="s">
        <v>385</v>
      </c>
      <c r="CF204" s="1">
        <v>253</v>
      </c>
      <c r="CG204" s="1">
        <v>1000</v>
      </c>
      <c r="CH204" s="1" t="s">
        <v>386</v>
      </c>
      <c r="CI204" s="1">
        <v>1110.1500000000001</v>
      </c>
      <c r="CJ204" s="1">
        <v>1175.8634999999999</v>
      </c>
      <c r="CK204" s="1">
        <v>1152.67</v>
      </c>
      <c r="CL204" s="1">
        <v>1.3005735999999999E-4</v>
      </c>
      <c r="CM204" s="1">
        <v>6.5004835999999994E-4</v>
      </c>
      <c r="CN204" s="1">
        <v>4.7597999359999997E-2</v>
      </c>
      <c r="CO204" s="1">
        <v>5.5000000000000003E-4</v>
      </c>
      <c r="CP204" s="1">
        <f t="shared" si="46"/>
        <v>1199.972857142857</v>
      </c>
      <c r="CQ204" s="1">
        <f t="shared" si="47"/>
        <v>1009.4831997991953</v>
      </c>
      <c r="CR204" s="1">
        <f t="shared" si="48"/>
        <v>0.84125502822020592</v>
      </c>
      <c r="CS204" s="1">
        <f t="shared" si="49"/>
        <v>0.16202220446499752</v>
      </c>
      <c r="CT204" s="1">
        <v>6</v>
      </c>
      <c r="CU204" s="1">
        <v>0.5</v>
      </c>
      <c r="CV204" s="1" t="s">
        <v>387</v>
      </c>
      <c r="CW204" s="1">
        <v>2</v>
      </c>
      <c r="CX204" s="1" t="b">
        <v>1</v>
      </c>
      <c r="CY204" s="1">
        <v>1658330688.5</v>
      </c>
      <c r="CZ204" s="1">
        <v>1231.48</v>
      </c>
      <c r="DA204" s="1">
        <v>1249.6828571428571</v>
      </c>
      <c r="DB204" s="1">
        <v>34.360300000000002</v>
      </c>
      <c r="DC204" s="1">
        <v>33.370014285714277</v>
      </c>
      <c r="DD204" s="1">
        <v>1235.168571428572</v>
      </c>
      <c r="DE204" s="1">
        <v>34.01275714285714</v>
      </c>
      <c r="DF204" s="1">
        <v>650.3548571428571</v>
      </c>
      <c r="DG204" s="1">
        <v>101.0874285714286</v>
      </c>
      <c r="DH204" s="1">
        <v>9.9971657142857148E-2</v>
      </c>
      <c r="DI204" s="1">
        <v>33.980028571428569</v>
      </c>
      <c r="DJ204" s="1">
        <v>999.89999999999986</v>
      </c>
      <c r="DK204" s="1">
        <v>34.000328571428568</v>
      </c>
      <c r="DL204" s="1">
        <v>0</v>
      </c>
      <c r="DM204" s="1">
        <v>0</v>
      </c>
      <c r="DN204" s="1">
        <v>9007.8571428571431</v>
      </c>
      <c r="DO204" s="1">
        <v>0</v>
      </c>
      <c r="DP204" s="1">
        <v>1829.472857142857</v>
      </c>
      <c r="DQ204" s="1">
        <v>-18.202471428571432</v>
      </c>
      <c r="DR204" s="1">
        <v>1275.3</v>
      </c>
      <c r="DS204" s="1">
        <v>1292.825714285714</v>
      </c>
      <c r="DT204" s="1">
        <v>0.99027399999999999</v>
      </c>
      <c r="DU204" s="1">
        <v>1249.6828571428571</v>
      </c>
      <c r="DV204" s="1">
        <v>33.370014285714277</v>
      </c>
      <c r="DW204" s="1">
        <v>3.4733985714285711</v>
      </c>
      <c r="DX204" s="1">
        <v>3.3732914285714282</v>
      </c>
      <c r="DY204" s="1">
        <v>26.490257142857139</v>
      </c>
      <c r="DZ204" s="1">
        <v>25.995157142857149</v>
      </c>
      <c r="EA204" s="1">
        <v>1199.972857142857</v>
      </c>
      <c r="EB204" s="1">
        <v>0.9579914285714286</v>
      </c>
      <c r="EC204" s="1">
        <v>4.2008928571428572E-2</v>
      </c>
      <c r="ED204" s="1">
        <v>0</v>
      </c>
      <c r="EE204" s="1">
        <v>927.46214285714291</v>
      </c>
      <c r="EF204" s="1">
        <v>5.0001600000000002</v>
      </c>
      <c r="EG204" s="1">
        <v>13149.82857142857</v>
      </c>
      <c r="EH204" s="1">
        <v>9514.9242857142854</v>
      </c>
      <c r="EI204" s="1">
        <v>47.776571428571437</v>
      </c>
      <c r="EJ204" s="1">
        <v>50.482000000000014</v>
      </c>
      <c r="EK204" s="1">
        <v>49</v>
      </c>
      <c r="EL204" s="1">
        <v>48.963999999999999</v>
      </c>
      <c r="EM204" s="1">
        <v>49.526571428571437</v>
      </c>
      <c r="EN204" s="1">
        <v>1144.772857142857</v>
      </c>
      <c r="EO204" s="1">
        <v>50.2</v>
      </c>
      <c r="EP204" s="1">
        <v>0</v>
      </c>
      <c r="EQ204" s="1">
        <v>773202</v>
      </c>
      <c r="ER204" s="1">
        <v>0</v>
      </c>
      <c r="ES204" s="1">
        <v>927.78623999999991</v>
      </c>
      <c r="ET204" s="1">
        <v>-3.4894615545745791</v>
      </c>
      <c r="EU204" s="1">
        <v>-46.530769335716968</v>
      </c>
      <c r="EV204" s="1">
        <v>13154.504000000001</v>
      </c>
      <c r="EW204" s="1">
        <v>15</v>
      </c>
      <c r="EX204" s="1">
        <v>1658327627.5</v>
      </c>
      <c r="EY204" s="1" t="s">
        <v>388</v>
      </c>
      <c r="EZ204" s="1">
        <v>1658327627.5</v>
      </c>
      <c r="FA204" s="1">
        <v>1658327617.5</v>
      </c>
      <c r="FB204" s="1">
        <v>12</v>
      </c>
      <c r="FC204" s="1">
        <v>-0.68500000000000005</v>
      </c>
      <c r="FD204" s="1">
        <v>-0.255</v>
      </c>
      <c r="FE204" s="1">
        <v>-3.9239999999999999</v>
      </c>
      <c r="FF204" s="1">
        <v>0.28599999999999998</v>
      </c>
      <c r="FG204" s="1">
        <v>1546</v>
      </c>
      <c r="FH204" s="1">
        <v>32</v>
      </c>
      <c r="FI204" s="1">
        <v>0.03</v>
      </c>
      <c r="FJ204" s="1">
        <v>0.04</v>
      </c>
      <c r="FK204" s="1">
        <v>-18.154467499999999</v>
      </c>
      <c r="FL204" s="1">
        <v>0.23852645403381831</v>
      </c>
      <c r="FM204" s="1">
        <v>7.6823129288971087E-2</v>
      </c>
      <c r="FN204" s="1">
        <v>1</v>
      </c>
      <c r="FO204" s="1">
        <v>927.95597058823535</v>
      </c>
      <c r="FP204" s="1">
        <v>-2.5752941239015201</v>
      </c>
      <c r="FQ204" s="1">
        <v>0.35264984176892011</v>
      </c>
      <c r="FR204" s="1">
        <v>0</v>
      </c>
      <c r="FS204" s="1">
        <v>0.96971799999999997</v>
      </c>
      <c r="FT204" s="1">
        <v>0.14163732833020429</v>
      </c>
      <c r="FU204" s="1">
        <v>1.5866679525029799E-2</v>
      </c>
      <c r="FV204" s="1">
        <v>0</v>
      </c>
      <c r="FW204" s="1">
        <v>1</v>
      </c>
      <c r="FX204" s="1">
        <v>3</v>
      </c>
      <c r="FY204" s="1" t="s">
        <v>410</v>
      </c>
      <c r="FZ204" s="1">
        <v>3.3693300000000002</v>
      </c>
      <c r="GA204" s="1">
        <v>2.89377</v>
      </c>
      <c r="GB204" s="1">
        <v>0.20730499999999999</v>
      </c>
      <c r="GC204" s="1">
        <v>0.21154100000000001</v>
      </c>
      <c r="GD204" s="1">
        <v>0.14163500000000001</v>
      </c>
      <c r="GE204" s="1">
        <v>0.14119999999999999</v>
      </c>
      <c r="GF204" s="1">
        <v>27342.7</v>
      </c>
      <c r="GG204" s="1">
        <v>23658.6</v>
      </c>
      <c r="GH204" s="1">
        <v>30843.7</v>
      </c>
      <c r="GI204" s="1">
        <v>27979.599999999999</v>
      </c>
      <c r="GJ204" s="1">
        <v>34884.5</v>
      </c>
      <c r="GK204" s="1">
        <v>33904.699999999997</v>
      </c>
      <c r="GL204" s="1">
        <v>40207.300000000003</v>
      </c>
      <c r="GM204" s="1">
        <v>38998.400000000001</v>
      </c>
      <c r="GN204" s="1">
        <v>2.3265199999999999</v>
      </c>
      <c r="GO204" s="1">
        <v>1.5263</v>
      </c>
      <c r="GP204" s="1">
        <v>0</v>
      </c>
      <c r="GQ204" s="1">
        <v>4.4658799999999998E-2</v>
      </c>
      <c r="GR204" s="1">
        <v>999.9</v>
      </c>
      <c r="GS204" s="1">
        <v>33.284399999999998</v>
      </c>
      <c r="GT204" s="1">
        <v>49</v>
      </c>
      <c r="GU204" s="1">
        <v>44.6</v>
      </c>
      <c r="GV204" s="1">
        <v>45.769399999999997</v>
      </c>
      <c r="GW204" s="1">
        <v>50.5929</v>
      </c>
      <c r="GX204" s="1">
        <v>41.578499999999998</v>
      </c>
      <c r="GY204" s="1">
        <v>1</v>
      </c>
      <c r="GZ204" s="1">
        <v>0.66570399999999996</v>
      </c>
      <c r="HA204" s="1">
        <v>1.79691</v>
      </c>
      <c r="HB204" s="1">
        <v>20.198699999999999</v>
      </c>
      <c r="HC204" s="1">
        <v>5.2145900000000003</v>
      </c>
      <c r="HD204" s="1">
        <v>11.974</v>
      </c>
      <c r="HE204" s="1">
        <v>4.9899500000000003</v>
      </c>
      <c r="HF204" s="1">
        <v>3.2924500000000001</v>
      </c>
      <c r="HG204" s="1">
        <v>8429.1</v>
      </c>
      <c r="HH204" s="1">
        <v>9999</v>
      </c>
      <c r="HI204" s="1">
        <v>9999</v>
      </c>
      <c r="HJ204" s="1">
        <v>971.7</v>
      </c>
      <c r="HK204" s="1">
        <v>4.9713700000000003</v>
      </c>
      <c r="HL204" s="1">
        <v>1.8746100000000001</v>
      </c>
      <c r="HM204" s="1">
        <v>1.8709</v>
      </c>
      <c r="HN204" s="1">
        <v>1.87073</v>
      </c>
      <c r="HO204" s="1">
        <v>1.87513</v>
      </c>
      <c r="HP204" s="1">
        <v>1.87192</v>
      </c>
      <c r="HQ204" s="1">
        <v>1.86737</v>
      </c>
      <c r="HR204" s="1">
        <v>1.87825</v>
      </c>
      <c r="HS204" s="1">
        <v>0</v>
      </c>
      <c r="HT204" s="1">
        <v>0</v>
      </c>
      <c r="HU204" s="1">
        <v>0</v>
      </c>
      <c r="HV204" s="1">
        <v>0</v>
      </c>
      <c r="HW204" s="1" t="s">
        <v>390</v>
      </c>
      <c r="HX204" s="1" t="s">
        <v>391</v>
      </c>
      <c r="HY204" s="1" t="s">
        <v>392</v>
      </c>
      <c r="HZ204" s="1" t="s">
        <v>392</v>
      </c>
      <c r="IA204" s="1" t="s">
        <v>392</v>
      </c>
      <c r="IB204" s="1" t="s">
        <v>392</v>
      </c>
      <c r="IC204" s="1">
        <v>0</v>
      </c>
      <c r="ID204" s="1">
        <v>100</v>
      </c>
      <c r="IE204" s="1">
        <v>100</v>
      </c>
      <c r="IF204" s="1">
        <v>-3.7</v>
      </c>
      <c r="IG204" s="1">
        <v>0.3473</v>
      </c>
      <c r="IH204" s="1">
        <v>-2.1003025613674828</v>
      </c>
      <c r="II204" s="1">
        <v>1.7196870422270779E-5</v>
      </c>
      <c r="IJ204" s="1">
        <v>-2.1741833173098589E-6</v>
      </c>
      <c r="IK204" s="1">
        <v>9.0595066644434051E-10</v>
      </c>
      <c r="IL204" s="1">
        <v>-0.3055493333670728</v>
      </c>
      <c r="IM204" s="1">
        <v>-1.2435942757381079E-3</v>
      </c>
      <c r="IN204" s="1">
        <v>8.3241555849602686E-4</v>
      </c>
      <c r="IO204" s="1">
        <v>-6.8006265696850886E-6</v>
      </c>
      <c r="IP204" s="1">
        <v>17</v>
      </c>
      <c r="IQ204" s="1">
        <v>2050</v>
      </c>
      <c r="IR204" s="1">
        <v>3</v>
      </c>
      <c r="IS204" s="1">
        <v>34</v>
      </c>
      <c r="IT204" s="1">
        <v>51</v>
      </c>
      <c r="IU204" s="1">
        <v>51.2</v>
      </c>
      <c r="IV204" s="1">
        <v>2.5952099999999998</v>
      </c>
      <c r="IW204" s="1">
        <v>2.5793499999999998</v>
      </c>
      <c r="IX204" s="1">
        <v>1.49902</v>
      </c>
      <c r="IY204" s="1">
        <v>2.2827099999999998</v>
      </c>
      <c r="IZ204" s="1">
        <v>1.69678</v>
      </c>
      <c r="JA204" s="1">
        <v>2.2631800000000002</v>
      </c>
      <c r="JB204" s="1">
        <v>48.0869</v>
      </c>
      <c r="JC204" s="1">
        <v>12.8011</v>
      </c>
      <c r="JD204" s="1">
        <v>18</v>
      </c>
      <c r="JE204" s="1">
        <v>711.13400000000001</v>
      </c>
      <c r="JF204" s="1">
        <v>266.51400000000001</v>
      </c>
      <c r="JG204" s="1">
        <v>30.001000000000001</v>
      </c>
      <c r="JH204" s="1">
        <v>35.909999999999997</v>
      </c>
      <c r="JI204" s="1">
        <v>30.000299999999999</v>
      </c>
      <c r="JJ204" s="1">
        <v>35.628599999999999</v>
      </c>
      <c r="JK204" s="1">
        <v>35.627800000000001</v>
      </c>
      <c r="JL204" s="1">
        <v>51.988300000000002</v>
      </c>
      <c r="JM204" s="1">
        <v>29.912099999999999</v>
      </c>
      <c r="JN204" s="1">
        <v>0</v>
      </c>
      <c r="JO204" s="1">
        <v>30</v>
      </c>
      <c r="JP204" s="1">
        <v>1264.46</v>
      </c>
      <c r="JQ204" s="1">
        <v>33.2804</v>
      </c>
      <c r="JR204" s="1">
        <v>98.295299999999997</v>
      </c>
      <c r="JS204" s="1">
        <v>98.217100000000002</v>
      </c>
    </row>
    <row r="205" spans="1:279" ht="15.75" customHeight="1" x14ac:dyDescent="0.2">
      <c r="A205" s="1">
        <v>190</v>
      </c>
      <c r="B205" s="1">
        <v>1658330694.5</v>
      </c>
      <c r="C205" s="1">
        <v>754.5</v>
      </c>
      <c r="D205" s="1" t="s">
        <v>772</v>
      </c>
      <c r="E205" s="1" t="s">
        <v>773</v>
      </c>
      <c r="F205" s="1">
        <v>4</v>
      </c>
      <c r="G205" s="1">
        <v>1658330692.1875</v>
      </c>
      <c r="H205" s="1">
        <f t="shared" si="0"/>
        <v>1.1692558453166373E-3</v>
      </c>
      <c r="I205" s="1">
        <f t="shared" si="1"/>
        <v>1.1692558453166373</v>
      </c>
      <c r="J205" s="1">
        <f t="shared" si="2"/>
        <v>8.7130677292789986</v>
      </c>
      <c r="K205" s="1">
        <f t="shared" si="3"/>
        <v>1237.73</v>
      </c>
      <c r="L205" s="1">
        <f t="shared" si="4"/>
        <v>973.16507664119899</v>
      </c>
      <c r="M205" s="1">
        <f t="shared" si="5"/>
        <v>98.472318795257806</v>
      </c>
      <c r="N205" s="1">
        <f t="shared" si="6"/>
        <v>125.24303026072499</v>
      </c>
      <c r="O205" s="1">
        <f t="shared" si="7"/>
        <v>6.1145748394063809E-2</v>
      </c>
      <c r="P205" s="1">
        <f t="shared" si="8"/>
        <v>2.7689087943471815</v>
      </c>
      <c r="Q205" s="1">
        <f t="shared" si="9"/>
        <v>6.0405395911997735E-2</v>
      </c>
      <c r="R205" s="1">
        <f t="shared" si="10"/>
        <v>3.7819143211141819E-2</v>
      </c>
      <c r="S205" s="1">
        <f t="shared" si="11"/>
        <v>194.42777661245847</v>
      </c>
      <c r="T205" s="1">
        <f t="shared" si="12"/>
        <v>34.870118515517959</v>
      </c>
      <c r="U205" s="1">
        <f t="shared" si="13"/>
        <v>34.016399999999997</v>
      </c>
      <c r="V205" s="1">
        <f t="shared" si="14"/>
        <v>5.3478997666746713</v>
      </c>
      <c r="W205" s="1">
        <f t="shared" si="15"/>
        <v>65.078794044699478</v>
      </c>
      <c r="X205" s="1">
        <f t="shared" si="16"/>
        <v>3.4746167925278422</v>
      </c>
      <c r="Y205" s="1">
        <f t="shared" si="17"/>
        <v>5.3390921628653665</v>
      </c>
      <c r="Z205" s="1">
        <f t="shared" si="18"/>
        <v>1.8732829741468291</v>
      </c>
      <c r="AA205" s="1">
        <f t="shared" si="19"/>
        <v>-51.56418277846371</v>
      </c>
      <c r="AB205" s="1">
        <f t="shared" si="20"/>
        <v>-4.4111474927110388</v>
      </c>
      <c r="AC205" s="1">
        <f t="shared" si="21"/>
        <v>-0.36844796329952895</v>
      </c>
      <c r="AD205" s="1">
        <f t="shared" si="22"/>
        <v>138.08399837798419</v>
      </c>
      <c r="AE205" s="1">
        <f t="shared" si="23"/>
        <v>18.185431655181997</v>
      </c>
      <c r="AF205" s="1">
        <f t="shared" si="24"/>
        <v>1.1986173834655411</v>
      </c>
      <c r="AG205" s="1">
        <f t="shared" si="25"/>
        <v>8.7130677292789986</v>
      </c>
      <c r="AH205" s="1">
        <v>1300.1235668221591</v>
      </c>
      <c r="AI205" s="1">
        <v>1284.9032121212119</v>
      </c>
      <c r="AJ205" s="1">
        <v>1.740921082505253</v>
      </c>
      <c r="AK205" s="1">
        <v>65.160827057832364</v>
      </c>
      <c r="AL205" s="1">
        <f t="shared" si="26"/>
        <v>1.1692558453166373</v>
      </c>
      <c r="AM205" s="1">
        <v>33.275793862346603</v>
      </c>
      <c r="AN205" s="1">
        <v>34.318131468531483</v>
      </c>
      <c r="AO205" s="1">
        <v>-1.146170732454556E-4</v>
      </c>
      <c r="AP205" s="1">
        <v>89.445393928283238</v>
      </c>
      <c r="AQ205" s="1">
        <v>0</v>
      </c>
      <c r="AR205" s="1">
        <v>0</v>
      </c>
      <c r="AS205" s="1">
        <f t="shared" si="27"/>
        <v>1</v>
      </c>
      <c r="AT205" s="1">
        <f t="shared" si="28"/>
        <v>0</v>
      </c>
      <c r="AU205" s="1">
        <f t="shared" si="29"/>
        <v>47219.224110246774</v>
      </c>
      <c r="AV205" s="1" t="s">
        <v>385</v>
      </c>
      <c r="AW205" s="1" t="s">
        <v>385</v>
      </c>
      <c r="AX205" s="1">
        <v>0</v>
      </c>
      <c r="AY205" s="1">
        <v>0</v>
      </c>
      <c r="AZ205" s="1" t="e">
        <f t="shared" si="30"/>
        <v>#DIV/0!</v>
      </c>
      <c r="BA205" s="1">
        <v>0</v>
      </c>
      <c r="BB205" s="1" t="s">
        <v>385</v>
      </c>
      <c r="BC205" s="1" t="s">
        <v>385</v>
      </c>
      <c r="BD205" s="1">
        <v>0</v>
      </c>
      <c r="BE205" s="1">
        <v>0</v>
      </c>
      <c r="BF205" s="1" t="e">
        <f t="shared" si="31"/>
        <v>#DIV/0!</v>
      </c>
      <c r="BG205" s="1">
        <v>0.5</v>
      </c>
      <c r="BH205" s="1">
        <f t="shared" si="32"/>
        <v>1009.5122997992012</v>
      </c>
      <c r="BI205" s="1">
        <f t="shared" si="33"/>
        <v>8.7130677292789986</v>
      </c>
      <c r="BJ205" s="1" t="e">
        <f t="shared" si="34"/>
        <v>#DIV/0!</v>
      </c>
      <c r="BK205" s="1">
        <f t="shared" si="35"/>
        <v>8.6309673800032821E-3</v>
      </c>
      <c r="BL205" s="1" t="e">
        <f t="shared" si="36"/>
        <v>#DIV/0!</v>
      </c>
      <c r="BM205" s="1" t="e">
        <f t="shared" si="37"/>
        <v>#DIV/0!</v>
      </c>
      <c r="BN205" s="1" t="s">
        <v>385</v>
      </c>
      <c r="BO205" s="1">
        <v>0</v>
      </c>
      <c r="BP205" s="1" t="e">
        <f t="shared" si="38"/>
        <v>#DIV/0!</v>
      </c>
      <c r="BQ205" s="1" t="e">
        <f t="shared" si="39"/>
        <v>#DIV/0!</v>
      </c>
      <c r="BR205" s="1" t="e">
        <f t="shared" si="40"/>
        <v>#DIV/0!</v>
      </c>
      <c r="BS205" s="1" t="e">
        <f t="shared" si="41"/>
        <v>#DIV/0!</v>
      </c>
      <c r="BT205" s="1" t="e">
        <f t="shared" si="42"/>
        <v>#DIV/0!</v>
      </c>
      <c r="BU205" s="1" t="e">
        <f t="shared" si="43"/>
        <v>#DIV/0!</v>
      </c>
      <c r="BV205" s="1" t="e">
        <f t="shared" si="44"/>
        <v>#DIV/0!</v>
      </c>
      <c r="BW205" s="1" t="e">
        <f t="shared" si="45"/>
        <v>#DIV/0!</v>
      </c>
      <c r="BX205" s="1" t="s">
        <v>385</v>
      </c>
      <c r="BY205" s="1" t="s">
        <v>385</v>
      </c>
      <c r="BZ205" s="1" t="s">
        <v>385</v>
      </c>
      <c r="CA205" s="1" t="s">
        <v>385</v>
      </c>
      <c r="CB205" s="1" t="s">
        <v>385</v>
      </c>
      <c r="CC205" s="1" t="s">
        <v>385</v>
      </c>
      <c r="CD205" s="1" t="s">
        <v>385</v>
      </c>
      <c r="CE205" s="1" t="s">
        <v>385</v>
      </c>
      <c r="CF205" s="1">
        <v>253</v>
      </c>
      <c r="CG205" s="1">
        <v>1000</v>
      </c>
      <c r="CH205" s="1" t="s">
        <v>386</v>
      </c>
      <c r="CI205" s="1">
        <v>1110.1500000000001</v>
      </c>
      <c r="CJ205" s="1">
        <v>1175.8634999999999</v>
      </c>
      <c r="CK205" s="1">
        <v>1152.67</v>
      </c>
      <c r="CL205" s="1">
        <v>1.3005735999999999E-4</v>
      </c>
      <c r="CM205" s="1">
        <v>6.5004835999999994E-4</v>
      </c>
      <c r="CN205" s="1">
        <v>4.7597999359999997E-2</v>
      </c>
      <c r="CO205" s="1">
        <v>5.5000000000000003E-4</v>
      </c>
      <c r="CP205" s="1">
        <f t="shared" si="46"/>
        <v>1200.0074999999999</v>
      </c>
      <c r="CQ205" s="1">
        <f t="shared" si="47"/>
        <v>1009.5122997992012</v>
      </c>
      <c r="CR205" s="1">
        <f t="shared" si="48"/>
        <v>0.8412549919889678</v>
      </c>
      <c r="CS205" s="1">
        <f t="shared" si="49"/>
        <v>0.16202213453870787</v>
      </c>
      <c r="CT205" s="1">
        <v>6</v>
      </c>
      <c r="CU205" s="1">
        <v>0.5</v>
      </c>
      <c r="CV205" s="1" t="s">
        <v>387</v>
      </c>
      <c r="CW205" s="1">
        <v>2</v>
      </c>
      <c r="CX205" s="1" t="b">
        <v>1</v>
      </c>
      <c r="CY205" s="1">
        <v>1658330692.1875</v>
      </c>
      <c r="CZ205" s="1">
        <v>1237.73</v>
      </c>
      <c r="DA205" s="1">
        <v>1255.87625</v>
      </c>
      <c r="DB205" s="1">
        <v>34.338337499999987</v>
      </c>
      <c r="DC205" s="1">
        <v>33.270487500000002</v>
      </c>
      <c r="DD205" s="1">
        <v>1241.42875</v>
      </c>
      <c r="DE205" s="1">
        <v>33.991462499999997</v>
      </c>
      <c r="DF205" s="1">
        <v>650.34912499999996</v>
      </c>
      <c r="DG205" s="1">
        <v>101.08775</v>
      </c>
      <c r="DH205" s="1">
        <v>9.9932500000000007E-2</v>
      </c>
      <c r="DI205" s="1">
        <v>33.986849999999997</v>
      </c>
      <c r="DJ205" s="1">
        <v>999.9</v>
      </c>
      <c r="DK205" s="1">
        <v>34.016399999999997</v>
      </c>
      <c r="DL205" s="1">
        <v>0</v>
      </c>
      <c r="DM205" s="1">
        <v>0</v>
      </c>
      <c r="DN205" s="1">
        <v>9013.1262499999993</v>
      </c>
      <c r="DO205" s="1">
        <v>0</v>
      </c>
      <c r="DP205" s="1">
        <v>1829.49875</v>
      </c>
      <c r="DQ205" s="1">
        <v>-18.146049999999999</v>
      </c>
      <c r="DR205" s="1">
        <v>1281.7449999999999</v>
      </c>
      <c r="DS205" s="1">
        <v>1299.0987500000001</v>
      </c>
      <c r="DT205" s="1">
        <v>1.0678375</v>
      </c>
      <c r="DU205" s="1">
        <v>1255.87625</v>
      </c>
      <c r="DV205" s="1">
        <v>33.270487500000002</v>
      </c>
      <c r="DW205" s="1">
        <v>3.47118875</v>
      </c>
      <c r="DX205" s="1">
        <v>3.3632425000000001</v>
      </c>
      <c r="DY205" s="1">
        <v>26.479475000000001</v>
      </c>
      <c r="DZ205" s="1">
        <v>25.944749999999999</v>
      </c>
      <c r="EA205" s="1">
        <v>1200.0074999999999</v>
      </c>
      <c r="EB205" s="1">
        <v>0.95799299999999998</v>
      </c>
      <c r="EC205" s="1">
        <v>4.20074E-2</v>
      </c>
      <c r="ED205" s="1">
        <v>0</v>
      </c>
      <c r="EE205" s="1">
        <v>927.32687499999997</v>
      </c>
      <c r="EF205" s="1">
        <v>5.0001600000000002</v>
      </c>
      <c r="EG205" s="1">
        <v>13147.987499999999</v>
      </c>
      <c r="EH205" s="1">
        <v>9515.21875</v>
      </c>
      <c r="EI205" s="1">
        <v>47.796499999999988</v>
      </c>
      <c r="EJ205" s="1">
        <v>50.5</v>
      </c>
      <c r="EK205" s="1">
        <v>49.023249999999997</v>
      </c>
      <c r="EL205" s="1">
        <v>48.960624999999993</v>
      </c>
      <c r="EM205" s="1">
        <v>49.530999999999999</v>
      </c>
      <c r="EN205" s="1">
        <v>1144.8074999999999</v>
      </c>
      <c r="EO205" s="1">
        <v>50.2</v>
      </c>
      <c r="EP205" s="1">
        <v>0</v>
      </c>
      <c r="EQ205" s="1">
        <v>773206.20000004768</v>
      </c>
      <c r="ER205" s="1">
        <v>0</v>
      </c>
      <c r="ES205" s="1">
        <v>927.54165384615396</v>
      </c>
      <c r="ET205" s="1">
        <v>-3.205094022327525</v>
      </c>
      <c r="EU205" s="1">
        <v>-48.745299081841537</v>
      </c>
      <c r="EV205" s="1">
        <v>13151.676923076921</v>
      </c>
      <c r="EW205" s="1">
        <v>15</v>
      </c>
      <c r="EX205" s="1">
        <v>1658327627.5</v>
      </c>
      <c r="EY205" s="1" t="s">
        <v>388</v>
      </c>
      <c r="EZ205" s="1">
        <v>1658327627.5</v>
      </c>
      <c r="FA205" s="1">
        <v>1658327617.5</v>
      </c>
      <c r="FB205" s="1">
        <v>12</v>
      </c>
      <c r="FC205" s="1">
        <v>-0.68500000000000005</v>
      </c>
      <c r="FD205" s="1">
        <v>-0.255</v>
      </c>
      <c r="FE205" s="1">
        <v>-3.9239999999999999</v>
      </c>
      <c r="FF205" s="1">
        <v>0.28599999999999998</v>
      </c>
      <c r="FG205" s="1">
        <v>1546</v>
      </c>
      <c r="FH205" s="1">
        <v>32</v>
      </c>
      <c r="FI205" s="1">
        <v>0.03</v>
      </c>
      <c r="FJ205" s="1">
        <v>0.04</v>
      </c>
      <c r="FK205" s="1">
        <v>-18.14659</v>
      </c>
      <c r="FL205" s="1">
        <v>-4.4199624765450127E-2</v>
      </c>
      <c r="FM205" s="1">
        <v>8.4700288665387563E-2</v>
      </c>
      <c r="FN205" s="1">
        <v>1</v>
      </c>
      <c r="FO205" s="1">
        <v>927.75797058823537</v>
      </c>
      <c r="FP205" s="1">
        <v>-3.337585947326545</v>
      </c>
      <c r="FQ205" s="1">
        <v>0.39838648728664899</v>
      </c>
      <c r="FR205" s="1">
        <v>0</v>
      </c>
      <c r="FS205" s="1">
        <v>0.99144434999999986</v>
      </c>
      <c r="FT205" s="1">
        <v>0.34915398123827601</v>
      </c>
      <c r="FU205" s="1">
        <v>3.943878328850297E-2</v>
      </c>
      <c r="FV205" s="1">
        <v>0</v>
      </c>
      <c r="FW205" s="1">
        <v>1</v>
      </c>
      <c r="FX205" s="1">
        <v>3</v>
      </c>
      <c r="FY205" s="1" t="s">
        <v>410</v>
      </c>
      <c r="FZ205" s="1">
        <v>3.36911</v>
      </c>
      <c r="GA205" s="1">
        <v>2.8937499999999998</v>
      </c>
      <c r="GB205" s="1">
        <v>0.208012</v>
      </c>
      <c r="GC205" s="1">
        <v>0.21222299999999999</v>
      </c>
      <c r="GD205" s="1">
        <v>0.14152300000000001</v>
      </c>
      <c r="GE205" s="1">
        <v>0.14097699999999999</v>
      </c>
      <c r="GF205" s="1">
        <v>27318.1</v>
      </c>
      <c r="GG205" s="1">
        <v>23638.1</v>
      </c>
      <c r="GH205" s="1">
        <v>30843.5</v>
      </c>
      <c r="GI205" s="1">
        <v>27979.599999999999</v>
      </c>
      <c r="GJ205" s="1">
        <v>34888.9</v>
      </c>
      <c r="GK205" s="1">
        <v>33913.5</v>
      </c>
      <c r="GL205" s="1">
        <v>40207.199999999997</v>
      </c>
      <c r="GM205" s="1">
        <v>38998.400000000001</v>
      </c>
      <c r="GN205" s="1">
        <v>2.3265500000000001</v>
      </c>
      <c r="GO205" s="1">
        <v>1.52647</v>
      </c>
      <c r="GP205" s="1">
        <v>0</v>
      </c>
      <c r="GQ205" s="1">
        <v>4.5761499999999997E-2</v>
      </c>
      <c r="GR205" s="1">
        <v>999.9</v>
      </c>
      <c r="GS205" s="1">
        <v>33.2883</v>
      </c>
      <c r="GT205" s="1">
        <v>49</v>
      </c>
      <c r="GU205" s="1">
        <v>44.6</v>
      </c>
      <c r="GV205" s="1">
        <v>45.7639</v>
      </c>
      <c r="GW205" s="1">
        <v>50.562899999999999</v>
      </c>
      <c r="GX205" s="1">
        <v>41.462299999999999</v>
      </c>
      <c r="GY205" s="1">
        <v>1</v>
      </c>
      <c r="GZ205" s="1">
        <v>0.66608000000000001</v>
      </c>
      <c r="HA205" s="1">
        <v>1.8032600000000001</v>
      </c>
      <c r="HB205" s="1">
        <v>20.198799999999999</v>
      </c>
      <c r="HC205" s="1">
        <v>5.2151899999999998</v>
      </c>
      <c r="HD205" s="1">
        <v>11.974</v>
      </c>
      <c r="HE205" s="1">
        <v>4.9901999999999997</v>
      </c>
      <c r="HF205" s="1">
        <v>3.2925</v>
      </c>
      <c r="HG205" s="1">
        <v>8429.1</v>
      </c>
      <c r="HH205" s="1">
        <v>9999</v>
      </c>
      <c r="HI205" s="1">
        <v>9999</v>
      </c>
      <c r="HJ205" s="1">
        <v>971.7</v>
      </c>
      <c r="HK205" s="1">
        <v>4.9713399999999996</v>
      </c>
      <c r="HL205" s="1">
        <v>1.8746</v>
      </c>
      <c r="HM205" s="1">
        <v>1.87093</v>
      </c>
      <c r="HN205" s="1">
        <v>1.87073</v>
      </c>
      <c r="HO205" s="1">
        <v>1.87514</v>
      </c>
      <c r="HP205" s="1">
        <v>1.8718999999999999</v>
      </c>
      <c r="HQ205" s="1">
        <v>1.86737</v>
      </c>
      <c r="HR205" s="1">
        <v>1.8782399999999999</v>
      </c>
      <c r="HS205" s="1">
        <v>0</v>
      </c>
      <c r="HT205" s="1">
        <v>0</v>
      </c>
      <c r="HU205" s="1">
        <v>0</v>
      </c>
      <c r="HV205" s="1">
        <v>0</v>
      </c>
      <c r="HW205" s="1" t="s">
        <v>390</v>
      </c>
      <c r="HX205" s="1" t="s">
        <v>391</v>
      </c>
      <c r="HY205" s="1" t="s">
        <v>392</v>
      </c>
      <c r="HZ205" s="1" t="s">
        <v>392</v>
      </c>
      <c r="IA205" s="1" t="s">
        <v>392</v>
      </c>
      <c r="IB205" s="1" t="s">
        <v>392</v>
      </c>
      <c r="IC205" s="1">
        <v>0</v>
      </c>
      <c r="ID205" s="1">
        <v>100</v>
      </c>
      <c r="IE205" s="1">
        <v>100</v>
      </c>
      <c r="IF205" s="1">
        <v>-3.7</v>
      </c>
      <c r="IG205" s="1">
        <v>0.34610000000000002</v>
      </c>
      <c r="IH205" s="1">
        <v>-2.1003025613674828</v>
      </c>
      <c r="II205" s="1">
        <v>1.7196870422270779E-5</v>
      </c>
      <c r="IJ205" s="1">
        <v>-2.1741833173098589E-6</v>
      </c>
      <c r="IK205" s="1">
        <v>9.0595066644434051E-10</v>
      </c>
      <c r="IL205" s="1">
        <v>-0.3055493333670728</v>
      </c>
      <c r="IM205" s="1">
        <v>-1.2435942757381079E-3</v>
      </c>
      <c r="IN205" s="1">
        <v>8.3241555849602686E-4</v>
      </c>
      <c r="IO205" s="1">
        <v>-6.8006265696850886E-6</v>
      </c>
      <c r="IP205" s="1">
        <v>17</v>
      </c>
      <c r="IQ205" s="1">
        <v>2050</v>
      </c>
      <c r="IR205" s="1">
        <v>3</v>
      </c>
      <c r="IS205" s="1">
        <v>34</v>
      </c>
      <c r="IT205" s="1">
        <v>51.1</v>
      </c>
      <c r="IU205" s="1">
        <v>51.3</v>
      </c>
      <c r="IV205" s="1">
        <v>2.6074199999999998</v>
      </c>
      <c r="IW205" s="1">
        <v>2.5732400000000002</v>
      </c>
      <c r="IX205" s="1">
        <v>1.49902</v>
      </c>
      <c r="IY205" s="1">
        <v>2.2814899999999998</v>
      </c>
      <c r="IZ205" s="1">
        <v>1.69678</v>
      </c>
      <c r="JA205" s="1">
        <v>2.3925800000000002</v>
      </c>
      <c r="JB205" s="1">
        <v>48.0869</v>
      </c>
      <c r="JC205" s="1">
        <v>12.827400000000001</v>
      </c>
      <c r="JD205" s="1">
        <v>18</v>
      </c>
      <c r="JE205" s="1">
        <v>711.17700000000002</v>
      </c>
      <c r="JF205" s="1">
        <v>266.60300000000001</v>
      </c>
      <c r="JG205" s="1">
        <v>30.0014</v>
      </c>
      <c r="JH205" s="1">
        <v>35.911799999999999</v>
      </c>
      <c r="JI205" s="1">
        <v>30.0002</v>
      </c>
      <c r="JJ205" s="1">
        <v>35.630600000000001</v>
      </c>
      <c r="JK205" s="1">
        <v>35.629800000000003</v>
      </c>
      <c r="JL205" s="1">
        <v>52.217799999999997</v>
      </c>
      <c r="JM205" s="1">
        <v>29.912099999999999</v>
      </c>
      <c r="JN205" s="1">
        <v>0</v>
      </c>
      <c r="JO205" s="1">
        <v>30</v>
      </c>
      <c r="JP205" s="1">
        <v>1271.1400000000001</v>
      </c>
      <c r="JQ205" s="1">
        <v>33.2804</v>
      </c>
      <c r="JR205" s="1">
        <v>98.294899999999998</v>
      </c>
      <c r="JS205" s="1">
        <v>98.217100000000002</v>
      </c>
    </row>
    <row r="206" spans="1:279" ht="15.75" customHeight="1" x14ac:dyDescent="0.2">
      <c r="A206" s="1">
        <v>191</v>
      </c>
      <c r="B206" s="1">
        <v>1658330698.5</v>
      </c>
      <c r="C206" s="1">
        <v>758.5</v>
      </c>
      <c r="D206" s="1" t="s">
        <v>774</v>
      </c>
      <c r="E206" s="1" t="s">
        <v>775</v>
      </c>
      <c r="F206" s="1">
        <v>4</v>
      </c>
      <c r="G206" s="1">
        <v>1658330696.5</v>
      </c>
      <c r="H206" s="1">
        <f t="shared" si="0"/>
        <v>1.0965284661179828E-3</v>
      </c>
      <c r="I206" s="1">
        <f t="shared" si="1"/>
        <v>1.0965284661179828</v>
      </c>
      <c r="J206" s="1">
        <f t="shared" si="2"/>
        <v>8.7997824154442679</v>
      </c>
      <c r="K206" s="1">
        <f t="shared" si="3"/>
        <v>1244.9057142857141</v>
      </c>
      <c r="L206" s="1">
        <f t="shared" si="4"/>
        <v>961.27702301064232</v>
      </c>
      <c r="M206" s="1">
        <f t="shared" si="5"/>
        <v>97.268529049625315</v>
      </c>
      <c r="N206" s="1">
        <f t="shared" si="6"/>
        <v>125.96800374443563</v>
      </c>
      <c r="O206" s="1">
        <f t="shared" si="7"/>
        <v>5.7017088649091212E-2</v>
      </c>
      <c r="P206" s="1">
        <f t="shared" si="8"/>
        <v>2.7695314589533777</v>
      </c>
      <c r="Q206" s="1">
        <f t="shared" si="9"/>
        <v>5.6372915268800908E-2</v>
      </c>
      <c r="R206" s="1">
        <f t="shared" si="10"/>
        <v>3.5290341949886381E-2</v>
      </c>
      <c r="S206" s="1">
        <f t="shared" si="11"/>
        <v>194.42749161245783</v>
      </c>
      <c r="T206" s="1">
        <f t="shared" si="12"/>
        <v>34.901914688932294</v>
      </c>
      <c r="U206" s="1">
        <f t="shared" si="13"/>
        <v>34.031642857142863</v>
      </c>
      <c r="V206" s="1">
        <f t="shared" si="14"/>
        <v>5.3524479546100716</v>
      </c>
      <c r="W206" s="1">
        <f t="shared" si="15"/>
        <v>64.948881436567873</v>
      </c>
      <c r="X206" s="1">
        <f t="shared" si="16"/>
        <v>3.470034470409106</v>
      </c>
      <c r="Y206" s="1">
        <f t="shared" si="17"/>
        <v>5.3427162926556395</v>
      </c>
      <c r="Z206" s="1">
        <f t="shared" si="18"/>
        <v>1.8824134842009657</v>
      </c>
      <c r="AA206" s="1">
        <f t="shared" si="19"/>
        <v>-48.356905355803043</v>
      </c>
      <c r="AB206" s="1">
        <f t="shared" si="20"/>
        <v>-4.8718039764929797</v>
      </c>
      <c r="AC206" s="1">
        <f t="shared" si="21"/>
        <v>-0.4068880077125907</v>
      </c>
      <c r="AD206" s="1">
        <f t="shared" si="22"/>
        <v>140.79189427244924</v>
      </c>
      <c r="AE206" s="1">
        <f t="shared" si="23"/>
        <v>18.122027239373011</v>
      </c>
      <c r="AF206" s="1">
        <f t="shared" si="24"/>
        <v>1.181968446273939</v>
      </c>
      <c r="AG206" s="1">
        <f t="shared" si="25"/>
        <v>8.7997824154442679</v>
      </c>
      <c r="AH206" s="1">
        <v>1306.9393735921551</v>
      </c>
      <c r="AI206" s="1">
        <v>1291.702242424243</v>
      </c>
      <c r="AJ206" s="1">
        <v>1.724314287933457</v>
      </c>
      <c r="AK206" s="1">
        <v>65.160827057832364</v>
      </c>
      <c r="AL206" s="1">
        <f t="shared" si="26"/>
        <v>1.0965284661179828</v>
      </c>
      <c r="AM206" s="1">
        <v>33.239928726935133</v>
      </c>
      <c r="AN206" s="1">
        <v>34.280998601398629</v>
      </c>
      <c r="AO206" s="1">
        <v>-1.1769957425942791E-2</v>
      </c>
      <c r="AP206" s="1">
        <v>89.445393928283238</v>
      </c>
      <c r="AQ206" s="1">
        <v>0</v>
      </c>
      <c r="AR206" s="1">
        <v>0</v>
      </c>
      <c r="AS206" s="1">
        <f t="shared" si="27"/>
        <v>1</v>
      </c>
      <c r="AT206" s="1">
        <f t="shared" si="28"/>
        <v>0</v>
      </c>
      <c r="AU206" s="1">
        <f t="shared" si="29"/>
        <v>47234.423188078101</v>
      </c>
      <c r="AV206" s="1" t="s">
        <v>385</v>
      </c>
      <c r="AW206" s="1" t="s">
        <v>385</v>
      </c>
      <c r="AX206" s="1">
        <v>0</v>
      </c>
      <c r="AY206" s="1">
        <v>0</v>
      </c>
      <c r="AZ206" s="1" t="e">
        <f t="shared" si="30"/>
        <v>#DIV/0!</v>
      </c>
      <c r="BA206" s="1">
        <v>0</v>
      </c>
      <c r="BB206" s="1" t="s">
        <v>385</v>
      </c>
      <c r="BC206" s="1" t="s">
        <v>385</v>
      </c>
      <c r="BD206" s="1">
        <v>0</v>
      </c>
      <c r="BE206" s="1">
        <v>0</v>
      </c>
      <c r="BF206" s="1" t="e">
        <f t="shared" si="31"/>
        <v>#DIV/0!</v>
      </c>
      <c r="BG206" s="1">
        <v>0.5</v>
      </c>
      <c r="BH206" s="1">
        <f t="shared" si="32"/>
        <v>1009.5107997992008</v>
      </c>
      <c r="BI206" s="1">
        <f t="shared" si="33"/>
        <v>8.7997824154442679</v>
      </c>
      <c r="BJ206" s="1" t="e">
        <f t="shared" si="34"/>
        <v>#DIV/0!</v>
      </c>
      <c r="BK206" s="1">
        <f t="shared" si="35"/>
        <v>8.7168779345348363E-3</v>
      </c>
      <c r="BL206" s="1" t="e">
        <f t="shared" si="36"/>
        <v>#DIV/0!</v>
      </c>
      <c r="BM206" s="1" t="e">
        <f t="shared" si="37"/>
        <v>#DIV/0!</v>
      </c>
      <c r="BN206" s="1" t="s">
        <v>385</v>
      </c>
      <c r="BO206" s="1">
        <v>0</v>
      </c>
      <c r="BP206" s="1" t="e">
        <f t="shared" si="38"/>
        <v>#DIV/0!</v>
      </c>
      <c r="BQ206" s="1" t="e">
        <f t="shared" si="39"/>
        <v>#DIV/0!</v>
      </c>
      <c r="BR206" s="1" t="e">
        <f t="shared" si="40"/>
        <v>#DIV/0!</v>
      </c>
      <c r="BS206" s="1" t="e">
        <f t="shared" si="41"/>
        <v>#DIV/0!</v>
      </c>
      <c r="BT206" s="1" t="e">
        <f t="shared" si="42"/>
        <v>#DIV/0!</v>
      </c>
      <c r="BU206" s="1" t="e">
        <f t="shared" si="43"/>
        <v>#DIV/0!</v>
      </c>
      <c r="BV206" s="1" t="e">
        <f t="shared" si="44"/>
        <v>#DIV/0!</v>
      </c>
      <c r="BW206" s="1" t="e">
        <f t="shared" si="45"/>
        <v>#DIV/0!</v>
      </c>
      <c r="BX206" s="1" t="s">
        <v>385</v>
      </c>
      <c r="BY206" s="1" t="s">
        <v>385</v>
      </c>
      <c r="BZ206" s="1" t="s">
        <v>385</v>
      </c>
      <c r="CA206" s="1" t="s">
        <v>385</v>
      </c>
      <c r="CB206" s="1" t="s">
        <v>385</v>
      </c>
      <c r="CC206" s="1" t="s">
        <v>385</v>
      </c>
      <c r="CD206" s="1" t="s">
        <v>385</v>
      </c>
      <c r="CE206" s="1" t="s">
        <v>385</v>
      </c>
      <c r="CF206" s="1">
        <v>253</v>
      </c>
      <c r="CG206" s="1">
        <v>1000</v>
      </c>
      <c r="CH206" s="1" t="s">
        <v>386</v>
      </c>
      <c r="CI206" s="1">
        <v>1110.1500000000001</v>
      </c>
      <c r="CJ206" s="1">
        <v>1175.8634999999999</v>
      </c>
      <c r="CK206" s="1">
        <v>1152.67</v>
      </c>
      <c r="CL206" s="1">
        <v>1.3005735999999999E-4</v>
      </c>
      <c r="CM206" s="1">
        <v>6.5004835999999994E-4</v>
      </c>
      <c r="CN206" s="1">
        <v>4.7597999359999997E-2</v>
      </c>
      <c r="CO206" s="1">
        <v>5.5000000000000003E-4</v>
      </c>
      <c r="CP206" s="1">
        <f t="shared" si="46"/>
        <v>1200.005714285714</v>
      </c>
      <c r="CQ206" s="1">
        <f t="shared" si="47"/>
        <v>1009.5107997992008</v>
      </c>
      <c r="CR206" s="1">
        <f t="shared" si="48"/>
        <v>0.84125499385650626</v>
      </c>
      <c r="CS206" s="1">
        <f t="shared" si="49"/>
        <v>0.16202213814305708</v>
      </c>
      <c r="CT206" s="1">
        <v>6</v>
      </c>
      <c r="CU206" s="1">
        <v>0.5</v>
      </c>
      <c r="CV206" s="1" t="s">
        <v>387</v>
      </c>
      <c r="CW206" s="1">
        <v>2</v>
      </c>
      <c r="CX206" s="1" t="b">
        <v>1</v>
      </c>
      <c r="CY206" s="1">
        <v>1658330696.5</v>
      </c>
      <c r="CZ206" s="1">
        <v>1244.9057142857141</v>
      </c>
      <c r="DA206" s="1">
        <v>1262.982857142857</v>
      </c>
      <c r="DB206" s="1">
        <v>34.293357142857147</v>
      </c>
      <c r="DC206" s="1">
        <v>33.240257142857153</v>
      </c>
      <c r="DD206" s="1">
        <v>1248.6099999999999</v>
      </c>
      <c r="DE206" s="1">
        <v>33.947857142857153</v>
      </c>
      <c r="DF206" s="1">
        <v>650.32842857142862</v>
      </c>
      <c r="DG206" s="1">
        <v>101.0868571428571</v>
      </c>
      <c r="DH206" s="1">
        <v>9.9925357142857135E-2</v>
      </c>
      <c r="DI206" s="1">
        <v>33.999014285714289</v>
      </c>
      <c r="DJ206" s="1">
        <v>999.89999999999986</v>
      </c>
      <c r="DK206" s="1">
        <v>34.031642857142863</v>
      </c>
      <c r="DL206" s="1">
        <v>0</v>
      </c>
      <c r="DM206" s="1">
        <v>0</v>
      </c>
      <c r="DN206" s="1">
        <v>9016.517142857143</v>
      </c>
      <c r="DO206" s="1">
        <v>0</v>
      </c>
      <c r="DP206" s="1">
        <v>1828.4157142857141</v>
      </c>
      <c r="DQ206" s="1">
        <v>-18.076414285714279</v>
      </c>
      <c r="DR206" s="1">
        <v>1289.1142857142861</v>
      </c>
      <c r="DS206" s="1">
        <v>1306.4071428571431</v>
      </c>
      <c r="DT206" s="1">
        <v>1.0530928571428571</v>
      </c>
      <c r="DU206" s="1">
        <v>1262.982857142857</v>
      </c>
      <c r="DV206" s="1">
        <v>33.240257142857153</v>
      </c>
      <c r="DW206" s="1">
        <v>3.4666057142857141</v>
      </c>
      <c r="DX206" s="1">
        <v>3.36015</v>
      </c>
      <c r="DY206" s="1">
        <v>26.457071428571432</v>
      </c>
      <c r="DZ206" s="1">
        <v>25.929214285714291</v>
      </c>
      <c r="EA206" s="1">
        <v>1200.005714285714</v>
      </c>
      <c r="EB206" s="1">
        <v>0.95799299999999998</v>
      </c>
      <c r="EC206" s="1">
        <v>4.2007399999999993E-2</v>
      </c>
      <c r="ED206" s="1">
        <v>0</v>
      </c>
      <c r="EE206" s="1">
        <v>926.90357142857158</v>
      </c>
      <c r="EF206" s="1">
        <v>5.0001600000000002</v>
      </c>
      <c r="EG206" s="1">
        <v>13144.45714285714</v>
      </c>
      <c r="EH206" s="1">
        <v>9515.1957142857136</v>
      </c>
      <c r="EI206" s="1">
        <v>47.794285714285706</v>
      </c>
      <c r="EJ206" s="1">
        <v>50.482000000000014</v>
      </c>
      <c r="EK206" s="1">
        <v>49.008857142857153</v>
      </c>
      <c r="EL206" s="1">
        <v>48.972857142857137</v>
      </c>
      <c r="EM206" s="1">
        <v>49.526571428571437</v>
      </c>
      <c r="EN206" s="1">
        <v>1144.805714285714</v>
      </c>
      <c r="EO206" s="1">
        <v>50.2</v>
      </c>
      <c r="EP206" s="1">
        <v>0</v>
      </c>
      <c r="EQ206" s="1">
        <v>773210.40000009537</v>
      </c>
      <c r="ER206" s="1">
        <v>0</v>
      </c>
      <c r="ES206" s="1">
        <v>927.29067999999995</v>
      </c>
      <c r="ET206" s="1">
        <v>-4.255538462338432</v>
      </c>
      <c r="EU206" s="1">
        <v>-44.053846151393017</v>
      </c>
      <c r="EV206" s="1">
        <v>13147.928</v>
      </c>
      <c r="EW206" s="1">
        <v>15</v>
      </c>
      <c r="EX206" s="1">
        <v>1658327627.5</v>
      </c>
      <c r="EY206" s="1" t="s">
        <v>388</v>
      </c>
      <c r="EZ206" s="1">
        <v>1658327627.5</v>
      </c>
      <c r="FA206" s="1">
        <v>1658327617.5</v>
      </c>
      <c r="FB206" s="1">
        <v>12</v>
      </c>
      <c r="FC206" s="1">
        <v>-0.68500000000000005</v>
      </c>
      <c r="FD206" s="1">
        <v>-0.255</v>
      </c>
      <c r="FE206" s="1">
        <v>-3.9239999999999999</v>
      </c>
      <c r="FF206" s="1">
        <v>0.28599999999999998</v>
      </c>
      <c r="FG206" s="1">
        <v>1546</v>
      </c>
      <c r="FH206" s="1">
        <v>32</v>
      </c>
      <c r="FI206" s="1">
        <v>0.03</v>
      </c>
      <c r="FJ206" s="1">
        <v>0.04</v>
      </c>
      <c r="FK206" s="1">
        <v>-18.131572500000001</v>
      </c>
      <c r="FL206" s="1">
        <v>0.28772420262665482</v>
      </c>
      <c r="FM206" s="1">
        <v>9.3391672507510043E-2</v>
      </c>
      <c r="FN206" s="1">
        <v>1</v>
      </c>
      <c r="FO206" s="1">
        <v>927.51502941176466</v>
      </c>
      <c r="FP206" s="1">
        <v>-3.8821543193885808</v>
      </c>
      <c r="FQ206" s="1">
        <v>0.43766509391207581</v>
      </c>
      <c r="FR206" s="1">
        <v>0</v>
      </c>
      <c r="FS206" s="1">
        <v>1.0125374250000001</v>
      </c>
      <c r="FT206" s="1">
        <v>0.38533061538461472</v>
      </c>
      <c r="FU206" s="1">
        <v>4.2623612926925569E-2</v>
      </c>
      <c r="FV206" s="1">
        <v>0</v>
      </c>
      <c r="FW206" s="1">
        <v>1</v>
      </c>
      <c r="FX206" s="1">
        <v>3</v>
      </c>
      <c r="FY206" s="1" t="s">
        <v>410</v>
      </c>
      <c r="FZ206" s="1">
        <v>3.3692500000000001</v>
      </c>
      <c r="GA206" s="1">
        <v>2.8938100000000002</v>
      </c>
      <c r="GB206" s="1">
        <v>0.20871000000000001</v>
      </c>
      <c r="GC206" s="1">
        <v>0.21293500000000001</v>
      </c>
      <c r="GD206" s="1">
        <v>0.14142299999999999</v>
      </c>
      <c r="GE206" s="1">
        <v>0.14097899999999999</v>
      </c>
      <c r="GF206" s="1">
        <v>27294</v>
      </c>
      <c r="GG206" s="1">
        <v>23616.2</v>
      </c>
      <c r="GH206" s="1">
        <v>30843.7</v>
      </c>
      <c r="GI206" s="1">
        <v>27979.1</v>
      </c>
      <c r="GJ206" s="1">
        <v>34893.199999999997</v>
      </c>
      <c r="GK206" s="1">
        <v>33912.800000000003</v>
      </c>
      <c r="GL206" s="1">
        <v>40207.4</v>
      </c>
      <c r="GM206" s="1">
        <v>38997.699999999997</v>
      </c>
      <c r="GN206" s="1">
        <v>2.3264499999999999</v>
      </c>
      <c r="GO206" s="1">
        <v>1.5262199999999999</v>
      </c>
      <c r="GP206" s="1">
        <v>0</v>
      </c>
      <c r="GQ206" s="1">
        <v>4.5307E-2</v>
      </c>
      <c r="GR206" s="1">
        <v>999.9</v>
      </c>
      <c r="GS206" s="1">
        <v>33.296199999999999</v>
      </c>
      <c r="GT206" s="1">
        <v>49</v>
      </c>
      <c r="GU206" s="1">
        <v>44.6</v>
      </c>
      <c r="GV206" s="1">
        <v>45.767099999999999</v>
      </c>
      <c r="GW206" s="1">
        <v>50.562899999999999</v>
      </c>
      <c r="GX206" s="1">
        <v>41.334099999999999</v>
      </c>
      <c r="GY206" s="1">
        <v>1</v>
      </c>
      <c r="GZ206" s="1">
        <v>0.66606200000000004</v>
      </c>
      <c r="HA206" s="1">
        <v>1.8098399999999999</v>
      </c>
      <c r="HB206" s="1">
        <v>20.198799999999999</v>
      </c>
      <c r="HC206" s="1">
        <v>5.2144399999999997</v>
      </c>
      <c r="HD206" s="1">
        <v>11.974</v>
      </c>
      <c r="HE206" s="1">
        <v>4.9897499999999999</v>
      </c>
      <c r="HF206" s="1">
        <v>3.2924500000000001</v>
      </c>
      <c r="HG206" s="1">
        <v>8429.2999999999993</v>
      </c>
      <c r="HH206" s="1">
        <v>9999</v>
      </c>
      <c r="HI206" s="1">
        <v>9999</v>
      </c>
      <c r="HJ206" s="1">
        <v>971.7</v>
      </c>
      <c r="HK206" s="1">
        <v>4.9713500000000002</v>
      </c>
      <c r="HL206" s="1">
        <v>1.87459</v>
      </c>
      <c r="HM206" s="1">
        <v>1.8709199999999999</v>
      </c>
      <c r="HN206" s="1">
        <v>1.87073</v>
      </c>
      <c r="HO206" s="1">
        <v>1.8751500000000001</v>
      </c>
      <c r="HP206" s="1">
        <v>1.8719300000000001</v>
      </c>
      <c r="HQ206" s="1">
        <v>1.86737</v>
      </c>
      <c r="HR206" s="1">
        <v>1.8782399999999999</v>
      </c>
      <c r="HS206" s="1">
        <v>0</v>
      </c>
      <c r="HT206" s="1">
        <v>0</v>
      </c>
      <c r="HU206" s="1">
        <v>0</v>
      </c>
      <c r="HV206" s="1">
        <v>0</v>
      </c>
      <c r="HW206" s="1" t="s">
        <v>390</v>
      </c>
      <c r="HX206" s="1" t="s">
        <v>391</v>
      </c>
      <c r="HY206" s="1" t="s">
        <v>392</v>
      </c>
      <c r="HZ206" s="1" t="s">
        <v>392</v>
      </c>
      <c r="IA206" s="1" t="s">
        <v>392</v>
      </c>
      <c r="IB206" s="1" t="s">
        <v>392</v>
      </c>
      <c r="IC206" s="1">
        <v>0</v>
      </c>
      <c r="ID206" s="1">
        <v>100</v>
      </c>
      <c r="IE206" s="1">
        <v>100</v>
      </c>
      <c r="IF206" s="1">
        <v>-3.71</v>
      </c>
      <c r="IG206" s="1">
        <v>0.34499999999999997</v>
      </c>
      <c r="IH206" s="1">
        <v>-2.1003025613674828</v>
      </c>
      <c r="II206" s="1">
        <v>1.7196870422270779E-5</v>
      </c>
      <c r="IJ206" s="1">
        <v>-2.1741833173098589E-6</v>
      </c>
      <c r="IK206" s="1">
        <v>9.0595066644434051E-10</v>
      </c>
      <c r="IL206" s="1">
        <v>-0.3055493333670728</v>
      </c>
      <c r="IM206" s="1">
        <v>-1.2435942757381079E-3</v>
      </c>
      <c r="IN206" s="1">
        <v>8.3241555849602686E-4</v>
      </c>
      <c r="IO206" s="1">
        <v>-6.8006265696850886E-6</v>
      </c>
      <c r="IP206" s="1">
        <v>17</v>
      </c>
      <c r="IQ206" s="1">
        <v>2050</v>
      </c>
      <c r="IR206" s="1">
        <v>3</v>
      </c>
      <c r="IS206" s="1">
        <v>34</v>
      </c>
      <c r="IT206" s="1">
        <v>51.2</v>
      </c>
      <c r="IU206" s="1">
        <v>51.4</v>
      </c>
      <c r="IV206" s="1">
        <v>2.6184099999999999</v>
      </c>
      <c r="IW206" s="1">
        <v>2.5720200000000002</v>
      </c>
      <c r="IX206" s="1">
        <v>1.49902</v>
      </c>
      <c r="IY206" s="1">
        <v>2.2827099999999998</v>
      </c>
      <c r="IZ206" s="1">
        <v>1.69678</v>
      </c>
      <c r="JA206" s="1">
        <v>2.3645</v>
      </c>
      <c r="JB206" s="1">
        <v>48.0869</v>
      </c>
      <c r="JC206" s="1">
        <v>12.8186</v>
      </c>
      <c r="JD206" s="1">
        <v>18</v>
      </c>
      <c r="JE206" s="1">
        <v>711.10699999999997</v>
      </c>
      <c r="JF206" s="1">
        <v>266.49299999999999</v>
      </c>
      <c r="JG206" s="1">
        <v>30.0017</v>
      </c>
      <c r="JH206" s="1">
        <v>35.912700000000001</v>
      </c>
      <c r="JI206" s="1">
        <v>30.0002</v>
      </c>
      <c r="JJ206" s="1">
        <v>35.631900000000002</v>
      </c>
      <c r="JK206" s="1">
        <v>35.631100000000004</v>
      </c>
      <c r="JL206" s="1">
        <v>52.441899999999997</v>
      </c>
      <c r="JM206" s="1">
        <v>29.912099999999999</v>
      </c>
      <c r="JN206" s="1">
        <v>0</v>
      </c>
      <c r="JO206" s="1">
        <v>30</v>
      </c>
      <c r="JP206" s="1">
        <v>1277.83</v>
      </c>
      <c r="JQ206" s="1">
        <v>33.299599999999998</v>
      </c>
      <c r="JR206" s="1">
        <v>98.295400000000001</v>
      </c>
      <c r="JS206" s="1">
        <v>98.215400000000002</v>
      </c>
    </row>
    <row r="207" spans="1:279" ht="15.75" customHeight="1" x14ac:dyDescent="0.2">
      <c r="A207" s="1">
        <v>192</v>
      </c>
      <c r="B207" s="1">
        <v>1658330702.5</v>
      </c>
      <c r="C207" s="1">
        <v>762.5</v>
      </c>
      <c r="D207" s="1" t="s">
        <v>776</v>
      </c>
      <c r="E207" s="1" t="s">
        <v>777</v>
      </c>
      <c r="F207" s="1">
        <v>4</v>
      </c>
      <c r="G207" s="1">
        <v>1658330700.1875</v>
      </c>
      <c r="H207" s="1">
        <f t="shared" si="0"/>
        <v>1.0961115689147303E-3</v>
      </c>
      <c r="I207" s="1">
        <f t="shared" si="1"/>
        <v>1.0961115689147303</v>
      </c>
      <c r="J207" s="1">
        <f t="shared" si="2"/>
        <v>8.9025122789776141</v>
      </c>
      <c r="K207" s="1">
        <f t="shared" si="3"/>
        <v>1251.11625</v>
      </c>
      <c r="L207" s="1">
        <f t="shared" si="4"/>
        <v>963.68910463046086</v>
      </c>
      <c r="M207" s="1">
        <f t="shared" si="5"/>
        <v>97.513014816482865</v>
      </c>
      <c r="N207" s="1">
        <f t="shared" si="6"/>
        <v>126.59696663290079</v>
      </c>
      <c r="O207" s="1">
        <f t="shared" si="7"/>
        <v>5.6864747705378617E-2</v>
      </c>
      <c r="P207" s="1">
        <f t="shared" si="8"/>
        <v>2.763501012459471</v>
      </c>
      <c r="Q207" s="1">
        <f t="shared" si="9"/>
        <v>5.6222609916080628E-2</v>
      </c>
      <c r="R207" s="1">
        <f t="shared" si="10"/>
        <v>3.5196220426653192E-2</v>
      </c>
      <c r="S207" s="1">
        <f t="shared" si="11"/>
        <v>194.42817561245926</v>
      </c>
      <c r="T207" s="1">
        <f t="shared" si="12"/>
        <v>34.906909554368077</v>
      </c>
      <c r="U207" s="1">
        <f t="shared" si="13"/>
        <v>34.037649999999999</v>
      </c>
      <c r="V207" s="1">
        <f t="shared" si="14"/>
        <v>5.354241299222398</v>
      </c>
      <c r="W207" s="1">
        <f t="shared" si="15"/>
        <v>64.890314202185635</v>
      </c>
      <c r="X207" s="1">
        <f t="shared" si="16"/>
        <v>3.4674973326093048</v>
      </c>
      <c r="Y207" s="1">
        <f t="shared" si="17"/>
        <v>5.3436285141188495</v>
      </c>
      <c r="Z207" s="1">
        <f t="shared" si="18"/>
        <v>1.8867439666130932</v>
      </c>
      <c r="AA207" s="1">
        <f t="shared" si="19"/>
        <v>-48.338520189139608</v>
      </c>
      <c r="AB207" s="1">
        <f t="shared" si="20"/>
        <v>-5.3001722037158805</v>
      </c>
      <c r="AC207" s="1">
        <f t="shared" si="21"/>
        <v>-0.44365050474329992</v>
      </c>
      <c r="AD207" s="1">
        <f t="shared" si="22"/>
        <v>140.34583271486048</v>
      </c>
      <c r="AE207" s="1">
        <f t="shared" si="23"/>
        <v>18.272946702697865</v>
      </c>
      <c r="AF207" s="1">
        <f t="shared" si="24"/>
        <v>1.1489372974601195</v>
      </c>
      <c r="AG207" s="1">
        <f t="shared" si="25"/>
        <v>8.9025122789776141</v>
      </c>
      <c r="AH207" s="1">
        <v>1314.0542221930759</v>
      </c>
      <c r="AI207" s="1">
        <v>1298.6645454545451</v>
      </c>
      <c r="AJ207" s="1">
        <v>1.7383326423109069</v>
      </c>
      <c r="AK207" s="1">
        <v>65.160827057832364</v>
      </c>
      <c r="AL207" s="1">
        <f t="shared" si="26"/>
        <v>1.0961115689147303</v>
      </c>
      <c r="AM207" s="1">
        <v>33.243995660318312</v>
      </c>
      <c r="AN207" s="1">
        <v>34.258425874125898</v>
      </c>
      <c r="AO207" s="1">
        <v>-6.9542142067980138E-3</v>
      </c>
      <c r="AP207" s="1">
        <v>89.445393928283238</v>
      </c>
      <c r="AQ207" s="1">
        <v>0</v>
      </c>
      <c r="AR207" s="1">
        <v>0</v>
      </c>
      <c r="AS207" s="1">
        <f t="shared" si="27"/>
        <v>1</v>
      </c>
      <c r="AT207" s="1">
        <f t="shared" si="28"/>
        <v>0</v>
      </c>
      <c r="AU207" s="1">
        <f t="shared" si="29"/>
        <v>47068.654958412437</v>
      </c>
      <c r="AV207" s="1" t="s">
        <v>385</v>
      </c>
      <c r="AW207" s="1" t="s">
        <v>385</v>
      </c>
      <c r="AX207" s="1">
        <v>0</v>
      </c>
      <c r="AY207" s="1">
        <v>0</v>
      </c>
      <c r="AZ207" s="1" t="e">
        <f t="shared" si="30"/>
        <v>#DIV/0!</v>
      </c>
      <c r="BA207" s="1">
        <v>0</v>
      </c>
      <c r="BB207" s="1" t="s">
        <v>385</v>
      </c>
      <c r="BC207" s="1" t="s">
        <v>385</v>
      </c>
      <c r="BD207" s="1">
        <v>0</v>
      </c>
      <c r="BE207" s="1">
        <v>0</v>
      </c>
      <c r="BF207" s="1" t="e">
        <f t="shared" si="31"/>
        <v>#DIV/0!</v>
      </c>
      <c r="BG207" s="1">
        <v>0.5</v>
      </c>
      <c r="BH207" s="1">
        <f t="shared" si="32"/>
        <v>1009.5143997992016</v>
      </c>
      <c r="BI207" s="1">
        <f t="shared" si="33"/>
        <v>8.9025122789776141</v>
      </c>
      <c r="BJ207" s="1" t="e">
        <f t="shared" si="34"/>
        <v>#DIV/0!</v>
      </c>
      <c r="BK207" s="1">
        <f t="shared" si="35"/>
        <v>8.8186085119225412E-3</v>
      </c>
      <c r="BL207" s="1" t="e">
        <f t="shared" si="36"/>
        <v>#DIV/0!</v>
      </c>
      <c r="BM207" s="1" t="e">
        <f t="shared" si="37"/>
        <v>#DIV/0!</v>
      </c>
      <c r="BN207" s="1" t="s">
        <v>385</v>
      </c>
      <c r="BO207" s="1">
        <v>0</v>
      </c>
      <c r="BP207" s="1" t="e">
        <f t="shared" si="38"/>
        <v>#DIV/0!</v>
      </c>
      <c r="BQ207" s="1" t="e">
        <f t="shared" si="39"/>
        <v>#DIV/0!</v>
      </c>
      <c r="BR207" s="1" t="e">
        <f t="shared" si="40"/>
        <v>#DIV/0!</v>
      </c>
      <c r="BS207" s="1" t="e">
        <f t="shared" si="41"/>
        <v>#DIV/0!</v>
      </c>
      <c r="BT207" s="1" t="e">
        <f t="shared" si="42"/>
        <v>#DIV/0!</v>
      </c>
      <c r="BU207" s="1" t="e">
        <f t="shared" si="43"/>
        <v>#DIV/0!</v>
      </c>
      <c r="BV207" s="1" t="e">
        <f t="shared" si="44"/>
        <v>#DIV/0!</v>
      </c>
      <c r="BW207" s="1" t="e">
        <f t="shared" si="45"/>
        <v>#DIV/0!</v>
      </c>
      <c r="BX207" s="1" t="s">
        <v>385</v>
      </c>
      <c r="BY207" s="1" t="s">
        <v>385</v>
      </c>
      <c r="BZ207" s="1" t="s">
        <v>385</v>
      </c>
      <c r="CA207" s="1" t="s">
        <v>385</v>
      </c>
      <c r="CB207" s="1" t="s">
        <v>385</v>
      </c>
      <c r="CC207" s="1" t="s">
        <v>385</v>
      </c>
      <c r="CD207" s="1" t="s">
        <v>385</v>
      </c>
      <c r="CE207" s="1" t="s">
        <v>385</v>
      </c>
      <c r="CF207" s="1">
        <v>253</v>
      </c>
      <c r="CG207" s="1">
        <v>1000</v>
      </c>
      <c r="CH207" s="1" t="s">
        <v>386</v>
      </c>
      <c r="CI207" s="1">
        <v>1110.1500000000001</v>
      </c>
      <c r="CJ207" s="1">
        <v>1175.8634999999999</v>
      </c>
      <c r="CK207" s="1">
        <v>1152.67</v>
      </c>
      <c r="CL207" s="1">
        <v>1.3005735999999999E-4</v>
      </c>
      <c r="CM207" s="1">
        <v>6.5004835999999994E-4</v>
      </c>
      <c r="CN207" s="1">
        <v>4.7597999359999997E-2</v>
      </c>
      <c r="CO207" s="1">
        <v>5.5000000000000003E-4</v>
      </c>
      <c r="CP207" s="1">
        <f t="shared" si="46"/>
        <v>1200.01</v>
      </c>
      <c r="CQ207" s="1">
        <f t="shared" si="47"/>
        <v>1009.5143997992016</v>
      </c>
      <c r="CR207" s="1">
        <f t="shared" si="48"/>
        <v>0.84125498937442322</v>
      </c>
      <c r="CS207" s="1">
        <f t="shared" si="49"/>
        <v>0.16202212949263695</v>
      </c>
      <c r="CT207" s="1">
        <v>6</v>
      </c>
      <c r="CU207" s="1">
        <v>0.5</v>
      </c>
      <c r="CV207" s="1" t="s">
        <v>387</v>
      </c>
      <c r="CW207" s="1">
        <v>2</v>
      </c>
      <c r="CX207" s="1" t="b">
        <v>1</v>
      </c>
      <c r="CY207" s="1">
        <v>1658330700.1875</v>
      </c>
      <c r="CZ207" s="1">
        <v>1251.11625</v>
      </c>
      <c r="DA207" s="1">
        <v>1269.3</v>
      </c>
      <c r="DB207" s="1">
        <v>34.268137500000002</v>
      </c>
      <c r="DC207" s="1">
        <v>33.244512499999999</v>
      </c>
      <c r="DD207" s="1">
        <v>1254.83125</v>
      </c>
      <c r="DE207" s="1">
        <v>33.923425000000002</v>
      </c>
      <c r="DF207" s="1">
        <v>650.37412500000005</v>
      </c>
      <c r="DG207" s="1">
        <v>101.087125</v>
      </c>
      <c r="DH207" s="1">
        <v>0.100088125</v>
      </c>
      <c r="DI207" s="1">
        <v>34.002074999999998</v>
      </c>
      <c r="DJ207" s="1">
        <v>999.9</v>
      </c>
      <c r="DK207" s="1">
        <v>34.037649999999999</v>
      </c>
      <c r="DL207" s="1">
        <v>0</v>
      </c>
      <c r="DM207" s="1">
        <v>0</v>
      </c>
      <c r="DN207" s="1">
        <v>8984.4537500000006</v>
      </c>
      <c r="DO207" s="1">
        <v>0</v>
      </c>
      <c r="DP207" s="1">
        <v>1828.2737500000001</v>
      </c>
      <c r="DQ207" s="1">
        <v>-18.180125</v>
      </c>
      <c r="DR207" s="1">
        <v>1295.5125</v>
      </c>
      <c r="DS207" s="1">
        <v>1312.94625</v>
      </c>
      <c r="DT207" s="1">
        <v>1.0236212499999999</v>
      </c>
      <c r="DU207" s="1">
        <v>1269.3</v>
      </c>
      <c r="DV207" s="1">
        <v>33.244512499999999</v>
      </c>
      <c r="DW207" s="1">
        <v>3.4640724999999999</v>
      </c>
      <c r="DX207" s="1">
        <v>3.36059625</v>
      </c>
      <c r="DY207" s="1">
        <v>26.444675</v>
      </c>
      <c r="DZ207" s="1">
        <v>25.931450000000002</v>
      </c>
      <c r="EA207" s="1">
        <v>1200.01</v>
      </c>
      <c r="EB207" s="1">
        <v>0.95799299999999998</v>
      </c>
      <c r="EC207" s="1">
        <v>4.20074E-2</v>
      </c>
      <c r="ED207" s="1">
        <v>0</v>
      </c>
      <c r="EE207" s="1">
        <v>926.71900000000005</v>
      </c>
      <c r="EF207" s="1">
        <v>5.0001600000000002</v>
      </c>
      <c r="EG207" s="1">
        <v>13141.3</v>
      </c>
      <c r="EH207" s="1">
        <v>9515.2350000000006</v>
      </c>
      <c r="EI207" s="1">
        <v>47.780999999999999</v>
      </c>
      <c r="EJ207" s="1">
        <v>50.468499999999999</v>
      </c>
      <c r="EK207" s="1">
        <v>49.0075</v>
      </c>
      <c r="EL207" s="1">
        <v>49.0075</v>
      </c>
      <c r="EM207" s="1">
        <v>49.515249999999988</v>
      </c>
      <c r="EN207" s="1">
        <v>1144.81</v>
      </c>
      <c r="EO207" s="1">
        <v>50.2</v>
      </c>
      <c r="EP207" s="1">
        <v>0</v>
      </c>
      <c r="EQ207" s="1">
        <v>773214</v>
      </c>
      <c r="ER207" s="1">
        <v>0</v>
      </c>
      <c r="ES207" s="1">
        <v>927.03084000000001</v>
      </c>
      <c r="ET207" s="1">
        <v>-3.393923079626366</v>
      </c>
      <c r="EU207" s="1">
        <v>-50.276923137051412</v>
      </c>
      <c r="EV207" s="1">
        <v>13145.227999999999</v>
      </c>
      <c r="EW207" s="1">
        <v>15</v>
      </c>
      <c r="EX207" s="1">
        <v>1658327627.5</v>
      </c>
      <c r="EY207" s="1" t="s">
        <v>388</v>
      </c>
      <c r="EZ207" s="1">
        <v>1658327627.5</v>
      </c>
      <c r="FA207" s="1">
        <v>1658327617.5</v>
      </c>
      <c r="FB207" s="1">
        <v>12</v>
      </c>
      <c r="FC207" s="1">
        <v>-0.68500000000000005</v>
      </c>
      <c r="FD207" s="1">
        <v>-0.255</v>
      </c>
      <c r="FE207" s="1">
        <v>-3.9239999999999999</v>
      </c>
      <c r="FF207" s="1">
        <v>0.28599999999999998</v>
      </c>
      <c r="FG207" s="1">
        <v>1546</v>
      </c>
      <c r="FH207" s="1">
        <v>32</v>
      </c>
      <c r="FI207" s="1">
        <v>0.03</v>
      </c>
      <c r="FJ207" s="1">
        <v>0.04</v>
      </c>
      <c r="FK207" s="1">
        <v>-18.128765000000001</v>
      </c>
      <c r="FL207" s="1">
        <v>-0.20428592870538839</v>
      </c>
      <c r="FM207" s="1">
        <v>9.2789127999998083E-2</v>
      </c>
      <c r="FN207" s="1">
        <v>1</v>
      </c>
      <c r="FO207" s="1">
        <v>927.28894117647064</v>
      </c>
      <c r="FP207" s="1">
        <v>-3.753766241251721</v>
      </c>
      <c r="FQ207" s="1">
        <v>0.42282348849390478</v>
      </c>
      <c r="FR207" s="1">
        <v>0</v>
      </c>
      <c r="FS207" s="1">
        <v>1.024425725</v>
      </c>
      <c r="FT207" s="1">
        <v>0.22241598123827119</v>
      </c>
      <c r="FU207" s="1">
        <v>3.5975060576034827E-2</v>
      </c>
      <c r="FV207" s="1">
        <v>0</v>
      </c>
      <c r="FW207" s="1">
        <v>1</v>
      </c>
      <c r="FX207" s="1">
        <v>3</v>
      </c>
      <c r="FY207" s="1" t="s">
        <v>410</v>
      </c>
      <c r="FZ207" s="1">
        <v>3.3692500000000001</v>
      </c>
      <c r="GA207" s="1">
        <v>2.8936000000000002</v>
      </c>
      <c r="GB207" s="1">
        <v>0.20942</v>
      </c>
      <c r="GC207" s="1">
        <v>0.21363499999999999</v>
      </c>
      <c r="GD207" s="1">
        <v>0.14136899999999999</v>
      </c>
      <c r="GE207" s="1">
        <v>0.14099999999999999</v>
      </c>
      <c r="GF207" s="1">
        <v>27268.9</v>
      </c>
      <c r="GG207" s="1">
        <v>23594.799999999999</v>
      </c>
      <c r="GH207" s="1">
        <v>30843.1</v>
      </c>
      <c r="GI207" s="1">
        <v>27978.799999999999</v>
      </c>
      <c r="GJ207" s="1">
        <v>34894.699999999997</v>
      </c>
      <c r="GK207" s="1">
        <v>33911.5</v>
      </c>
      <c r="GL207" s="1">
        <v>40206.6</v>
      </c>
      <c r="GM207" s="1">
        <v>38997.1</v>
      </c>
      <c r="GN207" s="1">
        <v>2.3263500000000001</v>
      </c>
      <c r="GO207" s="1">
        <v>1.5260800000000001</v>
      </c>
      <c r="GP207" s="1">
        <v>0</v>
      </c>
      <c r="GQ207" s="1">
        <v>4.6052000000000003E-2</v>
      </c>
      <c r="GR207" s="1">
        <v>999.9</v>
      </c>
      <c r="GS207" s="1">
        <v>33.303199999999997</v>
      </c>
      <c r="GT207" s="1">
        <v>49</v>
      </c>
      <c r="GU207" s="1">
        <v>44.6</v>
      </c>
      <c r="GV207" s="1">
        <v>45.761899999999997</v>
      </c>
      <c r="GW207" s="1">
        <v>50.862900000000003</v>
      </c>
      <c r="GX207" s="1">
        <v>41.546500000000002</v>
      </c>
      <c r="GY207" s="1">
        <v>1</v>
      </c>
      <c r="GZ207" s="1">
        <v>0.66618699999999997</v>
      </c>
      <c r="HA207" s="1">
        <v>1.8134999999999999</v>
      </c>
      <c r="HB207" s="1">
        <v>20.198799999999999</v>
      </c>
      <c r="HC207" s="1">
        <v>5.2150400000000001</v>
      </c>
      <c r="HD207" s="1">
        <v>11.974</v>
      </c>
      <c r="HE207" s="1">
        <v>4.9899500000000003</v>
      </c>
      <c r="HF207" s="1">
        <v>3.2925300000000002</v>
      </c>
      <c r="HG207" s="1">
        <v>8429.2999999999993</v>
      </c>
      <c r="HH207" s="1">
        <v>9999</v>
      </c>
      <c r="HI207" s="1">
        <v>9999</v>
      </c>
      <c r="HJ207" s="1">
        <v>971.7</v>
      </c>
      <c r="HK207" s="1">
        <v>4.9713500000000002</v>
      </c>
      <c r="HL207" s="1">
        <v>1.8746400000000001</v>
      </c>
      <c r="HM207" s="1">
        <v>1.8709199999999999</v>
      </c>
      <c r="HN207" s="1">
        <v>1.87073</v>
      </c>
      <c r="HO207" s="1">
        <v>1.87514</v>
      </c>
      <c r="HP207" s="1">
        <v>1.8719300000000001</v>
      </c>
      <c r="HQ207" s="1">
        <v>1.86737</v>
      </c>
      <c r="HR207" s="1">
        <v>1.8782399999999999</v>
      </c>
      <c r="HS207" s="1">
        <v>0</v>
      </c>
      <c r="HT207" s="1">
        <v>0</v>
      </c>
      <c r="HU207" s="1">
        <v>0</v>
      </c>
      <c r="HV207" s="1">
        <v>0</v>
      </c>
      <c r="HW207" s="1" t="s">
        <v>390</v>
      </c>
      <c r="HX207" s="1" t="s">
        <v>391</v>
      </c>
      <c r="HY207" s="1" t="s">
        <v>392</v>
      </c>
      <c r="HZ207" s="1" t="s">
        <v>392</v>
      </c>
      <c r="IA207" s="1" t="s">
        <v>392</v>
      </c>
      <c r="IB207" s="1" t="s">
        <v>392</v>
      </c>
      <c r="IC207" s="1">
        <v>0</v>
      </c>
      <c r="ID207" s="1">
        <v>100</v>
      </c>
      <c r="IE207" s="1">
        <v>100</v>
      </c>
      <c r="IF207" s="1">
        <v>-3.71</v>
      </c>
      <c r="IG207" s="1">
        <v>0.34429999999999999</v>
      </c>
      <c r="IH207" s="1">
        <v>-2.1003025613674828</v>
      </c>
      <c r="II207" s="1">
        <v>1.7196870422270779E-5</v>
      </c>
      <c r="IJ207" s="1">
        <v>-2.1741833173098589E-6</v>
      </c>
      <c r="IK207" s="1">
        <v>9.0595066644434051E-10</v>
      </c>
      <c r="IL207" s="1">
        <v>-0.3055493333670728</v>
      </c>
      <c r="IM207" s="1">
        <v>-1.2435942757381079E-3</v>
      </c>
      <c r="IN207" s="1">
        <v>8.3241555849602686E-4</v>
      </c>
      <c r="IO207" s="1">
        <v>-6.8006265696850886E-6</v>
      </c>
      <c r="IP207" s="1">
        <v>17</v>
      </c>
      <c r="IQ207" s="1">
        <v>2050</v>
      </c>
      <c r="IR207" s="1">
        <v>3</v>
      </c>
      <c r="IS207" s="1">
        <v>34</v>
      </c>
      <c r="IT207" s="1">
        <v>51.2</v>
      </c>
      <c r="IU207" s="1">
        <v>51.4</v>
      </c>
      <c r="IV207" s="1">
        <v>2.6293899999999999</v>
      </c>
      <c r="IW207" s="1">
        <v>2.5781200000000002</v>
      </c>
      <c r="IX207" s="1">
        <v>1.49902</v>
      </c>
      <c r="IY207" s="1">
        <v>2.2814899999999998</v>
      </c>
      <c r="IZ207" s="1">
        <v>1.69678</v>
      </c>
      <c r="JA207" s="1">
        <v>2.2985799999999998</v>
      </c>
      <c r="JB207" s="1">
        <v>48.117400000000004</v>
      </c>
      <c r="JC207" s="1">
        <v>12.809900000000001</v>
      </c>
      <c r="JD207" s="1">
        <v>18</v>
      </c>
      <c r="JE207" s="1">
        <v>711.04700000000003</v>
      </c>
      <c r="JF207" s="1">
        <v>266.435</v>
      </c>
      <c r="JG207" s="1">
        <v>30.001300000000001</v>
      </c>
      <c r="JH207" s="1">
        <v>35.915900000000001</v>
      </c>
      <c r="JI207" s="1">
        <v>30.000299999999999</v>
      </c>
      <c r="JJ207" s="1">
        <v>35.633899999999997</v>
      </c>
      <c r="JK207" s="1">
        <v>35.633899999999997</v>
      </c>
      <c r="JL207" s="1">
        <v>52.668799999999997</v>
      </c>
      <c r="JM207" s="1">
        <v>29.912099999999999</v>
      </c>
      <c r="JN207" s="1">
        <v>0</v>
      </c>
      <c r="JO207" s="1">
        <v>30</v>
      </c>
      <c r="JP207" s="1">
        <v>1284.52</v>
      </c>
      <c r="JQ207" s="1">
        <v>33.325400000000002</v>
      </c>
      <c r="JR207" s="1">
        <v>98.293499999999995</v>
      </c>
      <c r="JS207" s="1">
        <v>98.213999999999999</v>
      </c>
    </row>
    <row r="208" spans="1:279" ht="15.75" customHeight="1" x14ac:dyDescent="0.2">
      <c r="A208" s="1">
        <v>193</v>
      </c>
      <c r="B208" s="1">
        <v>1658330706.5</v>
      </c>
      <c r="C208" s="1">
        <v>766.5</v>
      </c>
      <c r="D208" s="1" t="s">
        <v>778</v>
      </c>
      <c r="E208" s="1" t="s">
        <v>779</v>
      </c>
      <c r="F208" s="1">
        <v>4</v>
      </c>
      <c r="G208" s="1">
        <v>1658330704.5</v>
      </c>
      <c r="H208" s="1">
        <f t="shared" si="0"/>
        <v>1.1075605140012782E-3</v>
      </c>
      <c r="I208" s="1">
        <f t="shared" si="1"/>
        <v>1.1075605140012783</v>
      </c>
      <c r="J208" s="1">
        <f t="shared" si="2"/>
        <v>8.8012887970553528</v>
      </c>
      <c r="K208" s="1">
        <f t="shared" si="3"/>
        <v>1258.3242857142859</v>
      </c>
      <c r="L208" s="1">
        <f t="shared" si="4"/>
        <v>975.35294693022786</v>
      </c>
      <c r="M208" s="1">
        <f t="shared" si="5"/>
        <v>98.694817629069732</v>
      </c>
      <c r="N208" s="1">
        <f t="shared" si="6"/>
        <v>127.32835461016435</v>
      </c>
      <c r="O208" s="1">
        <f t="shared" si="7"/>
        <v>5.7318977860774216E-2</v>
      </c>
      <c r="P208" s="1">
        <f t="shared" si="8"/>
        <v>2.7622007076348827</v>
      </c>
      <c r="Q208" s="1">
        <f t="shared" si="9"/>
        <v>5.6666300572398208E-2</v>
      </c>
      <c r="R208" s="1">
        <f t="shared" si="10"/>
        <v>3.5474458975741446E-2</v>
      </c>
      <c r="S208" s="1">
        <f t="shared" si="11"/>
        <v>194.42543961245372</v>
      </c>
      <c r="T208" s="1">
        <f t="shared" si="12"/>
        <v>34.914517893304435</v>
      </c>
      <c r="U208" s="1">
        <f t="shared" si="13"/>
        <v>34.04832857142857</v>
      </c>
      <c r="V208" s="1">
        <f t="shared" si="14"/>
        <v>5.3574305204847175</v>
      </c>
      <c r="W208" s="1">
        <f t="shared" si="15"/>
        <v>64.822750402478476</v>
      </c>
      <c r="X208" s="1">
        <f t="shared" si="16"/>
        <v>3.4658906865981889</v>
      </c>
      <c r="Y208" s="1">
        <f t="shared" si="17"/>
        <v>5.3467195777389778</v>
      </c>
      <c r="Z208" s="1">
        <f t="shared" si="18"/>
        <v>1.8915398338865286</v>
      </c>
      <c r="AA208" s="1">
        <f t="shared" si="19"/>
        <v>-48.843418667456369</v>
      </c>
      <c r="AB208" s="1">
        <f t="shared" si="20"/>
        <v>-5.3439485792800614</v>
      </c>
      <c r="AC208" s="1">
        <f t="shared" si="21"/>
        <v>-0.44757139500739784</v>
      </c>
      <c r="AD208" s="1">
        <f t="shared" si="22"/>
        <v>139.79050097070987</v>
      </c>
      <c r="AE208" s="1">
        <f t="shared" si="23"/>
        <v>18.090017615241059</v>
      </c>
      <c r="AF208" s="1">
        <f t="shared" si="24"/>
        <v>1.124119667190792</v>
      </c>
      <c r="AG208" s="1">
        <f t="shared" si="25"/>
        <v>8.8012887970553528</v>
      </c>
      <c r="AH208" s="1">
        <v>1320.7323074590099</v>
      </c>
      <c r="AI208" s="1">
        <v>1305.5260000000001</v>
      </c>
      <c r="AJ208" s="1">
        <v>1.7163724465695041</v>
      </c>
      <c r="AK208" s="1">
        <v>65.160827057832364</v>
      </c>
      <c r="AL208" s="1">
        <f t="shared" si="26"/>
        <v>1.1075605140012783</v>
      </c>
      <c r="AM208" s="1">
        <v>33.248085479424198</v>
      </c>
      <c r="AN208" s="1">
        <v>34.24979790209791</v>
      </c>
      <c r="AO208" s="1">
        <v>-2.7381720267361299E-3</v>
      </c>
      <c r="AP208" s="1">
        <v>89.445393928283238</v>
      </c>
      <c r="AQ208" s="1">
        <v>0</v>
      </c>
      <c r="AR208" s="1">
        <v>0</v>
      </c>
      <c r="AS208" s="1">
        <f t="shared" si="27"/>
        <v>1</v>
      </c>
      <c r="AT208" s="1">
        <f t="shared" si="28"/>
        <v>0</v>
      </c>
      <c r="AU208" s="1">
        <f t="shared" si="29"/>
        <v>47031.459438894664</v>
      </c>
      <c r="AV208" s="1" t="s">
        <v>385</v>
      </c>
      <c r="AW208" s="1" t="s">
        <v>385</v>
      </c>
      <c r="AX208" s="1">
        <v>0</v>
      </c>
      <c r="AY208" s="1">
        <v>0</v>
      </c>
      <c r="AZ208" s="1" t="e">
        <f t="shared" si="30"/>
        <v>#DIV/0!</v>
      </c>
      <c r="BA208" s="1">
        <v>0</v>
      </c>
      <c r="BB208" s="1" t="s">
        <v>385</v>
      </c>
      <c r="BC208" s="1" t="s">
        <v>385</v>
      </c>
      <c r="BD208" s="1">
        <v>0</v>
      </c>
      <c r="BE208" s="1">
        <v>0</v>
      </c>
      <c r="BF208" s="1" t="e">
        <f t="shared" si="31"/>
        <v>#DIV/0!</v>
      </c>
      <c r="BG208" s="1">
        <v>0.5</v>
      </c>
      <c r="BH208" s="1">
        <f t="shared" si="32"/>
        <v>1009.4999997991987</v>
      </c>
      <c r="BI208" s="1">
        <f t="shared" si="33"/>
        <v>8.8012887970553528</v>
      </c>
      <c r="BJ208" s="1" t="e">
        <f t="shared" si="34"/>
        <v>#DIV/0!</v>
      </c>
      <c r="BK208" s="1">
        <f t="shared" si="35"/>
        <v>8.718463396538912E-3</v>
      </c>
      <c r="BL208" s="1" t="e">
        <f t="shared" si="36"/>
        <v>#DIV/0!</v>
      </c>
      <c r="BM208" s="1" t="e">
        <f t="shared" si="37"/>
        <v>#DIV/0!</v>
      </c>
      <c r="BN208" s="1" t="s">
        <v>385</v>
      </c>
      <c r="BO208" s="1">
        <v>0</v>
      </c>
      <c r="BP208" s="1" t="e">
        <f t="shared" si="38"/>
        <v>#DIV/0!</v>
      </c>
      <c r="BQ208" s="1" t="e">
        <f t="shared" si="39"/>
        <v>#DIV/0!</v>
      </c>
      <c r="BR208" s="1" t="e">
        <f t="shared" si="40"/>
        <v>#DIV/0!</v>
      </c>
      <c r="BS208" s="1" t="e">
        <f t="shared" si="41"/>
        <v>#DIV/0!</v>
      </c>
      <c r="BT208" s="1" t="e">
        <f t="shared" si="42"/>
        <v>#DIV/0!</v>
      </c>
      <c r="BU208" s="1" t="e">
        <f t="shared" si="43"/>
        <v>#DIV/0!</v>
      </c>
      <c r="BV208" s="1" t="e">
        <f t="shared" si="44"/>
        <v>#DIV/0!</v>
      </c>
      <c r="BW208" s="1" t="e">
        <f t="shared" si="45"/>
        <v>#DIV/0!</v>
      </c>
      <c r="BX208" s="1" t="s">
        <v>385</v>
      </c>
      <c r="BY208" s="1" t="s">
        <v>385</v>
      </c>
      <c r="BZ208" s="1" t="s">
        <v>385</v>
      </c>
      <c r="CA208" s="1" t="s">
        <v>385</v>
      </c>
      <c r="CB208" s="1" t="s">
        <v>385</v>
      </c>
      <c r="CC208" s="1" t="s">
        <v>385</v>
      </c>
      <c r="CD208" s="1" t="s">
        <v>385</v>
      </c>
      <c r="CE208" s="1" t="s">
        <v>385</v>
      </c>
      <c r="CF208" s="1">
        <v>253</v>
      </c>
      <c r="CG208" s="1">
        <v>1000</v>
      </c>
      <c r="CH208" s="1" t="s">
        <v>386</v>
      </c>
      <c r="CI208" s="1">
        <v>1110.1500000000001</v>
      </c>
      <c r="CJ208" s="1">
        <v>1175.8634999999999</v>
      </c>
      <c r="CK208" s="1">
        <v>1152.67</v>
      </c>
      <c r="CL208" s="1">
        <v>1.3005735999999999E-4</v>
      </c>
      <c r="CM208" s="1">
        <v>6.5004835999999994E-4</v>
      </c>
      <c r="CN208" s="1">
        <v>4.7597999359999997E-2</v>
      </c>
      <c r="CO208" s="1">
        <v>5.5000000000000003E-4</v>
      </c>
      <c r="CP208" s="1">
        <f t="shared" si="46"/>
        <v>1199.992857142857</v>
      </c>
      <c r="CQ208" s="1">
        <f t="shared" si="47"/>
        <v>1009.4999997991987</v>
      </c>
      <c r="CR208" s="1">
        <f t="shared" si="48"/>
        <v>0.84125500730294722</v>
      </c>
      <c r="CS208" s="1">
        <f t="shared" si="49"/>
        <v>0.1620221640946882</v>
      </c>
      <c r="CT208" s="1">
        <v>6</v>
      </c>
      <c r="CU208" s="1">
        <v>0.5</v>
      </c>
      <c r="CV208" s="1" t="s">
        <v>387</v>
      </c>
      <c r="CW208" s="1">
        <v>2</v>
      </c>
      <c r="CX208" s="1" t="b">
        <v>1</v>
      </c>
      <c r="CY208" s="1">
        <v>1658330704.5</v>
      </c>
      <c r="CZ208" s="1">
        <v>1258.3242857142859</v>
      </c>
      <c r="DA208" s="1">
        <v>1276.318571428571</v>
      </c>
      <c r="DB208" s="1">
        <v>34.251714285714293</v>
      </c>
      <c r="DC208" s="1">
        <v>33.250157142857141</v>
      </c>
      <c r="DD208" s="1">
        <v>1262.045714285714</v>
      </c>
      <c r="DE208" s="1">
        <v>33.907499999999999</v>
      </c>
      <c r="DF208" s="1">
        <v>650.35728571428569</v>
      </c>
      <c r="DG208" s="1">
        <v>101.0887142857143</v>
      </c>
      <c r="DH208" s="1">
        <v>0.10010965714285711</v>
      </c>
      <c r="DI208" s="1">
        <v>34.012442857142858</v>
      </c>
      <c r="DJ208" s="1">
        <v>999.89999999999986</v>
      </c>
      <c r="DK208" s="1">
        <v>34.04832857142857</v>
      </c>
      <c r="DL208" s="1">
        <v>0</v>
      </c>
      <c r="DM208" s="1">
        <v>0</v>
      </c>
      <c r="DN208" s="1">
        <v>8977.4128571428555</v>
      </c>
      <c r="DO208" s="1">
        <v>0</v>
      </c>
      <c r="DP208" s="1">
        <v>1828.6185714285721</v>
      </c>
      <c r="DQ208" s="1">
        <v>-17.992542857142851</v>
      </c>
      <c r="DR208" s="1">
        <v>1302.951428571429</v>
      </c>
      <c r="DS208" s="1">
        <v>1320.214285714286</v>
      </c>
      <c r="DT208" s="1">
        <v>1.001575571428571</v>
      </c>
      <c r="DU208" s="1">
        <v>1276.318571428571</v>
      </c>
      <c r="DV208" s="1">
        <v>33.250157142857141</v>
      </c>
      <c r="DW208" s="1">
        <v>3.4624642857142862</v>
      </c>
      <c r="DX208" s="1">
        <v>3.3612171428571429</v>
      </c>
      <c r="DY208" s="1">
        <v>26.436814285714281</v>
      </c>
      <c r="DZ208" s="1">
        <v>25.934557142857141</v>
      </c>
      <c r="EA208" s="1">
        <v>1199.992857142857</v>
      </c>
      <c r="EB208" s="1">
        <v>0.95799299999999998</v>
      </c>
      <c r="EC208" s="1">
        <v>4.2007399999999993E-2</v>
      </c>
      <c r="ED208" s="1">
        <v>0</v>
      </c>
      <c r="EE208" s="1">
        <v>926.36899999999991</v>
      </c>
      <c r="EF208" s="1">
        <v>5.0001600000000002</v>
      </c>
      <c r="EG208" s="1">
        <v>13134.95714285714</v>
      </c>
      <c r="EH208" s="1">
        <v>9515.10142857143</v>
      </c>
      <c r="EI208" s="1">
        <v>47.811999999999998</v>
      </c>
      <c r="EJ208" s="1">
        <v>50.463999999999999</v>
      </c>
      <c r="EK208" s="1">
        <v>49.026571428571437</v>
      </c>
      <c r="EL208" s="1">
        <v>48.990857142857138</v>
      </c>
      <c r="EM208" s="1">
        <v>49.526571428571437</v>
      </c>
      <c r="EN208" s="1">
        <v>1144.792857142857</v>
      </c>
      <c r="EO208" s="1">
        <v>50.2</v>
      </c>
      <c r="EP208" s="1">
        <v>0</v>
      </c>
      <c r="EQ208" s="1">
        <v>773218.20000004768</v>
      </c>
      <c r="ER208" s="1">
        <v>0</v>
      </c>
      <c r="ES208" s="1">
        <v>926.80150000000003</v>
      </c>
      <c r="ET208" s="1">
        <v>-4.0003076904338419</v>
      </c>
      <c r="EU208" s="1">
        <v>-63.032478552496563</v>
      </c>
      <c r="EV208" s="1">
        <v>13141.27307692308</v>
      </c>
      <c r="EW208" s="1">
        <v>15</v>
      </c>
      <c r="EX208" s="1">
        <v>1658327627.5</v>
      </c>
      <c r="EY208" s="1" t="s">
        <v>388</v>
      </c>
      <c r="EZ208" s="1">
        <v>1658327627.5</v>
      </c>
      <c r="FA208" s="1">
        <v>1658327617.5</v>
      </c>
      <c r="FB208" s="1">
        <v>12</v>
      </c>
      <c r="FC208" s="1">
        <v>-0.68500000000000005</v>
      </c>
      <c r="FD208" s="1">
        <v>-0.255</v>
      </c>
      <c r="FE208" s="1">
        <v>-3.9239999999999999</v>
      </c>
      <c r="FF208" s="1">
        <v>0.28599999999999998</v>
      </c>
      <c r="FG208" s="1">
        <v>1546</v>
      </c>
      <c r="FH208" s="1">
        <v>32</v>
      </c>
      <c r="FI208" s="1">
        <v>0.03</v>
      </c>
      <c r="FJ208" s="1">
        <v>0.04</v>
      </c>
      <c r="FK208" s="1">
        <v>-18.117875000000002</v>
      </c>
      <c r="FL208" s="1">
        <v>0.4023602251406973</v>
      </c>
      <c r="FM208" s="1">
        <v>0.10147792801885561</v>
      </c>
      <c r="FN208" s="1">
        <v>1</v>
      </c>
      <c r="FO208" s="1">
        <v>927.03561764705864</v>
      </c>
      <c r="FP208" s="1">
        <v>-3.9987012997376321</v>
      </c>
      <c r="FQ208" s="1">
        <v>0.4275096156267022</v>
      </c>
      <c r="FR208" s="1">
        <v>0</v>
      </c>
      <c r="FS208" s="1">
        <v>1.0275886750000001</v>
      </c>
      <c r="FT208" s="1">
        <v>9.0397936210123535E-3</v>
      </c>
      <c r="FU208" s="1">
        <v>3.3318957972442297E-2</v>
      </c>
      <c r="FV208" s="1">
        <v>1</v>
      </c>
      <c r="FW208" s="1">
        <v>2</v>
      </c>
      <c r="FX208" s="1">
        <v>3</v>
      </c>
      <c r="FY208" s="1" t="s">
        <v>389</v>
      </c>
      <c r="FZ208" s="1">
        <v>3.3692000000000002</v>
      </c>
      <c r="GA208" s="1">
        <v>2.8936000000000002</v>
      </c>
      <c r="GB208" s="1">
        <v>0.21011099999999999</v>
      </c>
      <c r="GC208" s="1">
        <v>0.21432300000000001</v>
      </c>
      <c r="GD208" s="1">
        <v>0.141345</v>
      </c>
      <c r="GE208" s="1">
        <v>0.14101900000000001</v>
      </c>
      <c r="GF208" s="1">
        <v>27245</v>
      </c>
      <c r="GG208" s="1">
        <v>23574.3</v>
      </c>
      <c r="GH208" s="1">
        <v>30843.200000000001</v>
      </c>
      <c r="GI208" s="1">
        <v>27979.1</v>
      </c>
      <c r="GJ208" s="1">
        <v>34896</v>
      </c>
      <c r="GK208" s="1">
        <v>33911.300000000003</v>
      </c>
      <c r="GL208" s="1">
        <v>40207</v>
      </c>
      <c r="GM208" s="1">
        <v>38997.800000000003</v>
      </c>
      <c r="GN208" s="1">
        <v>2.3266499999999999</v>
      </c>
      <c r="GO208" s="1">
        <v>1.5259199999999999</v>
      </c>
      <c r="GP208" s="1">
        <v>0</v>
      </c>
      <c r="GQ208" s="1">
        <v>4.6022199999999999E-2</v>
      </c>
      <c r="GR208" s="1">
        <v>999.9</v>
      </c>
      <c r="GS208" s="1">
        <v>33.311399999999999</v>
      </c>
      <c r="GT208" s="1">
        <v>49</v>
      </c>
      <c r="GU208" s="1">
        <v>44.6</v>
      </c>
      <c r="GV208" s="1">
        <v>45.761400000000002</v>
      </c>
      <c r="GW208" s="1">
        <v>50.832900000000002</v>
      </c>
      <c r="GX208" s="1">
        <v>42.351799999999997</v>
      </c>
      <c r="GY208" s="1">
        <v>1</v>
      </c>
      <c r="GZ208" s="1">
        <v>0.66640999999999995</v>
      </c>
      <c r="HA208" s="1">
        <v>1.8177300000000001</v>
      </c>
      <c r="HB208" s="1">
        <v>20.198899999999998</v>
      </c>
      <c r="HC208" s="1">
        <v>5.21549</v>
      </c>
      <c r="HD208" s="1">
        <v>11.974</v>
      </c>
      <c r="HE208" s="1">
        <v>4.9903000000000004</v>
      </c>
      <c r="HF208" s="1">
        <v>3.2926500000000001</v>
      </c>
      <c r="HG208" s="1">
        <v>8429.2999999999993</v>
      </c>
      <c r="HH208" s="1">
        <v>9999</v>
      </c>
      <c r="HI208" s="1">
        <v>9999</v>
      </c>
      <c r="HJ208" s="1">
        <v>971.7</v>
      </c>
      <c r="HK208" s="1">
        <v>4.9713500000000002</v>
      </c>
      <c r="HL208" s="1">
        <v>1.8746</v>
      </c>
      <c r="HM208" s="1">
        <v>1.8708899999999999</v>
      </c>
      <c r="HN208" s="1">
        <v>1.87073</v>
      </c>
      <c r="HO208" s="1">
        <v>1.87513</v>
      </c>
      <c r="HP208" s="1">
        <v>1.8718999999999999</v>
      </c>
      <c r="HQ208" s="1">
        <v>1.86737</v>
      </c>
      <c r="HR208" s="1">
        <v>1.8782000000000001</v>
      </c>
      <c r="HS208" s="1">
        <v>0</v>
      </c>
      <c r="HT208" s="1">
        <v>0</v>
      </c>
      <c r="HU208" s="1">
        <v>0</v>
      </c>
      <c r="HV208" s="1">
        <v>0</v>
      </c>
      <c r="HW208" s="1" t="s">
        <v>390</v>
      </c>
      <c r="HX208" s="1" t="s">
        <v>391</v>
      </c>
      <c r="HY208" s="1" t="s">
        <v>392</v>
      </c>
      <c r="HZ208" s="1" t="s">
        <v>392</v>
      </c>
      <c r="IA208" s="1" t="s">
        <v>392</v>
      </c>
      <c r="IB208" s="1" t="s">
        <v>392</v>
      </c>
      <c r="IC208" s="1">
        <v>0</v>
      </c>
      <c r="ID208" s="1">
        <v>100</v>
      </c>
      <c r="IE208" s="1">
        <v>100</v>
      </c>
      <c r="IF208" s="1">
        <v>-3.72</v>
      </c>
      <c r="IG208" s="1">
        <v>0.34420000000000001</v>
      </c>
      <c r="IH208" s="1">
        <v>-2.1003025613674828</v>
      </c>
      <c r="II208" s="1">
        <v>1.7196870422270779E-5</v>
      </c>
      <c r="IJ208" s="1">
        <v>-2.1741833173098589E-6</v>
      </c>
      <c r="IK208" s="1">
        <v>9.0595066644434051E-10</v>
      </c>
      <c r="IL208" s="1">
        <v>-0.3055493333670728</v>
      </c>
      <c r="IM208" s="1">
        <v>-1.2435942757381079E-3</v>
      </c>
      <c r="IN208" s="1">
        <v>8.3241555849602686E-4</v>
      </c>
      <c r="IO208" s="1">
        <v>-6.8006265696850886E-6</v>
      </c>
      <c r="IP208" s="1">
        <v>17</v>
      </c>
      <c r="IQ208" s="1">
        <v>2050</v>
      </c>
      <c r="IR208" s="1">
        <v>3</v>
      </c>
      <c r="IS208" s="1">
        <v>34</v>
      </c>
      <c r="IT208" s="1">
        <v>51.3</v>
      </c>
      <c r="IU208" s="1">
        <v>51.5</v>
      </c>
      <c r="IV208" s="1">
        <v>2.6415999999999999</v>
      </c>
      <c r="IW208" s="1">
        <v>2.5842299999999998</v>
      </c>
      <c r="IX208" s="1">
        <v>1.49902</v>
      </c>
      <c r="IY208" s="1">
        <v>2.2827099999999998</v>
      </c>
      <c r="IZ208" s="1">
        <v>1.69678</v>
      </c>
      <c r="JA208" s="1">
        <v>2.2790499999999998</v>
      </c>
      <c r="JB208" s="1">
        <v>48.117400000000004</v>
      </c>
      <c r="JC208" s="1">
        <v>12.8011</v>
      </c>
      <c r="JD208" s="1">
        <v>18</v>
      </c>
      <c r="JE208" s="1">
        <v>711.31100000000004</v>
      </c>
      <c r="JF208" s="1">
        <v>266.37200000000001</v>
      </c>
      <c r="JG208" s="1">
        <v>30.001300000000001</v>
      </c>
      <c r="JH208" s="1">
        <v>35.915999999999997</v>
      </c>
      <c r="JI208" s="1">
        <v>30.000299999999999</v>
      </c>
      <c r="JJ208" s="1">
        <v>35.635199999999998</v>
      </c>
      <c r="JK208" s="1">
        <v>35.6355</v>
      </c>
      <c r="JL208" s="1">
        <v>52.899900000000002</v>
      </c>
      <c r="JM208" s="1">
        <v>29.912099999999999</v>
      </c>
      <c r="JN208" s="1">
        <v>0</v>
      </c>
      <c r="JO208" s="1">
        <v>30</v>
      </c>
      <c r="JP208" s="1">
        <v>1287.8599999999999</v>
      </c>
      <c r="JQ208" s="1">
        <v>33.344700000000003</v>
      </c>
      <c r="JR208" s="1">
        <v>98.294200000000004</v>
      </c>
      <c r="JS208" s="1">
        <v>98.215500000000006</v>
      </c>
    </row>
    <row r="209" spans="1:279" ht="15.75" customHeight="1" x14ac:dyDescent="0.2">
      <c r="A209" s="1">
        <v>194</v>
      </c>
      <c r="B209" s="1">
        <v>1658330710.5</v>
      </c>
      <c r="C209" s="1">
        <v>770.5</v>
      </c>
      <c r="D209" s="1" t="s">
        <v>780</v>
      </c>
      <c r="E209" s="1" t="s">
        <v>781</v>
      </c>
      <c r="F209" s="1">
        <v>4</v>
      </c>
      <c r="G209" s="1">
        <v>1658330708.1875</v>
      </c>
      <c r="H209" s="1">
        <f t="shared" si="0"/>
        <v>1.1017240273146138E-3</v>
      </c>
      <c r="I209" s="1">
        <f t="shared" si="1"/>
        <v>1.1017240273146138</v>
      </c>
      <c r="J209" s="1">
        <f t="shared" si="2"/>
        <v>8.9310093195867744</v>
      </c>
      <c r="K209" s="1">
        <f t="shared" si="3"/>
        <v>1264.4875</v>
      </c>
      <c r="L209" s="1">
        <f t="shared" si="4"/>
        <v>975.61161104628775</v>
      </c>
      <c r="M209" s="1">
        <f t="shared" si="5"/>
        <v>98.72107413926156</v>
      </c>
      <c r="N209" s="1">
        <f t="shared" si="6"/>
        <v>127.9521100633425</v>
      </c>
      <c r="O209" s="1">
        <f t="shared" si="7"/>
        <v>5.685127865001495E-2</v>
      </c>
      <c r="P209" s="1">
        <f t="shared" si="8"/>
        <v>2.764633990716487</v>
      </c>
      <c r="Q209" s="1">
        <f t="shared" si="9"/>
        <v>5.6209702997449207E-2</v>
      </c>
      <c r="R209" s="1">
        <f t="shared" si="10"/>
        <v>3.5188104010710479E-2</v>
      </c>
      <c r="S209" s="1">
        <f t="shared" si="11"/>
        <v>194.42338761244957</v>
      </c>
      <c r="T209" s="1">
        <f t="shared" si="12"/>
        <v>34.927115235735066</v>
      </c>
      <c r="U209" s="1">
        <f t="shared" si="13"/>
        <v>34.064262499999998</v>
      </c>
      <c r="V209" s="1">
        <f t="shared" si="14"/>
        <v>5.3621923579531021</v>
      </c>
      <c r="W209" s="1">
        <f t="shared" si="15"/>
        <v>64.770639762776852</v>
      </c>
      <c r="X209" s="1">
        <f t="shared" si="16"/>
        <v>3.46537607726076</v>
      </c>
      <c r="Y209" s="1">
        <f t="shared" si="17"/>
        <v>5.3502267230225549</v>
      </c>
      <c r="Z209" s="1">
        <f t="shared" si="18"/>
        <v>1.8968162806923421</v>
      </c>
      <c r="AA209" s="1">
        <f t="shared" si="19"/>
        <v>-48.58602960457447</v>
      </c>
      <c r="AB209" s="1">
        <f t="shared" si="20"/>
        <v>-5.9711933425316621</v>
      </c>
      <c r="AC209" s="1">
        <f t="shared" si="21"/>
        <v>-0.49973242183359184</v>
      </c>
      <c r="AD209" s="1">
        <f t="shared" si="22"/>
        <v>139.36643224350988</v>
      </c>
      <c r="AE209" s="1">
        <f t="shared" si="23"/>
        <v>18.215484454553494</v>
      </c>
      <c r="AF209" s="1">
        <f t="shared" si="24"/>
        <v>1.1073884998936907</v>
      </c>
      <c r="AG209" s="1">
        <f t="shared" si="25"/>
        <v>8.9310093195867744</v>
      </c>
      <c r="AH209" s="1">
        <v>1327.8450249067671</v>
      </c>
      <c r="AI209" s="1">
        <v>1312.464606060606</v>
      </c>
      <c r="AJ209" s="1">
        <v>1.728975426422463</v>
      </c>
      <c r="AK209" s="1">
        <v>65.160827057832364</v>
      </c>
      <c r="AL209" s="1">
        <f t="shared" si="26"/>
        <v>1.1017240273146138</v>
      </c>
      <c r="AM209" s="1">
        <v>33.260010997721047</v>
      </c>
      <c r="AN209" s="1">
        <v>34.243012587412608</v>
      </c>
      <c r="AO209" s="1">
        <v>-2.4935294916234539E-4</v>
      </c>
      <c r="AP209" s="1">
        <v>89.445393928283238</v>
      </c>
      <c r="AQ209" s="1">
        <v>0</v>
      </c>
      <c r="AR209" s="1">
        <v>0</v>
      </c>
      <c r="AS209" s="1">
        <f t="shared" si="27"/>
        <v>1</v>
      </c>
      <c r="AT209" s="1">
        <f t="shared" si="28"/>
        <v>0</v>
      </c>
      <c r="AU209" s="1">
        <f t="shared" si="29"/>
        <v>47096.314574895776</v>
      </c>
      <c r="AV209" s="1" t="s">
        <v>385</v>
      </c>
      <c r="AW209" s="1" t="s">
        <v>385</v>
      </c>
      <c r="AX209" s="1">
        <v>0</v>
      </c>
      <c r="AY209" s="1">
        <v>0</v>
      </c>
      <c r="AZ209" s="1" t="e">
        <f t="shared" si="30"/>
        <v>#DIV/0!</v>
      </c>
      <c r="BA209" s="1">
        <v>0</v>
      </c>
      <c r="BB209" s="1" t="s">
        <v>385</v>
      </c>
      <c r="BC209" s="1" t="s">
        <v>385</v>
      </c>
      <c r="BD209" s="1">
        <v>0</v>
      </c>
      <c r="BE209" s="1">
        <v>0</v>
      </c>
      <c r="BF209" s="1" t="e">
        <f t="shared" si="31"/>
        <v>#DIV/0!</v>
      </c>
      <c r="BG209" s="1">
        <v>0.5</v>
      </c>
      <c r="BH209" s="1">
        <f t="shared" si="32"/>
        <v>1009.4891997991965</v>
      </c>
      <c r="BI209" s="1">
        <f t="shared" si="33"/>
        <v>8.9310093195867744</v>
      </c>
      <c r="BJ209" s="1" t="e">
        <f t="shared" si="34"/>
        <v>#DIV/0!</v>
      </c>
      <c r="BK209" s="1">
        <f t="shared" si="35"/>
        <v>8.8470578202949519E-3</v>
      </c>
      <c r="BL209" s="1" t="e">
        <f t="shared" si="36"/>
        <v>#DIV/0!</v>
      </c>
      <c r="BM209" s="1" t="e">
        <f t="shared" si="37"/>
        <v>#DIV/0!</v>
      </c>
      <c r="BN209" s="1" t="s">
        <v>385</v>
      </c>
      <c r="BO209" s="1">
        <v>0</v>
      </c>
      <c r="BP209" s="1" t="e">
        <f t="shared" si="38"/>
        <v>#DIV/0!</v>
      </c>
      <c r="BQ209" s="1" t="e">
        <f t="shared" si="39"/>
        <v>#DIV/0!</v>
      </c>
      <c r="BR209" s="1" t="e">
        <f t="shared" si="40"/>
        <v>#DIV/0!</v>
      </c>
      <c r="BS209" s="1" t="e">
        <f t="shared" si="41"/>
        <v>#DIV/0!</v>
      </c>
      <c r="BT209" s="1" t="e">
        <f t="shared" si="42"/>
        <v>#DIV/0!</v>
      </c>
      <c r="BU209" s="1" t="e">
        <f t="shared" si="43"/>
        <v>#DIV/0!</v>
      </c>
      <c r="BV209" s="1" t="e">
        <f t="shared" si="44"/>
        <v>#DIV/0!</v>
      </c>
      <c r="BW209" s="1" t="e">
        <f t="shared" si="45"/>
        <v>#DIV/0!</v>
      </c>
      <c r="BX209" s="1" t="s">
        <v>385</v>
      </c>
      <c r="BY209" s="1" t="s">
        <v>385</v>
      </c>
      <c r="BZ209" s="1" t="s">
        <v>385</v>
      </c>
      <c r="CA209" s="1" t="s">
        <v>385</v>
      </c>
      <c r="CB209" s="1" t="s">
        <v>385</v>
      </c>
      <c r="CC209" s="1" t="s">
        <v>385</v>
      </c>
      <c r="CD209" s="1" t="s">
        <v>385</v>
      </c>
      <c r="CE209" s="1" t="s">
        <v>385</v>
      </c>
      <c r="CF209" s="1">
        <v>253</v>
      </c>
      <c r="CG209" s="1">
        <v>1000</v>
      </c>
      <c r="CH209" s="1" t="s">
        <v>386</v>
      </c>
      <c r="CI209" s="1">
        <v>1110.1500000000001</v>
      </c>
      <c r="CJ209" s="1">
        <v>1175.8634999999999</v>
      </c>
      <c r="CK209" s="1">
        <v>1152.67</v>
      </c>
      <c r="CL209" s="1">
        <v>1.3005735999999999E-4</v>
      </c>
      <c r="CM209" s="1">
        <v>6.5004835999999994E-4</v>
      </c>
      <c r="CN209" s="1">
        <v>4.7597999359999997E-2</v>
      </c>
      <c r="CO209" s="1">
        <v>5.5000000000000003E-4</v>
      </c>
      <c r="CP209" s="1">
        <f t="shared" si="46"/>
        <v>1199.98</v>
      </c>
      <c r="CQ209" s="1">
        <f t="shared" si="47"/>
        <v>1009.4891997991965</v>
      </c>
      <c r="CR209" s="1">
        <f t="shared" si="48"/>
        <v>0.84125502074967629</v>
      </c>
      <c r="CS209" s="1">
        <f t="shared" si="49"/>
        <v>0.16202219004687543</v>
      </c>
      <c r="CT209" s="1">
        <v>6</v>
      </c>
      <c r="CU209" s="1">
        <v>0.5</v>
      </c>
      <c r="CV209" s="1" t="s">
        <v>387</v>
      </c>
      <c r="CW209" s="1">
        <v>2</v>
      </c>
      <c r="CX209" s="1" t="b">
        <v>1</v>
      </c>
      <c r="CY209" s="1">
        <v>1658330708.1875</v>
      </c>
      <c r="CZ209" s="1">
        <v>1264.4875</v>
      </c>
      <c r="DA209" s="1">
        <v>1282.585</v>
      </c>
      <c r="DB209" s="1">
        <v>34.246600000000001</v>
      </c>
      <c r="DC209" s="1">
        <v>33.259912499999999</v>
      </c>
      <c r="DD209" s="1">
        <v>1268.2175</v>
      </c>
      <c r="DE209" s="1">
        <v>33.902562500000002</v>
      </c>
      <c r="DF209" s="1">
        <v>650.33612500000004</v>
      </c>
      <c r="DG209" s="1">
        <v>101.088875</v>
      </c>
      <c r="DH209" s="1">
        <v>0.1000336</v>
      </c>
      <c r="DI209" s="1">
        <v>34.0242</v>
      </c>
      <c r="DJ209" s="1">
        <v>999.9</v>
      </c>
      <c r="DK209" s="1">
        <v>34.064262499999998</v>
      </c>
      <c r="DL209" s="1">
        <v>0</v>
      </c>
      <c r="DM209" s="1">
        <v>0</v>
      </c>
      <c r="DN209" s="1">
        <v>8990.3125</v>
      </c>
      <c r="DO209" s="1">
        <v>0</v>
      </c>
      <c r="DP209" s="1">
        <v>1828.0825</v>
      </c>
      <c r="DQ209" s="1">
        <v>-18.097725000000001</v>
      </c>
      <c r="DR209" s="1">
        <v>1309.3287499999999</v>
      </c>
      <c r="DS209" s="1">
        <v>1326.7112500000001</v>
      </c>
      <c r="DT209" s="1">
        <v>0.98670625000000001</v>
      </c>
      <c r="DU209" s="1">
        <v>1282.585</v>
      </c>
      <c r="DV209" s="1">
        <v>33.259912499999999</v>
      </c>
      <c r="DW209" s="1">
        <v>3.46194625</v>
      </c>
      <c r="DX209" s="1">
        <v>3.36220125</v>
      </c>
      <c r="DY209" s="1">
        <v>26.434262499999999</v>
      </c>
      <c r="DZ209" s="1">
        <v>25.939525</v>
      </c>
      <c r="EA209" s="1">
        <v>1199.98</v>
      </c>
      <c r="EB209" s="1">
        <v>0.95799299999999998</v>
      </c>
      <c r="EC209" s="1">
        <v>4.20074E-2</v>
      </c>
      <c r="ED209" s="1">
        <v>0</v>
      </c>
      <c r="EE209" s="1">
        <v>926.30387499999995</v>
      </c>
      <c r="EF209" s="1">
        <v>5.0001600000000002</v>
      </c>
      <c r="EG209" s="1">
        <v>13128.262500000001</v>
      </c>
      <c r="EH209" s="1">
        <v>9514.9937500000015</v>
      </c>
      <c r="EI209" s="1">
        <v>47.804374999999993</v>
      </c>
      <c r="EJ209" s="1">
        <v>50.5</v>
      </c>
      <c r="EK209" s="1">
        <v>49.046499999999988</v>
      </c>
      <c r="EL209" s="1">
        <v>48.983999999999988</v>
      </c>
      <c r="EM209" s="1">
        <v>49.530999999999999</v>
      </c>
      <c r="EN209" s="1">
        <v>1144.78</v>
      </c>
      <c r="EO209" s="1">
        <v>50.2</v>
      </c>
      <c r="EP209" s="1">
        <v>0</v>
      </c>
      <c r="EQ209" s="1">
        <v>773221.79999995232</v>
      </c>
      <c r="ER209" s="1">
        <v>0</v>
      </c>
      <c r="ES209" s="1">
        <v>926.56138461538455</v>
      </c>
      <c r="ET209" s="1">
        <v>-3.589128206798486</v>
      </c>
      <c r="EU209" s="1">
        <v>-85.415384653572943</v>
      </c>
      <c r="EV209" s="1">
        <v>13136.63846153846</v>
      </c>
      <c r="EW209" s="1">
        <v>15</v>
      </c>
      <c r="EX209" s="1">
        <v>1658327627.5</v>
      </c>
      <c r="EY209" s="1" t="s">
        <v>388</v>
      </c>
      <c r="EZ209" s="1">
        <v>1658327627.5</v>
      </c>
      <c r="FA209" s="1">
        <v>1658327617.5</v>
      </c>
      <c r="FB209" s="1">
        <v>12</v>
      </c>
      <c r="FC209" s="1">
        <v>-0.68500000000000005</v>
      </c>
      <c r="FD209" s="1">
        <v>-0.255</v>
      </c>
      <c r="FE209" s="1">
        <v>-3.9239999999999999</v>
      </c>
      <c r="FF209" s="1">
        <v>0.28599999999999998</v>
      </c>
      <c r="FG209" s="1">
        <v>1546</v>
      </c>
      <c r="FH209" s="1">
        <v>32</v>
      </c>
      <c r="FI209" s="1">
        <v>0.03</v>
      </c>
      <c r="FJ209" s="1">
        <v>0.04</v>
      </c>
      <c r="FK209" s="1">
        <v>-18.105577499999999</v>
      </c>
      <c r="FL209" s="1">
        <v>0.33099399624767811</v>
      </c>
      <c r="FM209" s="1">
        <v>9.5749870724456093E-2</v>
      </c>
      <c r="FN209" s="1">
        <v>1</v>
      </c>
      <c r="FO209" s="1">
        <v>926.75755882352951</v>
      </c>
      <c r="FP209" s="1">
        <v>-3.6531856382862422</v>
      </c>
      <c r="FQ209" s="1">
        <v>0.39788124086705301</v>
      </c>
      <c r="FR209" s="1">
        <v>0</v>
      </c>
      <c r="FS209" s="1">
        <v>1.028424225</v>
      </c>
      <c r="FT209" s="1">
        <v>-0.2977491444652941</v>
      </c>
      <c r="FU209" s="1">
        <v>3.2019306334996951E-2</v>
      </c>
      <c r="FV209" s="1">
        <v>0</v>
      </c>
      <c r="FW209" s="1">
        <v>1</v>
      </c>
      <c r="FX209" s="1">
        <v>3</v>
      </c>
      <c r="FY209" s="1" t="s">
        <v>410</v>
      </c>
      <c r="FZ209" s="1">
        <v>3.3691399999999998</v>
      </c>
      <c r="GA209" s="1">
        <v>2.8937300000000001</v>
      </c>
      <c r="GB209" s="1">
        <v>0.210816</v>
      </c>
      <c r="GC209" s="1">
        <v>0.215029</v>
      </c>
      <c r="GD209" s="1">
        <v>0.14133000000000001</v>
      </c>
      <c r="GE209" s="1">
        <v>0.141041</v>
      </c>
      <c r="GF209" s="1">
        <v>27219.599999999999</v>
      </c>
      <c r="GG209" s="1">
        <v>23553.599999999999</v>
      </c>
      <c r="GH209" s="1">
        <v>30842.1</v>
      </c>
      <c r="GI209" s="1">
        <v>27979.8</v>
      </c>
      <c r="GJ209" s="1">
        <v>34895.4</v>
      </c>
      <c r="GK209" s="1">
        <v>33911.1</v>
      </c>
      <c r="GL209" s="1">
        <v>40205.599999999999</v>
      </c>
      <c r="GM209" s="1">
        <v>38998.5</v>
      </c>
      <c r="GN209" s="1">
        <v>2.3262999999999998</v>
      </c>
      <c r="GO209" s="1">
        <v>1.5258499999999999</v>
      </c>
      <c r="GP209" s="1">
        <v>0</v>
      </c>
      <c r="GQ209" s="1">
        <v>4.55454E-2</v>
      </c>
      <c r="GR209" s="1">
        <v>999.9</v>
      </c>
      <c r="GS209" s="1">
        <v>33.322899999999997</v>
      </c>
      <c r="GT209" s="1">
        <v>48.9</v>
      </c>
      <c r="GU209" s="1">
        <v>44.6</v>
      </c>
      <c r="GV209" s="1">
        <v>45.671999999999997</v>
      </c>
      <c r="GW209" s="1">
        <v>50.922899999999998</v>
      </c>
      <c r="GX209" s="1">
        <v>42.2196</v>
      </c>
      <c r="GY209" s="1">
        <v>1</v>
      </c>
      <c r="GZ209" s="1">
        <v>0.66671999999999998</v>
      </c>
      <c r="HA209" s="1">
        <v>1.8247500000000001</v>
      </c>
      <c r="HB209" s="1">
        <v>20.198899999999998</v>
      </c>
      <c r="HC209" s="1">
        <v>5.2142900000000001</v>
      </c>
      <c r="HD209" s="1">
        <v>11.974</v>
      </c>
      <c r="HE209" s="1">
        <v>4.9888000000000003</v>
      </c>
      <c r="HF209" s="1">
        <v>3.2924799999999999</v>
      </c>
      <c r="HG209" s="1">
        <v>8429.5</v>
      </c>
      <c r="HH209" s="1">
        <v>9999</v>
      </c>
      <c r="HI209" s="1">
        <v>9999</v>
      </c>
      <c r="HJ209" s="1">
        <v>971.7</v>
      </c>
      <c r="HK209" s="1">
        <v>4.9713399999999996</v>
      </c>
      <c r="HL209" s="1">
        <v>1.8746400000000001</v>
      </c>
      <c r="HM209" s="1">
        <v>1.8709</v>
      </c>
      <c r="HN209" s="1">
        <v>1.87073</v>
      </c>
      <c r="HO209" s="1">
        <v>1.87513</v>
      </c>
      <c r="HP209" s="1">
        <v>1.8719300000000001</v>
      </c>
      <c r="HQ209" s="1">
        <v>1.86737</v>
      </c>
      <c r="HR209" s="1">
        <v>1.8782099999999999</v>
      </c>
      <c r="HS209" s="1">
        <v>0</v>
      </c>
      <c r="HT209" s="1">
        <v>0</v>
      </c>
      <c r="HU209" s="1">
        <v>0</v>
      </c>
      <c r="HV209" s="1">
        <v>0</v>
      </c>
      <c r="HW209" s="1" t="s">
        <v>390</v>
      </c>
      <c r="HX209" s="1" t="s">
        <v>391</v>
      </c>
      <c r="HY209" s="1" t="s">
        <v>392</v>
      </c>
      <c r="HZ209" s="1" t="s">
        <v>392</v>
      </c>
      <c r="IA209" s="1" t="s">
        <v>392</v>
      </c>
      <c r="IB209" s="1" t="s">
        <v>392</v>
      </c>
      <c r="IC209" s="1">
        <v>0</v>
      </c>
      <c r="ID209" s="1">
        <v>100</v>
      </c>
      <c r="IE209" s="1">
        <v>100</v>
      </c>
      <c r="IF209" s="1">
        <v>-3.73</v>
      </c>
      <c r="IG209" s="1">
        <v>0.34389999999999998</v>
      </c>
      <c r="IH209" s="1">
        <v>-2.1003025613674828</v>
      </c>
      <c r="II209" s="1">
        <v>1.7196870422270779E-5</v>
      </c>
      <c r="IJ209" s="1">
        <v>-2.1741833173098589E-6</v>
      </c>
      <c r="IK209" s="1">
        <v>9.0595066644434051E-10</v>
      </c>
      <c r="IL209" s="1">
        <v>-0.3055493333670728</v>
      </c>
      <c r="IM209" s="1">
        <v>-1.2435942757381079E-3</v>
      </c>
      <c r="IN209" s="1">
        <v>8.3241555849602686E-4</v>
      </c>
      <c r="IO209" s="1">
        <v>-6.8006265696850886E-6</v>
      </c>
      <c r="IP209" s="1">
        <v>17</v>
      </c>
      <c r="IQ209" s="1">
        <v>2050</v>
      </c>
      <c r="IR209" s="1">
        <v>3</v>
      </c>
      <c r="IS209" s="1">
        <v>34</v>
      </c>
      <c r="IT209" s="1">
        <v>51.4</v>
      </c>
      <c r="IU209" s="1">
        <v>51.5</v>
      </c>
      <c r="IV209" s="1">
        <v>2.65137</v>
      </c>
      <c r="IW209" s="1">
        <v>2.5708000000000002</v>
      </c>
      <c r="IX209" s="1">
        <v>1.49902</v>
      </c>
      <c r="IY209" s="1">
        <v>2.2827099999999998</v>
      </c>
      <c r="IZ209" s="1">
        <v>1.69678</v>
      </c>
      <c r="JA209" s="1">
        <v>2.4182100000000002</v>
      </c>
      <c r="JB209" s="1">
        <v>48.117400000000004</v>
      </c>
      <c r="JC209" s="1">
        <v>12.827400000000001</v>
      </c>
      <c r="JD209" s="1">
        <v>18</v>
      </c>
      <c r="JE209" s="1">
        <v>711.04200000000003</v>
      </c>
      <c r="JF209" s="1">
        <v>266.34699999999998</v>
      </c>
      <c r="JG209" s="1">
        <v>30.0017</v>
      </c>
      <c r="JH209" s="1">
        <v>35.9191</v>
      </c>
      <c r="JI209" s="1">
        <v>30.000299999999999</v>
      </c>
      <c r="JJ209" s="1">
        <v>35.637099999999997</v>
      </c>
      <c r="JK209" s="1">
        <v>35.637900000000002</v>
      </c>
      <c r="JL209" s="1">
        <v>53.129600000000003</v>
      </c>
      <c r="JM209" s="1">
        <v>29.912099999999999</v>
      </c>
      <c r="JN209" s="1">
        <v>0</v>
      </c>
      <c r="JO209" s="1">
        <v>30</v>
      </c>
      <c r="JP209" s="1">
        <v>1294.56</v>
      </c>
      <c r="JQ209" s="1">
        <v>33.366199999999999</v>
      </c>
      <c r="JR209" s="1">
        <v>98.290700000000001</v>
      </c>
      <c r="JS209" s="1">
        <v>98.217600000000004</v>
      </c>
    </row>
    <row r="210" spans="1:279" ht="15.75" customHeight="1" x14ac:dyDescent="0.2">
      <c r="A210" s="1">
        <v>195</v>
      </c>
      <c r="B210" s="1">
        <v>1658330714.5</v>
      </c>
      <c r="C210" s="1">
        <v>774.5</v>
      </c>
      <c r="D210" s="1" t="s">
        <v>782</v>
      </c>
      <c r="E210" s="1" t="s">
        <v>783</v>
      </c>
      <c r="F210" s="1">
        <v>4</v>
      </c>
      <c r="G210" s="1">
        <v>1658330712.5</v>
      </c>
      <c r="H210" s="1">
        <f t="shared" si="0"/>
        <v>1.084555989427625E-3</v>
      </c>
      <c r="I210" s="1">
        <f t="shared" si="1"/>
        <v>1.0845559894276249</v>
      </c>
      <c r="J210" s="1">
        <f t="shared" si="2"/>
        <v>8.8378593638180138</v>
      </c>
      <c r="K210" s="1">
        <f t="shared" si="3"/>
        <v>1271.6671428571431</v>
      </c>
      <c r="L210" s="1">
        <f t="shared" si="4"/>
        <v>981.64555678233717</v>
      </c>
      <c r="M210" s="1">
        <f t="shared" si="5"/>
        <v>99.334424548422419</v>
      </c>
      <c r="N210" s="1">
        <f t="shared" si="6"/>
        <v>128.6822142473774</v>
      </c>
      <c r="O210" s="1">
        <f t="shared" si="7"/>
        <v>5.6031220935770627E-2</v>
      </c>
      <c r="P210" s="1">
        <f t="shared" si="8"/>
        <v>2.772602054966975</v>
      </c>
      <c r="Q210" s="1">
        <f t="shared" si="9"/>
        <v>5.5409681169921669E-2</v>
      </c>
      <c r="R210" s="1">
        <f t="shared" si="10"/>
        <v>3.4686319015740201E-2</v>
      </c>
      <c r="S210" s="1">
        <f t="shared" si="11"/>
        <v>194.42270361244817</v>
      </c>
      <c r="T210" s="1">
        <f t="shared" si="12"/>
        <v>34.918883888397737</v>
      </c>
      <c r="U210" s="1">
        <f t="shared" si="13"/>
        <v>34.052571428571433</v>
      </c>
      <c r="V210" s="1">
        <f t="shared" si="14"/>
        <v>5.3586981344381428</v>
      </c>
      <c r="W210" s="1">
        <f t="shared" si="15"/>
        <v>64.7900094460351</v>
      </c>
      <c r="X210" s="1">
        <f t="shared" si="16"/>
        <v>3.4643802627723268</v>
      </c>
      <c r="Y210" s="1">
        <f t="shared" si="17"/>
        <v>5.3470902263996098</v>
      </c>
      <c r="Z210" s="1">
        <f t="shared" si="18"/>
        <v>1.894317871665816</v>
      </c>
      <c r="AA210" s="1">
        <f t="shared" si="19"/>
        <v>-47.828919133758262</v>
      </c>
      <c r="AB210" s="1">
        <f t="shared" si="20"/>
        <v>-5.8125013264253091</v>
      </c>
      <c r="AC210" s="1">
        <f t="shared" si="21"/>
        <v>-0.48500079180099448</v>
      </c>
      <c r="AD210" s="1">
        <f t="shared" si="22"/>
        <v>140.29628236046361</v>
      </c>
      <c r="AE210" s="1">
        <f t="shared" si="23"/>
        <v>18.137696221753604</v>
      </c>
      <c r="AF210" s="1">
        <f t="shared" si="24"/>
        <v>1.090671762137295</v>
      </c>
      <c r="AG210" s="1">
        <f t="shared" si="25"/>
        <v>8.8378593638180138</v>
      </c>
      <c r="AH210" s="1">
        <v>1334.568469466233</v>
      </c>
      <c r="AI210" s="1">
        <v>1319.32303030303</v>
      </c>
      <c r="AJ210" s="1">
        <v>1.717365176739587</v>
      </c>
      <c r="AK210" s="1">
        <v>65.160827057832364</v>
      </c>
      <c r="AL210" s="1">
        <f t="shared" si="26"/>
        <v>1.0845559894276249</v>
      </c>
      <c r="AM210" s="1">
        <v>33.26256846362805</v>
      </c>
      <c r="AN210" s="1">
        <v>34.23161958041959</v>
      </c>
      <c r="AO210" s="1">
        <v>-5.004432914949568E-4</v>
      </c>
      <c r="AP210" s="1">
        <v>89.445393928283238</v>
      </c>
      <c r="AQ210" s="1">
        <v>0</v>
      </c>
      <c r="AR210" s="1">
        <v>0</v>
      </c>
      <c r="AS210" s="1">
        <f t="shared" si="27"/>
        <v>1</v>
      </c>
      <c r="AT210" s="1">
        <f t="shared" si="28"/>
        <v>0</v>
      </c>
      <c r="AU210" s="1">
        <f t="shared" si="29"/>
        <v>47316.439644641592</v>
      </c>
      <c r="AV210" s="1" t="s">
        <v>385</v>
      </c>
      <c r="AW210" s="1" t="s">
        <v>385</v>
      </c>
      <c r="AX210" s="1">
        <v>0</v>
      </c>
      <c r="AY210" s="1">
        <v>0</v>
      </c>
      <c r="AZ210" s="1" t="e">
        <f t="shared" si="30"/>
        <v>#DIV/0!</v>
      </c>
      <c r="BA210" s="1">
        <v>0</v>
      </c>
      <c r="BB210" s="1" t="s">
        <v>385</v>
      </c>
      <c r="BC210" s="1" t="s">
        <v>385</v>
      </c>
      <c r="BD210" s="1">
        <v>0</v>
      </c>
      <c r="BE210" s="1">
        <v>0</v>
      </c>
      <c r="BF210" s="1" t="e">
        <f t="shared" si="31"/>
        <v>#DIV/0!</v>
      </c>
      <c r="BG210" s="1">
        <v>0.5</v>
      </c>
      <c r="BH210" s="1">
        <f t="shared" si="32"/>
        <v>1009.4855997991957</v>
      </c>
      <c r="BI210" s="1">
        <f t="shared" si="33"/>
        <v>8.8378593638180138</v>
      </c>
      <c r="BJ210" s="1" t="e">
        <f t="shared" si="34"/>
        <v>#DIV/0!</v>
      </c>
      <c r="BK210" s="1">
        <f t="shared" si="35"/>
        <v>8.7548146953022599E-3</v>
      </c>
      <c r="BL210" s="1" t="e">
        <f t="shared" si="36"/>
        <v>#DIV/0!</v>
      </c>
      <c r="BM210" s="1" t="e">
        <f t="shared" si="37"/>
        <v>#DIV/0!</v>
      </c>
      <c r="BN210" s="1" t="s">
        <v>385</v>
      </c>
      <c r="BO210" s="1">
        <v>0</v>
      </c>
      <c r="BP210" s="1" t="e">
        <f t="shared" si="38"/>
        <v>#DIV/0!</v>
      </c>
      <c r="BQ210" s="1" t="e">
        <f t="shared" si="39"/>
        <v>#DIV/0!</v>
      </c>
      <c r="BR210" s="1" t="e">
        <f t="shared" si="40"/>
        <v>#DIV/0!</v>
      </c>
      <c r="BS210" s="1" t="e">
        <f t="shared" si="41"/>
        <v>#DIV/0!</v>
      </c>
      <c r="BT210" s="1" t="e">
        <f t="shared" si="42"/>
        <v>#DIV/0!</v>
      </c>
      <c r="BU210" s="1" t="e">
        <f t="shared" si="43"/>
        <v>#DIV/0!</v>
      </c>
      <c r="BV210" s="1" t="e">
        <f t="shared" si="44"/>
        <v>#DIV/0!</v>
      </c>
      <c r="BW210" s="1" t="e">
        <f t="shared" si="45"/>
        <v>#DIV/0!</v>
      </c>
      <c r="BX210" s="1" t="s">
        <v>385</v>
      </c>
      <c r="BY210" s="1" t="s">
        <v>385</v>
      </c>
      <c r="BZ210" s="1" t="s">
        <v>385</v>
      </c>
      <c r="CA210" s="1" t="s">
        <v>385</v>
      </c>
      <c r="CB210" s="1" t="s">
        <v>385</v>
      </c>
      <c r="CC210" s="1" t="s">
        <v>385</v>
      </c>
      <c r="CD210" s="1" t="s">
        <v>385</v>
      </c>
      <c r="CE210" s="1" t="s">
        <v>385</v>
      </c>
      <c r="CF210" s="1">
        <v>253</v>
      </c>
      <c r="CG210" s="1">
        <v>1000</v>
      </c>
      <c r="CH210" s="1" t="s">
        <v>386</v>
      </c>
      <c r="CI210" s="1">
        <v>1110.1500000000001</v>
      </c>
      <c r="CJ210" s="1">
        <v>1175.8634999999999</v>
      </c>
      <c r="CK210" s="1">
        <v>1152.67</v>
      </c>
      <c r="CL210" s="1">
        <v>1.3005735999999999E-4</v>
      </c>
      <c r="CM210" s="1">
        <v>6.5004835999999994E-4</v>
      </c>
      <c r="CN210" s="1">
        <v>4.7597999359999997E-2</v>
      </c>
      <c r="CO210" s="1">
        <v>5.5000000000000003E-4</v>
      </c>
      <c r="CP210" s="1">
        <f t="shared" si="46"/>
        <v>1199.975714285714</v>
      </c>
      <c r="CQ210" s="1">
        <f t="shared" si="47"/>
        <v>1009.4855997991957</v>
      </c>
      <c r="CR210" s="1">
        <f t="shared" si="48"/>
        <v>0.84125502523198348</v>
      </c>
      <c r="CS210" s="1">
        <f t="shared" si="49"/>
        <v>0.1620221986977281</v>
      </c>
      <c r="CT210" s="1">
        <v>6</v>
      </c>
      <c r="CU210" s="1">
        <v>0.5</v>
      </c>
      <c r="CV210" s="1" t="s">
        <v>387</v>
      </c>
      <c r="CW210" s="1">
        <v>2</v>
      </c>
      <c r="CX210" s="1" t="b">
        <v>1</v>
      </c>
      <c r="CY210" s="1">
        <v>1658330712.5</v>
      </c>
      <c r="CZ210" s="1">
        <v>1271.6671428571431</v>
      </c>
      <c r="DA210" s="1">
        <v>1289.68</v>
      </c>
      <c r="DB210" s="1">
        <v>34.235799999999998</v>
      </c>
      <c r="DC210" s="1">
        <v>33.264028571428582</v>
      </c>
      <c r="DD210" s="1">
        <v>1275.4028571428571</v>
      </c>
      <c r="DE210" s="1">
        <v>33.892057142857141</v>
      </c>
      <c r="DF210" s="1">
        <v>650.35771428571445</v>
      </c>
      <c r="DG210" s="1">
        <v>101.09185714285709</v>
      </c>
      <c r="DH210" s="1">
        <v>9.9885500000000002E-2</v>
      </c>
      <c r="DI210" s="1">
        <v>34.013685714285707</v>
      </c>
      <c r="DJ210" s="1">
        <v>999.89999999999986</v>
      </c>
      <c r="DK210" s="1">
        <v>34.052571428571433</v>
      </c>
      <c r="DL210" s="1">
        <v>0</v>
      </c>
      <c r="DM210" s="1">
        <v>0</v>
      </c>
      <c r="DN210" s="1">
        <v>9032.41</v>
      </c>
      <c r="DO210" s="1">
        <v>0</v>
      </c>
      <c r="DP210" s="1">
        <v>1828.43</v>
      </c>
      <c r="DQ210" s="1">
        <v>-18.014214285714289</v>
      </c>
      <c r="DR210" s="1">
        <v>1316.747142857143</v>
      </c>
      <c r="DS210" s="1">
        <v>1334.0571428571429</v>
      </c>
      <c r="DT210" s="1">
        <v>0.97175857142857136</v>
      </c>
      <c r="DU210" s="1">
        <v>1289.68</v>
      </c>
      <c r="DV210" s="1">
        <v>33.264028571428582</v>
      </c>
      <c r="DW210" s="1">
        <v>3.460962857142857</v>
      </c>
      <c r="DX210" s="1">
        <v>3.3627228571428569</v>
      </c>
      <c r="DY210" s="1">
        <v>26.429471428571429</v>
      </c>
      <c r="DZ210" s="1">
        <v>25.942157142857148</v>
      </c>
      <c r="EA210" s="1">
        <v>1199.975714285714</v>
      </c>
      <c r="EB210" s="1">
        <v>0.95799299999999998</v>
      </c>
      <c r="EC210" s="1">
        <v>4.2007399999999993E-2</v>
      </c>
      <c r="ED210" s="1">
        <v>0</v>
      </c>
      <c r="EE210" s="1">
        <v>926.01328571428553</v>
      </c>
      <c r="EF210" s="1">
        <v>5.0001600000000002</v>
      </c>
      <c r="EG210" s="1">
        <v>13124.1</v>
      </c>
      <c r="EH210" s="1">
        <v>9514.9528571428564</v>
      </c>
      <c r="EI210" s="1">
        <v>47.78557142857143</v>
      </c>
      <c r="EJ210" s="1">
        <v>50.5</v>
      </c>
      <c r="EK210" s="1">
        <v>49.026571428571437</v>
      </c>
      <c r="EL210" s="1">
        <v>49.03557142857143</v>
      </c>
      <c r="EM210" s="1">
        <v>49.53557142857143</v>
      </c>
      <c r="EN210" s="1">
        <v>1144.775714285714</v>
      </c>
      <c r="EO210" s="1">
        <v>50.2</v>
      </c>
      <c r="EP210" s="1">
        <v>0</v>
      </c>
      <c r="EQ210" s="1">
        <v>773226</v>
      </c>
      <c r="ER210" s="1">
        <v>0</v>
      </c>
      <c r="ES210" s="1">
        <v>926.28440000000001</v>
      </c>
      <c r="ET210" s="1">
        <v>-3.398307696576107</v>
      </c>
      <c r="EU210" s="1">
        <v>-83.653846399771453</v>
      </c>
      <c r="EV210" s="1">
        <v>13131.008</v>
      </c>
      <c r="EW210" s="1">
        <v>15</v>
      </c>
      <c r="EX210" s="1">
        <v>1658327627.5</v>
      </c>
      <c r="EY210" s="1" t="s">
        <v>388</v>
      </c>
      <c r="EZ210" s="1">
        <v>1658327627.5</v>
      </c>
      <c r="FA210" s="1">
        <v>1658327617.5</v>
      </c>
      <c r="FB210" s="1">
        <v>12</v>
      </c>
      <c r="FC210" s="1">
        <v>-0.68500000000000005</v>
      </c>
      <c r="FD210" s="1">
        <v>-0.255</v>
      </c>
      <c r="FE210" s="1">
        <v>-3.9239999999999999</v>
      </c>
      <c r="FF210" s="1">
        <v>0.28599999999999998</v>
      </c>
      <c r="FG210" s="1">
        <v>1546</v>
      </c>
      <c r="FH210" s="1">
        <v>32</v>
      </c>
      <c r="FI210" s="1">
        <v>0.03</v>
      </c>
      <c r="FJ210" s="1">
        <v>0.04</v>
      </c>
      <c r="FK210" s="1">
        <v>-18.072775</v>
      </c>
      <c r="FL210" s="1">
        <v>0.25612457786114962</v>
      </c>
      <c r="FM210" s="1">
        <v>8.3857646490943225E-2</v>
      </c>
      <c r="FN210" s="1">
        <v>1</v>
      </c>
      <c r="FO210" s="1">
        <v>926.52882352941174</v>
      </c>
      <c r="FP210" s="1">
        <v>-3.8693353726923529</v>
      </c>
      <c r="FQ210" s="1">
        <v>0.42450320241210671</v>
      </c>
      <c r="FR210" s="1">
        <v>0</v>
      </c>
      <c r="FS210" s="1">
        <v>1.0108922250000001</v>
      </c>
      <c r="FT210" s="1">
        <v>-0.31526630769230851</v>
      </c>
      <c r="FU210" s="1">
        <v>3.0987929771515481E-2</v>
      </c>
      <c r="FV210" s="1">
        <v>0</v>
      </c>
      <c r="FW210" s="1">
        <v>1</v>
      </c>
      <c r="FX210" s="1">
        <v>3</v>
      </c>
      <c r="FY210" s="1" t="s">
        <v>410</v>
      </c>
      <c r="FZ210" s="1">
        <v>3.3693900000000001</v>
      </c>
      <c r="GA210" s="1">
        <v>2.8939599999999999</v>
      </c>
      <c r="GB210" s="1">
        <v>0.211506</v>
      </c>
      <c r="GC210" s="1">
        <v>0.21573200000000001</v>
      </c>
      <c r="GD210" s="1">
        <v>0.14130000000000001</v>
      </c>
      <c r="GE210" s="1">
        <v>0.14106199999999999</v>
      </c>
      <c r="GF210" s="1">
        <v>27196</v>
      </c>
      <c r="GG210" s="1">
        <v>23532.5</v>
      </c>
      <c r="GH210" s="1">
        <v>30842.5</v>
      </c>
      <c r="GI210" s="1">
        <v>27979.9</v>
      </c>
      <c r="GJ210" s="1">
        <v>34897.199999999997</v>
      </c>
      <c r="GK210" s="1">
        <v>33910.1</v>
      </c>
      <c r="GL210" s="1">
        <v>40206.199999999997</v>
      </c>
      <c r="GM210" s="1">
        <v>38998.300000000003</v>
      </c>
      <c r="GN210" s="1">
        <v>2.3264300000000002</v>
      </c>
      <c r="GO210" s="1">
        <v>1.52573</v>
      </c>
      <c r="GP210" s="1">
        <v>0</v>
      </c>
      <c r="GQ210" s="1">
        <v>4.45172E-2</v>
      </c>
      <c r="GR210" s="1">
        <v>999.9</v>
      </c>
      <c r="GS210" s="1">
        <v>33.334499999999998</v>
      </c>
      <c r="GT210" s="1">
        <v>48.9</v>
      </c>
      <c r="GU210" s="1">
        <v>44.6</v>
      </c>
      <c r="GV210" s="1">
        <v>45.665300000000002</v>
      </c>
      <c r="GW210" s="1">
        <v>50.442900000000002</v>
      </c>
      <c r="GX210" s="1">
        <v>41.446300000000001</v>
      </c>
      <c r="GY210" s="1">
        <v>1</v>
      </c>
      <c r="GZ210" s="1">
        <v>0.66680899999999999</v>
      </c>
      <c r="HA210" s="1">
        <v>1.8312600000000001</v>
      </c>
      <c r="HB210" s="1">
        <v>20.198499999999999</v>
      </c>
      <c r="HC210" s="1">
        <v>5.2145900000000003</v>
      </c>
      <c r="HD210" s="1">
        <v>11.974</v>
      </c>
      <c r="HE210" s="1">
        <v>4.9898999999999996</v>
      </c>
      <c r="HF210" s="1">
        <v>3.2924500000000001</v>
      </c>
      <c r="HG210" s="1">
        <v>8429.5</v>
      </c>
      <c r="HH210" s="1">
        <v>9999</v>
      </c>
      <c r="HI210" s="1">
        <v>9999</v>
      </c>
      <c r="HJ210" s="1">
        <v>971.7</v>
      </c>
      <c r="HK210" s="1">
        <v>4.9713399999999996</v>
      </c>
      <c r="HL210" s="1">
        <v>1.87462</v>
      </c>
      <c r="HM210" s="1">
        <v>1.8709</v>
      </c>
      <c r="HN210" s="1">
        <v>1.87073</v>
      </c>
      <c r="HO210" s="1">
        <v>1.87514</v>
      </c>
      <c r="HP210" s="1">
        <v>1.8719399999999999</v>
      </c>
      <c r="HQ210" s="1">
        <v>1.86737</v>
      </c>
      <c r="HR210" s="1">
        <v>1.8782399999999999</v>
      </c>
      <c r="HS210" s="1">
        <v>0</v>
      </c>
      <c r="HT210" s="1">
        <v>0</v>
      </c>
      <c r="HU210" s="1">
        <v>0</v>
      </c>
      <c r="HV210" s="1">
        <v>0</v>
      </c>
      <c r="HW210" s="1" t="s">
        <v>390</v>
      </c>
      <c r="HX210" s="1" t="s">
        <v>391</v>
      </c>
      <c r="HY210" s="1" t="s">
        <v>392</v>
      </c>
      <c r="HZ210" s="1" t="s">
        <v>392</v>
      </c>
      <c r="IA210" s="1" t="s">
        <v>392</v>
      </c>
      <c r="IB210" s="1" t="s">
        <v>392</v>
      </c>
      <c r="IC210" s="1">
        <v>0</v>
      </c>
      <c r="ID210" s="1">
        <v>100</v>
      </c>
      <c r="IE210" s="1">
        <v>100</v>
      </c>
      <c r="IF210" s="1">
        <v>-3.74</v>
      </c>
      <c r="IG210" s="1">
        <v>0.34360000000000002</v>
      </c>
      <c r="IH210" s="1">
        <v>-2.1003025613674828</v>
      </c>
      <c r="II210" s="1">
        <v>1.7196870422270779E-5</v>
      </c>
      <c r="IJ210" s="1">
        <v>-2.1741833173098589E-6</v>
      </c>
      <c r="IK210" s="1">
        <v>9.0595066644434051E-10</v>
      </c>
      <c r="IL210" s="1">
        <v>-0.3055493333670728</v>
      </c>
      <c r="IM210" s="1">
        <v>-1.2435942757381079E-3</v>
      </c>
      <c r="IN210" s="1">
        <v>8.3241555849602686E-4</v>
      </c>
      <c r="IO210" s="1">
        <v>-6.8006265696850886E-6</v>
      </c>
      <c r="IP210" s="1">
        <v>17</v>
      </c>
      <c r="IQ210" s="1">
        <v>2050</v>
      </c>
      <c r="IR210" s="1">
        <v>3</v>
      </c>
      <c r="IS210" s="1">
        <v>34</v>
      </c>
      <c r="IT210" s="1">
        <v>51.5</v>
      </c>
      <c r="IU210" s="1">
        <v>51.6</v>
      </c>
      <c r="IV210" s="1">
        <v>2.66357</v>
      </c>
      <c r="IW210" s="1">
        <v>2.5744600000000002</v>
      </c>
      <c r="IX210" s="1">
        <v>1.49902</v>
      </c>
      <c r="IY210" s="1">
        <v>2.2827099999999998</v>
      </c>
      <c r="IZ210" s="1">
        <v>1.69678</v>
      </c>
      <c r="JA210" s="1">
        <v>2.3815900000000001</v>
      </c>
      <c r="JB210" s="1">
        <v>48.1479</v>
      </c>
      <c r="JC210" s="1">
        <v>12.8186</v>
      </c>
      <c r="JD210" s="1">
        <v>18</v>
      </c>
      <c r="JE210" s="1">
        <v>711.178</v>
      </c>
      <c r="JF210" s="1">
        <v>266.30200000000002</v>
      </c>
      <c r="JG210" s="1">
        <v>30.0017</v>
      </c>
      <c r="JH210" s="1">
        <v>35.921700000000001</v>
      </c>
      <c r="JI210" s="1">
        <v>30.000299999999999</v>
      </c>
      <c r="JJ210" s="1">
        <v>35.640099999999997</v>
      </c>
      <c r="JK210" s="1">
        <v>35.640900000000002</v>
      </c>
      <c r="JL210" s="1">
        <v>53.355800000000002</v>
      </c>
      <c r="JM210" s="1">
        <v>29.6387</v>
      </c>
      <c r="JN210" s="1">
        <v>0</v>
      </c>
      <c r="JO210" s="1">
        <v>30</v>
      </c>
      <c r="JP210" s="1">
        <v>1301.24</v>
      </c>
      <c r="JQ210" s="1">
        <v>33.3947</v>
      </c>
      <c r="JR210" s="1">
        <v>98.292100000000005</v>
      </c>
      <c r="JS210" s="1">
        <v>98.217399999999998</v>
      </c>
    </row>
    <row r="211" spans="1:279" ht="15.75" customHeight="1" x14ac:dyDescent="0.2">
      <c r="A211" s="1">
        <v>196</v>
      </c>
      <c r="B211" s="1">
        <v>1658330718.5</v>
      </c>
      <c r="C211" s="1">
        <v>778.5</v>
      </c>
      <c r="D211" s="1" t="s">
        <v>784</v>
      </c>
      <c r="E211" s="1" t="s">
        <v>785</v>
      </c>
      <c r="F211" s="1">
        <v>4</v>
      </c>
      <c r="G211" s="1">
        <v>1658330716.1875</v>
      </c>
      <c r="H211" s="1">
        <f t="shared" si="0"/>
        <v>1.0587664332148351E-3</v>
      </c>
      <c r="I211" s="1">
        <f t="shared" si="1"/>
        <v>1.0587664332148352</v>
      </c>
      <c r="J211" s="1">
        <f t="shared" si="2"/>
        <v>8.9571972773387429</v>
      </c>
      <c r="K211" s="1">
        <f t="shared" si="3"/>
        <v>1277.82125</v>
      </c>
      <c r="L211" s="1">
        <f t="shared" si="4"/>
        <v>978.03903664668894</v>
      </c>
      <c r="M211" s="1">
        <f t="shared" si="5"/>
        <v>98.971515506543795</v>
      </c>
      <c r="N211" s="1">
        <f t="shared" si="6"/>
        <v>129.30762568800409</v>
      </c>
      <c r="O211" s="1">
        <f t="shared" si="7"/>
        <v>5.4689235159247881E-2</v>
      </c>
      <c r="P211" s="1">
        <f t="shared" si="8"/>
        <v>2.7669074300323713</v>
      </c>
      <c r="Q211" s="1">
        <f t="shared" si="9"/>
        <v>5.4095736965516318E-2</v>
      </c>
      <c r="R211" s="1">
        <f t="shared" si="10"/>
        <v>3.3862622263505227E-2</v>
      </c>
      <c r="S211" s="1">
        <f t="shared" si="11"/>
        <v>194.4209936124447</v>
      </c>
      <c r="T211" s="1">
        <f t="shared" si="12"/>
        <v>34.91180392742536</v>
      </c>
      <c r="U211" s="1">
        <f t="shared" si="13"/>
        <v>34.049737500000013</v>
      </c>
      <c r="V211" s="1">
        <f t="shared" si="14"/>
        <v>5.3578514290262476</v>
      </c>
      <c r="W211" s="1">
        <f t="shared" si="15"/>
        <v>64.83273619603851</v>
      </c>
      <c r="X211" s="1">
        <f t="shared" si="16"/>
        <v>3.4636042092461943</v>
      </c>
      <c r="Y211" s="1">
        <f t="shared" si="17"/>
        <v>5.3423693221478317</v>
      </c>
      <c r="Z211" s="1">
        <f t="shared" si="18"/>
        <v>1.8942472197800533</v>
      </c>
      <c r="AA211" s="1">
        <f t="shared" si="19"/>
        <v>-46.691599704774227</v>
      </c>
      <c r="AB211" s="1">
        <f t="shared" si="20"/>
        <v>-7.7400331248792149</v>
      </c>
      <c r="AC211" s="1">
        <f t="shared" si="21"/>
        <v>-0.64710611221413217</v>
      </c>
      <c r="AD211" s="1">
        <f t="shared" si="22"/>
        <v>139.34225467057712</v>
      </c>
      <c r="AE211" s="1">
        <f t="shared" si="23"/>
        <v>18.33212004790229</v>
      </c>
      <c r="AF211" s="1">
        <f t="shared" si="24"/>
        <v>1.0505188335823146</v>
      </c>
      <c r="AG211" s="1">
        <f t="shared" si="25"/>
        <v>8.9571972773387429</v>
      </c>
      <c r="AH211" s="1">
        <v>1341.7060487938829</v>
      </c>
      <c r="AI211" s="1">
        <v>1326.254909090909</v>
      </c>
      <c r="AJ211" s="1">
        <v>1.7402956021412199</v>
      </c>
      <c r="AK211" s="1">
        <v>65.160827057832364</v>
      </c>
      <c r="AL211" s="1">
        <f t="shared" si="26"/>
        <v>1.0587664332148352</v>
      </c>
      <c r="AM211" s="1">
        <v>33.280595733703819</v>
      </c>
      <c r="AN211" s="1">
        <v>34.22627972027972</v>
      </c>
      <c r="AO211" s="1">
        <v>-4.2642228413442452E-4</v>
      </c>
      <c r="AP211" s="1">
        <v>89.445393928283238</v>
      </c>
      <c r="AQ211" s="1">
        <v>0</v>
      </c>
      <c r="AR211" s="1">
        <v>0</v>
      </c>
      <c r="AS211" s="1">
        <f t="shared" si="27"/>
        <v>1</v>
      </c>
      <c r="AT211" s="1">
        <f t="shared" si="28"/>
        <v>0</v>
      </c>
      <c r="AU211" s="1">
        <f t="shared" si="29"/>
        <v>47162.700730752396</v>
      </c>
      <c r="AV211" s="1" t="s">
        <v>385</v>
      </c>
      <c r="AW211" s="1" t="s">
        <v>385</v>
      </c>
      <c r="AX211" s="1">
        <v>0</v>
      </c>
      <c r="AY211" s="1">
        <v>0</v>
      </c>
      <c r="AZ211" s="1" t="e">
        <f t="shared" si="30"/>
        <v>#DIV/0!</v>
      </c>
      <c r="BA211" s="1">
        <v>0</v>
      </c>
      <c r="BB211" s="1" t="s">
        <v>385</v>
      </c>
      <c r="BC211" s="1" t="s">
        <v>385</v>
      </c>
      <c r="BD211" s="1">
        <v>0</v>
      </c>
      <c r="BE211" s="1">
        <v>0</v>
      </c>
      <c r="BF211" s="1" t="e">
        <f t="shared" si="31"/>
        <v>#DIV/0!</v>
      </c>
      <c r="BG211" s="1">
        <v>0.5</v>
      </c>
      <c r="BH211" s="1">
        <f t="shared" si="32"/>
        <v>1009.476599799194</v>
      </c>
      <c r="BI211" s="1">
        <f t="shared" si="33"/>
        <v>8.9571972773387429</v>
      </c>
      <c r="BJ211" s="1" t="e">
        <f t="shared" si="34"/>
        <v>#DIV/0!</v>
      </c>
      <c r="BK211" s="1">
        <f t="shared" si="35"/>
        <v>8.8731103614690197E-3</v>
      </c>
      <c r="BL211" s="1" t="e">
        <f t="shared" si="36"/>
        <v>#DIV/0!</v>
      </c>
      <c r="BM211" s="1" t="e">
        <f t="shared" si="37"/>
        <v>#DIV/0!</v>
      </c>
      <c r="BN211" s="1" t="s">
        <v>385</v>
      </c>
      <c r="BO211" s="1">
        <v>0</v>
      </c>
      <c r="BP211" s="1" t="e">
        <f t="shared" si="38"/>
        <v>#DIV/0!</v>
      </c>
      <c r="BQ211" s="1" t="e">
        <f t="shared" si="39"/>
        <v>#DIV/0!</v>
      </c>
      <c r="BR211" s="1" t="e">
        <f t="shared" si="40"/>
        <v>#DIV/0!</v>
      </c>
      <c r="BS211" s="1" t="e">
        <f t="shared" si="41"/>
        <v>#DIV/0!</v>
      </c>
      <c r="BT211" s="1" t="e">
        <f t="shared" si="42"/>
        <v>#DIV/0!</v>
      </c>
      <c r="BU211" s="1" t="e">
        <f t="shared" si="43"/>
        <v>#DIV/0!</v>
      </c>
      <c r="BV211" s="1" t="e">
        <f t="shared" si="44"/>
        <v>#DIV/0!</v>
      </c>
      <c r="BW211" s="1" t="e">
        <f t="shared" si="45"/>
        <v>#DIV/0!</v>
      </c>
      <c r="BX211" s="1" t="s">
        <v>385</v>
      </c>
      <c r="BY211" s="1" t="s">
        <v>385</v>
      </c>
      <c r="BZ211" s="1" t="s">
        <v>385</v>
      </c>
      <c r="CA211" s="1" t="s">
        <v>385</v>
      </c>
      <c r="CB211" s="1" t="s">
        <v>385</v>
      </c>
      <c r="CC211" s="1" t="s">
        <v>385</v>
      </c>
      <c r="CD211" s="1" t="s">
        <v>385</v>
      </c>
      <c r="CE211" s="1" t="s">
        <v>385</v>
      </c>
      <c r="CF211" s="1">
        <v>253</v>
      </c>
      <c r="CG211" s="1">
        <v>1000</v>
      </c>
      <c r="CH211" s="1" t="s">
        <v>386</v>
      </c>
      <c r="CI211" s="1">
        <v>1110.1500000000001</v>
      </c>
      <c r="CJ211" s="1">
        <v>1175.8634999999999</v>
      </c>
      <c r="CK211" s="1">
        <v>1152.67</v>
      </c>
      <c r="CL211" s="1">
        <v>1.3005735999999999E-4</v>
      </c>
      <c r="CM211" s="1">
        <v>6.5004835999999994E-4</v>
      </c>
      <c r="CN211" s="1">
        <v>4.7597999359999997E-2</v>
      </c>
      <c r="CO211" s="1">
        <v>5.5000000000000003E-4</v>
      </c>
      <c r="CP211" s="1">
        <f t="shared" si="46"/>
        <v>1199.9649999999999</v>
      </c>
      <c r="CQ211" s="1">
        <f t="shared" si="47"/>
        <v>1009.476599799194</v>
      </c>
      <c r="CR211" s="1">
        <f t="shared" si="48"/>
        <v>0.84125503643789112</v>
      </c>
      <c r="CS211" s="1">
        <f t="shared" si="49"/>
        <v>0.16202222032513008</v>
      </c>
      <c r="CT211" s="1">
        <v>6</v>
      </c>
      <c r="CU211" s="1">
        <v>0.5</v>
      </c>
      <c r="CV211" s="1" t="s">
        <v>387</v>
      </c>
      <c r="CW211" s="1">
        <v>2</v>
      </c>
      <c r="CX211" s="1" t="b">
        <v>1</v>
      </c>
      <c r="CY211" s="1">
        <v>1658330716.1875</v>
      </c>
      <c r="CZ211" s="1">
        <v>1277.82125</v>
      </c>
      <c r="DA211" s="1">
        <v>1295.9725000000001</v>
      </c>
      <c r="DB211" s="1">
        <v>34.227424999999997</v>
      </c>
      <c r="DC211" s="1">
        <v>33.2914125</v>
      </c>
      <c r="DD211" s="1">
        <v>1281.5625</v>
      </c>
      <c r="DE211" s="1">
        <v>33.883962500000003</v>
      </c>
      <c r="DF211" s="1">
        <v>650.35175000000004</v>
      </c>
      <c r="DG211" s="1">
        <v>101.09375</v>
      </c>
      <c r="DH211" s="1">
        <v>0.10007948749999999</v>
      </c>
      <c r="DI211" s="1">
        <v>33.99785</v>
      </c>
      <c r="DJ211" s="1">
        <v>999.9</v>
      </c>
      <c r="DK211" s="1">
        <v>34.049737500000013</v>
      </c>
      <c r="DL211" s="1">
        <v>0</v>
      </c>
      <c r="DM211" s="1">
        <v>0</v>
      </c>
      <c r="DN211" s="1">
        <v>9001.9537500000006</v>
      </c>
      <c r="DO211" s="1">
        <v>0</v>
      </c>
      <c r="DP211" s="1">
        <v>1829.89375</v>
      </c>
      <c r="DQ211" s="1">
        <v>-18.151162500000002</v>
      </c>
      <c r="DR211" s="1">
        <v>1323.10625</v>
      </c>
      <c r="DS211" s="1">
        <v>1340.6012499999999</v>
      </c>
      <c r="DT211" s="1">
        <v>0.93600062499999992</v>
      </c>
      <c r="DU211" s="1">
        <v>1295.9725000000001</v>
      </c>
      <c r="DV211" s="1">
        <v>33.2914125</v>
      </c>
      <c r="DW211" s="1">
        <v>3.4601825000000002</v>
      </c>
      <c r="DX211" s="1">
        <v>3.3655575</v>
      </c>
      <c r="DY211" s="1">
        <v>26.425625</v>
      </c>
      <c r="DZ211" s="1">
        <v>25.956375000000001</v>
      </c>
      <c r="EA211" s="1">
        <v>1199.9649999999999</v>
      </c>
      <c r="EB211" s="1">
        <v>0.95799299999999998</v>
      </c>
      <c r="EC211" s="1">
        <v>4.20074E-2</v>
      </c>
      <c r="ED211" s="1">
        <v>0</v>
      </c>
      <c r="EE211" s="1">
        <v>925.77787499999999</v>
      </c>
      <c r="EF211" s="1">
        <v>5.0001600000000002</v>
      </c>
      <c r="EG211" s="1">
        <v>13123.9</v>
      </c>
      <c r="EH211" s="1">
        <v>9514.875</v>
      </c>
      <c r="EI211" s="1">
        <v>47.820124999999997</v>
      </c>
      <c r="EJ211" s="1">
        <v>50.5</v>
      </c>
      <c r="EK211" s="1">
        <v>49.030749999999998</v>
      </c>
      <c r="EL211" s="1">
        <v>49.038874999999997</v>
      </c>
      <c r="EM211" s="1">
        <v>49.554625000000001</v>
      </c>
      <c r="EN211" s="1">
        <v>1144.7650000000001</v>
      </c>
      <c r="EO211" s="1">
        <v>50.2</v>
      </c>
      <c r="EP211" s="1">
        <v>0</v>
      </c>
      <c r="EQ211" s="1">
        <v>773230.20000004768</v>
      </c>
      <c r="ER211" s="1">
        <v>0</v>
      </c>
      <c r="ES211" s="1">
        <v>926.03623076923077</v>
      </c>
      <c r="ET211" s="1">
        <v>-3.267213671517696</v>
      </c>
      <c r="EU211" s="1">
        <v>-45.856410314909461</v>
      </c>
      <c r="EV211" s="1">
        <v>13127.15769230769</v>
      </c>
      <c r="EW211" s="1">
        <v>15</v>
      </c>
      <c r="EX211" s="1">
        <v>1658327627.5</v>
      </c>
      <c r="EY211" s="1" t="s">
        <v>388</v>
      </c>
      <c r="EZ211" s="1">
        <v>1658327627.5</v>
      </c>
      <c r="FA211" s="1">
        <v>1658327617.5</v>
      </c>
      <c r="FB211" s="1">
        <v>12</v>
      </c>
      <c r="FC211" s="1">
        <v>-0.68500000000000005</v>
      </c>
      <c r="FD211" s="1">
        <v>-0.255</v>
      </c>
      <c r="FE211" s="1">
        <v>-3.9239999999999999</v>
      </c>
      <c r="FF211" s="1">
        <v>0.28599999999999998</v>
      </c>
      <c r="FG211" s="1">
        <v>1546</v>
      </c>
      <c r="FH211" s="1">
        <v>32</v>
      </c>
      <c r="FI211" s="1">
        <v>0.03</v>
      </c>
      <c r="FJ211" s="1">
        <v>0.04</v>
      </c>
      <c r="FK211" s="1">
        <v>-18.093340000000001</v>
      </c>
      <c r="FL211" s="1">
        <v>0.1051564727955439</v>
      </c>
      <c r="FM211" s="1">
        <v>8.7775978490700984E-2</v>
      </c>
      <c r="FN211" s="1">
        <v>1</v>
      </c>
      <c r="FO211" s="1">
        <v>926.26626470588224</v>
      </c>
      <c r="FP211" s="1">
        <v>-3.7015278859491558</v>
      </c>
      <c r="FQ211" s="1">
        <v>0.41129196076463598</v>
      </c>
      <c r="FR211" s="1">
        <v>0</v>
      </c>
      <c r="FS211" s="1">
        <v>0.98743370000000008</v>
      </c>
      <c r="FT211" s="1">
        <v>-0.29955487429643662</v>
      </c>
      <c r="FU211" s="1">
        <v>2.959908813730585E-2</v>
      </c>
      <c r="FV211" s="1">
        <v>0</v>
      </c>
      <c r="FW211" s="1">
        <v>1</v>
      </c>
      <c r="FX211" s="1">
        <v>3</v>
      </c>
      <c r="FY211" s="1" t="s">
        <v>410</v>
      </c>
      <c r="FZ211" s="1">
        <v>3.3693900000000001</v>
      </c>
      <c r="GA211" s="1">
        <v>2.8937300000000001</v>
      </c>
      <c r="GB211" s="1">
        <v>0.21221200000000001</v>
      </c>
      <c r="GC211" s="1">
        <v>0.21642800000000001</v>
      </c>
      <c r="GD211" s="1">
        <v>0.141296</v>
      </c>
      <c r="GE211" s="1">
        <v>0.141239</v>
      </c>
      <c r="GF211" s="1">
        <v>27171.5</v>
      </c>
      <c r="GG211" s="1">
        <v>23511</v>
      </c>
      <c r="GH211" s="1">
        <v>30842.5</v>
      </c>
      <c r="GI211" s="1">
        <v>27979.3</v>
      </c>
      <c r="GJ211" s="1">
        <v>34897.5</v>
      </c>
      <c r="GK211" s="1">
        <v>33902.699999999997</v>
      </c>
      <c r="GL211" s="1">
        <v>40206.300000000003</v>
      </c>
      <c r="GM211" s="1">
        <v>38997.9</v>
      </c>
      <c r="GN211" s="1">
        <v>2.3264499999999999</v>
      </c>
      <c r="GO211" s="1">
        <v>1.5255700000000001</v>
      </c>
      <c r="GP211" s="1">
        <v>0</v>
      </c>
      <c r="GQ211" s="1">
        <v>4.3198500000000001E-2</v>
      </c>
      <c r="GR211" s="1">
        <v>999.9</v>
      </c>
      <c r="GS211" s="1">
        <v>33.341700000000003</v>
      </c>
      <c r="GT211" s="1">
        <v>48.9</v>
      </c>
      <c r="GU211" s="1">
        <v>44.6</v>
      </c>
      <c r="GV211" s="1">
        <v>45.667099999999998</v>
      </c>
      <c r="GW211" s="1">
        <v>50.7729</v>
      </c>
      <c r="GX211" s="1">
        <v>41.302100000000003</v>
      </c>
      <c r="GY211" s="1">
        <v>1</v>
      </c>
      <c r="GZ211" s="1">
        <v>0.59929900000000003</v>
      </c>
      <c r="HA211" s="1">
        <v>1.8947000000000001</v>
      </c>
      <c r="HB211" s="1">
        <v>20.1982</v>
      </c>
      <c r="HC211" s="1">
        <v>5.2142900000000001</v>
      </c>
      <c r="HD211" s="1">
        <v>11.974</v>
      </c>
      <c r="HE211" s="1">
        <v>4.9899500000000003</v>
      </c>
      <c r="HF211" s="1">
        <v>3.2924500000000001</v>
      </c>
      <c r="HG211" s="1">
        <v>8429.5</v>
      </c>
      <c r="HH211" s="1">
        <v>9999</v>
      </c>
      <c r="HI211" s="1">
        <v>9999</v>
      </c>
      <c r="HJ211" s="1">
        <v>971.7</v>
      </c>
      <c r="HK211" s="1">
        <v>4.9713500000000002</v>
      </c>
      <c r="HL211" s="1">
        <v>1.8746100000000001</v>
      </c>
      <c r="HM211" s="1">
        <v>1.8709199999999999</v>
      </c>
      <c r="HN211" s="1">
        <v>1.87073</v>
      </c>
      <c r="HO211" s="1">
        <v>1.87514</v>
      </c>
      <c r="HP211" s="1">
        <v>1.87195</v>
      </c>
      <c r="HQ211" s="1">
        <v>1.8673599999999999</v>
      </c>
      <c r="HR211" s="1">
        <v>1.87822</v>
      </c>
      <c r="HS211" s="1">
        <v>0</v>
      </c>
      <c r="HT211" s="1">
        <v>0</v>
      </c>
      <c r="HU211" s="1">
        <v>0</v>
      </c>
      <c r="HV211" s="1">
        <v>0</v>
      </c>
      <c r="HW211" s="1" t="s">
        <v>390</v>
      </c>
      <c r="HX211" s="1" t="s">
        <v>391</v>
      </c>
      <c r="HY211" s="1" t="s">
        <v>392</v>
      </c>
      <c r="HZ211" s="1" t="s">
        <v>392</v>
      </c>
      <c r="IA211" s="1" t="s">
        <v>392</v>
      </c>
      <c r="IB211" s="1" t="s">
        <v>392</v>
      </c>
      <c r="IC211" s="1">
        <v>0</v>
      </c>
      <c r="ID211" s="1">
        <v>100</v>
      </c>
      <c r="IE211" s="1">
        <v>100</v>
      </c>
      <c r="IF211" s="1">
        <v>-3.75</v>
      </c>
      <c r="IG211" s="1">
        <v>0.34350000000000003</v>
      </c>
      <c r="IH211" s="1">
        <v>-2.1003025613674828</v>
      </c>
      <c r="II211" s="1">
        <v>1.7196870422270779E-5</v>
      </c>
      <c r="IJ211" s="1">
        <v>-2.1741833173098589E-6</v>
      </c>
      <c r="IK211" s="1">
        <v>9.0595066644434051E-10</v>
      </c>
      <c r="IL211" s="1">
        <v>-0.3055493333670728</v>
      </c>
      <c r="IM211" s="1">
        <v>-1.2435942757381079E-3</v>
      </c>
      <c r="IN211" s="1">
        <v>8.3241555849602686E-4</v>
      </c>
      <c r="IO211" s="1">
        <v>-6.8006265696850886E-6</v>
      </c>
      <c r="IP211" s="1">
        <v>17</v>
      </c>
      <c r="IQ211" s="1">
        <v>2050</v>
      </c>
      <c r="IR211" s="1">
        <v>3</v>
      </c>
      <c r="IS211" s="1">
        <v>34</v>
      </c>
      <c r="IT211" s="1">
        <v>51.5</v>
      </c>
      <c r="IU211" s="1">
        <v>51.7</v>
      </c>
      <c r="IV211" s="1">
        <v>2.67456</v>
      </c>
      <c r="IW211" s="1">
        <v>2.5756800000000002</v>
      </c>
      <c r="IX211" s="1">
        <v>1.49902</v>
      </c>
      <c r="IY211" s="1">
        <v>2.2827099999999998</v>
      </c>
      <c r="IZ211" s="1">
        <v>1.69678</v>
      </c>
      <c r="JA211" s="1">
        <v>2.4072300000000002</v>
      </c>
      <c r="JB211" s="1">
        <v>48.1479</v>
      </c>
      <c r="JC211" s="1">
        <v>12.8186</v>
      </c>
      <c r="JD211" s="1">
        <v>18</v>
      </c>
      <c r="JE211" s="1">
        <v>711.21900000000005</v>
      </c>
      <c r="JF211" s="1">
        <v>266.24099999999999</v>
      </c>
      <c r="JG211" s="1">
        <v>30.001000000000001</v>
      </c>
      <c r="JH211" s="1">
        <v>35.922699999999999</v>
      </c>
      <c r="JI211" s="1">
        <v>30.000399999999999</v>
      </c>
      <c r="JJ211" s="1">
        <v>35.6417</v>
      </c>
      <c r="JK211" s="1">
        <v>35.642899999999997</v>
      </c>
      <c r="JL211" s="1">
        <v>53.583199999999998</v>
      </c>
      <c r="JM211" s="1">
        <v>29.6387</v>
      </c>
      <c r="JN211" s="1">
        <v>0</v>
      </c>
      <c r="JO211" s="1">
        <v>30</v>
      </c>
      <c r="JP211" s="1">
        <v>1307.92</v>
      </c>
      <c r="JQ211" s="1">
        <v>33.417099999999998</v>
      </c>
      <c r="JR211" s="1">
        <v>98.292299999999997</v>
      </c>
      <c r="JS211" s="1">
        <v>98.215900000000005</v>
      </c>
    </row>
    <row r="212" spans="1:279" ht="15.75" customHeight="1" x14ac:dyDescent="0.2">
      <c r="A212" s="1">
        <v>197</v>
      </c>
      <c r="B212" s="1">
        <v>1658330722.5</v>
      </c>
      <c r="C212" s="1">
        <v>782.5</v>
      </c>
      <c r="D212" s="1" t="s">
        <v>786</v>
      </c>
      <c r="E212" s="1" t="s">
        <v>787</v>
      </c>
      <c r="F212" s="1">
        <v>4</v>
      </c>
      <c r="G212" s="1">
        <v>1658330720.5</v>
      </c>
      <c r="H212" s="1">
        <f t="shared" si="0"/>
        <v>1.012025903722448E-3</v>
      </c>
      <c r="I212" s="1">
        <f t="shared" si="1"/>
        <v>1.0120259037224479</v>
      </c>
      <c r="J212" s="1">
        <f t="shared" si="2"/>
        <v>8.9112960113931337</v>
      </c>
      <c r="K212" s="1">
        <f t="shared" si="3"/>
        <v>1285.051428571428</v>
      </c>
      <c r="L212" s="1">
        <f t="shared" si="4"/>
        <v>975.39960262079705</v>
      </c>
      <c r="M212" s="1">
        <f t="shared" si="5"/>
        <v>98.705890075581109</v>
      </c>
      <c r="N212" s="1">
        <f t="shared" si="6"/>
        <v>130.04121050411362</v>
      </c>
      <c r="O212" s="1">
        <f t="shared" si="7"/>
        <v>5.2423893125057776E-2</v>
      </c>
      <c r="P212" s="1">
        <f t="shared" si="8"/>
        <v>2.765458663985414</v>
      </c>
      <c r="Q212" s="1">
        <f t="shared" si="9"/>
        <v>5.187799726695027E-2</v>
      </c>
      <c r="R212" s="1">
        <f t="shared" si="10"/>
        <v>3.2472321063682599E-2</v>
      </c>
      <c r="S212" s="1">
        <f t="shared" si="11"/>
        <v>194.42680761245654</v>
      </c>
      <c r="T212" s="1">
        <f t="shared" si="12"/>
        <v>34.905204140705372</v>
      </c>
      <c r="U212" s="1">
        <f t="shared" si="13"/>
        <v>34.03162857142857</v>
      </c>
      <c r="V212" s="1">
        <f t="shared" si="14"/>
        <v>5.3524436904417136</v>
      </c>
      <c r="W212" s="1">
        <f t="shared" si="15"/>
        <v>64.918407963357794</v>
      </c>
      <c r="X212" s="1">
        <f t="shared" si="16"/>
        <v>3.4643428016889315</v>
      </c>
      <c r="Y212" s="1">
        <f t="shared" si="17"/>
        <v>5.3364568084361022</v>
      </c>
      <c r="Z212" s="1">
        <f t="shared" si="18"/>
        <v>1.8881008887527821</v>
      </c>
      <c r="AA212" s="1">
        <f t="shared" si="19"/>
        <v>-44.630342354159957</v>
      </c>
      <c r="AB212" s="1">
        <f t="shared" si="20"/>
        <v>-7.9955591961124171</v>
      </c>
      <c r="AC212" s="1">
        <f t="shared" si="21"/>
        <v>-0.66869556136770125</v>
      </c>
      <c r="AD212" s="1">
        <f t="shared" si="22"/>
        <v>141.13221050081646</v>
      </c>
      <c r="AE212" s="1">
        <f t="shared" si="23"/>
        <v>18.304351627473952</v>
      </c>
      <c r="AF212" s="1">
        <f t="shared" si="24"/>
        <v>1.0002042191036931</v>
      </c>
      <c r="AG212" s="1">
        <f t="shared" si="25"/>
        <v>8.9112960113931337</v>
      </c>
      <c r="AH212" s="1">
        <v>1348.6144317624339</v>
      </c>
      <c r="AI212" s="1">
        <v>1333.2134545454539</v>
      </c>
      <c r="AJ212" s="1">
        <v>1.739078917494441</v>
      </c>
      <c r="AK212" s="1">
        <v>65.160827057832364</v>
      </c>
      <c r="AL212" s="1">
        <f t="shared" si="26"/>
        <v>1.0120259037224479</v>
      </c>
      <c r="AM212" s="1">
        <v>33.339104347543291</v>
      </c>
      <c r="AN212" s="1">
        <v>34.239503496503509</v>
      </c>
      <c r="AO212" s="1">
        <v>2.1229516088740641E-4</v>
      </c>
      <c r="AP212" s="1">
        <v>89.445393928283238</v>
      </c>
      <c r="AQ212" s="1">
        <v>0</v>
      </c>
      <c r="AR212" s="1">
        <v>0</v>
      </c>
      <c r="AS212" s="1">
        <f t="shared" si="27"/>
        <v>1</v>
      </c>
      <c r="AT212" s="1">
        <f t="shared" si="28"/>
        <v>0</v>
      </c>
      <c r="AU212" s="1">
        <f t="shared" si="29"/>
        <v>47126.04900407487</v>
      </c>
      <c r="AV212" s="1" t="s">
        <v>385</v>
      </c>
      <c r="AW212" s="1" t="s">
        <v>385</v>
      </c>
      <c r="AX212" s="1">
        <v>0</v>
      </c>
      <c r="AY212" s="1">
        <v>0</v>
      </c>
      <c r="AZ212" s="1" t="e">
        <f t="shared" si="30"/>
        <v>#DIV/0!</v>
      </c>
      <c r="BA212" s="1">
        <v>0</v>
      </c>
      <c r="BB212" s="1" t="s">
        <v>385</v>
      </c>
      <c r="BC212" s="1" t="s">
        <v>385</v>
      </c>
      <c r="BD212" s="1">
        <v>0</v>
      </c>
      <c r="BE212" s="1">
        <v>0</v>
      </c>
      <c r="BF212" s="1" t="e">
        <f t="shared" si="31"/>
        <v>#DIV/0!</v>
      </c>
      <c r="BG212" s="1">
        <v>0.5</v>
      </c>
      <c r="BH212" s="1">
        <f t="shared" si="32"/>
        <v>1009.5071997992006</v>
      </c>
      <c r="BI212" s="1">
        <f t="shared" si="33"/>
        <v>8.9112960113931337</v>
      </c>
      <c r="BJ212" s="1" t="e">
        <f t="shared" si="34"/>
        <v>#DIV/0!</v>
      </c>
      <c r="BK212" s="1">
        <f t="shared" si="35"/>
        <v>8.827372418112189E-3</v>
      </c>
      <c r="BL212" s="1" t="e">
        <f t="shared" si="36"/>
        <v>#DIV/0!</v>
      </c>
      <c r="BM212" s="1" t="e">
        <f t="shared" si="37"/>
        <v>#DIV/0!</v>
      </c>
      <c r="BN212" s="1" t="s">
        <v>385</v>
      </c>
      <c r="BO212" s="1">
        <v>0</v>
      </c>
      <c r="BP212" s="1" t="e">
        <f t="shared" si="38"/>
        <v>#DIV/0!</v>
      </c>
      <c r="BQ212" s="1" t="e">
        <f t="shared" si="39"/>
        <v>#DIV/0!</v>
      </c>
      <c r="BR212" s="1" t="e">
        <f t="shared" si="40"/>
        <v>#DIV/0!</v>
      </c>
      <c r="BS212" s="1" t="e">
        <f t="shared" si="41"/>
        <v>#DIV/0!</v>
      </c>
      <c r="BT212" s="1" t="e">
        <f t="shared" si="42"/>
        <v>#DIV/0!</v>
      </c>
      <c r="BU212" s="1" t="e">
        <f t="shared" si="43"/>
        <v>#DIV/0!</v>
      </c>
      <c r="BV212" s="1" t="e">
        <f t="shared" si="44"/>
        <v>#DIV/0!</v>
      </c>
      <c r="BW212" s="1" t="e">
        <f t="shared" si="45"/>
        <v>#DIV/0!</v>
      </c>
      <c r="BX212" s="1" t="s">
        <v>385</v>
      </c>
      <c r="BY212" s="1" t="s">
        <v>385</v>
      </c>
      <c r="BZ212" s="1" t="s">
        <v>385</v>
      </c>
      <c r="CA212" s="1" t="s">
        <v>385</v>
      </c>
      <c r="CB212" s="1" t="s">
        <v>385</v>
      </c>
      <c r="CC212" s="1" t="s">
        <v>385</v>
      </c>
      <c r="CD212" s="1" t="s">
        <v>385</v>
      </c>
      <c r="CE212" s="1" t="s">
        <v>385</v>
      </c>
      <c r="CF212" s="1">
        <v>253</v>
      </c>
      <c r="CG212" s="1">
        <v>1000</v>
      </c>
      <c r="CH212" s="1" t="s">
        <v>386</v>
      </c>
      <c r="CI212" s="1">
        <v>1110.1500000000001</v>
      </c>
      <c r="CJ212" s="1">
        <v>1175.8634999999999</v>
      </c>
      <c r="CK212" s="1">
        <v>1152.67</v>
      </c>
      <c r="CL212" s="1">
        <v>1.3005735999999999E-4</v>
      </c>
      <c r="CM212" s="1">
        <v>6.5004835999999994E-4</v>
      </c>
      <c r="CN212" s="1">
        <v>4.7597999359999997E-2</v>
      </c>
      <c r="CO212" s="1">
        <v>5.5000000000000003E-4</v>
      </c>
      <c r="CP212" s="1">
        <f t="shared" si="46"/>
        <v>1200.001428571429</v>
      </c>
      <c r="CQ212" s="1">
        <f t="shared" si="47"/>
        <v>1009.5071997992006</v>
      </c>
      <c r="CR212" s="1">
        <f t="shared" si="48"/>
        <v>0.84125499833862127</v>
      </c>
      <c r="CS212" s="1">
        <f t="shared" si="49"/>
        <v>0.16202214679353899</v>
      </c>
      <c r="CT212" s="1">
        <v>6</v>
      </c>
      <c r="CU212" s="1">
        <v>0.5</v>
      </c>
      <c r="CV212" s="1" t="s">
        <v>387</v>
      </c>
      <c r="CW212" s="1">
        <v>2</v>
      </c>
      <c r="CX212" s="1" t="b">
        <v>1</v>
      </c>
      <c r="CY212" s="1">
        <v>1658330720.5</v>
      </c>
      <c r="CZ212" s="1">
        <v>1285.051428571428</v>
      </c>
      <c r="DA212" s="1">
        <v>1303.1214285714291</v>
      </c>
      <c r="DB212" s="1">
        <v>34.234214285714287</v>
      </c>
      <c r="DC212" s="1">
        <v>33.34318571428571</v>
      </c>
      <c r="DD212" s="1">
        <v>1288.801428571428</v>
      </c>
      <c r="DE212" s="1">
        <v>33.890514285714289</v>
      </c>
      <c r="DF212" s="1">
        <v>650.45928571428556</v>
      </c>
      <c r="DG212" s="1">
        <v>101.0954285714286</v>
      </c>
      <c r="DH212" s="1">
        <v>9.9906971428571412E-2</v>
      </c>
      <c r="DI212" s="1">
        <v>33.978000000000002</v>
      </c>
      <c r="DJ212" s="1">
        <v>999.89999999999986</v>
      </c>
      <c r="DK212" s="1">
        <v>34.03162857142857</v>
      </c>
      <c r="DL212" s="1">
        <v>0</v>
      </c>
      <c r="DM212" s="1">
        <v>0</v>
      </c>
      <c r="DN212" s="1">
        <v>8994.1085714285709</v>
      </c>
      <c r="DO212" s="1">
        <v>0</v>
      </c>
      <c r="DP212" s="1">
        <v>1829.34</v>
      </c>
      <c r="DQ212" s="1">
        <v>-18.071757142857141</v>
      </c>
      <c r="DR212" s="1">
        <v>1330.6028571428569</v>
      </c>
      <c r="DS212" s="1">
        <v>1348.0714285714289</v>
      </c>
      <c r="DT212" s="1">
        <v>0.89101799999999998</v>
      </c>
      <c r="DU212" s="1">
        <v>1303.1214285714291</v>
      </c>
      <c r="DV212" s="1">
        <v>33.34318571428571</v>
      </c>
      <c r="DW212" s="1">
        <v>3.4609257142857142</v>
      </c>
      <c r="DX212" s="1">
        <v>3.3708471428571429</v>
      </c>
      <c r="DY212" s="1">
        <v>26.42925714285715</v>
      </c>
      <c r="DZ212" s="1">
        <v>25.982885714285711</v>
      </c>
      <c r="EA212" s="1">
        <v>1200.001428571429</v>
      </c>
      <c r="EB212" s="1">
        <v>0.95799442857142858</v>
      </c>
      <c r="EC212" s="1">
        <v>4.2005871428571442E-2</v>
      </c>
      <c r="ED212" s="1">
        <v>0</v>
      </c>
      <c r="EE212" s="1">
        <v>925.57328571428559</v>
      </c>
      <c r="EF212" s="1">
        <v>5.0001600000000002</v>
      </c>
      <c r="EG212" s="1">
        <v>13125.742857142861</v>
      </c>
      <c r="EH212" s="1">
        <v>9515.1657142857148</v>
      </c>
      <c r="EI212" s="1">
        <v>47.838999999999999</v>
      </c>
      <c r="EJ212" s="1">
        <v>50.5</v>
      </c>
      <c r="EK212" s="1">
        <v>49.061999999999998</v>
      </c>
      <c r="EL212" s="1">
        <v>49.026571428571437</v>
      </c>
      <c r="EM212" s="1">
        <v>49.571000000000012</v>
      </c>
      <c r="EN212" s="1">
        <v>1144.8014285714289</v>
      </c>
      <c r="EO212" s="1">
        <v>50.2</v>
      </c>
      <c r="EP212" s="1">
        <v>0</v>
      </c>
      <c r="EQ212" s="1">
        <v>773233.79999995232</v>
      </c>
      <c r="ER212" s="1">
        <v>0</v>
      </c>
      <c r="ES212" s="1">
        <v>925.85738461538472</v>
      </c>
      <c r="ET212" s="1">
        <v>-2.87678632556571</v>
      </c>
      <c r="EU212" s="1">
        <v>-6.6632480071518003</v>
      </c>
      <c r="EV212" s="1">
        <v>13125.15769230769</v>
      </c>
      <c r="EW212" s="1">
        <v>15</v>
      </c>
      <c r="EX212" s="1">
        <v>1658327627.5</v>
      </c>
      <c r="EY212" s="1" t="s">
        <v>388</v>
      </c>
      <c r="EZ212" s="1">
        <v>1658327627.5</v>
      </c>
      <c r="FA212" s="1">
        <v>1658327617.5</v>
      </c>
      <c r="FB212" s="1">
        <v>12</v>
      </c>
      <c r="FC212" s="1">
        <v>-0.68500000000000005</v>
      </c>
      <c r="FD212" s="1">
        <v>-0.255</v>
      </c>
      <c r="FE212" s="1">
        <v>-3.9239999999999999</v>
      </c>
      <c r="FF212" s="1">
        <v>0.28599999999999998</v>
      </c>
      <c r="FG212" s="1">
        <v>1546</v>
      </c>
      <c r="FH212" s="1">
        <v>32</v>
      </c>
      <c r="FI212" s="1">
        <v>0.03</v>
      </c>
      <c r="FJ212" s="1">
        <v>0.04</v>
      </c>
      <c r="FK212" s="1">
        <v>-18.069019999999998</v>
      </c>
      <c r="FL212" s="1">
        <v>-0.26582138836767588</v>
      </c>
      <c r="FM212" s="1">
        <v>7.0324733202480033E-2</v>
      </c>
      <c r="FN212" s="1">
        <v>1</v>
      </c>
      <c r="FO212" s="1">
        <v>926.02497058823519</v>
      </c>
      <c r="FP212" s="1">
        <v>-3.3623376624859218</v>
      </c>
      <c r="FQ212" s="1">
        <v>0.38493142898092753</v>
      </c>
      <c r="FR212" s="1">
        <v>0</v>
      </c>
      <c r="FS212" s="1">
        <v>0.96091470000000001</v>
      </c>
      <c r="FT212" s="1">
        <v>-0.39775488180112989</v>
      </c>
      <c r="FU212" s="1">
        <v>4.002055835767411E-2</v>
      </c>
      <c r="FV212" s="1">
        <v>0</v>
      </c>
      <c r="FW212" s="1">
        <v>1</v>
      </c>
      <c r="FX212" s="1">
        <v>3</v>
      </c>
      <c r="FY212" s="1" t="s">
        <v>410</v>
      </c>
      <c r="FZ212" s="1">
        <v>3.3690899999999999</v>
      </c>
      <c r="GA212" s="1">
        <v>2.8934799999999998</v>
      </c>
      <c r="GB212" s="1">
        <v>0.21290200000000001</v>
      </c>
      <c r="GC212" s="1">
        <v>0.21712799999999999</v>
      </c>
      <c r="GD212" s="1">
        <v>0.14133100000000001</v>
      </c>
      <c r="GE212" s="1">
        <v>0.14130100000000001</v>
      </c>
      <c r="GF212" s="1">
        <v>27148</v>
      </c>
      <c r="GG212" s="1">
        <v>23489.4</v>
      </c>
      <c r="GH212" s="1">
        <v>30843</v>
      </c>
      <c r="GI212" s="1">
        <v>27978.7</v>
      </c>
      <c r="GJ212" s="1">
        <v>34896.5</v>
      </c>
      <c r="GK212" s="1">
        <v>33899.699999999997</v>
      </c>
      <c r="GL212" s="1">
        <v>40206.800000000003</v>
      </c>
      <c r="GM212" s="1">
        <v>38997.199999999997</v>
      </c>
      <c r="GN212" s="1">
        <v>2.3261500000000002</v>
      </c>
      <c r="GO212" s="1">
        <v>1.5258499999999999</v>
      </c>
      <c r="GP212" s="1">
        <v>0</v>
      </c>
      <c r="GQ212" s="1">
        <v>4.1782899999999998E-2</v>
      </c>
      <c r="GR212" s="1">
        <v>999.9</v>
      </c>
      <c r="GS212" s="1">
        <v>33.344099999999997</v>
      </c>
      <c r="GT212" s="1">
        <v>48.9</v>
      </c>
      <c r="GU212" s="1">
        <v>44.6</v>
      </c>
      <c r="GV212" s="1">
        <v>45.668300000000002</v>
      </c>
      <c r="GW212" s="1">
        <v>50.922899999999998</v>
      </c>
      <c r="GX212" s="1">
        <v>41.366199999999999</v>
      </c>
      <c r="GY212" s="1">
        <v>1</v>
      </c>
      <c r="GZ212" s="1">
        <v>0.66739599999999999</v>
      </c>
      <c r="HA212" s="1">
        <v>1.8289800000000001</v>
      </c>
      <c r="HB212" s="1">
        <v>20.1982</v>
      </c>
      <c r="HC212" s="1">
        <v>5.2144399999999997</v>
      </c>
      <c r="HD212" s="1">
        <v>11.974</v>
      </c>
      <c r="HE212" s="1">
        <v>4.9899500000000003</v>
      </c>
      <c r="HF212" s="1">
        <v>3.2924799999999999</v>
      </c>
      <c r="HG212" s="1">
        <v>8429.7000000000007</v>
      </c>
      <c r="HH212" s="1">
        <v>9999</v>
      </c>
      <c r="HI212" s="1">
        <v>9999</v>
      </c>
      <c r="HJ212" s="1">
        <v>971.8</v>
      </c>
      <c r="HK212" s="1">
        <v>4.9713500000000002</v>
      </c>
      <c r="HL212" s="1">
        <v>1.87462</v>
      </c>
      <c r="HM212" s="1">
        <v>1.8709199999999999</v>
      </c>
      <c r="HN212" s="1">
        <v>1.87073</v>
      </c>
      <c r="HO212" s="1">
        <v>1.8751199999999999</v>
      </c>
      <c r="HP212" s="1">
        <v>1.87195</v>
      </c>
      <c r="HQ212" s="1">
        <v>1.86737</v>
      </c>
      <c r="HR212" s="1">
        <v>1.87822</v>
      </c>
      <c r="HS212" s="1">
        <v>0</v>
      </c>
      <c r="HT212" s="1">
        <v>0</v>
      </c>
      <c r="HU212" s="1">
        <v>0</v>
      </c>
      <c r="HV212" s="1">
        <v>0</v>
      </c>
      <c r="HW212" s="1" t="s">
        <v>390</v>
      </c>
      <c r="HX212" s="1" t="s">
        <v>391</v>
      </c>
      <c r="HY212" s="1" t="s">
        <v>392</v>
      </c>
      <c r="HZ212" s="1" t="s">
        <v>392</v>
      </c>
      <c r="IA212" s="1" t="s">
        <v>392</v>
      </c>
      <c r="IB212" s="1" t="s">
        <v>392</v>
      </c>
      <c r="IC212" s="1">
        <v>0</v>
      </c>
      <c r="ID212" s="1">
        <v>100</v>
      </c>
      <c r="IE212" s="1">
        <v>100</v>
      </c>
      <c r="IF212" s="1">
        <v>-3.76</v>
      </c>
      <c r="IG212" s="1">
        <v>0.34389999999999998</v>
      </c>
      <c r="IH212" s="1">
        <v>-2.1003025613674828</v>
      </c>
      <c r="II212" s="1">
        <v>1.7196870422270779E-5</v>
      </c>
      <c r="IJ212" s="1">
        <v>-2.1741833173098589E-6</v>
      </c>
      <c r="IK212" s="1">
        <v>9.0595066644434051E-10</v>
      </c>
      <c r="IL212" s="1">
        <v>-0.3055493333670728</v>
      </c>
      <c r="IM212" s="1">
        <v>-1.2435942757381079E-3</v>
      </c>
      <c r="IN212" s="1">
        <v>8.3241555849602686E-4</v>
      </c>
      <c r="IO212" s="1">
        <v>-6.8006265696850886E-6</v>
      </c>
      <c r="IP212" s="1">
        <v>17</v>
      </c>
      <c r="IQ212" s="1">
        <v>2050</v>
      </c>
      <c r="IR212" s="1">
        <v>3</v>
      </c>
      <c r="IS212" s="1">
        <v>34</v>
      </c>
      <c r="IT212" s="1">
        <v>51.6</v>
      </c>
      <c r="IU212" s="1">
        <v>51.8</v>
      </c>
      <c r="IV212" s="1">
        <v>2.6855500000000001</v>
      </c>
      <c r="IW212" s="1">
        <v>2.5793499999999998</v>
      </c>
      <c r="IX212" s="1">
        <v>1.49902</v>
      </c>
      <c r="IY212" s="1">
        <v>2.2814899999999998</v>
      </c>
      <c r="IZ212" s="1">
        <v>1.69678</v>
      </c>
      <c r="JA212" s="1">
        <v>2.2351100000000002</v>
      </c>
      <c r="JB212" s="1">
        <v>48.1479</v>
      </c>
      <c r="JC212" s="1">
        <v>12.792400000000001</v>
      </c>
      <c r="JD212" s="1">
        <v>18</v>
      </c>
      <c r="JE212" s="1">
        <v>710.99199999999996</v>
      </c>
      <c r="JF212" s="1">
        <v>266.37400000000002</v>
      </c>
      <c r="JG212" s="1">
        <v>29.9999</v>
      </c>
      <c r="JH212" s="1">
        <v>35.925800000000002</v>
      </c>
      <c r="JI212" s="1">
        <v>30.000299999999999</v>
      </c>
      <c r="JJ212" s="1">
        <v>35.643700000000003</v>
      </c>
      <c r="JK212" s="1">
        <v>35.644199999999998</v>
      </c>
      <c r="JL212" s="1">
        <v>53.8095</v>
      </c>
      <c r="JM212" s="1">
        <v>29.6387</v>
      </c>
      <c r="JN212" s="1">
        <v>0</v>
      </c>
      <c r="JO212" s="1">
        <v>30</v>
      </c>
      <c r="JP212" s="1">
        <v>1314.59</v>
      </c>
      <c r="JQ212" s="1">
        <v>33.427700000000002</v>
      </c>
      <c r="JR212" s="1">
        <v>98.293599999999998</v>
      </c>
      <c r="JS212" s="1">
        <v>98.214100000000002</v>
      </c>
    </row>
    <row r="213" spans="1:279" ht="15.75" customHeight="1" x14ac:dyDescent="0.2">
      <c r="A213" s="1">
        <v>198</v>
      </c>
      <c r="B213" s="1">
        <v>1658330726.5</v>
      </c>
      <c r="C213" s="1">
        <v>786.5</v>
      </c>
      <c r="D213" s="1" t="s">
        <v>788</v>
      </c>
      <c r="E213" s="1" t="s">
        <v>789</v>
      </c>
      <c r="F213" s="1">
        <v>4</v>
      </c>
      <c r="G213" s="1">
        <v>1658330724.1875</v>
      </c>
      <c r="H213" s="1">
        <f t="shared" si="0"/>
        <v>1.0083559342484597E-3</v>
      </c>
      <c r="I213" s="1">
        <f t="shared" si="1"/>
        <v>1.0083559342484596</v>
      </c>
      <c r="J213" s="1">
        <f t="shared" si="2"/>
        <v>8.9896270719754661</v>
      </c>
      <c r="K213" s="1">
        <f t="shared" si="3"/>
        <v>1291.2562499999999</v>
      </c>
      <c r="L213" s="1">
        <f t="shared" si="4"/>
        <v>979.0062937573997</v>
      </c>
      <c r="M213" s="1">
        <f t="shared" si="5"/>
        <v>99.07214634124459</v>
      </c>
      <c r="N213" s="1">
        <f t="shared" si="6"/>
        <v>130.6707923940553</v>
      </c>
      <c r="O213" s="1">
        <f t="shared" si="7"/>
        <v>5.2397148817416132E-2</v>
      </c>
      <c r="P213" s="1">
        <f t="shared" si="8"/>
        <v>2.7620719413661927</v>
      </c>
      <c r="Q213" s="1">
        <f t="shared" si="9"/>
        <v>5.1851145518948503E-2</v>
      </c>
      <c r="R213" s="1">
        <f t="shared" si="10"/>
        <v>3.2455547946503578E-2</v>
      </c>
      <c r="S213" s="1">
        <f t="shared" si="11"/>
        <v>194.42458461245198</v>
      </c>
      <c r="T213" s="1">
        <f t="shared" si="12"/>
        <v>34.898685863009099</v>
      </c>
      <c r="U213" s="1">
        <f t="shared" si="13"/>
        <v>34.016087499999998</v>
      </c>
      <c r="V213" s="1">
        <f t="shared" si="14"/>
        <v>5.3478065575959102</v>
      </c>
      <c r="W213" s="1">
        <f t="shared" si="15"/>
        <v>64.971485887255895</v>
      </c>
      <c r="X213" s="1">
        <f t="shared" si="16"/>
        <v>3.4655193760737899</v>
      </c>
      <c r="Y213" s="1">
        <f t="shared" si="17"/>
        <v>5.3339081425464965</v>
      </c>
      <c r="Z213" s="1">
        <f t="shared" si="18"/>
        <v>1.8822871815221203</v>
      </c>
      <c r="AA213" s="1">
        <f t="shared" si="19"/>
        <v>-44.468496700357072</v>
      </c>
      <c r="AB213" s="1">
        <f t="shared" si="20"/>
        <v>-6.9465965697618257</v>
      </c>
      <c r="AC213" s="1">
        <f t="shared" si="21"/>
        <v>-0.58161113489578797</v>
      </c>
      <c r="AD213" s="1">
        <f t="shared" si="22"/>
        <v>142.42788020743731</v>
      </c>
      <c r="AE213" s="1">
        <f t="shared" si="23"/>
        <v>18.327909302231316</v>
      </c>
      <c r="AF213" s="1">
        <f t="shared" si="24"/>
        <v>1.0010240881845012</v>
      </c>
      <c r="AG213" s="1">
        <f t="shared" si="25"/>
        <v>8.9896270719754661</v>
      </c>
      <c r="AH213" s="1">
        <v>1355.6213106468649</v>
      </c>
      <c r="AI213" s="1">
        <v>1340.186121212121</v>
      </c>
      <c r="AJ213" s="1">
        <v>1.728158885618702</v>
      </c>
      <c r="AK213" s="1">
        <v>65.160827057832364</v>
      </c>
      <c r="AL213" s="1">
        <f t="shared" si="26"/>
        <v>1.0083559342484596</v>
      </c>
      <c r="AM213" s="1">
        <v>33.353218214160151</v>
      </c>
      <c r="AN213" s="1">
        <v>34.250185314685339</v>
      </c>
      <c r="AO213" s="1">
        <v>2.6599598938215058E-4</v>
      </c>
      <c r="AP213" s="1">
        <v>89.445393928283238</v>
      </c>
      <c r="AQ213" s="1">
        <v>0</v>
      </c>
      <c r="AR213" s="1">
        <v>0</v>
      </c>
      <c r="AS213" s="1">
        <f t="shared" si="27"/>
        <v>1</v>
      </c>
      <c r="AT213" s="1">
        <f t="shared" si="28"/>
        <v>0</v>
      </c>
      <c r="AU213" s="1">
        <f t="shared" si="29"/>
        <v>47034.575569074703</v>
      </c>
      <c r="AV213" s="1" t="s">
        <v>385</v>
      </c>
      <c r="AW213" s="1" t="s">
        <v>385</v>
      </c>
      <c r="AX213" s="1">
        <v>0</v>
      </c>
      <c r="AY213" s="1">
        <v>0</v>
      </c>
      <c r="AZ213" s="1" t="e">
        <f t="shared" si="30"/>
        <v>#DIV/0!</v>
      </c>
      <c r="BA213" s="1">
        <v>0</v>
      </c>
      <c r="BB213" s="1" t="s">
        <v>385</v>
      </c>
      <c r="BC213" s="1" t="s">
        <v>385</v>
      </c>
      <c r="BD213" s="1">
        <v>0</v>
      </c>
      <c r="BE213" s="1">
        <v>0</v>
      </c>
      <c r="BF213" s="1" t="e">
        <f t="shared" si="31"/>
        <v>#DIV/0!</v>
      </c>
      <c r="BG213" s="1">
        <v>0.5</v>
      </c>
      <c r="BH213" s="1">
        <f t="shared" si="32"/>
        <v>1009.4954997991979</v>
      </c>
      <c r="BI213" s="1">
        <f t="shared" si="33"/>
        <v>8.9896270719754661</v>
      </c>
      <c r="BJ213" s="1" t="e">
        <f t="shared" si="34"/>
        <v>#DIV/0!</v>
      </c>
      <c r="BK213" s="1">
        <f t="shared" si="35"/>
        <v>8.9050689911580813E-3</v>
      </c>
      <c r="BL213" s="1" t="e">
        <f t="shared" si="36"/>
        <v>#DIV/0!</v>
      </c>
      <c r="BM213" s="1" t="e">
        <f t="shared" si="37"/>
        <v>#DIV/0!</v>
      </c>
      <c r="BN213" s="1" t="s">
        <v>385</v>
      </c>
      <c r="BO213" s="1">
        <v>0</v>
      </c>
      <c r="BP213" s="1" t="e">
        <f t="shared" si="38"/>
        <v>#DIV/0!</v>
      </c>
      <c r="BQ213" s="1" t="e">
        <f t="shared" si="39"/>
        <v>#DIV/0!</v>
      </c>
      <c r="BR213" s="1" t="e">
        <f t="shared" si="40"/>
        <v>#DIV/0!</v>
      </c>
      <c r="BS213" s="1" t="e">
        <f t="shared" si="41"/>
        <v>#DIV/0!</v>
      </c>
      <c r="BT213" s="1" t="e">
        <f t="shared" si="42"/>
        <v>#DIV/0!</v>
      </c>
      <c r="BU213" s="1" t="e">
        <f t="shared" si="43"/>
        <v>#DIV/0!</v>
      </c>
      <c r="BV213" s="1" t="e">
        <f t="shared" si="44"/>
        <v>#DIV/0!</v>
      </c>
      <c r="BW213" s="1" t="e">
        <f t="shared" si="45"/>
        <v>#DIV/0!</v>
      </c>
      <c r="BX213" s="1" t="s">
        <v>385</v>
      </c>
      <c r="BY213" s="1" t="s">
        <v>385</v>
      </c>
      <c r="BZ213" s="1" t="s">
        <v>385</v>
      </c>
      <c r="CA213" s="1" t="s">
        <v>385</v>
      </c>
      <c r="CB213" s="1" t="s">
        <v>385</v>
      </c>
      <c r="CC213" s="1" t="s">
        <v>385</v>
      </c>
      <c r="CD213" s="1" t="s">
        <v>385</v>
      </c>
      <c r="CE213" s="1" t="s">
        <v>385</v>
      </c>
      <c r="CF213" s="1">
        <v>253</v>
      </c>
      <c r="CG213" s="1">
        <v>1000</v>
      </c>
      <c r="CH213" s="1" t="s">
        <v>386</v>
      </c>
      <c r="CI213" s="1">
        <v>1110.1500000000001</v>
      </c>
      <c r="CJ213" s="1">
        <v>1175.8634999999999</v>
      </c>
      <c r="CK213" s="1">
        <v>1152.67</v>
      </c>
      <c r="CL213" s="1">
        <v>1.3005735999999999E-4</v>
      </c>
      <c r="CM213" s="1">
        <v>6.5004835999999994E-4</v>
      </c>
      <c r="CN213" s="1">
        <v>4.7597999359999997E-2</v>
      </c>
      <c r="CO213" s="1">
        <v>5.5000000000000003E-4</v>
      </c>
      <c r="CP213" s="1">
        <f t="shared" si="46"/>
        <v>1199.9875</v>
      </c>
      <c r="CQ213" s="1">
        <f t="shared" si="47"/>
        <v>1009.4954997991979</v>
      </c>
      <c r="CR213" s="1">
        <f t="shared" si="48"/>
        <v>0.84125501290571603</v>
      </c>
      <c r="CS213" s="1">
        <f t="shared" si="49"/>
        <v>0.16202217490803195</v>
      </c>
      <c r="CT213" s="1">
        <v>6</v>
      </c>
      <c r="CU213" s="1">
        <v>0.5</v>
      </c>
      <c r="CV213" s="1" t="s">
        <v>387</v>
      </c>
      <c r="CW213" s="1">
        <v>2</v>
      </c>
      <c r="CX213" s="1" t="b">
        <v>1</v>
      </c>
      <c r="CY213" s="1">
        <v>1658330724.1875</v>
      </c>
      <c r="CZ213" s="1">
        <v>1291.2562499999999</v>
      </c>
      <c r="DA213" s="1">
        <v>1309.3575000000001</v>
      </c>
      <c r="DB213" s="1">
        <v>34.245399999999997</v>
      </c>
      <c r="DC213" s="1">
        <v>33.353512500000008</v>
      </c>
      <c r="DD213" s="1">
        <v>1295.0150000000001</v>
      </c>
      <c r="DE213" s="1">
        <v>33.901412499999999</v>
      </c>
      <c r="DF213" s="1">
        <v>650.35799999999995</v>
      </c>
      <c r="DG213" s="1">
        <v>101.09675</v>
      </c>
      <c r="DH213" s="1">
        <v>9.9888850000000001E-2</v>
      </c>
      <c r="DI213" s="1">
        <v>33.969437499999998</v>
      </c>
      <c r="DJ213" s="1">
        <v>999.9</v>
      </c>
      <c r="DK213" s="1">
        <v>34.016087499999998</v>
      </c>
      <c r="DL213" s="1">
        <v>0</v>
      </c>
      <c r="DM213" s="1">
        <v>0</v>
      </c>
      <c r="DN213" s="1">
        <v>8976.0162500000006</v>
      </c>
      <c r="DO213" s="1">
        <v>0</v>
      </c>
      <c r="DP213" s="1">
        <v>1828.2049999999999</v>
      </c>
      <c r="DQ213" s="1">
        <v>-18.09695</v>
      </c>
      <c r="DR213" s="1">
        <v>1337.0474999999999</v>
      </c>
      <c r="DS213" s="1">
        <v>1354.5337500000001</v>
      </c>
      <c r="DT213" s="1">
        <v>0.89191449999999994</v>
      </c>
      <c r="DU213" s="1">
        <v>1309.3575000000001</v>
      </c>
      <c r="DV213" s="1">
        <v>33.353512500000008</v>
      </c>
      <c r="DW213" s="1">
        <v>3.4621062500000002</v>
      </c>
      <c r="DX213" s="1">
        <v>3.3719337500000002</v>
      </c>
      <c r="DY213" s="1">
        <v>26.4350375</v>
      </c>
      <c r="DZ213" s="1">
        <v>25.9883375</v>
      </c>
      <c r="EA213" s="1">
        <v>1199.9875</v>
      </c>
      <c r="EB213" s="1">
        <v>0.95799425000000005</v>
      </c>
      <c r="EC213" s="1">
        <v>4.2006062500000003E-2</v>
      </c>
      <c r="ED213" s="1">
        <v>0</v>
      </c>
      <c r="EE213" s="1">
        <v>925.68012500000009</v>
      </c>
      <c r="EF213" s="1">
        <v>5.0001600000000002</v>
      </c>
      <c r="EG213" s="1">
        <v>13126.2</v>
      </c>
      <c r="EH213" s="1">
        <v>9515.057499999999</v>
      </c>
      <c r="EI213" s="1">
        <v>47.851374999999997</v>
      </c>
      <c r="EJ213" s="1">
        <v>50.5</v>
      </c>
      <c r="EK213" s="1">
        <v>49.046499999999988</v>
      </c>
      <c r="EL213" s="1">
        <v>49.023249999999997</v>
      </c>
      <c r="EM213" s="1">
        <v>49.609250000000003</v>
      </c>
      <c r="EN213" s="1">
        <v>1144.7874999999999</v>
      </c>
      <c r="EO213" s="1">
        <v>50.2</v>
      </c>
      <c r="EP213" s="1">
        <v>0</v>
      </c>
      <c r="EQ213" s="1">
        <v>773238</v>
      </c>
      <c r="ER213" s="1">
        <v>0</v>
      </c>
      <c r="ES213" s="1">
        <v>925.73140000000001</v>
      </c>
      <c r="ET213" s="1">
        <v>-1.2386923165171271</v>
      </c>
      <c r="EU213" s="1">
        <v>13.869230745578561</v>
      </c>
      <c r="EV213" s="1">
        <v>13125.144</v>
      </c>
      <c r="EW213" s="1">
        <v>15</v>
      </c>
      <c r="EX213" s="1">
        <v>1658327627.5</v>
      </c>
      <c r="EY213" s="1" t="s">
        <v>388</v>
      </c>
      <c r="EZ213" s="1">
        <v>1658327627.5</v>
      </c>
      <c r="FA213" s="1">
        <v>1658327617.5</v>
      </c>
      <c r="FB213" s="1">
        <v>12</v>
      </c>
      <c r="FC213" s="1">
        <v>-0.68500000000000005</v>
      </c>
      <c r="FD213" s="1">
        <v>-0.255</v>
      </c>
      <c r="FE213" s="1">
        <v>-3.9239999999999999</v>
      </c>
      <c r="FF213" s="1">
        <v>0.28599999999999998</v>
      </c>
      <c r="FG213" s="1">
        <v>1546</v>
      </c>
      <c r="FH213" s="1">
        <v>32</v>
      </c>
      <c r="FI213" s="1">
        <v>0.03</v>
      </c>
      <c r="FJ213" s="1">
        <v>0.04</v>
      </c>
      <c r="FK213" s="1">
        <v>-18.086555000000001</v>
      </c>
      <c r="FL213" s="1">
        <v>-0.11963752345218021</v>
      </c>
      <c r="FM213" s="1">
        <v>6.3464505631100579E-2</v>
      </c>
      <c r="FN213" s="1">
        <v>1</v>
      </c>
      <c r="FO213" s="1">
        <v>925.88105882352943</v>
      </c>
      <c r="FP213" s="1">
        <v>-2.4001833516180482</v>
      </c>
      <c r="FQ213" s="1">
        <v>0.32442174268692747</v>
      </c>
      <c r="FR213" s="1">
        <v>0</v>
      </c>
      <c r="FS213" s="1">
        <v>0.93828825000000005</v>
      </c>
      <c r="FT213" s="1">
        <v>-0.40791739587242049</v>
      </c>
      <c r="FU213" s="1">
        <v>4.0951904578877638E-2</v>
      </c>
      <c r="FV213" s="1">
        <v>0</v>
      </c>
      <c r="FW213" s="1">
        <v>1</v>
      </c>
      <c r="FX213" s="1">
        <v>3</v>
      </c>
      <c r="FY213" s="1" t="s">
        <v>410</v>
      </c>
      <c r="FZ213" s="1">
        <v>3.3689100000000001</v>
      </c>
      <c r="GA213" s="1">
        <v>2.89344</v>
      </c>
      <c r="GB213" s="1">
        <v>0.21359800000000001</v>
      </c>
      <c r="GC213" s="1">
        <v>0.21781900000000001</v>
      </c>
      <c r="GD213" s="1">
        <v>0.14136299999999999</v>
      </c>
      <c r="GE213" s="1">
        <v>0.141319</v>
      </c>
      <c r="GF213" s="1">
        <v>27123.5</v>
      </c>
      <c r="GG213" s="1">
        <v>23468.3</v>
      </c>
      <c r="GH213" s="1">
        <v>30842.5</v>
      </c>
      <c r="GI213" s="1">
        <v>27978.400000000001</v>
      </c>
      <c r="GJ213" s="1">
        <v>34894.5</v>
      </c>
      <c r="GK213" s="1">
        <v>33899.199999999997</v>
      </c>
      <c r="GL213" s="1">
        <v>40206</v>
      </c>
      <c r="GM213" s="1">
        <v>38997.4</v>
      </c>
      <c r="GN213" s="1">
        <v>2.3259500000000002</v>
      </c>
      <c r="GO213" s="1">
        <v>1.5255000000000001</v>
      </c>
      <c r="GP213" s="1">
        <v>0</v>
      </c>
      <c r="GQ213" s="1">
        <v>4.1231499999999997E-2</v>
      </c>
      <c r="GR213" s="1">
        <v>999.9</v>
      </c>
      <c r="GS213" s="1">
        <v>33.342300000000002</v>
      </c>
      <c r="GT213" s="1">
        <v>48.9</v>
      </c>
      <c r="GU213" s="1">
        <v>44.7</v>
      </c>
      <c r="GV213" s="1">
        <v>45.907600000000002</v>
      </c>
      <c r="GW213" s="1">
        <v>50.802900000000001</v>
      </c>
      <c r="GX213" s="1">
        <v>42.055300000000003</v>
      </c>
      <c r="GY213" s="1">
        <v>1</v>
      </c>
      <c r="GZ213" s="1">
        <v>0.66742900000000005</v>
      </c>
      <c r="HA213" s="1">
        <v>1.8258300000000001</v>
      </c>
      <c r="HB213" s="1">
        <v>20.1983</v>
      </c>
      <c r="HC213" s="1">
        <v>5.2145900000000003</v>
      </c>
      <c r="HD213" s="1">
        <v>11.974</v>
      </c>
      <c r="HE213" s="1">
        <v>4.9897999999999998</v>
      </c>
      <c r="HF213" s="1">
        <v>3.2924799999999999</v>
      </c>
      <c r="HG213" s="1">
        <v>8429.7000000000007</v>
      </c>
      <c r="HH213" s="1">
        <v>9999</v>
      </c>
      <c r="HI213" s="1">
        <v>9999</v>
      </c>
      <c r="HJ213" s="1">
        <v>971.8</v>
      </c>
      <c r="HK213" s="1">
        <v>4.9713500000000002</v>
      </c>
      <c r="HL213" s="1">
        <v>1.8746</v>
      </c>
      <c r="HM213" s="1">
        <v>1.87093</v>
      </c>
      <c r="HN213" s="1">
        <v>1.87073</v>
      </c>
      <c r="HO213" s="1">
        <v>1.87513</v>
      </c>
      <c r="HP213" s="1">
        <v>1.8719300000000001</v>
      </c>
      <c r="HQ213" s="1">
        <v>1.86737</v>
      </c>
      <c r="HR213" s="1">
        <v>1.87822</v>
      </c>
      <c r="HS213" s="1">
        <v>0</v>
      </c>
      <c r="HT213" s="1">
        <v>0</v>
      </c>
      <c r="HU213" s="1">
        <v>0</v>
      </c>
      <c r="HV213" s="1">
        <v>0</v>
      </c>
      <c r="HW213" s="1" t="s">
        <v>390</v>
      </c>
      <c r="HX213" s="1" t="s">
        <v>391</v>
      </c>
      <c r="HY213" s="1" t="s">
        <v>392</v>
      </c>
      <c r="HZ213" s="1" t="s">
        <v>392</v>
      </c>
      <c r="IA213" s="1" t="s">
        <v>392</v>
      </c>
      <c r="IB213" s="1" t="s">
        <v>392</v>
      </c>
      <c r="IC213" s="1">
        <v>0</v>
      </c>
      <c r="ID213" s="1">
        <v>100</v>
      </c>
      <c r="IE213" s="1">
        <v>100</v>
      </c>
      <c r="IF213" s="1">
        <v>-3.76</v>
      </c>
      <c r="IG213" s="1">
        <v>0.34420000000000001</v>
      </c>
      <c r="IH213" s="1">
        <v>-2.1003025613674828</v>
      </c>
      <c r="II213" s="1">
        <v>1.7196870422270779E-5</v>
      </c>
      <c r="IJ213" s="1">
        <v>-2.1741833173098589E-6</v>
      </c>
      <c r="IK213" s="1">
        <v>9.0595066644434051E-10</v>
      </c>
      <c r="IL213" s="1">
        <v>-0.3055493333670728</v>
      </c>
      <c r="IM213" s="1">
        <v>-1.2435942757381079E-3</v>
      </c>
      <c r="IN213" s="1">
        <v>8.3241555849602686E-4</v>
      </c>
      <c r="IO213" s="1">
        <v>-6.8006265696850886E-6</v>
      </c>
      <c r="IP213" s="1">
        <v>17</v>
      </c>
      <c r="IQ213" s="1">
        <v>2050</v>
      </c>
      <c r="IR213" s="1">
        <v>3</v>
      </c>
      <c r="IS213" s="1">
        <v>34</v>
      </c>
      <c r="IT213" s="1">
        <v>51.6</v>
      </c>
      <c r="IU213" s="1">
        <v>51.8</v>
      </c>
      <c r="IV213" s="1">
        <v>2.6977500000000001</v>
      </c>
      <c r="IW213" s="1">
        <v>2.5720200000000002</v>
      </c>
      <c r="IX213" s="1">
        <v>1.49902</v>
      </c>
      <c r="IY213" s="1">
        <v>2.2827099999999998</v>
      </c>
      <c r="IZ213" s="1">
        <v>1.69678</v>
      </c>
      <c r="JA213" s="1">
        <v>2.33887</v>
      </c>
      <c r="JB213" s="1">
        <v>48.1479</v>
      </c>
      <c r="JC213" s="1">
        <v>12.8011</v>
      </c>
      <c r="JD213" s="1">
        <v>18</v>
      </c>
      <c r="JE213" s="1">
        <v>710.84900000000005</v>
      </c>
      <c r="JF213" s="1">
        <v>266.22300000000001</v>
      </c>
      <c r="JG213" s="1">
        <v>29.999500000000001</v>
      </c>
      <c r="JH213" s="1">
        <v>35.926000000000002</v>
      </c>
      <c r="JI213" s="1">
        <v>30.0002</v>
      </c>
      <c r="JJ213" s="1">
        <v>35.645899999999997</v>
      </c>
      <c r="JK213" s="1">
        <v>35.646999999999998</v>
      </c>
      <c r="JL213" s="1">
        <v>54.033299999999997</v>
      </c>
      <c r="JM213" s="1">
        <v>29.6387</v>
      </c>
      <c r="JN213" s="1">
        <v>0</v>
      </c>
      <c r="JO213" s="1">
        <v>30</v>
      </c>
      <c r="JP213" s="1">
        <v>1321.27</v>
      </c>
      <c r="JQ213" s="1">
        <v>33.435000000000002</v>
      </c>
      <c r="JR213" s="1">
        <v>98.291899999999998</v>
      </c>
      <c r="JS213" s="1">
        <v>98.213800000000006</v>
      </c>
    </row>
    <row r="214" spans="1:279" ht="15.75" customHeight="1" x14ac:dyDescent="0.2">
      <c r="A214" s="1">
        <v>199</v>
      </c>
      <c r="B214" s="1">
        <v>1658330730.5</v>
      </c>
      <c r="C214" s="1">
        <v>790.5</v>
      </c>
      <c r="D214" s="1" t="s">
        <v>790</v>
      </c>
      <c r="E214" s="1" t="s">
        <v>791</v>
      </c>
      <c r="F214" s="1">
        <v>4</v>
      </c>
      <c r="G214" s="1">
        <v>1658330728.5</v>
      </c>
      <c r="H214" s="1">
        <f t="shared" si="0"/>
        <v>1.0158187743333376E-3</v>
      </c>
      <c r="I214" s="1">
        <f t="shared" si="1"/>
        <v>1.0158187743333376</v>
      </c>
      <c r="J214" s="1">
        <f t="shared" si="2"/>
        <v>8.7082036156103246</v>
      </c>
      <c r="K214" s="1">
        <f t="shared" si="3"/>
        <v>1298.521428571428</v>
      </c>
      <c r="L214" s="1">
        <f t="shared" si="4"/>
        <v>997.27020624826707</v>
      </c>
      <c r="M214" s="1">
        <f t="shared" si="5"/>
        <v>100.9210896973874</v>
      </c>
      <c r="N214" s="1">
        <f t="shared" si="6"/>
        <v>131.40691133232622</v>
      </c>
      <c r="O214" s="1">
        <f t="shared" si="7"/>
        <v>5.2921199983591065E-2</v>
      </c>
      <c r="P214" s="1">
        <f t="shared" si="8"/>
        <v>2.7645118011393599</v>
      </c>
      <c r="Q214" s="1">
        <f t="shared" si="9"/>
        <v>5.2364768897276939E-2</v>
      </c>
      <c r="R214" s="1">
        <f t="shared" si="10"/>
        <v>3.2777486052227717E-2</v>
      </c>
      <c r="S214" s="1">
        <f t="shared" si="11"/>
        <v>194.4188276124404</v>
      </c>
      <c r="T214" s="1">
        <f t="shared" si="12"/>
        <v>34.889893711971787</v>
      </c>
      <c r="U214" s="1">
        <f t="shared" si="13"/>
        <v>34.00461428571429</v>
      </c>
      <c r="V214" s="1">
        <f t="shared" si="14"/>
        <v>5.3443854307529275</v>
      </c>
      <c r="W214" s="1">
        <f t="shared" si="15"/>
        <v>65.015851778462448</v>
      </c>
      <c r="X214" s="1">
        <f t="shared" si="16"/>
        <v>3.4667316494575529</v>
      </c>
      <c r="Y214" s="1">
        <f t="shared" si="17"/>
        <v>5.33213294085607</v>
      </c>
      <c r="Z214" s="1">
        <f t="shared" si="18"/>
        <v>1.8776537812953746</v>
      </c>
      <c r="AA214" s="1">
        <f t="shared" si="19"/>
        <v>-44.797607948100186</v>
      </c>
      <c r="AB214" s="1">
        <f t="shared" si="20"/>
        <v>-6.1319462491761261</v>
      </c>
      <c r="AC214" s="1">
        <f t="shared" si="21"/>
        <v>-0.51290685647870116</v>
      </c>
      <c r="AD214" s="1">
        <f t="shared" si="22"/>
        <v>142.97636655868536</v>
      </c>
      <c r="AE214" s="1">
        <f t="shared" si="23"/>
        <v>18.346744327590898</v>
      </c>
      <c r="AF214" s="1">
        <f t="shared" si="24"/>
        <v>1.0087474123194435</v>
      </c>
      <c r="AG214" s="1">
        <f t="shared" si="25"/>
        <v>8.7082036156103246</v>
      </c>
      <c r="AH214" s="1">
        <v>1362.643906746431</v>
      </c>
      <c r="AI214" s="1">
        <v>1347.259515151515</v>
      </c>
      <c r="AJ214" s="1">
        <v>1.783073720731313</v>
      </c>
      <c r="AK214" s="1">
        <v>65.160827057832364</v>
      </c>
      <c r="AL214" s="1">
        <f t="shared" si="26"/>
        <v>1.0158187743333376</v>
      </c>
      <c r="AM214" s="1">
        <v>33.357550889958603</v>
      </c>
      <c r="AN214" s="1">
        <v>34.261502797202809</v>
      </c>
      <c r="AO214" s="1">
        <v>1.9963515982325571E-4</v>
      </c>
      <c r="AP214" s="1">
        <v>89.445393928283238</v>
      </c>
      <c r="AQ214" s="1">
        <v>0</v>
      </c>
      <c r="AR214" s="1">
        <v>0</v>
      </c>
      <c r="AS214" s="1">
        <f t="shared" si="27"/>
        <v>1</v>
      </c>
      <c r="AT214" s="1">
        <f t="shared" si="28"/>
        <v>0</v>
      </c>
      <c r="AU214" s="1">
        <f t="shared" si="29"/>
        <v>47102.340706704425</v>
      </c>
      <c r="AV214" s="1" t="s">
        <v>385</v>
      </c>
      <c r="AW214" s="1" t="s">
        <v>385</v>
      </c>
      <c r="AX214" s="1">
        <v>0</v>
      </c>
      <c r="AY214" s="1">
        <v>0</v>
      </c>
      <c r="AZ214" s="1" t="e">
        <f t="shared" si="30"/>
        <v>#DIV/0!</v>
      </c>
      <c r="BA214" s="1">
        <v>0</v>
      </c>
      <c r="BB214" s="1" t="s">
        <v>385</v>
      </c>
      <c r="BC214" s="1" t="s">
        <v>385</v>
      </c>
      <c r="BD214" s="1">
        <v>0</v>
      </c>
      <c r="BE214" s="1">
        <v>0</v>
      </c>
      <c r="BF214" s="1" t="e">
        <f t="shared" si="31"/>
        <v>#DIV/0!</v>
      </c>
      <c r="BG214" s="1">
        <v>0.5</v>
      </c>
      <c r="BH214" s="1">
        <f t="shared" si="32"/>
        <v>1009.4651997991922</v>
      </c>
      <c r="BI214" s="1">
        <f t="shared" si="33"/>
        <v>8.7082036156103246</v>
      </c>
      <c r="BJ214" s="1" t="e">
        <f t="shared" si="34"/>
        <v>#DIV/0!</v>
      </c>
      <c r="BK214" s="1">
        <f t="shared" si="35"/>
        <v>8.6265515813151398E-3</v>
      </c>
      <c r="BL214" s="1" t="e">
        <f t="shared" si="36"/>
        <v>#DIV/0!</v>
      </c>
      <c r="BM214" s="1" t="e">
        <f t="shared" si="37"/>
        <v>#DIV/0!</v>
      </c>
      <c r="BN214" s="1" t="s">
        <v>385</v>
      </c>
      <c r="BO214" s="1">
        <v>0</v>
      </c>
      <c r="BP214" s="1" t="e">
        <f t="shared" si="38"/>
        <v>#DIV/0!</v>
      </c>
      <c r="BQ214" s="1" t="e">
        <f t="shared" si="39"/>
        <v>#DIV/0!</v>
      </c>
      <c r="BR214" s="1" t="e">
        <f t="shared" si="40"/>
        <v>#DIV/0!</v>
      </c>
      <c r="BS214" s="1" t="e">
        <f t="shared" si="41"/>
        <v>#DIV/0!</v>
      </c>
      <c r="BT214" s="1" t="e">
        <f t="shared" si="42"/>
        <v>#DIV/0!</v>
      </c>
      <c r="BU214" s="1" t="e">
        <f t="shared" si="43"/>
        <v>#DIV/0!</v>
      </c>
      <c r="BV214" s="1" t="e">
        <f t="shared" si="44"/>
        <v>#DIV/0!</v>
      </c>
      <c r="BW214" s="1" t="e">
        <f t="shared" si="45"/>
        <v>#DIV/0!</v>
      </c>
      <c r="BX214" s="1" t="s">
        <v>385</v>
      </c>
      <c r="BY214" s="1" t="s">
        <v>385</v>
      </c>
      <c r="BZ214" s="1" t="s">
        <v>385</v>
      </c>
      <c r="CA214" s="1" t="s">
        <v>385</v>
      </c>
      <c r="CB214" s="1" t="s">
        <v>385</v>
      </c>
      <c r="CC214" s="1" t="s">
        <v>385</v>
      </c>
      <c r="CD214" s="1" t="s">
        <v>385</v>
      </c>
      <c r="CE214" s="1" t="s">
        <v>385</v>
      </c>
      <c r="CF214" s="1">
        <v>253</v>
      </c>
      <c r="CG214" s="1">
        <v>1000</v>
      </c>
      <c r="CH214" s="1" t="s">
        <v>386</v>
      </c>
      <c r="CI214" s="1">
        <v>1110.1500000000001</v>
      </c>
      <c r="CJ214" s="1">
        <v>1175.8634999999999</v>
      </c>
      <c r="CK214" s="1">
        <v>1152.67</v>
      </c>
      <c r="CL214" s="1">
        <v>1.3005735999999999E-4</v>
      </c>
      <c r="CM214" s="1">
        <v>6.5004835999999994E-4</v>
      </c>
      <c r="CN214" s="1">
        <v>4.7597999359999997E-2</v>
      </c>
      <c r="CO214" s="1">
        <v>5.5000000000000003E-4</v>
      </c>
      <c r="CP214" s="1">
        <f t="shared" si="46"/>
        <v>1199.951428571429</v>
      </c>
      <c r="CQ214" s="1">
        <f t="shared" si="47"/>
        <v>1009.4651997991922</v>
      </c>
      <c r="CR214" s="1">
        <f t="shared" si="48"/>
        <v>0.84125505063232831</v>
      </c>
      <c r="CS214" s="1">
        <f t="shared" si="49"/>
        <v>0.16202224772039373</v>
      </c>
      <c r="CT214" s="1">
        <v>6</v>
      </c>
      <c r="CU214" s="1">
        <v>0.5</v>
      </c>
      <c r="CV214" s="1" t="s">
        <v>387</v>
      </c>
      <c r="CW214" s="1">
        <v>2</v>
      </c>
      <c r="CX214" s="1" t="b">
        <v>1</v>
      </c>
      <c r="CY214" s="1">
        <v>1658330728.5</v>
      </c>
      <c r="CZ214" s="1">
        <v>1298.521428571428</v>
      </c>
      <c r="DA214" s="1">
        <v>1316.6557142857141</v>
      </c>
      <c r="DB214" s="1">
        <v>34.25714285714286</v>
      </c>
      <c r="DC214" s="1">
        <v>33.358400000000003</v>
      </c>
      <c r="DD214" s="1">
        <v>1302.287142857143</v>
      </c>
      <c r="DE214" s="1">
        <v>33.912771428571432</v>
      </c>
      <c r="DF214" s="1">
        <v>650.36885714285722</v>
      </c>
      <c r="DG214" s="1">
        <v>101.0971428571429</v>
      </c>
      <c r="DH214" s="1">
        <v>0.1001947</v>
      </c>
      <c r="DI214" s="1">
        <v>33.963471428571431</v>
      </c>
      <c r="DJ214" s="1">
        <v>999.89999999999986</v>
      </c>
      <c r="DK214" s="1">
        <v>34.00461428571429</v>
      </c>
      <c r="DL214" s="1">
        <v>0</v>
      </c>
      <c r="DM214" s="1">
        <v>0</v>
      </c>
      <c r="DN214" s="1">
        <v>8988.9285714285706</v>
      </c>
      <c r="DO214" s="1">
        <v>0</v>
      </c>
      <c r="DP214" s="1">
        <v>1828.82</v>
      </c>
      <c r="DQ214" s="1">
        <v>-18.13495714285715</v>
      </c>
      <c r="DR214" s="1">
        <v>1344.581428571428</v>
      </c>
      <c r="DS214" s="1">
        <v>1362.0928571428569</v>
      </c>
      <c r="DT214" s="1">
        <v>0.89873828571428571</v>
      </c>
      <c r="DU214" s="1">
        <v>1316.6557142857141</v>
      </c>
      <c r="DV214" s="1">
        <v>33.358400000000003</v>
      </c>
      <c r="DW214" s="1">
        <v>3.4632971428571429</v>
      </c>
      <c r="DX214" s="1">
        <v>3.3724371428571431</v>
      </c>
      <c r="DY214" s="1">
        <v>26.440857142857141</v>
      </c>
      <c r="DZ214" s="1">
        <v>25.990871428571431</v>
      </c>
      <c r="EA214" s="1">
        <v>1199.951428571429</v>
      </c>
      <c r="EB214" s="1">
        <v>0.95799299999999998</v>
      </c>
      <c r="EC214" s="1">
        <v>4.2007399999999993E-2</v>
      </c>
      <c r="ED214" s="1">
        <v>0</v>
      </c>
      <c r="EE214" s="1">
        <v>925.48371428571431</v>
      </c>
      <c r="EF214" s="1">
        <v>5.0001600000000002</v>
      </c>
      <c r="EG214" s="1">
        <v>13119.314285714279</v>
      </c>
      <c r="EH214" s="1">
        <v>9514.7557142857149</v>
      </c>
      <c r="EI214" s="1">
        <v>47.857000000000014</v>
      </c>
      <c r="EJ214" s="1">
        <v>50.5</v>
      </c>
      <c r="EK214" s="1">
        <v>49.061999999999998</v>
      </c>
      <c r="EL214" s="1">
        <v>49.026571428571437</v>
      </c>
      <c r="EM214" s="1">
        <v>49.588999999999999</v>
      </c>
      <c r="EN214" s="1">
        <v>1144.751428571429</v>
      </c>
      <c r="EO214" s="1">
        <v>50.2</v>
      </c>
      <c r="EP214" s="1">
        <v>0</v>
      </c>
      <c r="EQ214" s="1">
        <v>773242.20000004768</v>
      </c>
      <c r="ER214" s="1">
        <v>0</v>
      </c>
      <c r="ES214" s="1">
        <v>925.61826923076944</v>
      </c>
      <c r="ET214" s="1">
        <v>-0.95305983254483839</v>
      </c>
      <c r="EU214" s="1">
        <v>-32.499145245619459</v>
      </c>
      <c r="EV214" s="1">
        <v>13123.35384615385</v>
      </c>
      <c r="EW214" s="1">
        <v>15</v>
      </c>
      <c r="EX214" s="1">
        <v>1658327627.5</v>
      </c>
      <c r="EY214" s="1" t="s">
        <v>388</v>
      </c>
      <c r="EZ214" s="1">
        <v>1658327627.5</v>
      </c>
      <c r="FA214" s="1">
        <v>1658327617.5</v>
      </c>
      <c r="FB214" s="1">
        <v>12</v>
      </c>
      <c r="FC214" s="1">
        <v>-0.68500000000000005</v>
      </c>
      <c r="FD214" s="1">
        <v>-0.255</v>
      </c>
      <c r="FE214" s="1">
        <v>-3.9239999999999999</v>
      </c>
      <c r="FF214" s="1">
        <v>0.28599999999999998</v>
      </c>
      <c r="FG214" s="1">
        <v>1546</v>
      </c>
      <c r="FH214" s="1">
        <v>32</v>
      </c>
      <c r="FI214" s="1">
        <v>0.03</v>
      </c>
      <c r="FJ214" s="1">
        <v>0.04</v>
      </c>
      <c r="FK214" s="1">
        <v>-18.093982499999999</v>
      </c>
      <c r="FL214" s="1">
        <v>-0.25875309568477362</v>
      </c>
      <c r="FM214" s="1">
        <v>6.1504503442837401E-2</v>
      </c>
      <c r="FN214" s="1">
        <v>1</v>
      </c>
      <c r="FO214" s="1">
        <v>925.74455882352947</v>
      </c>
      <c r="FP214" s="1">
        <v>-1.7542704370386959</v>
      </c>
      <c r="FQ214" s="1">
        <v>0.28626614428415609</v>
      </c>
      <c r="FR214" s="1">
        <v>0</v>
      </c>
      <c r="FS214" s="1">
        <v>0.92014527499999976</v>
      </c>
      <c r="FT214" s="1">
        <v>-0.3072811294559098</v>
      </c>
      <c r="FU214" s="1">
        <v>3.4355414792276558E-2</v>
      </c>
      <c r="FV214" s="1">
        <v>0</v>
      </c>
      <c r="FW214" s="1">
        <v>1</v>
      </c>
      <c r="FX214" s="1">
        <v>3</v>
      </c>
      <c r="FY214" s="1" t="s">
        <v>410</v>
      </c>
      <c r="FZ214" s="1">
        <v>3.3692500000000001</v>
      </c>
      <c r="GA214" s="1">
        <v>2.8939499999999998</v>
      </c>
      <c r="GB214" s="1">
        <v>0.21428900000000001</v>
      </c>
      <c r="GC214" s="1">
        <v>0.21850900000000001</v>
      </c>
      <c r="GD214" s="1">
        <v>0.14138800000000001</v>
      </c>
      <c r="GE214" s="1">
        <v>0.14132500000000001</v>
      </c>
      <c r="GF214" s="1">
        <v>27099.1</v>
      </c>
      <c r="GG214" s="1">
        <v>23447.200000000001</v>
      </c>
      <c r="GH214" s="1">
        <v>30842</v>
      </c>
      <c r="GI214" s="1">
        <v>27978.1</v>
      </c>
      <c r="GJ214" s="1">
        <v>34892.699999999997</v>
      </c>
      <c r="GK214" s="1">
        <v>33898.300000000003</v>
      </c>
      <c r="GL214" s="1">
        <v>40205</v>
      </c>
      <c r="GM214" s="1">
        <v>38996.6</v>
      </c>
      <c r="GN214" s="1">
        <v>2.3266300000000002</v>
      </c>
      <c r="GO214" s="1">
        <v>1.52555</v>
      </c>
      <c r="GP214" s="1">
        <v>0</v>
      </c>
      <c r="GQ214" s="1">
        <v>4.1343299999999999E-2</v>
      </c>
      <c r="GR214" s="1">
        <v>999.9</v>
      </c>
      <c r="GS214" s="1">
        <v>33.340000000000003</v>
      </c>
      <c r="GT214" s="1">
        <v>48.9</v>
      </c>
      <c r="GU214" s="1">
        <v>44.7</v>
      </c>
      <c r="GV214" s="1">
        <v>45.907600000000002</v>
      </c>
      <c r="GW214" s="1">
        <v>51.012900000000002</v>
      </c>
      <c r="GX214" s="1">
        <v>41.866999999999997</v>
      </c>
      <c r="GY214" s="1">
        <v>1</v>
      </c>
      <c r="GZ214" s="1">
        <v>0.66763700000000004</v>
      </c>
      <c r="HA214" s="1">
        <v>1.8221099999999999</v>
      </c>
      <c r="HB214" s="1">
        <v>20.1982</v>
      </c>
      <c r="HC214" s="1">
        <v>5.2144399999999997</v>
      </c>
      <c r="HD214" s="1">
        <v>11.974</v>
      </c>
      <c r="HE214" s="1">
        <v>4.9901</v>
      </c>
      <c r="HF214" s="1">
        <v>3.2924500000000001</v>
      </c>
      <c r="HG214" s="1">
        <v>8430</v>
      </c>
      <c r="HH214" s="1">
        <v>9999</v>
      </c>
      <c r="HI214" s="1">
        <v>9999</v>
      </c>
      <c r="HJ214" s="1">
        <v>971.8</v>
      </c>
      <c r="HK214" s="1">
        <v>4.9713500000000002</v>
      </c>
      <c r="HL214" s="1">
        <v>1.87462</v>
      </c>
      <c r="HM214" s="1">
        <v>1.8709499999999999</v>
      </c>
      <c r="HN214" s="1">
        <v>1.87073</v>
      </c>
      <c r="HO214" s="1">
        <v>1.87514</v>
      </c>
      <c r="HP214" s="1">
        <v>1.87191</v>
      </c>
      <c r="HQ214" s="1">
        <v>1.86737</v>
      </c>
      <c r="HR214" s="1">
        <v>1.8782300000000001</v>
      </c>
      <c r="HS214" s="1">
        <v>0</v>
      </c>
      <c r="HT214" s="1">
        <v>0</v>
      </c>
      <c r="HU214" s="1">
        <v>0</v>
      </c>
      <c r="HV214" s="1">
        <v>0</v>
      </c>
      <c r="HW214" s="1" t="s">
        <v>390</v>
      </c>
      <c r="HX214" s="1" t="s">
        <v>391</v>
      </c>
      <c r="HY214" s="1" t="s">
        <v>392</v>
      </c>
      <c r="HZ214" s="1" t="s">
        <v>392</v>
      </c>
      <c r="IA214" s="1" t="s">
        <v>392</v>
      </c>
      <c r="IB214" s="1" t="s">
        <v>392</v>
      </c>
      <c r="IC214" s="1">
        <v>0</v>
      </c>
      <c r="ID214" s="1">
        <v>100</v>
      </c>
      <c r="IE214" s="1">
        <v>100</v>
      </c>
      <c r="IF214" s="1">
        <v>-3.77</v>
      </c>
      <c r="IG214" s="1">
        <v>0.34460000000000002</v>
      </c>
      <c r="IH214" s="1">
        <v>-2.1003025613674828</v>
      </c>
      <c r="II214" s="1">
        <v>1.7196870422270779E-5</v>
      </c>
      <c r="IJ214" s="1">
        <v>-2.1741833173098589E-6</v>
      </c>
      <c r="IK214" s="1">
        <v>9.0595066644434051E-10</v>
      </c>
      <c r="IL214" s="1">
        <v>-0.3055493333670728</v>
      </c>
      <c r="IM214" s="1">
        <v>-1.2435942757381079E-3</v>
      </c>
      <c r="IN214" s="1">
        <v>8.3241555849602686E-4</v>
      </c>
      <c r="IO214" s="1">
        <v>-6.8006265696850886E-6</v>
      </c>
      <c r="IP214" s="1">
        <v>17</v>
      </c>
      <c r="IQ214" s="1">
        <v>2050</v>
      </c>
      <c r="IR214" s="1">
        <v>3</v>
      </c>
      <c r="IS214" s="1">
        <v>34</v>
      </c>
      <c r="IT214" s="1">
        <v>51.7</v>
      </c>
      <c r="IU214" s="1">
        <v>51.9</v>
      </c>
      <c r="IV214" s="1">
        <v>2.7087400000000001</v>
      </c>
      <c r="IW214" s="1">
        <v>2.5720200000000002</v>
      </c>
      <c r="IX214" s="1">
        <v>1.49902</v>
      </c>
      <c r="IY214" s="1">
        <v>2.2827099999999998</v>
      </c>
      <c r="IZ214" s="1">
        <v>1.69678</v>
      </c>
      <c r="JA214" s="1">
        <v>2.36206</v>
      </c>
      <c r="JB214" s="1">
        <v>48.1785</v>
      </c>
      <c r="JC214" s="1">
        <v>12.8011</v>
      </c>
      <c r="JD214" s="1">
        <v>18</v>
      </c>
      <c r="JE214" s="1">
        <v>711.42399999999998</v>
      </c>
      <c r="JF214" s="1">
        <v>266.24900000000002</v>
      </c>
      <c r="JG214" s="1">
        <v>29.999300000000002</v>
      </c>
      <c r="JH214" s="1">
        <v>35.929200000000002</v>
      </c>
      <c r="JI214" s="1">
        <v>30.000299999999999</v>
      </c>
      <c r="JJ214" s="1">
        <v>35.646999999999998</v>
      </c>
      <c r="JK214" s="1">
        <v>35.647500000000001</v>
      </c>
      <c r="JL214" s="1">
        <v>54.257100000000001</v>
      </c>
      <c r="JM214" s="1">
        <v>29.6387</v>
      </c>
      <c r="JN214" s="1">
        <v>0</v>
      </c>
      <c r="JO214" s="1">
        <v>30</v>
      </c>
      <c r="JP214" s="1">
        <v>1327.95</v>
      </c>
      <c r="JQ214" s="1">
        <v>33.436500000000002</v>
      </c>
      <c r="JR214" s="1">
        <v>98.2898</v>
      </c>
      <c r="JS214" s="1">
        <v>98.212400000000002</v>
      </c>
    </row>
    <row r="215" spans="1:279" ht="15.75" customHeight="1" x14ac:dyDescent="0.2">
      <c r="A215" s="1">
        <v>200</v>
      </c>
      <c r="B215" s="1">
        <v>1658330734.5</v>
      </c>
      <c r="C215" s="1">
        <v>794.5</v>
      </c>
      <c r="D215" s="1" t="s">
        <v>792</v>
      </c>
      <c r="E215" s="1" t="s">
        <v>793</v>
      </c>
      <c r="F215" s="1">
        <v>4</v>
      </c>
      <c r="G215" s="1">
        <v>1658330732.1875</v>
      </c>
      <c r="H215" s="1">
        <f t="shared" si="0"/>
        <v>1.0154657088830719E-3</v>
      </c>
      <c r="I215" s="1">
        <f t="shared" si="1"/>
        <v>1.0154657088830719</v>
      </c>
      <c r="J215" s="1">
        <f t="shared" si="2"/>
        <v>9.3158834588575345</v>
      </c>
      <c r="K215" s="1">
        <f t="shared" si="3"/>
        <v>1304.67</v>
      </c>
      <c r="L215" s="1">
        <f t="shared" si="4"/>
        <v>984.69767518420792</v>
      </c>
      <c r="M215" s="1">
        <f t="shared" si="5"/>
        <v>99.645202093368411</v>
      </c>
      <c r="N215" s="1">
        <f t="shared" si="6"/>
        <v>132.02438585105327</v>
      </c>
      <c r="O215" s="1">
        <f t="shared" si="7"/>
        <v>5.2871179588875321E-2</v>
      </c>
      <c r="P215" s="1">
        <f t="shared" si="8"/>
        <v>2.7705618817688684</v>
      </c>
      <c r="Q215" s="1">
        <f t="shared" si="9"/>
        <v>5.2316992995959842E-2</v>
      </c>
      <c r="R215" s="1">
        <f t="shared" si="10"/>
        <v>3.2747427920453195E-2</v>
      </c>
      <c r="S215" s="1">
        <f t="shared" si="11"/>
        <v>194.42119311244511</v>
      </c>
      <c r="T215" s="1">
        <f t="shared" si="12"/>
        <v>34.884381010987532</v>
      </c>
      <c r="U215" s="1">
        <f t="shared" si="13"/>
        <v>34.0095125</v>
      </c>
      <c r="V215" s="1">
        <f t="shared" si="14"/>
        <v>5.3458457661020775</v>
      </c>
      <c r="W215" s="1">
        <f t="shared" si="15"/>
        <v>65.038649977419396</v>
      </c>
      <c r="X215" s="1">
        <f t="shared" si="16"/>
        <v>3.4672200152466197</v>
      </c>
      <c r="Y215" s="1">
        <f t="shared" si="17"/>
        <v>5.3310147373144972</v>
      </c>
      <c r="Z215" s="1">
        <f t="shared" si="18"/>
        <v>1.8786257508554578</v>
      </c>
      <c r="AA215" s="1">
        <f t="shared" si="19"/>
        <v>-44.782037761743474</v>
      </c>
      <c r="AB215" s="1">
        <f t="shared" si="20"/>
        <v>-7.4384533020639463</v>
      </c>
      <c r="AC215" s="1">
        <f t="shared" si="21"/>
        <v>-0.62083446489556693</v>
      </c>
      <c r="AD215" s="1">
        <f t="shared" si="22"/>
        <v>141.5798675837421</v>
      </c>
      <c r="AE215" s="1">
        <f t="shared" si="23"/>
        <v>18.207382229927525</v>
      </c>
      <c r="AF215" s="1">
        <f t="shared" si="24"/>
        <v>1.0167031448164712</v>
      </c>
      <c r="AG215" s="1">
        <f t="shared" si="25"/>
        <v>9.3158834588575345</v>
      </c>
      <c r="AH215" s="1">
        <v>1369.3794873475849</v>
      </c>
      <c r="AI215" s="1">
        <v>1353.9573939393929</v>
      </c>
      <c r="AJ215" s="1">
        <v>1.6460858559090019</v>
      </c>
      <c r="AK215" s="1">
        <v>65.160827057832364</v>
      </c>
      <c r="AL215" s="1">
        <f t="shared" si="26"/>
        <v>1.0154657088830719</v>
      </c>
      <c r="AM215" s="1">
        <v>33.359095997957873</v>
      </c>
      <c r="AN215" s="1">
        <v>34.263136363636377</v>
      </c>
      <c r="AO215" s="1">
        <v>1.3902908555682051E-4</v>
      </c>
      <c r="AP215" s="1">
        <v>89.445393928283238</v>
      </c>
      <c r="AQ215" s="1">
        <v>0</v>
      </c>
      <c r="AR215" s="1">
        <v>0</v>
      </c>
      <c r="AS215" s="1">
        <f t="shared" si="27"/>
        <v>1</v>
      </c>
      <c r="AT215" s="1">
        <f t="shared" si="28"/>
        <v>0</v>
      </c>
      <c r="AU215" s="1">
        <f t="shared" si="29"/>
        <v>47268.79356439245</v>
      </c>
      <c r="AV215" s="1" t="s">
        <v>385</v>
      </c>
      <c r="AW215" s="1" t="s">
        <v>385</v>
      </c>
      <c r="AX215" s="1">
        <v>0</v>
      </c>
      <c r="AY215" s="1">
        <v>0</v>
      </c>
      <c r="AZ215" s="1" t="e">
        <f t="shared" si="30"/>
        <v>#DIV/0!</v>
      </c>
      <c r="BA215" s="1">
        <v>0</v>
      </c>
      <c r="BB215" s="1" t="s">
        <v>385</v>
      </c>
      <c r="BC215" s="1" t="s">
        <v>385</v>
      </c>
      <c r="BD215" s="1">
        <v>0</v>
      </c>
      <c r="BE215" s="1">
        <v>0</v>
      </c>
      <c r="BF215" s="1" t="e">
        <f t="shared" si="31"/>
        <v>#DIV/0!</v>
      </c>
      <c r="BG215" s="1">
        <v>0.5</v>
      </c>
      <c r="BH215" s="1">
        <f t="shared" si="32"/>
        <v>1009.4776497991942</v>
      </c>
      <c r="BI215" s="1">
        <f t="shared" si="33"/>
        <v>9.3158834588575345</v>
      </c>
      <c r="BJ215" s="1" t="e">
        <f t="shared" si="34"/>
        <v>#DIV/0!</v>
      </c>
      <c r="BK215" s="1">
        <f t="shared" si="35"/>
        <v>9.2284197284711114E-3</v>
      </c>
      <c r="BL215" s="1" t="e">
        <f t="shared" si="36"/>
        <v>#DIV/0!</v>
      </c>
      <c r="BM215" s="1" t="e">
        <f t="shared" si="37"/>
        <v>#DIV/0!</v>
      </c>
      <c r="BN215" s="1" t="s">
        <v>385</v>
      </c>
      <c r="BO215" s="1">
        <v>0</v>
      </c>
      <c r="BP215" s="1" t="e">
        <f t="shared" si="38"/>
        <v>#DIV/0!</v>
      </c>
      <c r="BQ215" s="1" t="e">
        <f t="shared" si="39"/>
        <v>#DIV/0!</v>
      </c>
      <c r="BR215" s="1" t="e">
        <f t="shared" si="40"/>
        <v>#DIV/0!</v>
      </c>
      <c r="BS215" s="1" t="e">
        <f t="shared" si="41"/>
        <v>#DIV/0!</v>
      </c>
      <c r="BT215" s="1" t="e">
        <f t="shared" si="42"/>
        <v>#DIV/0!</v>
      </c>
      <c r="BU215" s="1" t="e">
        <f t="shared" si="43"/>
        <v>#DIV/0!</v>
      </c>
      <c r="BV215" s="1" t="e">
        <f t="shared" si="44"/>
        <v>#DIV/0!</v>
      </c>
      <c r="BW215" s="1" t="e">
        <f t="shared" si="45"/>
        <v>#DIV/0!</v>
      </c>
      <c r="BX215" s="1" t="s">
        <v>385</v>
      </c>
      <c r="BY215" s="1" t="s">
        <v>385</v>
      </c>
      <c r="BZ215" s="1" t="s">
        <v>385</v>
      </c>
      <c r="CA215" s="1" t="s">
        <v>385</v>
      </c>
      <c r="CB215" s="1" t="s">
        <v>385</v>
      </c>
      <c r="CC215" s="1" t="s">
        <v>385</v>
      </c>
      <c r="CD215" s="1" t="s">
        <v>385</v>
      </c>
      <c r="CE215" s="1" t="s">
        <v>385</v>
      </c>
      <c r="CF215" s="1">
        <v>253</v>
      </c>
      <c r="CG215" s="1">
        <v>1000</v>
      </c>
      <c r="CH215" s="1" t="s">
        <v>386</v>
      </c>
      <c r="CI215" s="1">
        <v>1110.1500000000001</v>
      </c>
      <c r="CJ215" s="1">
        <v>1175.8634999999999</v>
      </c>
      <c r="CK215" s="1">
        <v>1152.67</v>
      </c>
      <c r="CL215" s="1">
        <v>1.3005735999999999E-4</v>
      </c>
      <c r="CM215" s="1">
        <v>6.5004835999999994E-4</v>
      </c>
      <c r="CN215" s="1">
        <v>4.7597999359999997E-2</v>
      </c>
      <c r="CO215" s="1">
        <v>5.5000000000000003E-4</v>
      </c>
      <c r="CP215" s="1">
        <f t="shared" si="46"/>
        <v>1199.9662499999999</v>
      </c>
      <c r="CQ215" s="1">
        <f t="shared" si="47"/>
        <v>1009.4776497991942</v>
      </c>
      <c r="CR215" s="1">
        <f t="shared" si="48"/>
        <v>0.84125503513052491</v>
      </c>
      <c r="CS215" s="1">
        <f t="shared" si="49"/>
        <v>0.16202221780191328</v>
      </c>
      <c r="CT215" s="1">
        <v>6</v>
      </c>
      <c r="CU215" s="1">
        <v>0.5</v>
      </c>
      <c r="CV215" s="1" t="s">
        <v>387</v>
      </c>
      <c r="CW215" s="1">
        <v>2</v>
      </c>
      <c r="CX215" s="1" t="b">
        <v>1</v>
      </c>
      <c r="CY215" s="1">
        <v>1658330732.1875</v>
      </c>
      <c r="CZ215" s="1">
        <v>1304.67</v>
      </c>
      <c r="DA215" s="1">
        <v>1322.6925000000001</v>
      </c>
      <c r="DB215" s="1">
        <v>34.263199999999998</v>
      </c>
      <c r="DC215" s="1">
        <v>33.357300000000002</v>
      </c>
      <c r="DD215" s="1">
        <v>1308.4425000000001</v>
      </c>
      <c r="DE215" s="1">
        <v>33.91865</v>
      </c>
      <c r="DF215" s="1">
        <v>650.31525000000011</v>
      </c>
      <c r="DG215" s="1">
        <v>101.094375</v>
      </c>
      <c r="DH215" s="1">
        <v>9.9325974999999997E-2</v>
      </c>
      <c r="DI215" s="1">
        <v>33.959712499999988</v>
      </c>
      <c r="DJ215" s="1">
        <v>999.9</v>
      </c>
      <c r="DK215" s="1">
        <v>34.0095125</v>
      </c>
      <c r="DL215" s="1">
        <v>0</v>
      </c>
      <c r="DM215" s="1">
        <v>0</v>
      </c>
      <c r="DN215" s="1">
        <v>9021.3275000000012</v>
      </c>
      <c r="DO215" s="1">
        <v>0</v>
      </c>
      <c r="DP215" s="1">
        <v>1824.6975</v>
      </c>
      <c r="DQ215" s="1">
        <v>-18.02215</v>
      </c>
      <c r="DR215" s="1">
        <v>1350.95875</v>
      </c>
      <c r="DS215" s="1">
        <v>1368.3362500000001</v>
      </c>
      <c r="DT215" s="1">
        <v>0.9058908750000001</v>
      </c>
      <c r="DU215" s="1">
        <v>1322.6925000000001</v>
      </c>
      <c r="DV215" s="1">
        <v>33.357300000000002</v>
      </c>
      <c r="DW215" s="1">
        <v>3.4638187500000002</v>
      </c>
      <c r="DX215" s="1">
        <v>3.3722362499999998</v>
      </c>
      <c r="DY215" s="1">
        <v>26.443437500000002</v>
      </c>
      <c r="DZ215" s="1">
        <v>25.989862500000001</v>
      </c>
      <c r="EA215" s="1">
        <v>1199.9662499999999</v>
      </c>
      <c r="EB215" s="1">
        <v>0.95799299999999998</v>
      </c>
      <c r="EC215" s="1">
        <v>4.20074E-2</v>
      </c>
      <c r="ED215" s="1">
        <v>0</v>
      </c>
      <c r="EE215" s="1">
        <v>925.2885</v>
      </c>
      <c r="EF215" s="1">
        <v>5.0001600000000002</v>
      </c>
      <c r="EG215" s="1">
        <v>13151.45</v>
      </c>
      <c r="EH215" s="1">
        <v>9514.8850000000002</v>
      </c>
      <c r="EI215" s="1">
        <v>47.843499999999999</v>
      </c>
      <c r="EJ215" s="1">
        <v>50.5</v>
      </c>
      <c r="EK215" s="1">
        <v>49.046499999999988</v>
      </c>
      <c r="EL215" s="1">
        <v>49.015249999999988</v>
      </c>
      <c r="EM215" s="1">
        <v>49.577749999999988</v>
      </c>
      <c r="EN215" s="1">
        <v>1144.7662499999999</v>
      </c>
      <c r="EO215" s="1">
        <v>50.2</v>
      </c>
      <c r="EP215" s="1">
        <v>0</v>
      </c>
      <c r="EQ215" s="1">
        <v>773245.79999995232</v>
      </c>
      <c r="ER215" s="1">
        <v>0</v>
      </c>
      <c r="ES215" s="1">
        <v>925.52557692307687</v>
      </c>
      <c r="ET215" s="1">
        <v>-1.8164444480221451</v>
      </c>
      <c r="EU215" s="1">
        <v>92.109402384425522</v>
      </c>
      <c r="EV215" s="1">
        <v>13129.461538461541</v>
      </c>
      <c r="EW215" s="1">
        <v>15</v>
      </c>
      <c r="EX215" s="1">
        <v>1658327627.5</v>
      </c>
      <c r="EY215" s="1" t="s">
        <v>388</v>
      </c>
      <c r="EZ215" s="1">
        <v>1658327627.5</v>
      </c>
      <c r="FA215" s="1">
        <v>1658327617.5</v>
      </c>
      <c r="FB215" s="1">
        <v>12</v>
      </c>
      <c r="FC215" s="1">
        <v>-0.68500000000000005</v>
      </c>
      <c r="FD215" s="1">
        <v>-0.255</v>
      </c>
      <c r="FE215" s="1">
        <v>-3.9239999999999999</v>
      </c>
      <c r="FF215" s="1">
        <v>0.28599999999999998</v>
      </c>
      <c r="FG215" s="1">
        <v>1546</v>
      </c>
      <c r="FH215" s="1">
        <v>32</v>
      </c>
      <c r="FI215" s="1">
        <v>0.03</v>
      </c>
      <c r="FJ215" s="1">
        <v>0.04</v>
      </c>
      <c r="FK215" s="1">
        <v>-18.098710000000001</v>
      </c>
      <c r="FL215" s="1">
        <v>0.26524727954977761</v>
      </c>
      <c r="FM215" s="1">
        <v>5.508956253229827E-2</v>
      </c>
      <c r="FN215" s="1">
        <v>1</v>
      </c>
      <c r="FO215" s="1">
        <v>925.59097058823534</v>
      </c>
      <c r="FP215" s="1">
        <v>-1.582964096507244</v>
      </c>
      <c r="FQ215" s="1">
        <v>0.2382552370011557</v>
      </c>
      <c r="FR215" s="1">
        <v>0</v>
      </c>
      <c r="FS215" s="1">
        <v>0.90615784999999993</v>
      </c>
      <c r="FT215" s="1">
        <v>-0.1115410581613535</v>
      </c>
      <c r="FU215" s="1">
        <v>2.0694691133899538E-2</v>
      </c>
      <c r="FV215" s="1">
        <v>0</v>
      </c>
      <c r="FW215" s="1">
        <v>1</v>
      </c>
      <c r="FX215" s="1">
        <v>3</v>
      </c>
      <c r="FY215" s="1" t="s">
        <v>410</v>
      </c>
      <c r="FZ215" s="1">
        <v>3.3688799999999999</v>
      </c>
      <c r="GA215" s="1">
        <v>2.89276</v>
      </c>
      <c r="GB215" s="1">
        <v>0.21495500000000001</v>
      </c>
      <c r="GC215" s="1">
        <v>0.21915799999999999</v>
      </c>
      <c r="GD215" s="1">
        <v>0.14139099999999999</v>
      </c>
      <c r="GE215" s="1">
        <v>0.14130300000000001</v>
      </c>
      <c r="GF215" s="1">
        <v>27075.8</v>
      </c>
      <c r="GG215" s="1">
        <v>23427.8</v>
      </c>
      <c r="GH215" s="1">
        <v>30841.7</v>
      </c>
      <c r="GI215" s="1">
        <v>27978.2</v>
      </c>
      <c r="GJ215" s="1">
        <v>34892.6</v>
      </c>
      <c r="GK215" s="1">
        <v>33899.300000000003</v>
      </c>
      <c r="GL215" s="1">
        <v>40205</v>
      </c>
      <c r="GM215" s="1">
        <v>38996.800000000003</v>
      </c>
      <c r="GN215" s="1">
        <v>2.3252299999999999</v>
      </c>
      <c r="GO215" s="1">
        <v>1.52597</v>
      </c>
      <c r="GP215" s="1">
        <v>0</v>
      </c>
      <c r="GQ215" s="1">
        <v>4.1343299999999999E-2</v>
      </c>
      <c r="GR215" s="1">
        <v>999.9</v>
      </c>
      <c r="GS215" s="1">
        <v>33.338099999999997</v>
      </c>
      <c r="GT215" s="1">
        <v>48.8</v>
      </c>
      <c r="GU215" s="1">
        <v>44.7</v>
      </c>
      <c r="GV215" s="1">
        <v>45.816699999999997</v>
      </c>
      <c r="GW215" s="1">
        <v>50.922899999999998</v>
      </c>
      <c r="GX215" s="1">
        <v>42.335700000000003</v>
      </c>
      <c r="GY215" s="1">
        <v>1</v>
      </c>
      <c r="GZ215" s="1">
        <v>0.66796199999999994</v>
      </c>
      <c r="HA215" s="1">
        <v>1.8205899999999999</v>
      </c>
      <c r="HB215" s="1">
        <v>20.198399999999999</v>
      </c>
      <c r="HC215" s="1">
        <v>5.2147399999999999</v>
      </c>
      <c r="HD215" s="1">
        <v>11.974</v>
      </c>
      <c r="HE215" s="1">
        <v>4.9897999999999998</v>
      </c>
      <c r="HF215" s="1">
        <v>3.2924799999999999</v>
      </c>
      <c r="HG215" s="1">
        <v>8430</v>
      </c>
      <c r="HH215" s="1">
        <v>9999</v>
      </c>
      <c r="HI215" s="1">
        <v>9999</v>
      </c>
      <c r="HJ215" s="1">
        <v>971.8</v>
      </c>
      <c r="HK215" s="1">
        <v>4.9713500000000002</v>
      </c>
      <c r="HL215" s="1">
        <v>1.87463</v>
      </c>
      <c r="HM215" s="1">
        <v>1.8709499999999999</v>
      </c>
      <c r="HN215" s="1">
        <v>1.87073</v>
      </c>
      <c r="HO215" s="1">
        <v>1.8751500000000001</v>
      </c>
      <c r="HP215" s="1">
        <v>1.87192</v>
      </c>
      <c r="HQ215" s="1">
        <v>1.86737</v>
      </c>
      <c r="HR215" s="1">
        <v>1.87822</v>
      </c>
      <c r="HS215" s="1">
        <v>0</v>
      </c>
      <c r="HT215" s="1">
        <v>0</v>
      </c>
      <c r="HU215" s="1">
        <v>0</v>
      </c>
      <c r="HV215" s="1">
        <v>0</v>
      </c>
      <c r="HW215" s="1" t="s">
        <v>390</v>
      </c>
      <c r="HX215" s="1" t="s">
        <v>391</v>
      </c>
      <c r="HY215" s="1" t="s">
        <v>392</v>
      </c>
      <c r="HZ215" s="1" t="s">
        <v>392</v>
      </c>
      <c r="IA215" s="1" t="s">
        <v>392</v>
      </c>
      <c r="IB215" s="1" t="s">
        <v>392</v>
      </c>
      <c r="IC215" s="1">
        <v>0</v>
      </c>
      <c r="ID215" s="1">
        <v>100</v>
      </c>
      <c r="IE215" s="1">
        <v>100</v>
      </c>
      <c r="IF215" s="1">
        <v>-3.77</v>
      </c>
      <c r="IG215" s="1">
        <v>0.34460000000000002</v>
      </c>
      <c r="IH215" s="1">
        <v>-2.1003025613674828</v>
      </c>
      <c r="II215" s="1">
        <v>1.7196870422270779E-5</v>
      </c>
      <c r="IJ215" s="1">
        <v>-2.1741833173098589E-6</v>
      </c>
      <c r="IK215" s="1">
        <v>9.0595066644434051E-10</v>
      </c>
      <c r="IL215" s="1">
        <v>-0.3055493333670728</v>
      </c>
      <c r="IM215" s="1">
        <v>-1.2435942757381079E-3</v>
      </c>
      <c r="IN215" s="1">
        <v>8.3241555849602686E-4</v>
      </c>
      <c r="IO215" s="1">
        <v>-6.8006265696850886E-6</v>
      </c>
      <c r="IP215" s="1">
        <v>17</v>
      </c>
      <c r="IQ215" s="1">
        <v>2050</v>
      </c>
      <c r="IR215" s="1">
        <v>3</v>
      </c>
      <c r="IS215" s="1">
        <v>34</v>
      </c>
      <c r="IT215" s="1">
        <v>51.8</v>
      </c>
      <c r="IU215" s="1">
        <v>52</v>
      </c>
      <c r="IV215" s="1">
        <v>2.7185100000000002</v>
      </c>
      <c r="IW215" s="1">
        <v>2.5671400000000002</v>
      </c>
      <c r="IX215" s="1">
        <v>1.49902</v>
      </c>
      <c r="IY215" s="1">
        <v>2.2814899999999998</v>
      </c>
      <c r="IZ215" s="1">
        <v>1.69678</v>
      </c>
      <c r="JA215" s="1">
        <v>2.4060100000000002</v>
      </c>
      <c r="JB215" s="1">
        <v>48.1785</v>
      </c>
      <c r="JC215" s="1">
        <v>12.809900000000001</v>
      </c>
      <c r="JD215" s="1">
        <v>18</v>
      </c>
      <c r="JE215" s="1">
        <v>710.25900000000001</v>
      </c>
      <c r="JF215" s="1">
        <v>266.44600000000003</v>
      </c>
      <c r="JG215" s="1">
        <v>29.999500000000001</v>
      </c>
      <c r="JH215" s="1">
        <v>35.929299999999998</v>
      </c>
      <c r="JI215" s="1">
        <v>30.000299999999999</v>
      </c>
      <c r="JJ215" s="1">
        <v>35.646999999999998</v>
      </c>
      <c r="JK215" s="1">
        <v>35.647500000000001</v>
      </c>
      <c r="JL215" s="1">
        <v>54.4786</v>
      </c>
      <c r="JM215" s="1">
        <v>29.360399999999998</v>
      </c>
      <c r="JN215" s="1">
        <v>0</v>
      </c>
      <c r="JO215" s="1">
        <v>30</v>
      </c>
      <c r="JP215" s="1">
        <v>1334.63</v>
      </c>
      <c r="JQ215" s="1">
        <v>33.451700000000002</v>
      </c>
      <c r="JR215" s="1">
        <v>98.289500000000004</v>
      </c>
      <c r="JS215" s="1">
        <v>98.212800000000001</v>
      </c>
    </row>
    <row r="216" spans="1:279" ht="15.75" customHeight="1" x14ac:dyDescent="0.2">
      <c r="A216" s="1">
        <v>201</v>
      </c>
      <c r="B216" s="1">
        <v>1658330738.5</v>
      </c>
      <c r="C216" s="1">
        <v>798.5</v>
      </c>
      <c r="D216" s="1" t="s">
        <v>794</v>
      </c>
      <c r="E216" s="1" t="s">
        <v>795</v>
      </c>
      <c r="F216" s="1">
        <v>4</v>
      </c>
      <c r="G216" s="1">
        <v>1658330736.5</v>
      </c>
      <c r="H216" s="1">
        <f t="shared" si="0"/>
        <v>1.0158499161266293E-3</v>
      </c>
      <c r="I216" s="1">
        <f t="shared" si="1"/>
        <v>1.0158499161266292</v>
      </c>
      <c r="J216" s="1">
        <f t="shared" si="2"/>
        <v>8.6803415715275776</v>
      </c>
      <c r="K216" s="1">
        <f t="shared" si="3"/>
        <v>1311.6528571428571</v>
      </c>
      <c r="L216" s="1">
        <f t="shared" si="4"/>
        <v>1010.9809511665766</v>
      </c>
      <c r="M216" s="1">
        <f t="shared" si="5"/>
        <v>102.30374374288074</v>
      </c>
      <c r="N216" s="1">
        <f t="shared" si="6"/>
        <v>132.72950160131217</v>
      </c>
      <c r="O216" s="1">
        <f t="shared" si="7"/>
        <v>5.2946129257994981E-2</v>
      </c>
      <c r="P216" s="1">
        <f t="shared" si="8"/>
        <v>2.7706032370780469</v>
      </c>
      <c r="Q216" s="1">
        <f t="shared" si="9"/>
        <v>5.2390387442331848E-2</v>
      </c>
      <c r="R216" s="1">
        <f t="shared" si="10"/>
        <v>3.2793437149353857E-2</v>
      </c>
      <c r="S216" s="1">
        <f t="shared" si="11"/>
        <v>194.42863161246018</v>
      </c>
      <c r="T216" s="1">
        <f t="shared" si="12"/>
        <v>34.87334752911093</v>
      </c>
      <c r="U216" s="1">
        <f t="shared" si="13"/>
        <v>34.0032</v>
      </c>
      <c r="V216" s="1">
        <f t="shared" si="14"/>
        <v>5.3439638454290943</v>
      </c>
      <c r="W216" s="1">
        <f t="shared" si="15"/>
        <v>65.079307477749879</v>
      </c>
      <c r="X216" s="1">
        <f t="shared" si="16"/>
        <v>3.4672645360185514</v>
      </c>
      <c r="Y216" s="1">
        <f t="shared" si="17"/>
        <v>5.3277526611726511</v>
      </c>
      <c r="Z216" s="1">
        <f t="shared" si="18"/>
        <v>1.8766993094105429</v>
      </c>
      <c r="AA216" s="1">
        <f t="shared" si="19"/>
        <v>-44.798981301184355</v>
      </c>
      <c r="AB216" s="1">
        <f t="shared" si="20"/>
        <v>-8.134195995237862</v>
      </c>
      <c r="AC216" s="1">
        <f t="shared" si="21"/>
        <v>-0.67883566848097776</v>
      </c>
      <c r="AD216" s="1">
        <f t="shared" si="22"/>
        <v>140.81661864755699</v>
      </c>
      <c r="AE216" s="1">
        <f t="shared" si="23"/>
        <v>18.020920322069827</v>
      </c>
      <c r="AF216" s="1">
        <f t="shared" si="24"/>
        <v>0.98361728780861823</v>
      </c>
      <c r="AG216" s="1">
        <f t="shared" si="25"/>
        <v>8.6803415715275776</v>
      </c>
      <c r="AH216" s="1">
        <v>1375.893971731037</v>
      </c>
      <c r="AI216" s="1">
        <v>1360.7756363636361</v>
      </c>
      <c r="AJ216" s="1">
        <v>1.722593968371408</v>
      </c>
      <c r="AK216" s="1">
        <v>65.160827057832364</v>
      </c>
      <c r="AL216" s="1">
        <f t="shared" si="26"/>
        <v>1.0158499161266292</v>
      </c>
      <c r="AM216" s="1">
        <v>33.361947655051402</v>
      </c>
      <c r="AN216" s="1">
        <v>34.267425874125891</v>
      </c>
      <c r="AO216" s="1">
        <v>-7.4647619788778316E-5</v>
      </c>
      <c r="AP216" s="1">
        <v>89.445393928283238</v>
      </c>
      <c r="AQ216" s="1">
        <v>0</v>
      </c>
      <c r="AR216" s="1">
        <v>0</v>
      </c>
      <c r="AS216" s="1">
        <f t="shared" si="27"/>
        <v>1</v>
      </c>
      <c r="AT216" s="1">
        <f t="shared" si="28"/>
        <v>0</v>
      </c>
      <c r="AU216" s="1">
        <f t="shared" si="29"/>
        <v>47271.60526785814</v>
      </c>
      <c r="AV216" s="1" t="s">
        <v>385</v>
      </c>
      <c r="AW216" s="1" t="s">
        <v>385</v>
      </c>
      <c r="AX216" s="1">
        <v>0</v>
      </c>
      <c r="AY216" s="1">
        <v>0</v>
      </c>
      <c r="AZ216" s="1" t="e">
        <f t="shared" si="30"/>
        <v>#DIV/0!</v>
      </c>
      <c r="BA216" s="1">
        <v>0</v>
      </c>
      <c r="BB216" s="1" t="s">
        <v>385</v>
      </c>
      <c r="BC216" s="1" t="s">
        <v>385</v>
      </c>
      <c r="BD216" s="1">
        <v>0</v>
      </c>
      <c r="BE216" s="1">
        <v>0</v>
      </c>
      <c r="BF216" s="1" t="e">
        <f t="shared" si="31"/>
        <v>#DIV/0!</v>
      </c>
      <c r="BG216" s="1">
        <v>0.5</v>
      </c>
      <c r="BH216" s="1">
        <f t="shared" si="32"/>
        <v>1009.5167997992019</v>
      </c>
      <c r="BI216" s="1">
        <f t="shared" si="33"/>
        <v>8.6803415715275776</v>
      </c>
      <c r="BJ216" s="1" t="e">
        <f t="shared" si="34"/>
        <v>#DIV/0!</v>
      </c>
      <c r="BK216" s="1">
        <f t="shared" si="35"/>
        <v>8.5985112612827676E-3</v>
      </c>
      <c r="BL216" s="1" t="e">
        <f t="shared" si="36"/>
        <v>#DIV/0!</v>
      </c>
      <c r="BM216" s="1" t="e">
        <f t="shared" si="37"/>
        <v>#DIV/0!</v>
      </c>
      <c r="BN216" s="1" t="s">
        <v>385</v>
      </c>
      <c r="BO216" s="1">
        <v>0</v>
      </c>
      <c r="BP216" s="1" t="e">
        <f t="shared" si="38"/>
        <v>#DIV/0!</v>
      </c>
      <c r="BQ216" s="1" t="e">
        <f t="shared" si="39"/>
        <v>#DIV/0!</v>
      </c>
      <c r="BR216" s="1" t="e">
        <f t="shared" si="40"/>
        <v>#DIV/0!</v>
      </c>
      <c r="BS216" s="1" t="e">
        <f t="shared" si="41"/>
        <v>#DIV/0!</v>
      </c>
      <c r="BT216" s="1" t="e">
        <f t="shared" si="42"/>
        <v>#DIV/0!</v>
      </c>
      <c r="BU216" s="1" t="e">
        <f t="shared" si="43"/>
        <v>#DIV/0!</v>
      </c>
      <c r="BV216" s="1" t="e">
        <f t="shared" si="44"/>
        <v>#DIV/0!</v>
      </c>
      <c r="BW216" s="1" t="e">
        <f t="shared" si="45"/>
        <v>#DIV/0!</v>
      </c>
      <c r="BX216" s="1" t="s">
        <v>385</v>
      </c>
      <c r="BY216" s="1" t="s">
        <v>385</v>
      </c>
      <c r="BZ216" s="1" t="s">
        <v>385</v>
      </c>
      <c r="CA216" s="1" t="s">
        <v>385</v>
      </c>
      <c r="CB216" s="1" t="s">
        <v>385</v>
      </c>
      <c r="CC216" s="1" t="s">
        <v>385</v>
      </c>
      <c r="CD216" s="1" t="s">
        <v>385</v>
      </c>
      <c r="CE216" s="1" t="s">
        <v>385</v>
      </c>
      <c r="CF216" s="1">
        <v>253</v>
      </c>
      <c r="CG216" s="1">
        <v>1000</v>
      </c>
      <c r="CH216" s="1" t="s">
        <v>386</v>
      </c>
      <c r="CI216" s="1">
        <v>1110.1500000000001</v>
      </c>
      <c r="CJ216" s="1">
        <v>1175.8634999999999</v>
      </c>
      <c r="CK216" s="1">
        <v>1152.67</v>
      </c>
      <c r="CL216" s="1">
        <v>1.3005735999999999E-4</v>
      </c>
      <c r="CM216" s="1">
        <v>6.5004835999999994E-4</v>
      </c>
      <c r="CN216" s="1">
        <v>4.7597999359999997E-2</v>
      </c>
      <c r="CO216" s="1">
        <v>5.5000000000000003E-4</v>
      </c>
      <c r="CP216" s="1">
        <f t="shared" si="46"/>
        <v>1200.012857142857</v>
      </c>
      <c r="CQ216" s="1">
        <f t="shared" si="47"/>
        <v>1009.5167997992019</v>
      </c>
      <c r="CR216" s="1">
        <f t="shared" si="48"/>
        <v>0.84125498638638563</v>
      </c>
      <c r="CS216" s="1">
        <f t="shared" si="49"/>
        <v>0.16202212372572453</v>
      </c>
      <c r="CT216" s="1">
        <v>6</v>
      </c>
      <c r="CU216" s="1">
        <v>0.5</v>
      </c>
      <c r="CV216" s="1" t="s">
        <v>387</v>
      </c>
      <c r="CW216" s="1">
        <v>2</v>
      </c>
      <c r="CX216" s="1" t="b">
        <v>1</v>
      </c>
      <c r="CY216" s="1">
        <v>1658330736.5</v>
      </c>
      <c r="CZ216" s="1">
        <v>1311.6528571428571</v>
      </c>
      <c r="DA216" s="1">
        <v>1329.4685714285711</v>
      </c>
      <c r="DB216" s="1">
        <v>34.264028571428582</v>
      </c>
      <c r="DC216" s="1">
        <v>33.38767142857143</v>
      </c>
      <c r="DD216" s="1">
        <v>1315.4328571428571</v>
      </c>
      <c r="DE216" s="1">
        <v>33.919428571428583</v>
      </c>
      <c r="DF216" s="1">
        <v>650.36128571428583</v>
      </c>
      <c r="DG216" s="1">
        <v>101.09271428571429</v>
      </c>
      <c r="DH216" s="1">
        <v>9.9838971428571427E-2</v>
      </c>
      <c r="DI216" s="1">
        <v>33.948742857142847</v>
      </c>
      <c r="DJ216" s="1">
        <v>999.89999999999986</v>
      </c>
      <c r="DK216" s="1">
        <v>34.0032</v>
      </c>
      <c r="DL216" s="1">
        <v>0</v>
      </c>
      <c r="DM216" s="1">
        <v>0</v>
      </c>
      <c r="DN216" s="1">
        <v>9021.6957142857154</v>
      </c>
      <c r="DO216" s="1">
        <v>0</v>
      </c>
      <c r="DP216" s="1">
        <v>1824.3928571428571</v>
      </c>
      <c r="DQ216" s="1">
        <v>-17.814485714285709</v>
      </c>
      <c r="DR216" s="1">
        <v>1358.191428571429</v>
      </c>
      <c r="DS216" s="1">
        <v>1375.39</v>
      </c>
      <c r="DT216" s="1">
        <v>0.87635514285714289</v>
      </c>
      <c r="DU216" s="1">
        <v>1329.4685714285711</v>
      </c>
      <c r="DV216" s="1">
        <v>33.38767142857143</v>
      </c>
      <c r="DW216" s="1">
        <v>3.463838571428572</v>
      </c>
      <c r="DX216" s="1">
        <v>3.3752457142857151</v>
      </c>
      <c r="DY216" s="1">
        <v>26.443514285714279</v>
      </c>
      <c r="DZ216" s="1">
        <v>26.004942857142861</v>
      </c>
      <c r="EA216" s="1">
        <v>1200.012857142857</v>
      </c>
      <c r="EB216" s="1">
        <v>0.95799442857142847</v>
      </c>
      <c r="EC216" s="1">
        <v>4.2005871428571442E-2</v>
      </c>
      <c r="ED216" s="1">
        <v>0</v>
      </c>
      <c r="EE216" s="1">
        <v>925.11857142857139</v>
      </c>
      <c r="EF216" s="1">
        <v>5.0001600000000002</v>
      </c>
      <c r="EG216" s="1">
        <v>13144.357142857139</v>
      </c>
      <c r="EH216" s="1">
        <v>9515.2757142857154</v>
      </c>
      <c r="EI216" s="1">
        <v>47.821000000000012</v>
      </c>
      <c r="EJ216" s="1">
        <v>50.5</v>
      </c>
      <c r="EK216" s="1">
        <v>49.062285714285721</v>
      </c>
      <c r="EL216" s="1">
        <v>48.963999999999999</v>
      </c>
      <c r="EM216" s="1">
        <v>49.589000000000013</v>
      </c>
      <c r="EN216" s="1">
        <v>1144.812857142857</v>
      </c>
      <c r="EO216" s="1">
        <v>50.2</v>
      </c>
      <c r="EP216" s="1">
        <v>0</v>
      </c>
      <c r="EQ216" s="1">
        <v>773250</v>
      </c>
      <c r="ER216" s="1">
        <v>0</v>
      </c>
      <c r="ES216" s="1">
        <v>925.36707999999987</v>
      </c>
      <c r="ET216" s="1">
        <v>-3.0077692451723501</v>
      </c>
      <c r="EU216" s="1">
        <v>106.75384729261729</v>
      </c>
      <c r="EV216" s="1">
        <v>13133.98</v>
      </c>
      <c r="EW216" s="1">
        <v>15</v>
      </c>
      <c r="EX216" s="1">
        <v>1658327627.5</v>
      </c>
      <c r="EY216" s="1" t="s">
        <v>388</v>
      </c>
      <c r="EZ216" s="1">
        <v>1658327627.5</v>
      </c>
      <c r="FA216" s="1">
        <v>1658327617.5</v>
      </c>
      <c r="FB216" s="1">
        <v>12</v>
      </c>
      <c r="FC216" s="1">
        <v>-0.68500000000000005</v>
      </c>
      <c r="FD216" s="1">
        <v>-0.255</v>
      </c>
      <c r="FE216" s="1">
        <v>-3.9239999999999999</v>
      </c>
      <c r="FF216" s="1">
        <v>0.28599999999999998</v>
      </c>
      <c r="FG216" s="1">
        <v>1546</v>
      </c>
      <c r="FH216" s="1">
        <v>32</v>
      </c>
      <c r="FI216" s="1">
        <v>0.03</v>
      </c>
      <c r="FJ216" s="1">
        <v>0.04</v>
      </c>
      <c r="FK216" s="1">
        <v>-18.037287500000001</v>
      </c>
      <c r="FL216" s="1">
        <v>0.75731369606006715</v>
      </c>
      <c r="FM216" s="1">
        <v>0.10801756613509669</v>
      </c>
      <c r="FN216" s="1">
        <v>0</v>
      </c>
      <c r="FO216" s="1">
        <v>925.48697058823518</v>
      </c>
      <c r="FP216" s="1">
        <v>-1.9919786150278069</v>
      </c>
      <c r="FQ216" s="1">
        <v>0.27883818682000128</v>
      </c>
      <c r="FR216" s="1">
        <v>0</v>
      </c>
      <c r="FS216" s="1">
        <v>0.89563787500000003</v>
      </c>
      <c r="FT216" s="1">
        <v>9.6007879924623577E-4</v>
      </c>
      <c r="FU216" s="1">
        <v>1.162527054349167E-2</v>
      </c>
      <c r="FV216" s="1">
        <v>1</v>
      </c>
      <c r="FW216" s="1">
        <v>1</v>
      </c>
      <c r="FX216" s="1">
        <v>3</v>
      </c>
      <c r="FY216" s="1" t="s">
        <v>410</v>
      </c>
      <c r="FZ216" s="1">
        <v>3.3693599999999999</v>
      </c>
      <c r="GA216" s="1">
        <v>2.8941599999999998</v>
      </c>
      <c r="GB216" s="1">
        <v>0.215614</v>
      </c>
      <c r="GC216" s="1">
        <v>0.219809</v>
      </c>
      <c r="GD216" s="1">
        <v>0.141406</v>
      </c>
      <c r="GE216" s="1">
        <v>0.14159099999999999</v>
      </c>
      <c r="GF216" s="1">
        <v>27052.799999999999</v>
      </c>
      <c r="GG216" s="1">
        <v>23407.9</v>
      </c>
      <c r="GH216" s="1">
        <v>30841.599999999999</v>
      </c>
      <c r="GI216" s="1">
        <v>27977.9</v>
      </c>
      <c r="GJ216" s="1">
        <v>34892.300000000003</v>
      </c>
      <c r="GK216" s="1">
        <v>33887.300000000003</v>
      </c>
      <c r="GL216" s="1">
        <v>40205.300000000003</v>
      </c>
      <c r="GM216" s="1">
        <v>38996</v>
      </c>
      <c r="GN216" s="1">
        <v>2.3258200000000002</v>
      </c>
      <c r="GO216" s="1">
        <v>1.5255700000000001</v>
      </c>
      <c r="GP216" s="1">
        <v>0</v>
      </c>
      <c r="GQ216" s="1">
        <v>4.1037799999999999E-2</v>
      </c>
      <c r="GR216" s="1">
        <v>999.9</v>
      </c>
      <c r="GS216" s="1">
        <v>33.335999999999999</v>
      </c>
      <c r="GT216" s="1">
        <v>48.8</v>
      </c>
      <c r="GU216" s="1">
        <v>44.7</v>
      </c>
      <c r="GV216" s="1">
        <v>45.814399999999999</v>
      </c>
      <c r="GW216" s="1">
        <v>50.982900000000001</v>
      </c>
      <c r="GX216" s="1">
        <v>41.786900000000003</v>
      </c>
      <c r="GY216" s="1">
        <v>1</v>
      </c>
      <c r="GZ216" s="1">
        <v>0.66786599999999996</v>
      </c>
      <c r="HA216" s="1">
        <v>1.8199099999999999</v>
      </c>
      <c r="HB216" s="1">
        <v>20.1983</v>
      </c>
      <c r="HC216" s="1">
        <v>5.2141500000000001</v>
      </c>
      <c r="HD216" s="1">
        <v>11.974</v>
      </c>
      <c r="HE216" s="1">
        <v>4.9897</v>
      </c>
      <c r="HF216" s="1">
        <v>3.2925</v>
      </c>
      <c r="HG216" s="1">
        <v>8430</v>
      </c>
      <c r="HH216" s="1">
        <v>9999</v>
      </c>
      <c r="HI216" s="1">
        <v>9999</v>
      </c>
      <c r="HJ216" s="1">
        <v>971.8</v>
      </c>
      <c r="HK216" s="1">
        <v>4.9713500000000002</v>
      </c>
      <c r="HL216" s="1">
        <v>1.8746</v>
      </c>
      <c r="HM216" s="1">
        <v>1.87094</v>
      </c>
      <c r="HN216" s="1">
        <v>1.87073</v>
      </c>
      <c r="HO216" s="1">
        <v>1.87514</v>
      </c>
      <c r="HP216" s="1">
        <v>1.8719399999999999</v>
      </c>
      <c r="HQ216" s="1">
        <v>1.86737</v>
      </c>
      <c r="HR216" s="1">
        <v>1.8782099999999999</v>
      </c>
      <c r="HS216" s="1">
        <v>0</v>
      </c>
      <c r="HT216" s="1">
        <v>0</v>
      </c>
      <c r="HU216" s="1">
        <v>0</v>
      </c>
      <c r="HV216" s="1">
        <v>0</v>
      </c>
      <c r="HW216" s="1" t="s">
        <v>390</v>
      </c>
      <c r="HX216" s="1" t="s">
        <v>391</v>
      </c>
      <c r="HY216" s="1" t="s">
        <v>392</v>
      </c>
      <c r="HZ216" s="1" t="s">
        <v>392</v>
      </c>
      <c r="IA216" s="1" t="s">
        <v>392</v>
      </c>
      <c r="IB216" s="1" t="s">
        <v>392</v>
      </c>
      <c r="IC216" s="1">
        <v>0</v>
      </c>
      <c r="ID216" s="1">
        <v>100</v>
      </c>
      <c r="IE216" s="1">
        <v>100</v>
      </c>
      <c r="IF216" s="1">
        <v>-3.78</v>
      </c>
      <c r="IG216" s="1">
        <v>0.34489999999999998</v>
      </c>
      <c r="IH216" s="1">
        <v>-2.1003025613674828</v>
      </c>
      <c r="II216" s="1">
        <v>1.7196870422270779E-5</v>
      </c>
      <c r="IJ216" s="1">
        <v>-2.1741833173098589E-6</v>
      </c>
      <c r="IK216" s="1">
        <v>9.0595066644434051E-10</v>
      </c>
      <c r="IL216" s="1">
        <v>-0.3055493333670728</v>
      </c>
      <c r="IM216" s="1">
        <v>-1.2435942757381079E-3</v>
      </c>
      <c r="IN216" s="1">
        <v>8.3241555849602686E-4</v>
      </c>
      <c r="IO216" s="1">
        <v>-6.8006265696850886E-6</v>
      </c>
      <c r="IP216" s="1">
        <v>17</v>
      </c>
      <c r="IQ216" s="1">
        <v>2050</v>
      </c>
      <c r="IR216" s="1">
        <v>3</v>
      </c>
      <c r="IS216" s="1">
        <v>34</v>
      </c>
      <c r="IT216" s="1">
        <v>51.9</v>
      </c>
      <c r="IU216" s="1">
        <v>52</v>
      </c>
      <c r="IV216" s="1">
        <v>2.7307100000000002</v>
      </c>
      <c r="IW216" s="1">
        <v>2.5756800000000002</v>
      </c>
      <c r="IX216" s="1">
        <v>1.49902</v>
      </c>
      <c r="IY216" s="1">
        <v>2.2814899999999998</v>
      </c>
      <c r="IZ216" s="1">
        <v>1.69678</v>
      </c>
      <c r="JA216" s="1">
        <v>2.3559600000000001</v>
      </c>
      <c r="JB216" s="1">
        <v>48.1785</v>
      </c>
      <c r="JC216" s="1">
        <v>12.8011</v>
      </c>
      <c r="JD216" s="1">
        <v>18</v>
      </c>
      <c r="JE216" s="1">
        <v>710.75800000000004</v>
      </c>
      <c r="JF216" s="1">
        <v>266.26799999999997</v>
      </c>
      <c r="JG216" s="1">
        <v>29.999700000000001</v>
      </c>
      <c r="JH216" s="1">
        <v>35.929299999999998</v>
      </c>
      <c r="JI216" s="1">
        <v>30.0001</v>
      </c>
      <c r="JJ216" s="1">
        <v>35.646999999999998</v>
      </c>
      <c r="JK216" s="1">
        <v>35.6494</v>
      </c>
      <c r="JL216" s="1">
        <v>54.694099999999999</v>
      </c>
      <c r="JM216" s="1">
        <v>29.360399999999998</v>
      </c>
      <c r="JN216" s="1">
        <v>0</v>
      </c>
      <c r="JO216" s="1">
        <v>30</v>
      </c>
      <c r="JP216" s="1">
        <v>1341.31</v>
      </c>
      <c r="JQ216" s="1">
        <v>33.444299999999998</v>
      </c>
      <c r="JR216" s="1">
        <v>98.289699999999996</v>
      </c>
      <c r="JS216" s="1">
        <v>98.211200000000005</v>
      </c>
    </row>
    <row r="217" spans="1:279" ht="15.75" customHeight="1" x14ac:dyDescent="0.2">
      <c r="A217" s="1">
        <v>202</v>
      </c>
      <c r="B217" s="1">
        <v>1658330742.5</v>
      </c>
      <c r="C217" s="1">
        <v>802.5</v>
      </c>
      <c r="D217" s="1" t="s">
        <v>796</v>
      </c>
      <c r="E217" s="1" t="s">
        <v>797</v>
      </c>
      <c r="F217" s="1">
        <v>4</v>
      </c>
      <c r="G217" s="1">
        <v>1658330740.1875</v>
      </c>
      <c r="H217" s="1">
        <f t="shared" si="0"/>
        <v>9.5901461602849536E-4</v>
      </c>
      <c r="I217" s="1">
        <f t="shared" si="1"/>
        <v>0.95901461602849536</v>
      </c>
      <c r="J217" s="1">
        <f t="shared" si="2"/>
        <v>8.9432516214273168</v>
      </c>
      <c r="K217" s="1">
        <f t="shared" si="3"/>
        <v>1317.7162499999999</v>
      </c>
      <c r="L217" s="1">
        <f t="shared" si="4"/>
        <v>993.7943099053407</v>
      </c>
      <c r="M217" s="1">
        <f t="shared" si="5"/>
        <v>100.56081469699016</v>
      </c>
      <c r="N217" s="1">
        <f t="shared" si="6"/>
        <v>133.33807440705155</v>
      </c>
      <c r="O217" s="1">
        <f t="shared" si="7"/>
        <v>5.0077123910811677E-2</v>
      </c>
      <c r="P217" s="1">
        <f t="shared" si="8"/>
        <v>2.7650751542463752</v>
      </c>
      <c r="Q217" s="1">
        <f t="shared" si="9"/>
        <v>4.9578689453055491E-2</v>
      </c>
      <c r="R217" s="1">
        <f t="shared" si="10"/>
        <v>3.103104971684428E-2</v>
      </c>
      <c r="S217" s="1">
        <f t="shared" si="11"/>
        <v>194.42378661245041</v>
      </c>
      <c r="T217" s="1">
        <f t="shared" si="12"/>
        <v>34.878243391561121</v>
      </c>
      <c r="U217" s="1">
        <f t="shared" si="13"/>
        <v>33.995325000000001</v>
      </c>
      <c r="V217" s="1">
        <f t="shared" si="14"/>
        <v>5.3416169104910365</v>
      </c>
      <c r="W217" s="1">
        <f t="shared" si="15"/>
        <v>65.166227779730718</v>
      </c>
      <c r="X217" s="1">
        <f t="shared" si="16"/>
        <v>3.4695121652204262</v>
      </c>
      <c r="Y217" s="1">
        <f t="shared" si="17"/>
        <v>5.3240954454932901</v>
      </c>
      <c r="Z217" s="1">
        <f t="shared" si="18"/>
        <v>1.8721047452706103</v>
      </c>
      <c r="AA217" s="1">
        <f t="shared" si="19"/>
        <v>-42.292544566856648</v>
      </c>
      <c r="AB217" s="1">
        <f t="shared" si="20"/>
        <v>-8.7784027139107454</v>
      </c>
      <c r="AC217" s="1">
        <f t="shared" si="21"/>
        <v>-0.73398991633601951</v>
      </c>
      <c r="AD217" s="1">
        <f t="shared" si="22"/>
        <v>142.61884941534703</v>
      </c>
      <c r="AE217" s="1">
        <f t="shared" si="23"/>
        <v>18.106742591252512</v>
      </c>
      <c r="AF217" s="1">
        <f t="shared" si="24"/>
        <v>0.89626887174242209</v>
      </c>
      <c r="AG217" s="1">
        <f t="shared" si="25"/>
        <v>8.9432516214273168</v>
      </c>
      <c r="AH217" s="1">
        <v>1382.8668616957341</v>
      </c>
      <c r="AI217" s="1">
        <v>1367.583454545455</v>
      </c>
      <c r="AJ217" s="1">
        <v>1.700550017980345</v>
      </c>
      <c r="AK217" s="1">
        <v>65.160827057832364</v>
      </c>
      <c r="AL217" s="1">
        <f t="shared" si="26"/>
        <v>0.95901461602849536</v>
      </c>
      <c r="AM217" s="1">
        <v>33.487944774591718</v>
      </c>
      <c r="AN217" s="1">
        <v>34.305331468531492</v>
      </c>
      <c r="AO217" s="1">
        <v>6.8039142407861786E-3</v>
      </c>
      <c r="AP217" s="1">
        <v>89.445393928283238</v>
      </c>
      <c r="AQ217" s="1">
        <v>0</v>
      </c>
      <c r="AR217" s="1">
        <v>0</v>
      </c>
      <c r="AS217" s="1">
        <f t="shared" si="27"/>
        <v>1</v>
      </c>
      <c r="AT217" s="1">
        <f t="shared" si="28"/>
        <v>0</v>
      </c>
      <c r="AU217" s="1">
        <f t="shared" si="29"/>
        <v>47121.872367033859</v>
      </c>
      <c r="AV217" s="1" t="s">
        <v>385</v>
      </c>
      <c r="AW217" s="1" t="s">
        <v>385</v>
      </c>
      <c r="AX217" s="1">
        <v>0</v>
      </c>
      <c r="AY217" s="1">
        <v>0</v>
      </c>
      <c r="AZ217" s="1" t="e">
        <f t="shared" si="30"/>
        <v>#DIV/0!</v>
      </c>
      <c r="BA217" s="1">
        <v>0</v>
      </c>
      <c r="BB217" s="1" t="s">
        <v>385</v>
      </c>
      <c r="BC217" s="1" t="s">
        <v>385</v>
      </c>
      <c r="BD217" s="1">
        <v>0</v>
      </c>
      <c r="BE217" s="1">
        <v>0</v>
      </c>
      <c r="BF217" s="1" t="e">
        <f t="shared" si="31"/>
        <v>#DIV/0!</v>
      </c>
      <c r="BG217" s="1">
        <v>0.5</v>
      </c>
      <c r="BH217" s="1">
        <f t="shared" si="32"/>
        <v>1009.4912997991971</v>
      </c>
      <c r="BI217" s="1">
        <f t="shared" si="33"/>
        <v>8.9432516214273168</v>
      </c>
      <c r="BJ217" s="1" t="e">
        <f t="shared" si="34"/>
        <v>#DIV/0!</v>
      </c>
      <c r="BK217" s="1">
        <f t="shared" si="35"/>
        <v>8.8591666151122475E-3</v>
      </c>
      <c r="BL217" s="1" t="e">
        <f t="shared" si="36"/>
        <v>#DIV/0!</v>
      </c>
      <c r="BM217" s="1" t="e">
        <f t="shared" si="37"/>
        <v>#DIV/0!</v>
      </c>
      <c r="BN217" s="1" t="s">
        <v>385</v>
      </c>
      <c r="BO217" s="1">
        <v>0</v>
      </c>
      <c r="BP217" s="1" t="e">
        <f t="shared" si="38"/>
        <v>#DIV/0!</v>
      </c>
      <c r="BQ217" s="1" t="e">
        <f t="shared" si="39"/>
        <v>#DIV/0!</v>
      </c>
      <c r="BR217" s="1" t="e">
        <f t="shared" si="40"/>
        <v>#DIV/0!</v>
      </c>
      <c r="BS217" s="1" t="e">
        <f t="shared" si="41"/>
        <v>#DIV/0!</v>
      </c>
      <c r="BT217" s="1" t="e">
        <f t="shared" si="42"/>
        <v>#DIV/0!</v>
      </c>
      <c r="BU217" s="1" t="e">
        <f t="shared" si="43"/>
        <v>#DIV/0!</v>
      </c>
      <c r="BV217" s="1" t="e">
        <f t="shared" si="44"/>
        <v>#DIV/0!</v>
      </c>
      <c r="BW217" s="1" t="e">
        <f t="shared" si="45"/>
        <v>#DIV/0!</v>
      </c>
      <c r="BX217" s="1" t="s">
        <v>385</v>
      </c>
      <c r="BY217" s="1" t="s">
        <v>385</v>
      </c>
      <c r="BZ217" s="1" t="s">
        <v>385</v>
      </c>
      <c r="CA217" s="1" t="s">
        <v>385</v>
      </c>
      <c r="CB217" s="1" t="s">
        <v>385</v>
      </c>
      <c r="CC217" s="1" t="s">
        <v>385</v>
      </c>
      <c r="CD217" s="1" t="s">
        <v>385</v>
      </c>
      <c r="CE217" s="1" t="s">
        <v>385</v>
      </c>
      <c r="CF217" s="1">
        <v>253</v>
      </c>
      <c r="CG217" s="1">
        <v>1000</v>
      </c>
      <c r="CH217" s="1" t="s">
        <v>386</v>
      </c>
      <c r="CI217" s="1">
        <v>1110.1500000000001</v>
      </c>
      <c r="CJ217" s="1">
        <v>1175.8634999999999</v>
      </c>
      <c r="CK217" s="1">
        <v>1152.67</v>
      </c>
      <c r="CL217" s="1">
        <v>1.3005735999999999E-4</v>
      </c>
      <c r="CM217" s="1">
        <v>6.5004835999999994E-4</v>
      </c>
      <c r="CN217" s="1">
        <v>4.7597999359999997E-2</v>
      </c>
      <c r="CO217" s="1">
        <v>5.5000000000000003E-4</v>
      </c>
      <c r="CP217" s="1">
        <f t="shared" si="46"/>
        <v>1199.9825000000001</v>
      </c>
      <c r="CQ217" s="1">
        <f t="shared" si="47"/>
        <v>1009.4912997991971</v>
      </c>
      <c r="CR217" s="1">
        <f t="shared" si="48"/>
        <v>0.84125501813501202</v>
      </c>
      <c r="CS217" s="1">
        <f t="shared" si="49"/>
        <v>0.16202218500057325</v>
      </c>
      <c r="CT217" s="1">
        <v>6</v>
      </c>
      <c r="CU217" s="1">
        <v>0.5</v>
      </c>
      <c r="CV217" s="1" t="s">
        <v>387</v>
      </c>
      <c r="CW217" s="1">
        <v>2</v>
      </c>
      <c r="CX217" s="1" t="b">
        <v>1</v>
      </c>
      <c r="CY217" s="1">
        <v>1658330740.1875</v>
      </c>
      <c r="CZ217" s="1">
        <v>1317.7162499999999</v>
      </c>
      <c r="DA217" s="1">
        <v>1335.51125</v>
      </c>
      <c r="DB217" s="1">
        <v>34.287525000000002</v>
      </c>
      <c r="DC217" s="1">
        <v>33.488975000000003</v>
      </c>
      <c r="DD217" s="1">
        <v>1321.4974999999999</v>
      </c>
      <c r="DE217" s="1">
        <v>33.942224999999993</v>
      </c>
      <c r="DF217" s="1">
        <v>650.33225000000004</v>
      </c>
      <c r="DG217" s="1">
        <v>101.088875</v>
      </c>
      <c r="DH217" s="1">
        <v>9.9885787500000003E-2</v>
      </c>
      <c r="DI217" s="1">
        <v>33.936437499999997</v>
      </c>
      <c r="DJ217" s="1">
        <v>999.9</v>
      </c>
      <c r="DK217" s="1">
        <v>33.995325000000001</v>
      </c>
      <c r="DL217" s="1">
        <v>0</v>
      </c>
      <c r="DM217" s="1">
        <v>0</v>
      </c>
      <c r="DN217" s="1">
        <v>8992.6550000000007</v>
      </c>
      <c r="DO217" s="1">
        <v>0</v>
      </c>
      <c r="DP217" s="1">
        <v>1822.3587500000001</v>
      </c>
      <c r="DQ217" s="1">
        <v>-17.7976125</v>
      </c>
      <c r="DR217" s="1">
        <v>1364.5</v>
      </c>
      <c r="DS217" s="1">
        <v>1381.7874999999999</v>
      </c>
      <c r="DT217" s="1">
        <v>0.79858062500000004</v>
      </c>
      <c r="DU217" s="1">
        <v>1335.51125</v>
      </c>
      <c r="DV217" s="1">
        <v>33.488975000000003</v>
      </c>
      <c r="DW217" s="1">
        <v>3.4660875</v>
      </c>
      <c r="DX217" s="1">
        <v>3.3853612499999999</v>
      </c>
      <c r="DY217" s="1">
        <v>26.454550000000001</v>
      </c>
      <c r="DZ217" s="1">
        <v>26.055512499999999</v>
      </c>
      <c r="EA217" s="1">
        <v>1199.9825000000001</v>
      </c>
      <c r="EB217" s="1">
        <v>0.95799299999999998</v>
      </c>
      <c r="EC217" s="1">
        <v>4.20074E-2</v>
      </c>
      <c r="ED217" s="1">
        <v>0</v>
      </c>
      <c r="EE217" s="1">
        <v>925.01237500000002</v>
      </c>
      <c r="EF217" s="1">
        <v>5.0001600000000002</v>
      </c>
      <c r="EG217" s="1">
        <v>13127.7125</v>
      </c>
      <c r="EH217" s="1">
        <v>9515.0162500000006</v>
      </c>
      <c r="EI217" s="1">
        <v>47.867125000000001</v>
      </c>
      <c r="EJ217" s="1">
        <v>50.5</v>
      </c>
      <c r="EK217" s="1">
        <v>49.061999999999998</v>
      </c>
      <c r="EL217" s="1">
        <v>48.991750000000003</v>
      </c>
      <c r="EM217" s="1">
        <v>49.593499999999999</v>
      </c>
      <c r="EN217" s="1">
        <v>1144.7825</v>
      </c>
      <c r="EO217" s="1">
        <v>50.2</v>
      </c>
      <c r="EP217" s="1">
        <v>0</v>
      </c>
      <c r="EQ217" s="1">
        <v>773254.20000004768</v>
      </c>
      <c r="ER217" s="1">
        <v>0</v>
      </c>
      <c r="ES217" s="1">
        <v>925.19646153846156</v>
      </c>
      <c r="ET217" s="1">
        <v>-1.962529909580464</v>
      </c>
      <c r="EU217" s="1">
        <v>-11.264956085068309</v>
      </c>
      <c r="EV217" s="1">
        <v>13132.98846153846</v>
      </c>
      <c r="EW217" s="1">
        <v>15</v>
      </c>
      <c r="EX217" s="1">
        <v>1658327627.5</v>
      </c>
      <c r="EY217" s="1" t="s">
        <v>388</v>
      </c>
      <c r="EZ217" s="1">
        <v>1658327627.5</v>
      </c>
      <c r="FA217" s="1">
        <v>1658327617.5</v>
      </c>
      <c r="FB217" s="1">
        <v>12</v>
      </c>
      <c r="FC217" s="1">
        <v>-0.68500000000000005</v>
      </c>
      <c r="FD217" s="1">
        <v>-0.255</v>
      </c>
      <c r="FE217" s="1">
        <v>-3.9239999999999999</v>
      </c>
      <c r="FF217" s="1">
        <v>0.28599999999999998</v>
      </c>
      <c r="FG217" s="1">
        <v>1546</v>
      </c>
      <c r="FH217" s="1">
        <v>32</v>
      </c>
      <c r="FI217" s="1">
        <v>0.03</v>
      </c>
      <c r="FJ217" s="1">
        <v>0.04</v>
      </c>
      <c r="FK217" s="1">
        <v>-17.9855825</v>
      </c>
      <c r="FL217" s="1">
        <v>1.2859711069418649</v>
      </c>
      <c r="FM217" s="1">
        <v>0.1390349810074788</v>
      </c>
      <c r="FN217" s="1">
        <v>0</v>
      </c>
      <c r="FO217" s="1">
        <v>925.35497058823512</v>
      </c>
      <c r="FP217" s="1">
        <v>-2.6267532478255902</v>
      </c>
      <c r="FQ217" s="1">
        <v>0.32382552358204453</v>
      </c>
      <c r="FR217" s="1">
        <v>0</v>
      </c>
      <c r="FS217" s="1">
        <v>0.87704332500000004</v>
      </c>
      <c r="FT217" s="1">
        <v>-0.28132476923077049</v>
      </c>
      <c r="FU217" s="1">
        <v>4.0165957097638982E-2</v>
      </c>
      <c r="FV217" s="1">
        <v>0</v>
      </c>
      <c r="FW217" s="1">
        <v>0</v>
      </c>
      <c r="FX217" s="1">
        <v>3</v>
      </c>
      <c r="FY217" s="1" t="s">
        <v>397</v>
      </c>
      <c r="FZ217" s="1">
        <v>3.3690699999999998</v>
      </c>
      <c r="GA217" s="1">
        <v>2.8934700000000002</v>
      </c>
      <c r="GB217" s="1">
        <v>0.216277</v>
      </c>
      <c r="GC217" s="1">
        <v>0.22046299999999999</v>
      </c>
      <c r="GD217" s="1">
        <v>0.141509</v>
      </c>
      <c r="GE217" s="1">
        <v>0.14174300000000001</v>
      </c>
      <c r="GF217" s="1">
        <v>27029.5</v>
      </c>
      <c r="GG217" s="1">
        <v>23387.9</v>
      </c>
      <c r="GH217" s="1">
        <v>30841.200000000001</v>
      </c>
      <c r="GI217" s="1">
        <v>27977.599999999999</v>
      </c>
      <c r="GJ217" s="1">
        <v>34887.599999999999</v>
      </c>
      <c r="GK217" s="1">
        <v>33880.800000000003</v>
      </c>
      <c r="GL217" s="1">
        <v>40204.699999999997</v>
      </c>
      <c r="GM217" s="1">
        <v>38995.5</v>
      </c>
      <c r="GN217" s="1">
        <v>2.3252999999999999</v>
      </c>
      <c r="GO217" s="1">
        <v>1.5255000000000001</v>
      </c>
      <c r="GP217" s="1">
        <v>0</v>
      </c>
      <c r="GQ217" s="1">
        <v>4.0896200000000001E-2</v>
      </c>
      <c r="GR217" s="1">
        <v>999.9</v>
      </c>
      <c r="GS217" s="1">
        <v>33.326500000000003</v>
      </c>
      <c r="GT217" s="1">
        <v>48.8</v>
      </c>
      <c r="GU217" s="1">
        <v>44.7</v>
      </c>
      <c r="GV217" s="1">
        <v>45.818800000000003</v>
      </c>
      <c r="GW217" s="1">
        <v>50.712899999999998</v>
      </c>
      <c r="GX217" s="1">
        <v>41.410299999999999</v>
      </c>
      <c r="GY217" s="1">
        <v>1</v>
      </c>
      <c r="GZ217" s="1">
        <v>0.66793199999999997</v>
      </c>
      <c r="HA217" s="1">
        <v>1.81941</v>
      </c>
      <c r="HB217" s="1">
        <v>20.1982</v>
      </c>
      <c r="HC217" s="1">
        <v>5.2147399999999999</v>
      </c>
      <c r="HD217" s="1">
        <v>11.974</v>
      </c>
      <c r="HE217" s="1">
        <v>4.9901999999999997</v>
      </c>
      <c r="HF217" s="1">
        <v>3.2925</v>
      </c>
      <c r="HG217" s="1">
        <v>8430.2000000000007</v>
      </c>
      <c r="HH217" s="1">
        <v>9999</v>
      </c>
      <c r="HI217" s="1">
        <v>9999</v>
      </c>
      <c r="HJ217" s="1">
        <v>971.8</v>
      </c>
      <c r="HK217" s="1">
        <v>4.9713500000000002</v>
      </c>
      <c r="HL217" s="1">
        <v>1.8746400000000001</v>
      </c>
      <c r="HM217" s="1">
        <v>1.8709199999999999</v>
      </c>
      <c r="HN217" s="1">
        <v>1.87073</v>
      </c>
      <c r="HO217" s="1">
        <v>1.87514</v>
      </c>
      <c r="HP217" s="1">
        <v>1.8719399999999999</v>
      </c>
      <c r="HQ217" s="1">
        <v>1.86737</v>
      </c>
      <c r="HR217" s="1">
        <v>1.8782099999999999</v>
      </c>
      <c r="HS217" s="1">
        <v>0</v>
      </c>
      <c r="HT217" s="1">
        <v>0</v>
      </c>
      <c r="HU217" s="1">
        <v>0</v>
      </c>
      <c r="HV217" s="1">
        <v>0</v>
      </c>
      <c r="HW217" s="1" t="s">
        <v>390</v>
      </c>
      <c r="HX217" s="1" t="s">
        <v>391</v>
      </c>
      <c r="HY217" s="1" t="s">
        <v>392</v>
      </c>
      <c r="HZ217" s="1" t="s">
        <v>392</v>
      </c>
      <c r="IA217" s="1" t="s">
        <v>392</v>
      </c>
      <c r="IB217" s="1" t="s">
        <v>392</v>
      </c>
      <c r="IC217" s="1">
        <v>0</v>
      </c>
      <c r="ID217" s="1">
        <v>100</v>
      </c>
      <c r="IE217" s="1">
        <v>100</v>
      </c>
      <c r="IF217" s="1">
        <v>-3.78</v>
      </c>
      <c r="IG217" s="1">
        <v>0.34599999999999997</v>
      </c>
      <c r="IH217" s="1">
        <v>-2.1003025613674828</v>
      </c>
      <c r="II217" s="1">
        <v>1.7196870422270779E-5</v>
      </c>
      <c r="IJ217" s="1">
        <v>-2.1741833173098589E-6</v>
      </c>
      <c r="IK217" s="1">
        <v>9.0595066644434051E-10</v>
      </c>
      <c r="IL217" s="1">
        <v>-0.3055493333670728</v>
      </c>
      <c r="IM217" s="1">
        <v>-1.2435942757381079E-3</v>
      </c>
      <c r="IN217" s="1">
        <v>8.3241555849602686E-4</v>
      </c>
      <c r="IO217" s="1">
        <v>-6.8006265696850886E-6</v>
      </c>
      <c r="IP217" s="1">
        <v>17</v>
      </c>
      <c r="IQ217" s="1">
        <v>2050</v>
      </c>
      <c r="IR217" s="1">
        <v>3</v>
      </c>
      <c r="IS217" s="1">
        <v>34</v>
      </c>
      <c r="IT217" s="1">
        <v>51.9</v>
      </c>
      <c r="IU217" s="1">
        <v>52.1</v>
      </c>
      <c r="IV217" s="1">
        <v>2.7416999999999998</v>
      </c>
      <c r="IW217" s="1">
        <v>2.5647000000000002</v>
      </c>
      <c r="IX217" s="1">
        <v>1.49902</v>
      </c>
      <c r="IY217" s="1">
        <v>2.2814899999999998</v>
      </c>
      <c r="IZ217" s="1">
        <v>1.69678</v>
      </c>
      <c r="JA217" s="1">
        <v>2.4206500000000002</v>
      </c>
      <c r="JB217" s="1">
        <v>48.1785</v>
      </c>
      <c r="JC217" s="1">
        <v>12.809900000000001</v>
      </c>
      <c r="JD217" s="1">
        <v>18</v>
      </c>
      <c r="JE217" s="1">
        <v>710.35400000000004</v>
      </c>
      <c r="JF217" s="1">
        <v>266.23899999999998</v>
      </c>
      <c r="JG217" s="1">
        <v>29.9998</v>
      </c>
      <c r="JH217" s="1">
        <v>35.930799999999998</v>
      </c>
      <c r="JI217" s="1">
        <v>30.0002</v>
      </c>
      <c r="JJ217" s="1">
        <v>35.65</v>
      </c>
      <c r="JK217" s="1">
        <v>35.650700000000001</v>
      </c>
      <c r="JL217" s="1">
        <v>54.924100000000003</v>
      </c>
      <c r="JM217" s="1">
        <v>29.360399999999998</v>
      </c>
      <c r="JN217" s="1">
        <v>0</v>
      </c>
      <c r="JO217" s="1">
        <v>30</v>
      </c>
      <c r="JP217" s="1">
        <v>1348.16</v>
      </c>
      <c r="JQ217" s="1">
        <v>33.4375</v>
      </c>
      <c r="JR217" s="1">
        <v>98.288300000000007</v>
      </c>
      <c r="JS217" s="1">
        <v>98.209900000000005</v>
      </c>
    </row>
    <row r="218" spans="1:279" ht="15.75" customHeight="1" x14ac:dyDescent="0.2">
      <c r="A218" s="1">
        <v>203</v>
      </c>
      <c r="B218" s="1">
        <v>1658330746.5</v>
      </c>
      <c r="C218" s="1">
        <v>806.5</v>
      </c>
      <c r="D218" s="1" t="s">
        <v>798</v>
      </c>
      <c r="E218" s="1" t="s">
        <v>799</v>
      </c>
      <c r="F218" s="1">
        <v>4</v>
      </c>
      <c r="G218" s="1">
        <v>1658330744.5</v>
      </c>
      <c r="H218" s="1">
        <f t="shared" si="0"/>
        <v>9.7632408639693863E-4</v>
      </c>
      <c r="I218" s="1">
        <f t="shared" si="1"/>
        <v>0.97632408639693868</v>
      </c>
      <c r="J218" s="1">
        <f t="shared" si="2"/>
        <v>8.8981964622364487</v>
      </c>
      <c r="K218" s="1">
        <f t="shared" si="3"/>
        <v>1324.704285714286</v>
      </c>
      <c r="L218" s="1">
        <f t="shared" si="4"/>
        <v>1008.1123616422199</v>
      </c>
      <c r="M218" s="1">
        <f t="shared" si="5"/>
        <v>102.00965390001765</v>
      </c>
      <c r="N218" s="1">
        <f t="shared" si="6"/>
        <v>134.04520254612567</v>
      </c>
      <c r="O218" s="1">
        <f t="shared" si="7"/>
        <v>5.1170416549561545E-2</v>
      </c>
      <c r="P218" s="1">
        <f t="shared" si="8"/>
        <v>2.7712575519999163</v>
      </c>
      <c r="Q218" s="1">
        <f t="shared" si="9"/>
        <v>5.0651250740056573E-2</v>
      </c>
      <c r="R218" s="1">
        <f t="shared" si="10"/>
        <v>3.1703237638281229E-2</v>
      </c>
      <c r="S218" s="1">
        <f t="shared" si="11"/>
        <v>194.42680761245654</v>
      </c>
      <c r="T218" s="1">
        <f t="shared" si="12"/>
        <v>34.860262967106344</v>
      </c>
      <c r="U218" s="1">
        <f t="shared" si="13"/>
        <v>33.985485714285723</v>
      </c>
      <c r="V218" s="1">
        <f t="shared" si="14"/>
        <v>5.3386858318743995</v>
      </c>
      <c r="W218" s="1">
        <f t="shared" si="15"/>
        <v>65.276004800669014</v>
      </c>
      <c r="X218" s="1">
        <f t="shared" si="16"/>
        <v>3.4731557745161581</v>
      </c>
      <c r="Y218" s="1">
        <f t="shared" si="17"/>
        <v>5.3207235723479229</v>
      </c>
      <c r="Z218" s="1">
        <f t="shared" si="18"/>
        <v>1.8655300573582414</v>
      </c>
      <c r="AA218" s="1">
        <f t="shared" si="19"/>
        <v>-43.055892210104993</v>
      </c>
      <c r="AB218" s="1">
        <f t="shared" si="20"/>
        <v>-9.0240038434648611</v>
      </c>
      <c r="AC218" s="1">
        <f t="shared" si="21"/>
        <v>-0.7527641758153012</v>
      </c>
      <c r="AD218" s="1">
        <f t="shared" si="22"/>
        <v>141.59414738307137</v>
      </c>
      <c r="AE218" s="1">
        <f t="shared" si="23"/>
        <v>18.06627957128056</v>
      </c>
      <c r="AF218" s="1">
        <f t="shared" si="24"/>
        <v>0.91200825809598018</v>
      </c>
      <c r="AG218" s="1">
        <f t="shared" si="25"/>
        <v>8.8981964622364487</v>
      </c>
      <c r="AH218" s="1">
        <v>1389.565057831499</v>
      </c>
      <c r="AI218" s="1">
        <v>1374.3343030303031</v>
      </c>
      <c r="AJ218" s="1">
        <v>1.6982810624822831</v>
      </c>
      <c r="AK218" s="1">
        <v>65.160827057832364</v>
      </c>
      <c r="AL218" s="1">
        <f t="shared" si="26"/>
        <v>0.97632408639693868</v>
      </c>
      <c r="AM218" s="1">
        <v>33.510288454269798</v>
      </c>
      <c r="AN218" s="1">
        <v>34.33355524475526</v>
      </c>
      <c r="AO218" s="1">
        <v>8.5404516844265217E-3</v>
      </c>
      <c r="AP218" s="1">
        <v>89.445393928283238</v>
      </c>
      <c r="AQ218" s="1">
        <v>0</v>
      </c>
      <c r="AR218" s="1">
        <v>0</v>
      </c>
      <c r="AS218" s="1">
        <f t="shared" si="27"/>
        <v>1</v>
      </c>
      <c r="AT218" s="1">
        <f t="shared" si="28"/>
        <v>0</v>
      </c>
      <c r="AU218" s="1">
        <f t="shared" si="29"/>
        <v>47293.17408615235</v>
      </c>
      <c r="AV218" s="1" t="s">
        <v>385</v>
      </c>
      <c r="AW218" s="1" t="s">
        <v>385</v>
      </c>
      <c r="AX218" s="1">
        <v>0</v>
      </c>
      <c r="AY218" s="1">
        <v>0</v>
      </c>
      <c r="AZ218" s="1" t="e">
        <f t="shared" si="30"/>
        <v>#DIV/0!</v>
      </c>
      <c r="BA218" s="1">
        <v>0</v>
      </c>
      <c r="BB218" s="1" t="s">
        <v>385</v>
      </c>
      <c r="BC218" s="1" t="s">
        <v>385</v>
      </c>
      <c r="BD218" s="1">
        <v>0</v>
      </c>
      <c r="BE218" s="1">
        <v>0</v>
      </c>
      <c r="BF218" s="1" t="e">
        <f t="shared" si="31"/>
        <v>#DIV/0!</v>
      </c>
      <c r="BG218" s="1">
        <v>0.5</v>
      </c>
      <c r="BH218" s="1">
        <f t="shared" si="32"/>
        <v>1009.5071997992006</v>
      </c>
      <c r="BI218" s="1">
        <f t="shared" si="33"/>
        <v>8.8981964622364487</v>
      </c>
      <c r="BJ218" s="1" t="e">
        <f t="shared" si="34"/>
        <v>#DIV/0!</v>
      </c>
      <c r="BK218" s="1">
        <f t="shared" si="35"/>
        <v>8.814396236110425E-3</v>
      </c>
      <c r="BL218" s="1" t="e">
        <f t="shared" si="36"/>
        <v>#DIV/0!</v>
      </c>
      <c r="BM218" s="1" t="e">
        <f t="shared" si="37"/>
        <v>#DIV/0!</v>
      </c>
      <c r="BN218" s="1" t="s">
        <v>385</v>
      </c>
      <c r="BO218" s="1">
        <v>0</v>
      </c>
      <c r="BP218" s="1" t="e">
        <f t="shared" si="38"/>
        <v>#DIV/0!</v>
      </c>
      <c r="BQ218" s="1" t="e">
        <f t="shared" si="39"/>
        <v>#DIV/0!</v>
      </c>
      <c r="BR218" s="1" t="e">
        <f t="shared" si="40"/>
        <v>#DIV/0!</v>
      </c>
      <c r="BS218" s="1" t="e">
        <f t="shared" si="41"/>
        <v>#DIV/0!</v>
      </c>
      <c r="BT218" s="1" t="e">
        <f t="shared" si="42"/>
        <v>#DIV/0!</v>
      </c>
      <c r="BU218" s="1" t="e">
        <f t="shared" si="43"/>
        <v>#DIV/0!</v>
      </c>
      <c r="BV218" s="1" t="e">
        <f t="shared" si="44"/>
        <v>#DIV/0!</v>
      </c>
      <c r="BW218" s="1" t="e">
        <f t="shared" si="45"/>
        <v>#DIV/0!</v>
      </c>
      <c r="BX218" s="1" t="s">
        <v>385</v>
      </c>
      <c r="BY218" s="1" t="s">
        <v>385</v>
      </c>
      <c r="BZ218" s="1" t="s">
        <v>385</v>
      </c>
      <c r="CA218" s="1" t="s">
        <v>385</v>
      </c>
      <c r="CB218" s="1" t="s">
        <v>385</v>
      </c>
      <c r="CC218" s="1" t="s">
        <v>385</v>
      </c>
      <c r="CD218" s="1" t="s">
        <v>385</v>
      </c>
      <c r="CE218" s="1" t="s">
        <v>385</v>
      </c>
      <c r="CF218" s="1">
        <v>253</v>
      </c>
      <c r="CG218" s="1">
        <v>1000</v>
      </c>
      <c r="CH218" s="1" t="s">
        <v>386</v>
      </c>
      <c r="CI218" s="1">
        <v>1110.1500000000001</v>
      </c>
      <c r="CJ218" s="1">
        <v>1175.8634999999999</v>
      </c>
      <c r="CK218" s="1">
        <v>1152.67</v>
      </c>
      <c r="CL218" s="1">
        <v>1.3005735999999999E-4</v>
      </c>
      <c r="CM218" s="1">
        <v>6.5004835999999994E-4</v>
      </c>
      <c r="CN218" s="1">
        <v>4.7597999359999997E-2</v>
      </c>
      <c r="CO218" s="1">
        <v>5.5000000000000003E-4</v>
      </c>
      <c r="CP218" s="1">
        <f t="shared" si="46"/>
        <v>1200.001428571429</v>
      </c>
      <c r="CQ218" s="1">
        <f t="shared" si="47"/>
        <v>1009.5071997992006</v>
      </c>
      <c r="CR218" s="1">
        <f t="shared" si="48"/>
        <v>0.84125499833862127</v>
      </c>
      <c r="CS218" s="1">
        <f t="shared" si="49"/>
        <v>0.16202214679353899</v>
      </c>
      <c r="CT218" s="1">
        <v>6</v>
      </c>
      <c r="CU218" s="1">
        <v>0.5</v>
      </c>
      <c r="CV218" s="1" t="s">
        <v>387</v>
      </c>
      <c r="CW218" s="1">
        <v>2</v>
      </c>
      <c r="CX218" s="1" t="b">
        <v>1</v>
      </c>
      <c r="CY218" s="1">
        <v>1658330744.5</v>
      </c>
      <c r="CZ218" s="1">
        <v>1324.704285714286</v>
      </c>
      <c r="DA218" s="1">
        <v>1342.485714285714</v>
      </c>
      <c r="DB218" s="1">
        <v>34.323528571428582</v>
      </c>
      <c r="DC218" s="1">
        <v>33.511042857142861</v>
      </c>
      <c r="DD218" s="1">
        <v>1328.494285714286</v>
      </c>
      <c r="DE218" s="1">
        <v>33.9771</v>
      </c>
      <c r="DF218" s="1">
        <v>650.37814285714285</v>
      </c>
      <c r="DG218" s="1">
        <v>101.0887142857143</v>
      </c>
      <c r="DH218" s="1">
        <v>0.1000596857142857</v>
      </c>
      <c r="DI218" s="1">
        <v>33.925085714285707</v>
      </c>
      <c r="DJ218" s="1">
        <v>999.89999999999986</v>
      </c>
      <c r="DK218" s="1">
        <v>33.985485714285723</v>
      </c>
      <c r="DL218" s="1">
        <v>0</v>
      </c>
      <c r="DM218" s="1">
        <v>0</v>
      </c>
      <c r="DN218" s="1">
        <v>9025.5342857142859</v>
      </c>
      <c r="DO218" s="1">
        <v>0</v>
      </c>
      <c r="DP218" s="1">
        <v>1822.0314285714289</v>
      </c>
      <c r="DQ218" s="1">
        <v>-17.782885714285719</v>
      </c>
      <c r="DR218" s="1">
        <v>1371.785714285714</v>
      </c>
      <c r="DS218" s="1">
        <v>1389.032857142857</v>
      </c>
      <c r="DT218" s="1">
        <v>0.81249128571428564</v>
      </c>
      <c r="DU218" s="1">
        <v>1342.485714285714</v>
      </c>
      <c r="DV218" s="1">
        <v>33.511042857142861</v>
      </c>
      <c r="DW218" s="1">
        <v>3.4697271428571428</v>
      </c>
      <c r="DX218" s="1">
        <v>3.387594285714286</v>
      </c>
      <c r="DY218" s="1">
        <v>26.472328571428569</v>
      </c>
      <c r="DZ218" s="1">
        <v>26.066671428571428</v>
      </c>
      <c r="EA218" s="1">
        <v>1200.001428571429</v>
      </c>
      <c r="EB218" s="1">
        <v>0.95799299999999998</v>
      </c>
      <c r="EC218" s="1">
        <v>4.2007399999999993E-2</v>
      </c>
      <c r="ED218" s="1">
        <v>0</v>
      </c>
      <c r="EE218" s="1">
        <v>925.10828571428567</v>
      </c>
      <c r="EF218" s="1">
        <v>5.0001600000000002</v>
      </c>
      <c r="EG218" s="1">
        <v>13119.428571428571</v>
      </c>
      <c r="EH218" s="1">
        <v>9515.17</v>
      </c>
      <c r="EI218" s="1">
        <v>47.838999999999999</v>
      </c>
      <c r="EJ218" s="1">
        <v>50.5</v>
      </c>
      <c r="EK218" s="1">
        <v>49.044285714285706</v>
      </c>
      <c r="EL218" s="1">
        <v>48.982000000000014</v>
      </c>
      <c r="EM218" s="1">
        <v>49.588999999999999</v>
      </c>
      <c r="EN218" s="1">
        <v>1144.8014285714289</v>
      </c>
      <c r="EO218" s="1">
        <v>50.2</v>
      </c>
      <c r="EP218" s="1">
        <v>0</v>
      </c>
      <c r="EQ218" s="1">
        <v>773257.79999995232</v>
      </c>
      <c r="ER218" s="1">
        <v>0</v>
      </c>
      <c r="ES218" s="1">
        <v>925.10715384615366</v>
      </c>
      <c r="ET218" s="1">
        <v>-1.4285128287661499</v>
      </c>
      <c r="EU218" s="1">
        <v>-163.13504131488961</v>
      </c>
      <c r="EV218" s="1">
        <v>13133.926923076921</v>
      </c>
      <c r="EW218" s="1">
        <v>15</v>
      </c>
      <c r="EX218" s="1">
        <v>1658327627.5</v>
      </c>
      <c r="EY218" s="1" t="s">
        <v>388</v>
      </c>
      <c r="EZ218" s="1">
        <v>1658327627.5</v>
      </c>
      <c r="FA218" s="1">
        <v>1658327617.5</v>
      </c>
      <c r="FB218" s="1">
        <v>12</v>
      </c>
      <c r="FC218" s="1">
        <v>-0.68500000000000005</v>
      </c>
      <c r="FD218" s="1">
        <v>-0.255</v>
      </c>
      <c r="FE218" s="1">
        <v>-3.9239999999999999</v>
      </c>
      <c r="FF218" s="1">
        <v>0.28599999999999998</v>
      </c>
      <c r="FG218" s="1">
        <v>1546</v>
      </c>
      <c r="FH218" s="1">
        <v>32</v>
      </c>
      <c r="FI218" s="1">
        <v>0.03</v>
      </c>
      <c r="FJ218" s="1">
        <v>0.04</v>
      </c>
      <c r="FK218" s="1">
        <v>-17.927556097560981</v>
      </c>
      <c r="FL218" s="1">
        <v>1.4744132404181549</v>
      </c>
      <c r="FM218" s="1">
        <v>0.15669299803613251</v>
      </c>
      <c r="FN218" s="1">
        <v>0</v>
      </c>
      <c r="FO218" s="1">
        <v>925.24952941176468</v>
      </c>
      <c r="FP218" s="1">
        <v>-2.3839877771437119</v>
      </c>
      <c r="FQ218" s="1">
        <v>0.32590518607628938</v>
      </c>
      <c r="FR218" s="1">
        <v>0</v>
      </c>
      <c r="FS218" s="1">
        <v>0.86298890243902437</v>
      </c>
      <c r="FT218" s="1">
        <v>-0.39590454355400462</v>
      </c>
      <c r="FU218" s="1">
        <v>4.704178536661089E-2</v>
      </c>
      <c r="FV218" s="1">
        <v>0</v>
      </c>
      <c r="FW218" s="1">
        <v>0</v>
      </c>
      <c r="FX218" s="1">
        <v>3</v>
      </c>
      <c r="FY218" s="1" t="s">
        <v>397</v>
      </c>
      <c r="FZ218" s="1">
        <v>3.3691599999999999</v>
      </c>
      <c r="GA218" s="1">
        <v>2.8942299999999999</v>
      </c>
      <c r="GB218" s="1">
        <v>0.21693699999999999</v>
      </c>
      <c r="GC218" s="1">
        <v>0.221141</v>
      </c>
      <c r="GD218" s="1">
        <v>0.14158200000000001</v>
      </c>
      <c r="GE218" s="1">
        <v>0.14175399999999999</v>
      </c>
      <c r="GF218" s="1">
        <v>27006.9</v>
      </c>
      <c r="GG218" s="1">
        <v>23367.1</v>
      </c>
      <c r="GH218" s="1">
        <v>30841.599999999999</v>
      </c>
      <c r="GI218" s="1">
        <v>27977.200000000001</v>
      </c>
      <c r="GJ218" s="1">
        <v>34885.1</v>
      </c>
      <c r="GK218" s="1">
        <v>33880.300000000003</v>
      </c>
      <c r="GL218" s="1">
        <v>40205.199999999997</v>
      </c>
      <c r="GM218" s="1">
        <v>38995.4</v>
      </c>
      <c r="GN218" s="1">
        <v>2.3253499999999998</v>
      </c>
      <c r="GO218" s="1">
        <v>1.52535</v>
      </c>
      <c r="GP218" s="1">
        <v>0</v>
      </c>
      <c r="GQ218" s="1">
        <v>4.1313500000000003E-2</v>
      </c>
      <c r="GR218" s="1">
        <v>999.9</v>
      </c>
      <c r="GS218" s="1">
        <v>33.310899999999997</v>
      </c>
      <c r="GT218" s="1">
        <v>48.8</v>
      </c>
      <c r="GU218" s="1">
        <v>44.7</v>
      </c>
      <c r="GV218" s="1">
        <v>45.814599999999999</v>
      </c>
      <c r="GW218" s="1">
        <v>50.802900000000001</v>
      </c>
      <c r="GX218" s="1">
        <v>41.850999999999999</v>
      </c>
      <c r="GY218" s="1">
        <v>1</v>
      </c>
      <c r="GZ218" s="1">
        <v>0.66800800000000005</v>
      </c>
      <c r="HA218" s="1">
        <v>1.8167</v>
      </c>
      <c r="HB218" s="1">
        <v>20.198399999999999</v>
      </c>
      <c r="HC218" s="1">
        <v>5.2148899999999996</v>
      </c>
      <c r="HD218" s="1">
        <v>11.974</v>
      </c>
      <c r="HE218" s="1">
        <v>4.9899500000000003</v>
      </c>
      <c r="HF218" s="1">
        <v>3.2925800000000001</v>
      </c>
      <c r="HG218" s="1">
        <v>8430.2000000000007</v>
      </c>
      <c r="HH218" s="1">
        <v>9999</v>
      </c>
      <c r="HI218" s="1">
        <v>9999</v>
      </c>
      <c r="HJ218" s="1">
        <v>971.8</v>
      </c>
      <c r="HK218" s="1">
        <v>4.9713700000000003</v>
      </c>
      <c r="HL218" s="1">
        <v>1.8746400000000001</v>
      </c>
      <c r="HM218" s="1">
        <v>1.87094</v>
      </c>
      <c r="HN218" s="1">
        <v>1.87073</v>
      </c>
      <c r="HO218" s="1">
        <v>1.87514</v>
      </c>
      <c r="HP218" s="1">
        <v>1.8719300000000001</v>
      </c>
      <c r="HQ218" s="1">
        <v>1.86737</v>
      </c>
      <c r="HR218" s="1">
        <v>1.87822</v>
      </c>
      <c r="HS218" s="1">
        <v>0</v>
      </c>
      <c r="HT218" s="1">
        <v>0</v>
      </c>
      <c r="HU218" s="1">
        <v>0</v>
      </c>
      <c r="HV218" s="1">
        <v>0</v>
      </c>
      <c r="HW218" s="1" t="s">
        <v>390</v>
      </c>
      <c r="HX218" s="1" t="s">
        <v>391</v>
      </c>
      <c r="HY218" s="1" t="s">
        <v>392</v>
      </c>
      <c r="HZ218" s="1" t="s">
        <v>392</v>
      </c>
      <c r="IA218" s="1" t="s">
        <v>392</v>
      </c>
      <c r="IB218" s="1" t="s">
        <v>392</v>
      </c>
      <c r="IC218" s="1">
        <v>0</v>
      </c>
      <c r="ID218" s="1">
        <v>100</v>
      </c>
      <c r="IE218" s="1">
        <v>100</v>
      </c>
      <c r="IF218" s="1">
        <v>-3.79</v>
      </c>
      <c r="IG218" s="1">
        <v>0.3468</v>
      </c>
      <c r="IH218" s="1">
        <v>-2.1003025613674828</v>
      </c>
      <c r="II218" s="1">
        <v>1.7196870422270779E-5</v>
      </c>
      <c r="IJ218" s="1">
        <v>-2.1741833173098589E-6</v>
      </c>
      <c r="IK218" s="1">
        <v>9.0595066644434051E-10</v>
      </c>
      <c r="IL218" s="1">
        <v>-0.3055493333670728</v>
      </c>
      <c r="IM218" s="1">
        <v>-1.2435942757381079E-3</v>
      </c>
      <c r="IN218" s="1">
        <v>8.3241555849602686E-4</v>
      </c>
      <c r="IO218" s="1">
        <v>-6.8006265696850886E-6</v>
      </c>
      <c r="IP218" s="1">
        <v>17</v>
      </c>
      <c r="IQ218" s="1">
        <v>2050</v>
      </c>
      <c r="IR218" s="1">
        <v>3</v>
      </c>
      <c r="IS218" s="1">
        <v>34</v>
      </c>
      <c r="IT218" s="1">
        <v>52</v>
      </c>
      <c r="IU218" s="1">
        <v>52.1</v>
      </c>
      <c r="IV218" s="1">
        <v>2.7526899999999999</v>
      </c>
      <c r="IW218" s="1">
        <v>2.5817899999999998</v>
      </c>
      <c r="IX218" s="1">
        <v>1.49902</v>
      </c>
      <c r="IY218" s="1">
        <v>2.2827099999999998</v>
      </c>
      <c r="IZ218" s="1">
        <v>1.69678</v>
      </c>
      <c r="JA218" s="1">
        <v>2.2631800000000002</v>
      </c>
      <c r="JB218" s="1">
        <v>48.209000000000003</v>
      </c>
      <c r="JC218" s="1">
        <v>12.7836</v>
      </c>
      <c r="JD218" s="1">
        <v>18</v>
      </c>
      <c r="JE218" s="1">
        <v>710.4</v>
      </c>
      <c r="JF218" s="1">
        <v>266.17</v>
      </c>
      <c r="JG218" s="1">
        <v>29.999500000000001</v>
      </c>
      <c r="JH218" s="1">
        <v>35.932600000000001</v>
      </c>
      <c r="JI218" s="1">
        <v>30.0002</v>
      </c>
      <c r="JJ218" s="1">
        <v>35.650300000000001</v>
      </c>
      <c r="JK218" s="1">
        <v>35.650700000000001</v>
      </c>
      <c r="JL218" s="1">
        <v>55.152099999999997</v>
      </c>
      <c r="JM218" s="1">
        <v>29.360399999999998</v>
      </c>
      <c r="JN218" s="1">
        <v>0</v>
      </c>
      <c r="JO218" s="1">
        <v>30</v>
      </c>
      <c r="JP218" s="1">
        <v>1354.87</v>
      </c>
      <c r="JQ218" s="1">
        <v>33.4375</v>
      </c>
      <c r="JR218" s="1">
        <v>98.289500000000004</v>
      </c>
      <c r="JS218" s="1">
        <v>98.209299999999999</v>
      </c>
    </row>
    <row r="219" spans="1:279" ht="15.75" customHeight="1" x14ac:dyDescent="0.2">
      <c r="A219" s="1">
        <v>204</v>
      </c>
      <c r="B219" s="1">
        <v>1658330750.5</v>
      </c>
      <c r="C219" s="1">
        <v>810.5</v>
      </c>
      <c r="D219" s="1" t="s">
        <v>800</v>
      </c>
      <c r="E219" s="1" t="s">
        <v>801</v>
      </c>
      <c r="F219" s="1">
        <v>4</v>
      </c>
      <c r="G219" s="1">
        <v>1658330748.1875</v>
      </c>
      <c r="H219" s="1">
        <f t="shared" si="0"/>
        <v>9.7823927738796925E-4</v>
      </c>
      <c r="I219" s="1">
        <f t="shared" si="1"/>
        <v>0.97823927738796923</v>
      </c>
      <c r="J219" s="1">
        <f t="shared" si="2"/>
        <v>8.8810961085127236</v>
      </c>
      <c r="K219" s="1">
        <f t="shared" si="3"/>
        <v>1330.79125</v>
      </c>
      <c r="L219" s="1">
        <f t="shared" si="4"/>
        <v>1016.2968069075642</v>
      </c>
      <c r="M219" s="1">
        <f t="shared" si="5"/>
        <v>102.83642694594285</v>
      </c>
      <c r="N219" s="1">
        <f t="shared" si="6"/>
        <v>134.65930054168939</v>
      </c>
      <c r="O219" s="1">
        <f t="shared" si="7"/>
        <v>5.1474014260848557E-2</v>
      </c>
      <c r="P219" s="1">
        <f t="shared" si="8"/>
        <v>2.7703937651781594</v>
      </c>
      <c r="Q219" s="1">
        <f t="shared" si="9"/>
        <v>5.094854181121921E-2</v>
      </c>
      <c r="R219" s="1">
        <f t="shared" si="10"/>
        <v>3.1889603111183037E-2</v>
      </c>
      <c r="S219" s="1">
        <f t="shared" si="11"/>
        <v>194.42737761245766</v>
      </c>
      <c r="T219" s="1">
        <f t="shared" si="12"/>
        <v>34.849585300196047</v>
      </c>
      <c r="U219" s="1">
        <f t="shared" si="13"/>
        <v>33.968050000000012</v>
      </c>
      <c r="V219" s="1">
        <f t="shared" si="14"/>
        <v>5.3334952467291608</v>
      </c>
      <c r="W219" s="1">
        <f t="shared" si="15"/>
        <v>65.352647340936755</v>
      </c>
      <c r="X219" s="1">
        <f t="shared" si="16"/>
        <v>3.4752090024282065</v>
      </c>
      <c r="Y219" s="1">
        <f t="shared" si="17"/>
        <v>5.3176254426212717</v>
      </c>
      <c r="Z219" s="1">
        <f t="shared" si="18"/>
        <v>1.8582862443009542</v>
      </c>
      <c r="AA219" s="1">
        <f t="shared" si="19"/>
        <v>-43.140352132809447</v>
      </c>
      <c r="AB219" s="1">
        <f t="shared" si="20"/>
        <v>-7.9756888268901145</v>
      </c>
      <c r="AC219" s="1">
        <f t="shared" si="21"/>
        <v>-0.6654326533109195</v>
      </c>
      <c r="AD219" s="1">
        <f t="shared" si="22"/>
        <v>142.64590399944717</v>
      </c>
      <c r="AE219" s="1">
        <f t="shared" si="23"/>
        <v>18.224638521050824</v>
      </c>
      <c r="AF219" s="1">
        <f t="shared" si="24"/>
        <v>0.93210824648915613</v>
      </c>
      <c r="AG219" s="1">
        <f t="shared" si="25"/>
        <v>8.8810961085127236</v>
      </c>
      <c r="AH219" s="1">
        <v>1396.617561180544</v>
      </c>
      <c r="AI219" s="1">
        <v>1381.26503030303</v>
      </c>
      <c r="AJ219" s="1">
        <v>1.7332869502673789</v>
      </c>
      <c r="AK219" s="1">
        <v>65.160827057832364</v>
      </c>
      <c r="AL219" s="1">
        <f t="shared" si="26"/>
        <v>0.97823927738796923</v>
      </c>
      <c r="AM219" s="1">
        <v>33.513324574511799</v>
      </c>
      <c r="AN219" s="1">
        <v>34.351816783216798</v>
      </c>
      <c r="AO219" s="1">
        <v>6.0455216115839969E-3</v>
      </c>
      <c r="AP219" s="1">
        <v>89.445393928283238</v>
      </c>
      <c r="AQ219" s="1">
        <v>0</v>
      </c>
      <c r="AR219" s="1">
        <v>0</v>
      </c>
      <c r="AS219" s="1">
        <f t="shared" si="27"/>
        <v>1</v>
      </c>
      <c r="AT219" s="1">
        <f t="shared" si="28"/>
        <v>0</v>
      </c>
      <c r="AU219" s="1">
        <f t="shared" si="29"/>
        <v>47271.066459418682</v>
      </c>
      <c r="AV219" s="1" t="s">
        <v>385</v>
      </c>
      <c r="AW219" s="1" t="s">
        <v>385</v>
      </c>
      <c r="AX219" s="1">
        <v>0</v>
      </c>
      <c r="AY219" s="1">
        <v>0</v>
      </c>
      <c r="AZ219" s="1" t="e">
        <f t="shared" si="30"/>
        <v>#DIV/0!</v>
      </c>
      <c r="BA219" s="1">
        <v>0</v>
      </c>
      <c r="BB219" s="1" t="s">
        <v>385</v>
      </c>
      <c r="BC219" s="1" t="s">
        <v>385</v>
      </c>
      <c r="BD219" s="1">
        <v>0</v>
      </c>
      <c r="BE219" s="1">
        <v>0</v>
      </c>
      <c r="BF219" s="1" t="e">
        <f t="shared" si="31"/>
        <v>#DIV/0!</v>
      </c>
      <c r="BG219" s="1">
        <v>0.5</v>
      </c>
      <c r="BH219" s="1">
        <f t="shared" si="32"/>
        <v>1009.5101997992009</v>
      </c>
      <c r="BI219" s="1">
        <f t="shared" si="33"/>
        <v>8.8810961085127236</v>
      </c>
      <c r="BJ219" s="1" t="e">
        <f t="shared" si="34"/>
        <v>#DIV/0!</v>
      </c>
      <c r="BK219" s="1">
        <f t="shared" si="35"/>
        <v>8.7974307840368929E-3</v>
      </c>
      <c r="BL219" s="1" t="e">
        <f t="shared" si="36"/>
        <v>#DIV/0!</v>
      </c>
      <c r="BM219" s="1" t="e">
        <f t="shared" si="37"/>
        <v>#DIV/0!</v>
      </c>
      <c r="BN219" s="1" t="s">
        <v>385</v>
      </c>
      <c r="BO219" s="1">
        <v>0</v>
      </c>
      <c r="BP219" s="1" t="e">
        <f t="shared" si="38"/>
        <v>#DIV/0!</v>
      </c>
      <c r="BQ219" s="1" t="e">
        <f t="shared" si="39"/>
        <v>#DIV/0!</v>
      </c>
      <c r="BR219" s="1" t="e">
        <f t="shared" si="40"/>
        <v>#DIV/0!</v>
      </c>
      <c r="BS219" s="1" t="e">
        <f t="shared" si="41"/>
        <v>#DIV/0!</v>
      </c>
      <c r="BT219" s="1" t="e">
        <f t="shared" si="42"/>
        <v>#DIV/0!</v>
      </c>
      <c r="BU219" s="1" t="e">
        <f t="shared" si="43"/>
        <v>#DIV/0!</v>
      </c>
      <c r="BV219" s="1" t="e">
        <f t="shared" si="44"/>
        <v>#DIV/0!</v>
      </c>
      <c r="BW219" s="1" t="e">
        <f t="shared" si="45"/>
        <v>#DIV/0!</v>
      </c>
      <c r="BX219" s="1" t="s">
        <v>385</v>
      </c>
      <c r="BY219" s="1" t="s">
        <v>385</v>
      </c>
      <c r="BZ219" s="1" t="s">
        <v>385</v>
      </c>
      <c r="CA219" s="1" t="s">
        <v>385</v>
      </c>
      <c r="CB219" s="1" t="s">
        <v>385</v>
      </c>
      <c r="CC219" s="1" t="s">
        <v>385</v>
      </c>
      <c r="CD219" s="1" t="s">
        <v>385</v>
      </c>
      <c r="CE219" s="1" t="s">
        <v>385</v>
      </c>
      <c r="CF219" s="1">
        <v>253</v>
      </c>
      <c r="CG219" s="1">
        <v>1000</v>
      </c>
      <c r="CH219" s="1" t="s">
        <v>386</v>
      </c>
      <c r="CI219" s="1">
        <v>1110.1500000000001</v>
      </c>
      <c r="CJ219" s="1">
        <v>1175.8634999999999</v>
      </c>
      <c r="CK219" s="1">
        <v>1152.67</v>
      </c>
      <c r="CL219" s="1">
        <v>1.3005735999999999E-4</v>
      </c>
      <c r="CM219" s="1">
        <v>6.5004835999999994E-4</v>
      </c>
      <c r="CN219" s="1">
        <v>4.7597999359999997E-2</v>
      </c>
      <c r="CO219" s="1">
        <v>5.5000000000000003E-4</v>
      </c>
      <c r="CP219" s="1">
        <f t="shared" si="46"/>
        <v>1200.0050000000001</v>
      </c>
      <c r="CQ219" s="1">
        <f t="shared" si="47"/>
        <v>1009.5101997992009</v>
      </c>
      <c r="CR219" s="1">
        <f t="shared" si="48"/>
        <v>0.84125499460352315</v>
      </c>
      <c r="CS219" s="1">
        <f t="shared" si="49"/>
        <v>0.16202213958479977</v>
      </c>
      <c r="CT219" s="1">
        <v>6</v>
      </c>
      <c r="CU219" s="1">
        <v>0.5</v>
      </c>
      <c r="CV219" s="1" t="s">
        <v>387</v>
      </c>
      <c r="CW219" s="1">
        <v>2</v>
      </c>
      <c r="CX219" s="1" t="b">
        <v>1</v>
      </c>
      <c r="CY219" s="1">
        <v>1658330748.1875</v>
      </c>
      <c r="CZ219" s="1">
        <v>1330.79125</v>
      </c>
      <c r="DA219" s="1">
        <v>1348.7474999999999</v>
      </c>
      <c r="DB219" s="1">
        <v>34.3442875</v>
      </c>
      <c r="DC219" s="1">
        <v>33.513962500000012</v>
      </c>
      <c r="DD219" s="1">
        <v>1334.5887499999999</v>
      </c>
      <c r="DE219" s="1">
        <v>33.997212500000003</v>
      </c>
      <c r="DF219" s="1">
        <v>650.416875</v>
      </c>
      <c r="DG219" s="1">
        <v>101.087</v>
      </c>
      <c r="DH219" s="1">
        <v>0.1003955</v>
      </c>
      <c r="DI219" s="1">
        <v>33.914649999999988</v>
      </c>
      <c r="DJ219" s="1">
        <v>999.9</v>
      </c>
      <c r="DK219" s="1">
        <v>33.968050000000012</v>
      </c>
      <c r="DL219" s="1">
        <v>0</v>
      </c>
      <c r="DM219" s="1">
        <v>0</v>
      </c>
      <c r="DN219" s="1">
        <v>9021.0912500000013</v>
      </c>
      <c r="DO219" s="1">
        <v>0</v>
      </c>
      <c r="DP219" s="1">
        <v>1822.87</v>
      </c>
      <c r="DQ219" s="1">
        <v>-17.956462500000001</v>
      </c>
      <c r="DR219" s="1">
        <v>1378.12375</v>
      </c>
      <c r="DS219" s="1">
        <v>1395.51875</v>
      </c>
      <c r="DT219" s="1">
        <v>0.83031425000000003</v>
      </c>
      <c r="DU219" s="1">
        <v>1348.7474999999999</v>
      </c>
      <c r="DV219" s="1">
        <v>33.513962500000012</v>
      </c>
      <c r="DW219" s="1">
        <v>3.4717687499999998</v>
      </c>
      <c r="DX219" s="1">
        <v>3.3878312500000001</v>
      </c>
      <c r="DY219" s="1">
        <v>26.482299999999999</v>
      </c>
      <c r="DZ219" s="1">
        <v>26.067875000000001</v>
      </c>
      <c r="EA219" s="1">
        <v>1200.0050000000001</v>
      </c>
      <c r="EB219" s="1">
        <v>0.95799299999999998</v>
      </c>
      <c r="EC219" s="1">
        <v>4.20074E-2</v>
      </c>
      <c r="ED219" s="1">
        <v>0</v>
      </c>
      <c r="EE219" s="1">
        <v>924.90612499999997</v>
      </c>
      <c r="EF219" s="1">
        <v>5.0001600000000002</v>
      </c>
      <c r="EG219" s="1">
        <v>13118.137500000001</v>
      </c>
      <c r="EH219" s="1">
        <v>9515.1949999999997</v>
      </c>
      <c r="EI219" s="1">
        <v>47.843499999999999</v>
      </c>
      <c r="EJ219" s="1">
        <v>50.515500000000003</v>
      </c>
      <c r="EK219" s="1">
        <v>49.03875</v>
      </c>
      <c r="EL219" s="1">
        <v>48.983999999999988</v>
      </c>
      <c r="EM219" s="1">
        <v>49.593499999999999</v>
      </c>
      <c r="EN219" s="1">
        <v>1144.8050000000001</v>
      </c>
      <c r="EO219" s="1">
        <v>50.2</v>
      </c>
      <c r="EP219" s="1">
        <v>0</v>
      </c>
      <c r="EQ219" s="1">
        <v>773262</v>
      </c>
      <c r="ER219" s="1">
        <v>0</v>
      </c>
      <c r="ES219" s="1">
        <v>924.96600000000001</v>
      </c>
      <c r="ET219" s="1">
        <v>-0.81707693209248045</v>
      </c>
      <c r="EU219" s="1">
        <v>-114.0153841294434</v>
      </c>
      <c r="EV219" s="1">
        <v>13124.067999999999</v>
      </c>
      <c r="EW219" s="1">
        <v>15</v>
      </c>
      <c r="EX219" s="1">
        <v>1658327627.5</v>
      </c>
      <c r="EY219" s="1" t="s">
        <v>388</v>
      </c>
      <c r="EZ219" s="1">
        <v>1658327627.5</v>
      </c>
      <c r="FA219" s="1">
        <v>1658327617.5</v>
      </c>
      <c r="FB219" s="1">
        <v>12</v>
      </c>
      <c r="FC219" s="1">
        <v>-0.68500000000000005</v>
      </c>
      <c r="FD219" s="1">
        <v>-0.255</v>
      </c>
      <c r="FE219" s="1">
        <v>-3.9239999999999999</v>
      </c>
      <c r="FF219" s="1">
        <v>0.28599999999999998</v>
      </c>
      <c r="FG219" s="1">
        <v>1546</v>
      </c>
      <c r="FH219" s="1">
        <v>32</v>
      </c>
      <c r="FI219" s="1">
        <v>0.03</v>
      </c>
      <c r="FJ219" s="1">
        <v>0.04</v>
      </c>
      <c r="FK219" s="1">
        <v>-17.879940000000001</v>
      </c>
      <c r="FL219" s="1">
        <v>0.40902213883679489</v>
      </c>
      <c r="FM219" s="1">
        <v>0.11440010227268139</v>
      </c>
      <c r="FN219" s="1">
        <v>1</v>
      </c>
      <c r="FO219" s="1">
        <v>925.07944117647048</v>
      </c>
      <c r="FP219" s="1">
        <v>-1.705653174893796</v>
      </c>
      <c r="FQ219" s="1">
        <v>0.2810844745515314</v>
      </c>
      <c r="FR219" s="1">
        <v>0</v>
      </c>
      <c r="FS219" s="1">
        <v>0.8465931000000001</v>
      </c>
      <c r="FT219" s="1">
        <v>-0.34644992870544222</v>
      </c>
      <c r="FU219" s="1">
        <v>4.4748673041108147E-2</v>
      </c>
      <c r="FV219" s="1">
        <v>0</v>
      </c>
      <c r="FW219" s="1">
        <v>1</v>
      </c>
      <c r="FX219" s="1">
        <v>3</v>
      </c>
      <c r="FY219" s="1" t="s">
        <v>410</v>
      </c>
      <c r="FZ219" s="1">
        <v>3.3690699999999998</v>
      </c>
      <c r="GA219" s="1">
        <v>2.8940399999999999</v>
      </c>
      <c r="GB219" s="1">
        <v>0.217611</v>
      </c>
      <c r="GC219" s="1">
        <v>0.22182399999999999</v>
      </c>
      <c r="GD219" s="1">
        <v>0.141629</v>
      </c>
      <c r="GE219" s="1">
        <v>0.141762</v>
      </c>
      <c r="GF219" s="1">
        <v>26983.7</v>
      </c>
      <c r="GG219" s="1">
        <v>23346.7</v>
      </c>
      <c r="GH219" s="1">
        <v>30841.8</v>
      </c>
      <c r="GI219" s="1">
        <v>27977.5</v>
      </c>
      <c r="GJ219" s="1">
        <v>34883.300000000003</v>
      </c>
      <c r="GK219" s="1">
        <v>33879.9</v>
      </c>
      <c r="GL219" s="1">
        <v>40205.300000000003</v>
      </c>
      <c r="GM219" s="1">
        <v>38995.199999999997</v>
      </c>
      <c r="GN219" s="1">
        <v>2.3254999999999999</v>
      </c>
      <c r="GO219" s="1">
        <v>1.52545</v>
      </c>
      <c r="GP219" s="1">
        <v>0</v>
      </c>
      <c r="GQ219" s="1">
        <v>4.10154E-2</v>
      </c>
      <c r="GR219" s="1">
        <v>999.9</v>
      </c>
      <c r="GS219" s="1">
        <v>33.294800000000002</v>
      </c>
      <c r="GT219" s="1">
        <v>48.8</v>
      </c>
      <c r="GU219" s="1">
        <v>44.7</v>
      </c>
      <c r="GV219" s="1">
        <v>45.815899999999999</v>
      </c>
      <c r="GW219" s="1">
        <v>50.832900000000002</v>
      </c>
      <c r="GX219" s="1">
        <v>42.295699999999997</v>
      </c>
      <c r="GY219" s="1">
        <v>1</v>
      </c>
      <c r="GZ219" s="1">
        <v>0.66794200000000004</v>
      </c>
      <c r="HA219" s="1">
        <v>1.81335</v>
      </c>
      <c r="HB219" s="1">
        <v>20.198499999999999</v>
      </c>
      <c r="HC219" s="1">
        <v>5.2145900000000003</v>
      </c>
      <c r="HD219" s="1">
        <v>11.974</v>
      </c>
      <c r="HE219" s="1">
        <v>4.9901999999999997</v>
      </c>
      <c r="HF219" s="1">
        <v>3.2925</v>
      </c>
      <c r="HG219" s="1">
        <v>8430.4</v>
      </c>
      <c r="HH219" s="1">
        <v>9999</v>
      </c>
      <c r="HI219" s="1">
        <v>9999</v>
      </c>
      <c r="HJ219" s="1">
        <v>971.8</v>
      </c>
      <c r="HK219" s="1">
        <v>4.9713599999999998</v>
      </c>
      <c r="HL219" s="1">
        <v>1.8746</v>
      </c>
      <c r="HM219" s="1">
        <v>1.8709199999999999</v>
      </c>
      <c r="HN219" s="1">
        <v>1.87073</v>
      </c>
      <c r="HO219" s="1">
        <v>1.87514</v>
      </c>
      <c r="HP219" s="1">
        <v>1.8719399999999999</v>
      </c>
      <c r="HQ219" s="1">
        <v>1.86737</v>
      </c>
      <c r="HR219" s="1">
        <v>1.87822</v>
      </c>
      <c r="HS219" s="1">
        <v>0</v>
      </c>
      <c r="HT219" s="1">
        <v>0</v>
      </c>
      <c r="HU219" s="1">
        <v>0</v>
      </c>
      <c r="HV219" s="1">
        <v>0</v>
      </c>
      <c r="HW219" s="1" t="s">
        <v>390</v>
      </c>
      <c r="HX219" s="1" t="s">
        <v>391</v>
      </c>
      <c r="HY219" s="1" t="s">
        <v>392</v>
      </c>
      <c r="HZ219" s="1" t="s">
        <v>392</v>
      </c>
      <c r="IA219" s="1" t="s">
        <v>392</v>
      </c>
      <c r="IB219" s="1" t="s">
        <v>392</v>
      </c>
      <c r="IC219" s="1">
        <v>0</v>
      </c>
      <c r="ID219" s="1">
        <v>100</v>
      </c>
      <c r="IE219" s="1">
        <v>100</v>
      </c>
      <c r="IF219" s="1">
        <v>-3.8</v>
      </c>
      <c r="IG219" s="1">
        <v>0.34739999999999999</v>
      </c>
      <c r="IH219" s="1">
        <v>-2.1003025613674828</v>
      </c>
      <c r="II219" s="1">
        <v>1.7196870422270779E-5</v>
      </c>
      <c r="IJ219" s="1">
        <v>-2.1741833173098589E-6</v>
      </c>
      <c r="IK219" s="1">
        <v>9.0595066644434051E-10</v>
      </c>
      <c r="IL219" s="1">
        <v>-0.3055493333670728</v>
      </c>
      <c r="IM219" s="1">
        <v>-1.2435942757381079E-3</v>
      </c>
      <c r="IN219" s="1">
        <v>8.3241555849602686E-4</v>
      </c>
      <c r="IO219" s="1">
        <v>-6.8006265696850886E-6</v>
      </c>
      <c r="IP219" s="1">
        <v>17</v>
      </c>
      <c r="IQ219" s="1">
        <v>2050</v>
      </c>
      <c r="IR219" s="1">
        <v>3</v>
      </c>
      <c r="IS219" s="1">
        <v>34</v>
      </c>
      <c r="IT219" s="1">
        <v>52</v>
      </c>
      <c r="IU219" s="1">
        <v>52.2</v>
      </c>
      <c r="IV219" s="1">
        <v>2.7648899999999998</v>
      </c>
      <c r="IW219" s="1">
        <v>2.5756800000000002</v>
      </c>
      <c r="IX219" s="1">
        <v>1.49902</v>
      </c>
      <c r="IY219" s="1">
        <v>2.2814899999999998</v>
      </c>
      <c r="IZ219" s="1">
        <v>1.69678</v>
      </c>
      <c r="JA219" s="1">
        <v>2.2973599999999998</v>
      </c>
      <c r="JB219" s="1">
        <v>48.209000000000003</v>
      </c>
      <c r="JC219" s="1">
        <v>12.7836</v>
      </c>
      <c r="JD219" s="1">
        <v>18</v>
      </c>
      <c r="JE219" s="1">
        <v>710.52499999999998</v>
      </c>
      <c r="JF219" s="1">
        <v>266.20499999999998</v>
      </c>
      <c r="JG219" s="1">
        <v>29.999300000000002</v>
      </c>
      <c r="JH219" s="1">
        <v>35.932600000000001</v>
      </c>
      <c r="JI219" s="1">
        <v>30.0001</v>
      </c>
      <c r="JJ219" s="1">
        <v>35.650300000000001</v>
      </c>
      <c r="JK219" s="1">
        <v>35.648000000000003</v>
      </c>
      <c r="JL219" s="1">
        <v>55.381599999999999</v>
      </c>
      <c r="JM219" s="1">
        <v>29.360399999999998</v>
      </c>
      <c r="JN219" s="1">
        <v>0</v>
      </c>
      <c r="JO219" s="1">
        <v>30</v>
      </c>
      <c r="JP219" s="1">
        <v>1361.57</v>
      </c>
      <c r="JQ219" s="1">
        <v>33.434199999999997</v>
      </c>
      <c r="JR219" s="1">
        <v>98.29</v>
      </c>
      <c r="JS219" s="1">
        <v>98.209299999999999</v>
      </c>
    </row>
    <row r="220" spans="1:279" ht="15.75" customHeight="1" x14ac:dyDescent="0.2">
      <c r="A220" s="1">
        <v>205</v>
      </c>
      <c r="B220" s="1">
        <v>1658330754.5</v>
      </c>
      <c r="C220" s="1">
        <v>814.5</v>
      </c>
      <c r="D220" s="1" t="s">
        <v>802</v>
      </c>
      <c r="E220" s="1" t="s">
        <v>803</v>
      </c>
      <c r="F220" s="1">
        <v>4</v>
      </c>
      <c r="G220" s="1">
        <v>1658330752.5</v>
      </c>
      <c r="H220" s="1">
        <f t="shared" si="0"/>
        <v>9.5789429772218993E-4</v>
      </c>
      <c r="I220" s="1">
        <f t="shared" si="1"/>
        <v>0.95789429772218992</v>
      </c>
      <c r="J220" s="1">
        <f t="shared" si="2"/>
        <v>8.7801419646351562</v>
      </c>
      <c r="K220" s="1">
        <f t="shared" si="3"/>
        <v>1338.025714285714</v>
      </c>
      <c r="L220" s="1">
        <f t="shared" si="4"/>
        <v>1020.8541677884773</v>
      </c>
      <c r="M220" s="1">
        <f t="shared" si="5"/>
        <v>103.29580750027516</v>
      </c>
      <c r="N220" s="1">
        <f t="shared" si="6"/>
        <v>135.38902124746298</v>
      </c>
      <c r="O220" s="1">
        <f t="shared" si="7"/>
        <v>5.0424290672061257E-2</v>
      </c>
      <c r="P220" s="1">
        <f t="shared" si="8"/>
        <v>2.7686056148412286</v>
      </c>
      <c r="Q220" s="1">
        <f t="shared" si="9"/>
        <v>4.9919596371426692E-2</v>
      </c>
      <c r="R220" s="1">
        <f t="shared" si="10"/>
        <v>3.1244671434443202E-2</v>
      </c>
      <c r="S220" s="1">
        <f t="shared" si="11"/>
        <v>194.42931561246158</v>
      </c>
      <c r="T220" s="1">
        <f t="shared" si="12"/>
        <v>34.84921432963214</v>
      </c>
      <c r="U220" s="1">
        <f t="shared" si="13"/>
        <v>33.969099999999997</v>
      </c>
      <c r="V220" s="1">
        <f t="shared" si="14"/>
        <v>5.3338077058704716</v>
      </c>
      <c r="W220" s="1">
        <f t="shared" si="15"/>
        <v>65.404637234978296</v>
      </c>
      <c r="X220" s="1">
        <f t="shared" si="16"/>
        <v>3.4767134189393709</v>
      </c>
      <c r="Y220" s="1">
        <f t="shared" si="17"/>
        <v>5.3156986506149897</v>
      </c>
      <c r="Z220" s="1">
        <f t="shared" si="18"/>
        <v>1.8570942869311007</v>
      </c>
      <c r="AA220" s="1">
        <f t="shared" si="19"/>
        <v>-42.243138529548574</v>
      </c>
      <c r="AB220" s="1">
        <f t="shared" si="20"/>
        <v>-9.0963958165801149</v>
      </c>
      <c r="AC220" s="1">
        <f t="shared" si="21"/>
        <v>-0.75940615278170331</v>
      </c>
      <c r="AD220" s="1">
        <f t="shared" si="22"/>
        <v>142.33037511355116</v>
      </c>
      <c r="AE220" s="1">
        <f t="shared" si="23"/>
        <v>18.166906830308019</v>
      </c>
      <c r="AF220" s="1">
        <f t="shared" si="24"/>
        <v>0.94434284254496437</v>
      </c>
      <c r="AG220" s="1">
        <f t="shared" si="25"/>
        <v>8.7801419646351562</v>
      </c>
      <c r="AH220" s="1">
        <v>1403.5166589771361</v>
      </c>
      <c r="AI220" s="1">
        <v>1388.24206060606</v>
      </c>
      <c r="AJ220" s="1">
        <v>1.7373001078820101</v>
      </c>
      <c r="AK220" s="1">
        <v>65.160827057832364</v>
      </c>
      <c r="AL220" s="1">
        <f t="shared" si="26"/>
        <v>0.95789429772218992</v>
      </c>
      <c r="AM220" s="1">
        <v>33.518073008584892</v>
      </c>
      <c r="AN220" s="1">
        <v>34.363469930069932</v>
      </c>
      <c r="AO220" s="1">
        <v>1.471857109109422E-3</v>
      </c>
      <c r="AP220" s="1">
        <v>89.445393928283238</v>
      </c>
      <c r="AQ220" s="1">
        <v>0</v>
      </c>
      <c r="AR220" s="1">
        <v>0</v>
      </c>
      <c r="AS220" s="1">
        <f t="shared" si="27"/>
        <v>1</v>
      </c>
      <c r="AT220" s="1">
        <f t="shared" si="28"/>
        <v>0</v>
      </c>
      <c r="AU220" s="1">
        <f t="shared" si="29"/>
        <v>47223.000204466989</v>
      </c>
      <c r="AV220" s="1" t="s">
        <v>385</v>
      </c>
      <c r="AW220" s="1" t="s">
        <v>385</v>
      </c>
      <c r="AX220" s="1">
        <v>0</v>
      </c>
      <c r="AY220" s="1">
        <v>0</v>
      </c>
      <c r="AZ220" s="1" t="e">
        <f t="shared" si="30"/>
        <v>#DIV/0!</v>
      </c>
      <c r="BA220" s="1">
        <v>0</v>
      </c>
      <c r="BB220" s="1" t="s">
        <v>385</v>
      </c>
      <c r="BC220" s="1" t="s">
        <v>385</v>
      </c>
      <c r="BD220" s="1">
        <v>0</v>
      </c>
      <c r="BE220" s="1">
        <v>0</v>
      </c>
      <c r="BF220" s="1" t="e">
        <f t="shared" si="31"/>
        <v>#DIV/0!</v>
      </c>
      <c r="BG220" s="1">
        <v>0.5</v>
      </c>
      <c r="BH220" s="1">
        <f t="shared" si="32"/>
        <v>1009.5203997992029</v>
      </c>
      <c r="BI220" s="1">
        <f t="shared" si="33"/>
        <v>8.7801419646351562</v>
      </c>
      <c r="BJ220" s="1" t="e">
        <f t="shared" si="34"/>
        <v>#DIV/0!</v>
      </c>
      <c r="BK220" s="1">
        <f t="shared" si="35"/>
        <v>8.6973398124312856E-3</v>
      </c>
      <c r="BL220" s="1" t="e">
        <f t="shared" si="36"/>
        <v>#DIV/0!</v>
      </c>
      <c r="BM220" s="1" t="e">
        <f t="shared" si="37"/>
        <v>#DIV/0!</v>
      </c>
      <c r="BN220" s="1" t="s">
        <v>385</v>
      </c>
      <c r="BO220" s="1">
        <v>0</v>
      </c>
      <c r="BP220" s="1" t="e">
        <f t="shared" si="38"/>
        <v>#DIV/0!</v>
      </c>
      <c r="BQ220" s="1" t="e">
        <f t="shared" si="39"/>
        <v>#DIV/0!</v>
      </c>
      <c r="BR220" s="1" t="e">
        <f t="shared" si="40"/>
        <v>#DIV/0!</v>
      </c>
      <c r="BS220" s="1" t="e">
        <f t="shared" si="41"/>
        <v>#DIV/0!</v>
      </c>
      <c r="BT220" s="1" t="e">
        <f t="shared" si="42"/>
        <v>#DIV/0!</v>
      </c>
      <c r="BU220" s="1" t="e">
        <f t="shared" si="43"/>
        <v>#DIV/0!</v>
      </c>
      <c r="BV220" s="1" t="e">
        <f t="shared" si="44"/>
        <v>#DIV/0!</v>
      </c>
      <c r="BW220" s="1" t="e">
        <f t="shared" si="45"/>
        <v>#DIV/0!</v>
      </c>
      <c r="BX220" s="1" t="s">
        <v>385</v>
      </c>
      <c r="BY220" s="1" t="s">
        <v>385</v>
      </c>
      <c r="BZ220" s="1" t="s">
        <v>385</v>
      </c>
      <c r="CA220" s="1" t="s">
        <v>385</v>
      </c>
      <c r="CB220" s="1" t="s">
        <v>385</v>
      </c>
      <c r="CC220" s="1" t="s">
        <v>385</v>
      </c>
      <c r="CD220" s="1" t="s">
        <v>385</v>
      </c>
      <c r="CE220" s="1" t="s">
        <v>385</v>
      </c>
      <c r="CF220" s="1">
        <v>253</v>
      </c>
      <c r="CG220" s="1">
        <v>1000</v>
      </c>
      <c r="CH220" s="1" t="s">
        <v>386</v>
      </c>
      <c r="CI220" s="1">
        <v>1110.1500000000001</v>
      </c>
      <c r="CJ220" s="1">
        <v>1175.8634999999999</v>
      </c>
      <c r="CK220" s="1">
        <v>1152.67</v>
      </c>
      <c r="CL220" s="1">
        <v>1.3005735999999999E-4</v>
      </c>
      <c r="CM220" s="1">
        <v>6.5004835999999994E-4</v>
      </c>
      <c r="CN220" s="1">
        <v>4.7597999359999997E-2</v>
      </c>
      <c r="CO220" s="1">
        <v>5.5000000000000003E-4</v>
      </c>
      <c r="CP220" s="1">
        <f t="shared" si="46"/>
        <v>1200.017142857143</v>
      </c>
      <c r="CQ220" s="1">
        <f t="shared" si="47"/>
        <v>1009.5203997992029</v>
      </c>
      <c r="CR220" s="1">
        <f t="shared" si="48"/>
        <v>0.8412549819043561</v>
      </c>
      <c r="CS220" s="1">
        <f t="shared" si="49"/>
        <v>0.16202211507540737</v>
      </c>
      <c r="CT220" s="1">
        <v>6</v>
      </c>
      <c r="CU220" s="1">
        <v>0.5</v>
      </c>
      <c r="CV220" s="1" t="s">
        <v>387</v>
      </c>
      <c r="CW220" s="1">
        <v>2</v>
      </c>
      <c r="CX220" s="1" t="b">
        <v>1</v>
      </c>
      <c r="CY220" s="1">
        <v>1658330752.5</v>
      </c>
      <c r="CZ220" s="1">
        <v>1338.025714285714</v>
      </c>
      <c r="DA220" s="1">
        <v>1355.9528571428571</v>
      </c>
      <c r="DB220" s="1">
        <v>34.359742857142862</v>
      </c>
      <c r="DC220" s="1">
        <v>33.518399999999993</v>
      </c>
      <c r="DD220" s="1">
        <v>1341.8285714285721</v>
      </c>
      <c r="DE220" s="1">
        <v>34.012242857142859</v>
      </c>
      <c r="DF220" s="1">
        <v>650.3142857142858</v>
      </c>
      <c r="DG220" s="1">
        <v>101.0857142857143</v>
      </c>
      <c r="DH220" s="1">
        <v>9.9950385714285717E-2</v>
      </c>
      <c r="DI220" s="1">
        <v>33.908157142857142</v>
      </c>
      <c r="DJ220" s="1">
        <v>999.89999999999986</v>
      </c>
      <c r="DK220" s="1">
        <v>33.969099999999997</v>
      </c>
      <c r="DL220" s="1">
        <v>0</v>
      </c>
      <c r="DM220" s="1">
        <v>0</v>
      </c>
      <c r="DN220" s="1">
        <v>9011.6957142857154</v>
      </c>
      <c r="DO220" s="1">
        <v>0</v>
      </c>
      <c r="DP220" s="1">
        <v>1822.518571428571</v>
      </c>
      <c r="DQ220" s="1">
        <v>-17.926300000000001</v>
      </c>
      <c r="DR220" s="1">
        <v>1385.6357142857139</v>
      </c>
      <c r="DS220" s="1">
        <v>1402.975714285714</v>
      </c>
      <c r="DT220" s="1">
        <v>0.84136585714285717</v>
      </c>
      <c r="DU220" s="1">
        <v>1355.9528571428571</v>
      </c>
      <c r="DV220" s="1">
        <v>33.518399999999993</v>
      </c>
      <c r="DW220" s="1">
        <v>3.473282857142856</v>
      </c>
      <c r="DX220" s="1">
        <v>3.3882342857142849</v>
      </c>
      <c r="DY220" s="1">
        <v>26.489699999999999</v>
      </c>
      <c r="DZ220" s="1">
        <v>26.069857142857138</v>
      </c>
      <c r="EA220" s="1">
        <v>1200.017142857143</v>
      </c>
      <c r="EB220" s="1">
        <v>0.95799299999999998</v>
      </c>
      <c r="EC220" s="1">
        <v>4.2007399999999993E-2</v>
      </c>
      <c r="ED220" s="1">
        <v>0</v>
      </c>
      <c r="EE220" s="1">
        <v>924.56871428571424</v>
      </c>
      <c r="EF220" s="1">
        <v>5.0001600000000002</v>
      </c>
      <c r="EG220" s="1">
        <v>13113.98571428572</v>
      </c>
      <c r="EH220" s="1">
        <v>9515.3014285714307</v>
      </c>
      <c r="EI220" s="1">
        <v>47.838999999999999</v>
      </c>
      <c r="EJ220" s="1">
        <v>50.517714285714291</v>
      </c>
      <c r="EK220" s="1">
        <v>49.02628571428572</v>
      </c>
      <c r="EL220" s="1">
        <v>49.008571428571443</v>
      </c>
      <c r="EM220" s="1">
        <v>49.588999999999999</v>
      </c>
      <c r="EN220" s="1">
        <v>1144.8171428571429</v>
      </c>
      <c r="EO220" s="1">
        <v>50.2</v>
      </c>
      <c r="EP220" s="1">
        <v>0</v>
      </c>
      <c r="EQ220" s="1">
        <v>773266.20000004768</v>
      </c>
      <c r="ER220" s="1">
        <v>0</v>
      </c>
      <c r="ES220" s="1">
        <v>924.83861538461542</v>
      </c>
      <c r="ET220" s="1">
        <v>-2.3355897351187971</v>
      </c>
      <c r="EU220" s="1">
        <v>-28.92991433606867</v>
      </c>
      <c r="EV220" s="1">
        <v>13117.57692307692</v>
      </c>
      <c r="EW220" s="1">
        <v>15</v>
      </c>
      <c r="EX220" s="1">
        <v>1658327627.5</v>
      </c>
      <c r="EY220" s="1" t="s">
        <v>388</v>
      </c>
      <c r="EZ220" s="1">
        <v>1658327627.5</v>
      </c>
      <c r="FA220" s="1">
        <v>1658327617.5</v>
      </c>
      <c r="FB220" s="1">
        <v>12</v>
      </c>
      <c r="FC220" s="1">
        <v>-0.68500000000000005</v>
      </c>
      <c r="FD220" s="1">
        <v>-0.255</v>
      </c>
      <c r="FE220" s="1">
        <v>-3.9239999999999999</v>
      </c>
      <c r="FF220" s="1">
        <v>0.28599999999999998</v>
      </c>
      <c r="FG220" s="1">
        <v>1546</v>
      </c>
      <c r="FH220" s="1">
        <v>32</v>
      </c>
      <c r="FI220" s="1">
        <v>0.03</v>
      </c>
      <c r="FJ220" s="1">
        <v>0.04</v>
      </c>
      <c r="FK220" s="1">
        <v>-17.8663512195122</v>
      </c>
      <c r="FL220" s="1">
        <v>-0.31707595818812861</v>
      </c>
      <c r="FM220" s="1">
        <v>9.4543339195934939E-2</v>
      </c>
      <c r="FN220" s="1">
        <v>1</v>
      </c>
      <c r="FO220" s="1">
        <v>924.97205882352944</v>
      </c>
      <c r="FP220" s="1">
        <v>-1.693170361375764</v>
      </c>
      <c r="FQ220" s="1">
        <v>0.29762955075222097</v>
      </c>
      <c r="FR220" s="1">
        <v>0</v>
      </c>
      <c r="FS220" s="1">
        <v>0.83696943902439025</v>
      </c>
      <c r="FT220" s="1">
        <v>-0.17121399303136089</v>
      </c>
      <c r="FU220" s="1">
        <v>3.7308546381165139E-2</v>
      </c>
      <c r="FV220" s="1">
        <v>0</v>
      </c>
      <c r="FW220" s="1">
        <v>1</v>
      </c>
      <c r="FX220" s="1">
        <v>3</v>
      </c>
      <c r="FY220" s="1" t="s">
        <v>410</v>
      </c>
      <c r="FZ220" s="1">
        <v>3.36924</v>
      </c>
      <c r="GA220" s="1">
        <v>2.8937599999999999</v>
      </c>
      <c r="GB220" s="1">
        <v>0.21829399999999999</v>
      </c>
      <c r="GC220" s="1">
        <v>0.222494</v>
      </c>
      <c r="GD220" s="1">
        <v>0.14165700000000001</v>
      </c>
      <c r="GE220" s="1">
        <v>0.141764</v>
      </c>
      <c r="GF220" s="1">
        <v>26959.599999999999</v>
      </c>
      <c r="GG220" s="1">
        <v>23326.400000000001</v>
      </c>
      <c r="GH220" s="1">
        <v>30841.3</v>
      </c>
      <c r="GI220" s="1">
        <v>27977.3</v>
      </c>
      <c r="GJ220" s="1">
        <v>34881.5</v>
      </c>
      <c r="GK220" s="1">
        <v>33879.699999999997</v>
      </c>
      <c r="GL220" s="1">
        <v>40204.5</v>
      </c>
      <c r="GM220" s="1">
        <v>38995.1</v>
      </c>
      <c r="GN220" s="1">
        <v>2.3258000000000001</v>
      </c>
      <c r="GO220" s="1">
        <v>1.52515</v>
      </c>
      <c r="GP220" s="1">
        <v>0</v>
      </c>
      <c r="GQ220" s="1">
        <v>4.3049499999999997E-2</v>
      </c>
      <c r="GR220" s="1">
        <v>999.9</v>
      </c>
      <c r="GS220" s="1">
        <v>33.279200000000003</v>
      </c>
      <c r="GT220" s="1">
        <v>48.8</v>
      </c>
      <c r="GU220" s="1">
        <v>44.7</v>
      </c>
      <c r="GV220" s="1">
        <v>45.820999999999998</v>
      </c>
      <c r="GW220" s="1">
        <v>50.742899999999999</v>
      </c>
      <c r="GX220" s="1">
        <v>42.127400000000002</v>
      </c>
      <c r="GY220" s="1">
        <v>1</v>
      </c>
      <c r="GZ220" s="1">
        <v>0.66796500000000003</v>
      </c>
      <c r="HA220" s="1">
        <v>1.81132</v>
      </c>
      <c r="HB220" s="1">
        <v>20.198</v>
      </c>
      <c r="HC220" s="1">
        <v>5.2125000000000004</v>
      </c>
      <c r="HD220" s="1">
        <v>11.974</v>
      </c>
      <c r="HE220" s="1">
        <v>4.9891500000000004</v>
      </c>
      <c r="HF220" s="1">
        <v>3.2919800000000001</v>
      </c>
      <c r="HG220" s="1">
        <v>8430.4</v>
      </c>
      <c r="HH220" s="1">
        <v>9999</v>
      </c>
      <c r="HI220" s="1">
        <v>9999</v>
      </c>
      <c r="HJ220" s="1">
        <v>971.8</v>
      </c>
      <c r="HK220" s="1">
        <v>4.9713700000000003</v>
      </c>
      <c r="HL220" s="1">
        <v>1.8746499999999999</v>
      </c>
      <c r="HM220" s="1">
        <v>1.8709800000000001</v>
      </c>
      <c r="HN220" s="1">
        <v>1.8707400000000001</v>
      </c>
      <c r="HO220" s="1">
        <v>1.87514</v>
      </c>
      <c r="HP220" s="1">
        <v>1.8719399999999999</v>
      </c>
      <c r="HQ220" s="1">
        <v>1.86737</v>
      </c>
      <c r="HR220" s="1">
        <v>1.8782399999999999</v>
      </c>
      <c r="HS220" s="1">
        <v>0</v>
      </c>
      <c r="HT220" s="1">
        <v>0</v>
      </c>
      <c r="HU220" s="1">
        <v>0</v>
      </c>
      <c r="HV220" s="1">
        <v>0</v>
      </c>
      <c r="HW220" s="1" t="s">
        <v>390</v>
      </c>
      <c r="HX220" s="1" t="s">
        <v>391</v>
      </c>
      <c r="HY220" s="1" t="s">
        <v>392</v>
      </c>
      <c r="HZ220" s="1" t="s">
        <v>392</v>
      </c>
      <c r="IA220" s="1" t="s">
        <v>392</v>
      </c>
      <c r="IB220" s="1" t="s">
        <v>392</v>
      </c>
      <c r="IC220" s="1">
        <v>0</v>
      </c>
      <c r="ID220" s="1">
        <v>100</v>
      </c>
      <c r="IE220" s="1">
        <v>100</v>
      </c>
      <c r="IF220" s="1">
        <v>-3.81</v>
      </c>
      <c r="IG220" s="1">
        <v>0.34770000000000001</v>
      </c>
      <c r="IH220" s="1">
        <v>-2.1003025613674828</v>
      </c>
      <c r="II220" s="1">
        <v>1.7196870422270779E-5</v>
      </c>
      <c r="IJ220" s="1">
        <v>-2.1741833173098589E-6</v>
      </c>
      <c r="IK220" s="1">
        <v>9.0595066644434051E-10</v>
      </c>
      <c r="IL220" s="1">
        <v>-0.3055493333670728</v>
      </c>
      <c r="IM220" s="1">
        <v>-1.2435942757381079E-3</v>
      </c>
      <c r="IN220" s="1">
        <v>8.3241555849602686E-4</v>
      </c>
      <c r="IO220" s="1">
        <v>-6.8006265696850886E-6</v>
      </c>
      <c r="IP220" s="1">
        <v>17</v>
      </c>
      <c r="IQ220" s="1">
        <v>2050</v>
      </c>
      <c r="IR220" s="1">
        <v>3</v>
      </c>
      <c r="IS220" s="1">
        <v>34</v>
      </c>
      <c r="IT220" s="1">
        <v>52.1</v>
      </c>
      <c r="IU220" s="1">
        <v>52.3</v>
      </c>
      <c r="IV220" s="1">
        <v>2.7770999999999999</v>
      </c>
      <c r="IW220" s="1">
        <v>2.5805699999999998</v>
      </c>
      <c r="IX220" s="1">
        <v>1.49902</v>
      </c>
      <c r="IY220" s="1">
        <v>2.2814899999999998</v>
      </c>
      <c r="IZ220" s="1">
        <v>1.69678</v>
      </c>
      <c r="JA220" s="1">
        <v>2.3107899999999999</v>
      </c>
      <c r="JB220" s="1">
        <v>48.209000000000003</v>
      </c>
      <c r="JC220" s="1">
        <v>12.7836</v>
      </c>
      <c r="JD220" s="1">
        <v>18</v>
      </c>
      <c r="JE220" s="1">
        <v>710.774</v>
      </c>
      <c r="JF220" s="1">
        <v>266.06299999999999</v>
      </c>
      <c r="JG220" s="1">
        <v>29.999500000000001</v>
      </c>
      <c r="JH220" s="1">
        <v>35.932600000000001</v>
      </c>
      <c r="JI220" s="1">
        <v>30.0001</v>
      </c>
      <c r="JJ220" s="1">
        <v>35.650300000000001</v>
      </c>
      <c r="JK220" s="1">
        <v>35.647500000000001</v>
      </c>
      <c r="JL220" s="1">
        <v>55.612299999999998</v>
      </c>
      <c r="JM220" s="1">
        <v>29.686</v>
      </c>
      <c r="JN220" s="1">
        <v>0</v>
      </c>
      <c r="JO220" s="1">
        <v>30</v>
      </c>
      <c r="JP220" s="1">
        <v>1368.27</v>
      </c>
      <c r="JQ220" s="1">
        <v>33.254300000000001</v>
      </c>
      <c r="JR220" s="1">
        <v>98.288200000000003</v>
      </c>
      <c r="JS220" s="1">
        <v>98.2089</v>
      </c>
    </row>
    <row r="221" spans="1:279" ht="15.75" customHeight="1" x14ac:dyDescent="0.2">
      <c r="A221" s="1">
        <v>206</v>
      </c>
      <c r="B221" s="1">
        <v>1658330758.5</v>
      </c>
      <c r="C221" s="1">
        <v>818.5</v>
      </c>
      <c r="D221" s="1" t="s">
        <v>804</v>
      </c>
      <c r="E221" s="1" t="s">
        <v>805</v>
      </c>
      <c r="F221" s="1">
        <v>4</v>
      </c>
      <c r="G221" s="1">
        <v>1658330756.1875</v>
      </c>
      <c r="H221" s="1">
        <f t="shared" si="0"/>
        <v>9.6841437179699251E-4</v>
      </c>
      <c r="I221" s="1">
        <f t="shared" si="1"/>
        <v>0.96841437179699252</v>
      </c>
      <c r="J221" s="1">
        <f t="shared" si="2"/>
        <v>8.7215904128618629</v>
      </c>
      <c r="K221" s="1">
        <f t="shared" si="3"/>
        <v>1344.2375</v>
      </c>
      <c r="L221" s="1">
        <f t="shared" si="4"/>
        <v>1031.9133786974348</v>
      </c>
      <c r="M221" s="1">
        <f t="shared" si="5"/>
        <v>104.41495578189912</v>
      </c>
      <c r="N221" s="1">
        <f t="shared" si="6"/>
        <v>136.01771429695248</v>
      </c>
      <c r="O221" s="1">
        <f t="shared" si="7"/>
        <v>5.1017183814828532E-2</v>
      </c>
      <c r="P221" s="1">
        <f t="shared" si="8"/>
        <v>2.7663449564723264</v>
      </c>
      <c r="Q221" s="1">
        <f t="shared" si="9"/>
        <v>5.0500199322893242E-2</v>
      </c>
      <c r="R221" s="1">
        <f t="shared" si="10"/>
        <v>3.1608636892769854E-2</v>
      </c>
      <c r="S221" s="1">
        <f t="shared" si="11"/>
        <v>194.43176661246653</v>
      </c>
      <c r="T221" s="1">
        <f t="shared" si="12"/>
        <v>34.848035468231522</v>
      </c>
      <c r="U221" s="1">
        <f t="shared" si="13"/>
        <v>33.967350000000003</v>
      </c>
      <c r="V221" s="1">
        <f t="shared" si="14"/>
        <v>5.3332869494781816</v>
      </c>
      <c r="W221" s="1">
        <f t="shared" si="15"/>
        <v>65.41368061244188</v>
      </c>
      <c r="X221" s="1">
        <f t="shared" si="16"/>
        <v>3.4773819916977367</v>
      </c>
      <c r="Y221" s="1">
        <f t="shared" si="17"/>
        <v>5.3159858291727557</v>
      </c>
      <c r="Z221" s="1">
        <f t="shared" si="18"/>
        <v>1.855904957780445</v>
      </c>
      <c r="AA221" s="1">
        <f t="shared" si="19"/>
        <v>-42.707073796247371</v>
      </c>
      <c r="AB221" s="1">
        <f t="shared" si="20"/>
        <v>-8.6836292966045221</v>
      </c>
      <c r="AC221" s="1">
        <f t="shared" si="21"/>
        <v>-0.72553628549836302</v>
      </c>
      <c r="AD221" s="1">
        <f t="shared" si="22"/>
        <v>142.3155272341163</v>
      </c>
      <c r="AE221" s="1">
        <f t="shared" si="23"/>
        <v>18.255497763497615</v>
      </c>
      <c r="AF221" s="1">
        <f t="shared" si="24"/>
        <v>0.98318970756508761</v>
      </c>
      <c r="AG221" s="1">
        <f t="shared" si="25"/>
        <v>8.7215904128618629</v>
      </c>
      <c r="AH221" s="1">
        <v>1410.636481130286</v>
      </c>
      <c r="AI221" s="1">
        <v>1395.2831515151511</v>
      </c>
      <c r="AJ221" s="1">
        <v>1.7715614339427359</v>
      </c>
      <c r="AK221" s="1">
        <v>65.160827057832364</v>
      </c>
      <c r="AL221" s="1">
        <f t="shared" si="26"/>
        <v>0.96841437179699252</v>
      </c>
      <c r="AM221" s="1">
        <v>33.50673956799583</v>
      </c>
      <c r="AN221" s="1">
        <v>34.366241258741283</v>
      </c>
      <c r="AO221" s="1">
        <v>5.9184379257223223E-4</v>
      </c>
      <c r="AP221" s="1">
        <v>89.445393928283238</v>
      </c>
      <c r="AQ221" s="1">
        <v>0</v>
      </c>
      <c r="AR221" s="1">
        <v>0</v>
      </c>
      <c r="AS221" s="1">
        <f t="shared" si="27"/>
        <v>1</v>
      </c>
      <c r="AT221" s="1">
        <f t="shared" si="28"/>
        <v>0</v>
      </c>
      <c r="AU221" s="1">
        <f t="shared" si="29"/>
        <v>47160.854579112711</v>
      </c>
      <c r="AV221" s="1" t="s">
        <v>385</v>
      </c>
      <c r="AW221" s="1" t="s">
        <v>385</v>
      </c>
      <c r="AX221" s="1">
        <v>0</v>
      </c>
      <c r="AY221" s="1">
        <v>0</v>
      </c>
      <c r="AZ221" s="1" t="e">
        <f t="shared" si="30"/>
        <v>#DIV/0!</v>
      </c>
      <c r="BA221" s="1">
        <v>0</v>
      </c>
      <c r="BB221" s="1" t="s">
        <v>385</v>
      </c>
      <c r="BC221" s="1" t="s">
        <v>385</v>
      </c>
      <c r="BD221" s="1">
        <v>0</v>
      </c>
      <c r="BE221" s="1">
        <v>0</v>
      </c>
      <c r="BF221" s="1" t="e">
        <f t="shared" si="31"/>
        <v>#DIV/0!</v>
      </c>
      <c r="BG221" s="1">
        <v>0.5</v>
      </c>
      <c r="BH221" s="1">
        <f t="shared" si="32"/>
        <v>1009.5332997992053</v>
      </c>
      <c r="BI221" s="1">
        <f t="shared" si="33"/>
        <v>8.7215904128618629</v>
      </c>
      <c r="BJ221" s="1" t="e">
        <f t="shared" si="34"/>
        <v>#DIV/0!</v>
      </c>
      <c r="BK221" s="1">
        <f t="shared" si="35"/>
        <v>8.6392300428292691E-3</v>
      </c>
      <c r="BL221" s="1" t="e">
        <f t="shared" si="36"/>
        <v>#DIV/0!</v>
      </c>
      <c r="BM221" s="1" t="e">
        <f t="shared" si="37"/>
        <v>#DIV/0!</v>
      </c>
      <c r="BN221" s="1" t="s">
        <v>385</v>
      </c>
      <c r="BO221" s="1">
        <v>0</v>
      </c>
      <c r="BP221" s="1" t="e">
        <f t="shared" si="38"/>
        <v>#DIV/0!</v>
      </c>
      <c r="BQ221" s="1" t="e">
        <f t="shared" si="39"/>
        <v>#DIV/0!</v>
      </c>
      <c r="BR221" s="1" t="e">
        <f t="shared" si="40"/>
        <v>#DIV/0!</v>
      </c>
      <c r="BS221" s="1" t="e">
        <f t="shared" si="41"/>
        <v>#DIV/0!</v>
      </c>
      <c r="BT221" s="1" t="e">
        <f t="shared" si="42"/>
        <v>#DIV/0!</v>
      </c>
      <c r="BU221" s="1" t="e">
        <f t="shared" si="43"/>
        <v>#DIV/0!</v>
      </c>
      <c r="BV221" s="1" t="e">
        <f t="shared" si="44"/>
        <v>#DIV/0!</v>
      </c>
      <c r="BW221" s="1" t="e">
        <f t="shared" si="45"/>
        <v>#DIV/0!</v>
      </c>
      <c r="BX221" s="1" t="s">
        <v>385</v>
      </c>
      <c r="BY221" s="1" t="s">
        <v>385</v>
      </c>
      <c r="BZ221" s="1" t="s">
        <v>385</v>
      </c>
      <c r="CA221" s="1" t="s">
        <v>385</v>
      </c>
      <c r="CB221" s="1" t="s">
        <v>385</v>
      </c>
      <c r="CC221" s="1" t="s">
        <v>385</v>
      </c>
      <c r="CD221" s="1" t="s">
        <v>385</v>
      </c>
      <c r="CE221" s="1" t="s">
        <v>385</v>
      </c>
      <c r="CF221" s="1">
        <v>253</v>
      </c>
      <c r="CG221" s="1">
        <v>1000</v>
      </c>
      <c r="CH221" s="1" t="s">
        <v>386</v>
      </c>
      <c r="CI221" s="1">
        <v>1110.1500000000001</v>
      </c>
      <c r="CJ221" s="1">
        <v>1175.8634999999999</v>
      </c>
      <c r="CK221" s="1">
        <v>1152.67</v>
      </c>
      <c r="CL221" s="1">
        <v>1.3005735999999999E-4</v>
      </c>
      <c r="CM221" s="1">
        <v>6.5004835999999994E-4</v>
      </c>
      <c r="CN221" s="1">
        <v>4.7597999359999997E-2</v>
      </c>
      <c r="CO221" s="1">
        <v>5.5000000000000003E-4</v>
      </c>
      <c r="CP221" s="1">
        <f t="shared" si="46"/>
        <v>1200.0325</v>
      </c>
      <c r="CQ221" s="1">
        <f t="shared" si="47"/>
        <v>1009.5332997992053</v>
      </c>
      <c r="CR221" s="1">
        <f t="shared" si="48"/>
        <v>0.84125496584401283</v>
      </c>
      <c r="CS221" s="1">
        <f t="shared" si="49"/>
        <v>0.16202208407894497</v>
      </c>
      <c r="CT221" s="1">
        <v>6</v>
      </c>
      <c r="CU221" s="1">
        <v>0.5</v>
      </c>
      <c r="CV221" s="1" t="s">
        <v>387</v>
      </c>
      <c r="CW221" s="1">
        <v>2</v>
      </c>
      <c r="CX221" s="1" t="b">
        <v>1</v>
      </c>
      <c r="CY221" s="1">
        <v>1658330756.1875</v>
      </c>
      <c r="CZ221" s="1">
        <v>1344.2375</v>
      </c>
      <c r="DA221" s="1">
        <v>1362.2987499999999</v>
      </c>
      <c r="DB221" s="1">
        <v>34.366312499999999</v>
      </c>
      <c r="DC221" s="1">
        <v>33.490425000000002</v>
      </c>
      <c r="DD221" s="1">
        <v>1348.0462500000001</v>
      </c>
      <c r="DE221" s="1">
        <v>34.018587500000002</v>
      </c>
      <c r="DF221" s="1">
        <v>650.35825</v>
      </c>
      <c r="DG221" s="1">
        <v>101.08562499999999</v>
      </c>
      <c r="DH221" s="1">
        <v>0.1001508</v>
      </c>
      <c r="DI221" s="1">
        <v>33.909125000000003</v>
      </c>
      <c r="DJ221" s="1">
        <v>999.9</v>
      </c>
      <c r="DK221" s="1">
        <v>33.967350000000003</v>
      </c>
      <c r="DL221" s="1">
        <v>0</v>
      </c>
      <c r="DM221" s="1">
        <v>0</v>
      </c>
      <c r="DN221" s="1">
        <v>8999.6887500000012</v>
      </c>
      <c r="DO221" s="1">
        <v>0</v>
      </c>
      <c r="DP221" s="1">
        <v>1825.8724999999999</v>
      </c>
      <c r="DQ221" s="1">
        <v>-18.060700000000001</v>
      </c>
      <c r="DR221" s="1">
        <v>1392.0775000000001</v>
      </c>
      <c r="DS221" s="1">
        <v>1409.5025000000001</v>
      </c>
      <c r="DT221" s="1">
        <v>0.875892</v>
      </c>
      <c r="DU221" s="1">
        <v>1362.2987499999999</v>
      </c>
      <c r="DV221" s="1">
        <v>33.490425000000002</v>
      </c>
      <c r="DW221" s="1">
        <v>3.4739425000000002</v>
      </c>
      <c r="DX221" s="1">
        <v>3.385405</v>
      </c>
      <c r="DY221" s="1">
        <v>26.492925</v>
      </c>
      <c r="DZ221" s="1">
        <v>26.055737499999999</v>
      </c>
      <c r="EA221" s="1">
        <v>1200.0325</v>
      </c>
      <c r="EB221" s="1">
        <v>0.95799299999999998</v>
      </c>
      <c r="EC221" s="1">
        <v>4.20074E-2</v>
      </c>
      <c r="ED221" s="1">
        <v>0</v>
      </c>
      <c r="EE221" s="1">
        <v>924.5462500000001</v>
      </c>
      <c r="EF221" s="1">
        <v>5.0001600000000002</v>
      </c>
      <c r="EG221" s="1">
        <v>13113.512500000001</v>
      </c>
      <c r="EH221" s="1">
        <v>9515.4137499999997</v>
      </c>
      <c r="EI221" s="1">
        <v>47.843499999999999</v>
      </c>
      <c r="EJ221" s="1">
        <v>50.5</v>
      </c>
      <c r="EK221" s="1">
        <v>49.054250000000003</v>
      </c>
      <c r="EL221" s="1">
        <v>48.991750000000003</v>
      </c>
      <c r="EM221" s="1">
        <v>49.593499999999999</v>
      </c>
      <c r="EN221" s="1">
        <v>1144.8325</v>
      </c>
      <c r="EO221" s="1">
        <v>50.2</v>
      </c>
      <c r="EP221" s="1">
        <v>0</v>
      </c>
      <c r="EQ221" s="1">
        <v>773269.79999995232</v>
      </c>
      <c r="ER221" s="1">
        <v>0</v>
      </c>
      <c r="ES221" s="1">
        <v>924.73926923076931</v>
      </c>
      <c r="ET221" s="1">
        <v>-2.2936410260455879</v>
      </c>
      <c r="EU221" s="1">
        <v>-28.994871821717371</v>
      </c>
      <c r="EV221" s="1">
        <v>13116.380769230769</v>
      </c>
      <c r="EW221" s="1">
        <v>15</v>
      </c>
      <c r="EX221" s="1">
        <v>1658327627.5</v>
      </c>
      <c r="EY221" s="1" t="s">
        <v>388</v>
      </c>
      <c r="EZ221" s="1">
        <v>1658327627.5</v>
      </c>
      <c r="FA221" s="1">
        <v>1658327617.5</v>
      </c>
      <c r="FB221" s="1">
        <v>12</v>
      </c>
      <c r="FC221" s="1">
        <v>-0.68500000000000005</v>
      </c>
      <c r="FD221" s="1">
        <v>-0.255</v>
      </c>
      <c r="FE221" s="1">
        <v>-3.9239999999999999</v>
      </c>
      <c r="FF221" s="1">
        <v>0.28599999999999998</v>
      </c>
      <c r="FG221" s="1">
        <v>1546</v>
      </c>
      <c r="FH221" s="1">
        <v>32</v>
      </c>
      <c r="FI221" s="1">
        <v>0.03</v>
      </c>
      <c r="FJ221" s="1">
        <v>0.04</v>
      </c>
      <c r="FK221" s="1">
        <v>-17.881634146341462</v>
      </c>
      <c r="FL221" s="1">
        <v>-0.78693240418118537</v>
      </c>
      <c r="FM221" s="1">
        <v>0.10882132953082591</v>
      </c>
      <c r="FN221" s="1">
        <v>0</v>
      </c>
      <c r="FO221" s="1">
        <v>924.84564705882349</v>
      </c>
      <c r="FP221" s="1">
        <v>-1.9362566795314571</v>
      </c>
      <c r="FQ221" s="1">
        <v>0.3098269804027165</v>
      </c>
      <c r="FR221" s="1">
        <v>0</v>
      </c>
      <c r="FS221" s="1">
        <v>0.82842212195121945</v>
      </c>
      <c r="FT221" s="1">
        <v>0.17238976306620191</v>
      </c>
      <c r="FU221" s="1">
        <v>2.4071658793749319E-2</v>
      </c>
      <c r="FV221" s="1">
        <v>0</v>
      </c>
      <c r="FW221" s="1">
        <v>0</v>
      </c>
      <c r="FX221" s="1">
        <v>3</v>
      </c>
      <c r="FY221" s="1" t="s">
        <v>397</v>
      </c>
      <c r="FZ221" s="1">
        <v>3.3692000000000002</v>
      </c>
      <c r="GA221" s="1">
        <v>2.8934500000000001</v>
      </c>
      <c r="GB221" s="1">
        <v>0.218975</v>
      </c>
      <c r="GC221" s="1">
        <v>0.223214</v>
      </c>
      <c r="GD221" s="1">
        <v>0.141651</v>
      </c>
      <c r="GE221" s="1">
        <v>0.14149400000000001</v>
      </c>
      <c r="GF221" s="1">
        <v>26935.9</v>
      </c>
      <c r="GG221" s="1">
        <v>23304.9</v>
      </c>
      <c r="GH221" s="1">
        <v>30841.200000000001</v>
      </c>
      <c r="GI221" s="1">
        <v>27977.599999999999</v>
      </c>
      <c r="GJ221" s="1">
        <v>34881.699999999997</v>
      </c>
      <c r="GK221" s="1">
        <v>33890.6</v>
      </c>
      <c r="GL221" s="1">
        <v>40204.5</v>
      </c>
      <c r="GM221" s="1">
        <v>38995.4</v>
      </c>
      <c r="GN221" s="1">
        <v>2.32565</v>
      </c>
      <c r="GO221" s="1">
        <v>1.5247999999999999</v>
      </c>
      <c r="GP221" s="1">
        <v>0</v>
      </c>
      <c r="GQ221" s="1">
        <v>4.2863199999999997E-2</v>
      </c>
      <c r="GR221" s="1">
        <v>999.9</v>
      </c>
      <c r="GS221" s="1">
        <v>33.264299999999999</v>
      </c>
      <c r="GT221" s="1">
        <v>48.7</v>
      </c>
      <c r="GU221" s="1">
        <v>44.7</v>
      </c>
      <c r="GV221" s="1">
        <v>45.719200000000001</v>
      </c>
      <c r="GW221" s="1">
        <v>50.742899999999999</v>
      </c>
      <c r="GX221" s="1">
        <v>41.718800000000002</v>
      </c>
      <c r="GY221" s="1">
        <v>1</v>
      </c>
      <c r="GZ221" s="1">
        <v>0.66794200000000004</v>
      </c>
      <c r="HA221" s="1">
        <v>1.8068599999999999</v>
      </c>
      <c r="HB221" s="1">
        <v>20.198499999999999</v>
      </c>
      <c r="HC221" s="1">
        <v>5.2140000000000004</v>
      </c>
      <c r="HD221" s="1">
        <v>11.974</v>
      </c>
      <c r="HE221" s="1">
        <v>4.9897999999999998</v>
      </c>
      <c r="HF221" s="1">
        <v>3.2925</v>
      </c>
      <c r="HG221" s="1">
        <v>8430.4</v>
      </c>
      <c r="HH221" s="1">
        <v>9999</v>
      </c>
      <c r="HI221" s="1">
        <v>9999</v>
      </c>
      <c r="HJ221" s="1">
        <v>971.8</v>
      </c>
      <c r="HK221" s="1">
        <v>4.9713500000000002</v>
      </c>
      <c r="HL221" s="1">
        <v>1.87466</v>
      </c>
      <c r="HM221" s="1">
        <v>1.8709199999999999</v>
      </c>
      <c r="HN221" s="1">
        <v>1.87073</v>
      </c>
      <c r="HO221" s="1">
        <v>1.8751500000000001</v>
      </c>
      <c r="HP221" s="1">
        <v>1.8719399999999999</v>
      </c>
      <c r="HQ221" s="1">
        <v>1.86737</v>
      </c>
      <c r="HR221" s="1">
        <v>1.8782300000000001</v>
      </c>
      <c r="HS221" s="1">
        <v>0</v>
      </c>
      <c r="HT221" s="1">
        <v>0</v>
      </c>
      <c r="HU221" s="1">
        <v>0</v>
      </c>
      <c r="HV221" s="1">
        <v>0</v>
      </c>
      <c r="HW221" s="1" t="s">
        <v>390</v>
      </c>
      <c r="HX221" s="1" t="s">
        <v>391</v>
      </c>
      <c r="HY221" s="1" t="s">
        <v>392</v>
      </c>
      <c r="HZ221" s="1" t="s">
        <v>392</v>
      </c>
      <c r="IA221" s="1" t="s">
        <v>392</v>
      </c>
      <c r="IB221" s="1" t="s">
        <v>392</v>
      </c>
      <c r="IC221" s="1">
        <v>0</v>
      </c>
      <c r="ID221" s="1">
        <v>100</v>
      </c>
      <c r="IE221" s="1">
        <v>100</v>
      </c>
      <c r="IF221" s="1">
        <v>-3.81</v>
      </c>
      <c r="IG221" s="1">
        <v>0.34760000000000002</v>
      </c>
      <c r="IH221" s="1">
        <v>-2.1003025613674828</v>
      </c>
      <c r="II221" s="1">
        <v>1.7196870422270779E-5</v>
      </c>
      <c r="IJ221" s="1">
        <v>-2.1741833173098589E-6</v>
      </c>
      <c r="IK221" s="1">
        <v>9.0595066644434051E-10</v>
      </c>
      <c r="IL221" s="1">
        <v>-0.3055493333670728</v>
      </c>
      <c r="IM221" s="1">
        <v>-1.2435942757381079E-3</v>
      </c>
      <c r="IN221" s="1">
        <v>8.3241555849602686E-4</v>
      </c>
      <c r="IO221" s="1">
        <v>-6.8006265696850886E-6</v>
      </c>
      <c r="IP221" s="1">
        <v>17</v>
      </c>
      <c r="IQ221" s="1">
        <v>2050</v>
      </c>
      <c r="IR221" s="1">
        <v>3</v>
      </c>
      <c r="IS221" s="1">
        <v>34</v>
      </c>
      <c r="IT221" s="1">
        <v>52.2</v>
      </c>
      <c r="IU221" s="1">
        <v>52.4</v>
      </c>
      <c r="IV221" s="1">
        <v>2.7856399999999999</v>
      </c>
      <c r="IW221" s="1">
        <v>2.5659200000000002</v>
      </c>
      <c r="IX221" s="1">
        <v>1.49902</v>
      </c>
      <c r="IY221" s="1">
        <v>2.2827099999999998</v>
      </c>
      <c r="IZ221" s="1">
        <v>1.69678</v>
      </c>
      <c r="JA221" s="1">
        <v>2.4023400000000001</v>
      </c>
      <c r="JB221" s="1">
        <v>48.209000000000003</v>
      </c>
      <c r="JC221" s="1">
        <v>12.8011</v>
      </c>
      <c r="JD221" s="1">
        <v>18</v>
      </c>
      <c r="JE221" s="1">
        <v>710.649</v>
      </c>
      <c r="JF221" s="1">
        <v>265.90100000000001</v>
      </c>
      <c r="JG221" s="1">
        <v>29.999099999999999</v>
      </c>
      <c r="JH221" s="1">
        <v>35.932600000000001</v>
      </c>
      <c r="JI221" s="1">
        <v>30.0001</v>
      </c>
      <c r="JJ221" s="1">
        <v>35.650300000000001</v>
      </c>
      <c r="JK221" s="1">
        <v>35.647500000000001</v>
      </c>
      <c r="JL221" s="1">
        <v>55.818300000000001</v>
      </c>
      <c r="JM221" s="1">
        <v>29.971399999999999</v>
      </c>
      <c r="JN221" s="1">
        <v>0</v>
      </c>
      <c r="JO221" s="1">
        <v>30</v>
      </c>
      <c r="JP221" s="1">
        <v>1374.95</v>
      </c>
      <c r="JQ221" s="1">
        <v>33.1995</v>
      </c>
      <c r="JR221" s="1">
        <v>98.287999999999997</v>
      </c>
      <c r="JS221" s="1">
        <v>98.209699999999998</v>
      </c>
    </row>
    <row r="222" spans="1:279" ht="15.75" customHeight="1" x14ac:dyDescent="0.2">
      <c r="A222" s="1">
        <v>207</v>
      </c>
      <c r="B222" s="1">
        <v>1658330762.5</v>
      </c>
      <c r="C222" s="1">
        <v>822.5</v>
      </c>
      <c r="D222" s="1" t="s">
        <v>806</v>
      </c>
      <c r="E222" s="1" t="s">
        <v>807</v>
      </c>
      <c r="F222" s="1">
        <v>4</v>
      </c>
      <c r="G222" s="1">
        <v>1658330760.5</v>
      </c>
      <c r="H222" s="1">
        <f t="shared" si="0"/>
        <v>1.0524968547670542E-3</v>
      </c>
      <c r="I222" s="1">
        <f t="shared" si="1"/>
        <v>1.0524968547670541</v>
      </c>
      <c r="J222" s="1">
        <f t="shared" si="2"/>
        <v>8.8884723619329122</v>
      </c>
      <c r="K222" s="1">
        <f t="shared" si="3"/>
        <v>1351.535714285714</v>
      </c>
      <c r="L222" s="1">
        <f t="shared" si="4"/>
        <v>1056.2001919757824</v>
      </c>
      <c r="M222" s="1">
        <f t="shared" si="5"/>
        <v>106.87255822369214</v>
      </c>
      <c r="N222" s="1">
        <f t="shared" si="6"/>
        <v>136.75634639508871</v>
      </c>
      <c r="O222" s="1">
        <f t="shared" si="7"/>
        <v>5.5543677271158616E-2</v>
      </c>
      <c r="P222" s="1">
        <f t="shared" si="8"/>
        <v>2.764923169903367</v>
      </c>
      <c r="Q222" s="1">
        <f t="shared" si="9"/>
        <v>5.4931166978379457E-2</v>
      </c>
      <c r="R222" s="1">
        <f t="shared" si="10"/>
        <v>3.4386448053141491E-2</v>
      </c>
      <c r="S222" s="1">
        <f t="shared" si="11"/>
        <v>194.43364761247037</v>
      </c>
      <c r="T222" s="1">
        <f t="shared" si="12"/>
        <v>34.817730211954391</v>
      </c>
      <c r="U222" s="1">
        <f t="shared" si="13"/>
        <v>33.952857142857141</v>
      </c>
      <c r="V222" s="1">
        <f t="shared" si="14"/>
        <v>5.3289759353686756</v>
      </c>
      <c r="W222" s="1">
        <f t="shared" si="15"/>
        <v>65.389182918773855</v>
      </c>
      <c r="X222" s="1">
        <f t="shared" si="16"/>
        <v>3.4745645140862074</v>
      </c>
      <c r="Y222" s="1">
        <f t="shared" si="17"/>
        <v>5.3136686512848694</v>
      </c>
      <c r="Z222" s="1">
        <f t="shared" si="18"/>
        <v>1.8544114212824683</v>
      </c>
      <c r="AA222" s="1">
        <f t="shared" si="19"/>
        <v>-46.415111295227092</v>
      </c>
      <c r="AB222" s="1">
        <f t="shared" si="20"/>
        <v>-7.6831090981769625</v>
      </c>
      <c r="AC222" s="1">
        <f t="shared" si="21"/>
        <v>-0.64220072330547584</v>
      </c>
      <c r="AD222" s="1">
        <f t="shared" si="22"/>
        <v>139.69322649576083</v>
      </c>
      <c r="AE222" s="1">
        <f t="shared" si="23"/>
        <v>18.071960594689642</v>
      </c>
      <c r="AF222" s="1">
        <f t="shared" si="24"/>
        <v>1.1170632283034458</v>
      </c>
      <c r="AG222" s="1">
        <f t="shared" si="25"/>
        <v>8.8884723619329122</v>
      </c>
      <c r="AH222" s="1">
        <v>1417.3418747842179</v>
      </c>
      <c r="AI222" s="1">
        <v>1402.1374545454539</v>
      </c>
      <c r="AJ222" s="1">
        <v>1.69378643904903</v>
      </c>
      <c r="AK222" s="1">
        <v>65.160827057832364</v>
      </c>
      <c r="AL222" s="1">
        <f t="shared" si="26"/>
        <v>1.0524968547670541</v>
      </c>
      <c r="AM222" s="1">
        <v>33.372306073683127</v>
      </c>
      <c r="AN222" s="1">
        <v>34.31407202797206</v>
      </c>
      <c r="AO222" s="1">
        <v>-7.3398749285898178E-4</v>
      </c>
      <c r="AP222" s="1">
        <v>89.445393928283238</v>
      </c>
      <c r="AQ222" s="1">
        <v>0</v>
      </c>
      <c r="AR222" s="1">
        <v>0</v>
      </c>
      <c r="AS222" s="1">
        <f t="shared" si="27"/>
        <v>1</v>
      </c>
      <c r="AT222" s="1">
        <f t="shared" si="28"/>
        <v>0</v>
      </c>
      <c r="AU222" s="1">
        <f t="shared" si="29"/>
        <v>47123.082950697077</v>
      </c>
      <c r="AV222" s="1" t="s">
        <v>385</v>
      </c>
      <c r="AW222" s="1" t="s">
        <v>385</v>
      </c>
      <c r="AX222" s="1">
        <v>0</v>
      </c>
      <c r="AY222" s="1">
        <v>0</v>
      </c>
      <c r="AZ222" s="1" t="e">
        <f t="shared" si="30"/>
        <v>#DIV/0!</v>
      </c>
      <c r="BA222" s="1">
        <v>0</v>
      </c>
      <c r="BB222" s="1" t="s">
        <v>385</v>
      </c>
      <c r="BC222" s="1" t="s">
        <v>385</v>
      </c>
      <c r="BD222" s="1">
        <v>0</v>
      </c>
      <c r="BE222" s="1">
        <v>0</v>
      </c>
      <c r="BF222" s="1" t="e">
        <f t="shared" si="31"/>
        <v>#DIV/0!</v>
      </c>
      <c r="BG222" s="1">
        <v>0.5</v>
      </c>
      <c r="BH222" s="1">
        <f t="shared" si="32"/>
        <v>1009.5431997992075</v>
      </c>
      <c r="BI222" s="1">
        <f t="shared" si="33"/>
        <v>8.8884723619329122</v>
      </c>
      <c r="BJ222" s="1" t="e">
        <f t="shared" si="34"/>
        <v>#DIV/0!</v>
      </c>
      <c r="BK222" s="1">
        <f t="shared" si="35"/>
        <v>8.8044497389520131E-3</v>
      </c>
      <c r="BL222" s="1" t="e">
        <f t="shared" si="36"/>
        <v>#DIV/0!</v>
      </c>
      <c r="BM222" s="1" t="e">
        <f t="shared" si="37"/>
        <v>#DIV/0!</v>
      </c>
      <c r="BN222" s="1" t="s">
        <v>385</v>
      </c>
      <c r="BO222" s="1">
        <v>0</v>
      </c>
      <c r="BP222" s="1" t="e">
        <f t="shared" si="38"/>
        <v>#DIV/0!</v>
      </c>
      <c r="BQ222" s="1" t="e">
        <f t="shared" si="39"/>
        <v>#DIV/0!</v>
      </c>
      <c r="BR222" s="1" t="e">
        <f t="shared" si="40"/>
        <v>#DIV/0!</v>
      </c>
      <c r="BS222" s="1" t="e">
        <f t="shared" si="41"/>
        <v>#DIV/0!</v>
      </c>
      <c r="BT222" s="1" t="e">
        <f t="shared" si="42"/>
        <v>#DIV/0!</v>
      </c>
      <c r="BU222" s="1" t="e">
        <f t="shared" si="43"/>
        <v>#DIV/0!</v>
      </c>
      <c r="BV222" s="1" t="e">
        <f t="shared" si="44"/>
        <v>#DIV/0!</v>
      </c>
      <c r="BW222" s="1" t="e">
        <f t="shared" si="45"/>
        <v>#DIV/0!</v>
      </c>
      <c r="BX222" s="1" t="s">
        <v>385</v>
      </c>
      <c r="BY222" s="1" t="s">
        <v>385</v>
      </c>
      <c r="BZ222" s="1" t="s">
        <v>385</v>
      </c>
      <c r="CA222" s="1" t="s">
        <v>385</v>
      </c>
      <c r="CB222" s="1" t="s">
        <v>385</v>
      </c>
      <c r="CC222" s="1" t="s">
        <v>385</v>
      </c>
      <c r="CD222" s="1" t="s">
        <v>385</v>
      </c>
      <c r="CE222" s="1" t="s">
        <v>385</v>
      </c>
      <c r="CF222" s="1">
        <v>253</v>
      </c>
      <c r="CG222" s="1">
        <v>1000</v>
      </c>
      <c r="CH222" s="1" t="s">
        <v>386</v>
      </c>
      <c r="CI222" s="1">
        <v>1110.1500000000001</v>
      </c>
      <c r="CJ222" s="1">
        <v>1175.8634999999999</v>
      </c>
      <c r="CK222" s="1">
        <v>1152.67</v>
      </c>
      <c r="CL222" s="1">
        <v>1.3005735999999999E-4</v>
      </c>
      <c r="CM222" s="1">
        <v>6.5004835999999994E-4</v>
      </c>
      <c r="CN222" s="1">
        <v>4.7597999359999997E-2</v>
      </c>
      <c r="CO222" s="1">
        <v>5.5000000000000003E-4</v>
      </c>
      <c r="CP222" s="1">
        <f t="shared" si="46"/>
        <v>1200.0442857142859</v>
      </c>
      <c r="CQ222" s="1">
        <f t="shared" si="47"/>
        <v>1009.5431997992075</v>
      </c>
      <c r="CR222" s="1">
        <f t="shared" si="48"/>
        <v>0.841254953518912</v>
      </c>
      <c r="CS222" s="1">
        <f t="shared" si="49"/>
        <v>0.16202206029150024</v>
      </c>
      <c r="CT222" s="1">
        <v>6</v>
      </c>
      <c r="CU222" s="1">
        <v>0.5</v>
      </c>
      <c r="CV222" s="1" t="s">
        <v>387</v>
      </c>
      <c r="CW222" s="1">
        <v>2</v>
      </c>
      <c r="CX222" s="1" t="b">
        <v>1</v>
      </c>
      <c r="CY222" s="1">
        <v>1658330760.5</v>
      </c>
      <c r="CZ222" s="1">
        <v>1351.535714285714</v>
      </c>
      <c r="DA222" s="1">
        <v>1369.6028571428569</v>
      </c>
      <c r="DB222" s="1">
        <v>34.338428571428572</v>
      </c>
      <c r="DC222" s="1">
        <v>33.343157142857137</v>
      </c>
      <c r="DD222" s="1">
        <v>1355.3528571428569</v>
      </c>
      <c r="DE222" s="1">
        <v>33.99155714285714</v>
      </c>
      <c r="DF222" s="1">
        <v>650.298</v>
      </c>
      <c r="DG222" s="1">
        <v>101.0865714285714</v>
      </c>
      <c r="DH222" s="1">
        <v>9.9320257142857152E-2</v>
      </c>
      <c r="DI222" s="1">
        <v>33.901314285714292</v>
      </c>
      <c r="DJ222" s="1">
        <v>999.89999999999986</v>
      </c>
      <c r="DK222" s="1">
        <v>33.952857142857141</v>
      </c>
      <c r="DL222" s="1">
        <v>0</v>
      </c>
      <c r="DM222" s="1">
        <v>0</v>
      </c>
      <c r="DN222" s="1">
        <v>8992.0528571428567</v>
      </c>
      <c r="DO222" s="1">
        <v>0</v>
      </c>
      <c r="DP222" s="1">
        <v>1826.9285714285711</v>
      </c>
      <c r="DQ222" s="1">
        <v>-18.067142857142859</v>
      </c>
      <c r="DR222" s="1">
        <v>1399.5971428571429</v>
      </c>
      <c r="DS222" s="1">
        <v>1416.8457142857139</v>
      </c>
      <c r="DT222" s="1">
        <v>0.99528442857142863</v>
      </c>
      <c r="DU222" s="1">
        <v>1369.6028571428569</v>
      </c>
      <c r="DV222" s="1">
        <v>33.343157142857137</v>
      </c>
      <c r="DW222" s="1">
        <v>3.4711571428571428</v>
      </c>
      <c r="DX222" s="1">
        <v>3.3705485714285719</v>
      </c>
      <c r="DY222" s="1">
        <v>26.479328571428571</v>
      </c>
      <c r="DZ222" s="1">
        <v>25.98141428571429</v>
      </c>
      <c r="EA222" s="1">
        <v>1200.0442857142859</v>
      </c>
      <c r="EB222" s="1">
        <v>0.95799299999999998</v>
      </c>
      <c r="EC222" s="1">
        <v>4.2007399999999993E-2</v>
      </c>
      <c r="ED222" s="1">
        <v>0</v>
      </c>
      <c r="EE222" s="1">
        <v>924.21928571428577</v>
      </c>
      <c r="EF222" s="1">
        <v>5.0001600000000002</v>
      </c>
      <c r="EG222" s="1">
        <v>13106.757142857139</v>
      </c>
      <c r="EH222" s="1">
        <v>9515.4971428571407</v>
      </c>
      <c r="EI222" s="1">
        <v>47.838999999999999</v>
      </c>
      <c r="EJ222" s="1">
        <v>50.5</v>
      </c>
      <c r="EK222" s="1">
        <v>49.061999999999998</v>
      </c>
      <c r="EL222" s="1">
        <v>49.008571428571429</v>
      </c>
      <c r="EM222" s="1">
        <v>49.588999999999999</v>
      </c>
      <c r="EN222" s="1">
        <v>1144.8442857142859</v>
      </c>
      <c r="EO222" s="1">
        <v>50.2</v>
      </c>
      <c r="EP222" s="1">
        <v>0</v>
      </c>
      <c r="EQ222" s="1">
        <v>773274</v>
      </c>
      <c r="ER222" s="1">
        <v>0</v>
      </c>
      <c r="ES222" s="1">
        <v>924.56915999999978</v>
      </c>
      <c r="ET222" s="1">
        <v>-2.6573076931417239</v>
      </c>
      <c r="EU222" s="1">
        <v>-49.438461709768319</v>
      </c>
      <c r="EV222" s="1">
        <v>13112.064</v>
      </c>
      <c r="EW222" s="1">
        <v>15</v>
      </c>
      <c r="EX222" s="1">
        <v>1658327627.5</v>
      </c>
      <c r="EY222" s="1" t="s">
        <v>388</v>
      </c>
      <c r="EZ222" s="1">
        <v>1658327627.5</v>
      </c>
      <c r="FA222" s="1">
        <v>1658327617.5</v>
      </c>
      <c r="FB222" s="1">
        <v>12</v>
      </c>
      <c r="FC222" s="1">
        <v>-0.68500000000000005</v>
      </c>
      <c r="FD222" s="1">
        <v>-0.255</v>
      </c>
      <c r="FE222" s="1">
        <v>-3.9239999999999999</v>
      </c>
      <c r="FF222" s="1">
        <v>0.28599999999999998</v>
      </c>
      <c r="FG222" s="1">
        <v>1546</v>
      </c>
      <c r="FH222" s="1">
        <v>32</v>
      </c>
      <c r="FI222" s="1">
        <v>0.03</v>
      </c>
      <c r="FJ222" s="1">
        <v>0.04</v>
      </c>
      <c r="FK222" s="1">
        <v>-17.947631707317068</v>
      </c>
      <c r="FL222" s="1">
        <v>-1.310857839721278</v>
      </c>
      <c r="FM222" s="1">
        <v>0.15471194703584321</v>
      </c>
      <c r="FN222" s="1">
        <v>0</v>
      </c>
      <c r="FO222" s="1">
        <v>924.72035294117654</v>
      </c>
      <c r="FP222" s="1">
        <v>-2.6066004556752911</v>
      </c>
      <c r="FQ222" s="1">
        <v>0.35160446379694121</v>
      </c>
      <c r="FR222" s="1">
        <v>0</v>
      </c>
      <c r="FS222" s="1">
        <v>0.85662029268292683</v>
      </c>
      <c r="FT222" s="1">
        <v>0.51705815331010418</v>
      </c>
      <c r="FU222" s="1">
        <v>5.782182867928664E-2</v>
      </c>
      <c r="FV222" s="1">
        <v>0</v>
      </c>
      <c r="FW222" s="1">
        <v>0</v>
      </c>
      <c r="FX222" s="1">
        <v>3</v>
      </c>
      <c r="FY222" s="1" t="s">
        <v>397</v>
      </c>
      <c r="FZ222" s="1">
        <v>3.3688899999999999</v>
      </c>
      <c r="GA222" s="1">
        <v>2.8930099999999999</v>
      </c>
      <c r="GB222" s="1">
        <v>0.21965100000000001</v>
      </c>
      <c r="GC222" s="1">
        <v>0.22384799999999999</v>
      </c>
      <c r="GD222" s="1">
        <v>0.14149900000000001</v>
      </c>
      <c r="GE222" s="1">
        <v>0.14112</v>
      </c>
      <c r="GF222" s="1">
        <v>26912.5</v>
      </c>
      <c r="GG222" s="1">
        <v>23285.9</v>
      </c>
      <c r="GH222" s="1">
        <v>30841.200000000001</v>
      </c>
      <c r="GI222" s="1">
        <v>27977.8</v>
      </c>
      <c r="GJ222" s="1">
        <v>34888.1</v>
      </c>
      <c r="GK222" s="1">
        <v>33905.800000000003</v>
      </c>
      <c r="GL222" s="1">
        <v>40204.699999999997</v>
      </c>
      <c r="GM222" s="1">
        <v>38995.800000000003</v>
      </c>
      <c r="GN222" s="1">
        <v>2.3250500000000001</v>
      </c>
      <c r="GO222" s="1">
        <v>1.52522</v>
      </c>
      <c r="GP222" s="1">
        <v>0</v>
      </c>
      <c r="GQ222" s="1">
        <v>4.3034599999999999E-2</v>
      </c>
      <c r="GR222" s="1">
        <v>999.9</v>
      </c>
      <c r="GS222" s="1">
        <v>33.254399999999997</v>
      </c>
      <c r="GT222" s="1">
        <v>48.7</v>
      </c>
      <c r="GU222" s="1">
        <v>44.7</v>
      </c>
      <c r="GV222" s="1">
        <v>45.721499999999999</v>
      </c>
      <c r="GW222" s="1">
        <v>51.042900000000003</v>
      </c>
      <c r="GX222" s="1">
        <v>41.558500000000002</v>
      </c>
      <c r="GY222" s="1">
        <v>1</v>
      </c>
      <c r="GZ222" s="1">
        <v>0.66792200000000002</v>
      </c>
      <c r="HA222" s="1">
        <v>1.8019499999999999</v>
      </c>
      <c r="HB222" s="1">
        <v>20.198599999999999</v>
      </c>
      <c r="HC222" s="1">
        <v>5.2147399999999999</v>
      </c>
      <c r="HD222" s="1">
        <v>11.974</v>
      </c>
      <c r="HE222" s="1">
        <v>4.9898999999999996</v>
      </c>
      <c r="HF222" s="1">
        <v>3.2924799999999999</v>
      </c>
      <c r="HG222" s="1">
        <v>8430.6</v>
      </c>
      <c r="HH222" s="1">
        <v>9999</v>
      </c>
      <c r="HI222" s="1">
        <v>9999</v>
      </c>
      <c r="HJ222" s="1">
        <v>971.8</v>
      </c>
      <c r="HK222" s="1">
        <v>4.9713500000000002</v>
      </c>
      <c r="HL222" s="1">
        <v>1.8746499999999999</v>
      </c>
      <c r="HM222" s="1">
        <v>1.8709100000000001</v>
      </c>
      <c r="HN222" s="1">
        <v>1.87073</v>
      </c>
      <c r="HO222" s="1">
        <v>1.8751500000000001</v>
      </c>
      <c r="HP222" s="1">
        <v>1.87195</v>
      </c>
      <c r="HQ222" s="1">
        <v>1.86737</v>
      </c>
      <c r="HR222" s="1">
        <v>1.8782399999999999</v>
      </c>
      <c r="HS222" s="1">
        <v>0</v>
      </c>
      <c r="HT222" s="1">
        <v>0</v>
      </c>
      <c r="HU222" s="1">
        <v>0</v>
      </c>
      <c r="HV222" s="1">
        <v>0</v>
      </c>
      <c r="HW222" s="1" t="s">
        <v>390</v>
      </c>
      <c r="HX222" s="1" t="s">
        <v>391</v>
      </c>
      <c r="HY222" s="1" t="s">
        <v>392</v>
      </c>
      <c r="HZ222" s="1" t="s">
        <v>392</v>
      </c>
      <c r="IA222" s="1" t="s">
        <v>392</v>
      </c>
      <c r="IB222" s="1" t="s">
        <v>392</v>
      </c>
      <c r="IC222" s="1">
        <v>0</v>
      </c>
      <c r="ID222" s="1">
        <v>100</v>
      </c>
      <c r="IE222" s="1">
        <v>100</v>
      </c>
      <c r="IF222" s="1">
        <v>-3.81</v>
      </c>
      <c r="IG222" s="1">
        <v>0.34589999999999999</v>
      </c>
      <c r="IH222" s="1">
        <v>-2.1003025613674828</v>
      </c>
      <c r="II222" s="1">
        <v>1.7196870422270779E-5</v>
      </c>
      <c r="IJ222" s="1">
        <v>-2.1741833173098589E-6</v>
      </c>
      <c r="IK222" s="1">
        <v>9.0595066644434051E-10</v>
      </c>
      <c r="IL222" s="1">
        <v>-0.3055493333670728</v>
      </c>
      <c r="IM222" s="1">
        <v>-1.2435942757381079E-3</v>
      </c>
      <c r="IN222" s="1">
        <v>8.3241555849602686E-4</v>
      </c>
      <c r="IO222" s="1">
        <v>-6.8006265696850886E-6</v>
      </c>
      <c r="IP222" s="1">
        <v>17</v>
      </c>
      <c r="IQ222" s="1">
        <v>2050</v>
      </c>
      <c r="IR222" s="1">
        <v>3</v>
      </c>
      <c r="IS222" s="1">
        <v>34</v>
      </c>
      <c r="IT222" s="1">
        <v>52.2</v>
      </c>
      <c r="IU222" s="1">
        <v>52.4</v>
      </c>
      <c r="IV222" s="1">
        <v>2.7978499999999999</v>
      </c>
      <c r="IW222" s="1">
        <v>2.5683600000000002</v>
      </c>
      <c r="IX222" s="1">
        <v>1.49902</v>
      </c>
      <c r="IY222" s="1">
        <v>2.2814899999999998</v>
      </c>
      <c r="IZ222" s="1">
        <v>1.69678</v>
      </c>
      <c r="JA222" s="1">
        <v>2.4084500000000002</v>
      </c>
      <c r="JB222" s="1">
        <v>48.209000000000003</v>
      </c>
      <c r="JC222" s="1">
        <v>12.792400000000001</v>
      </c>
      <c r="JD222" s="1">
        <v>18</v>
      </c>
      <c r="JE222" s="1">
        <v>710.15</v>
      </c>
      <c r="JF222" s="1">
        <v>266.09800000000001</v>
      </c>
      <c r="JG222" s="1">
        <v>29.998899999999999</v>
      </c>
      <c r="JH222" s="1">
        <v>35.932000000000002</v>
      </c>
      <c r="JI222" s="1">
        <v>30.0001</v>
      </c>
      <c r="JJ222" s="1">
        <v>35.650300000000001</v>
      </c>
      <c r="JK222" s="1">
        <v>35.647500000000001</v>
      </c>
      <c r="JL222" s="1">
        <v>56.048699999999997</v>
      </c>
      <c r="JM222" s="1">
        <v>29.971399999999999</v>
      </c>
      <c r="JN222" s="1">
        <v>0</v>
      </c>
      <c r="JO222" s="1">
        <v>30</v>
      </c>
      <c r="JP222" s="1">
        <v>1381.66</v>
      </c>
      <c r="JQ222" s="1">
        <v>33.202399999999997</v>
      </c>
      <c r="JR222" s="1">
        <v>98.288300000000007</v>
      </c>
      <c r="JS222" s="1">
        <v>98.210599999999999</v>
      </c>
    </row>
    <row r="223" spans="1:279" ht="15.75" customHeight="1" x14ac:dyDescent="0.2">
      <c r="A223" s="1">
        <v>208</v>
      </c>
      <c r="B223" s="1">
        <v>1658330766.5</v>
      </c>
      <c r="C223" s="1">
        <v>826.5</v>
      </c>
      <c r="D223" s="1" t="s">
        <v>808</v>
      </c>
      <c r="E223" s="1" t="s">
        <v>809</v>
      </c>
      <c r="F223" s="1">
        <v>4</v>
      </c>
      <c r="G223" s="1">
        <v>1658330764.1875</v>
      </c>
      <c r="H223" s="1">
        <f t="shared" si="0"/>
        <v>9.8205926587276626E-4</v>
      </c>
      <c r="I223" s="1">
        <f t="shared" si="1"/>
        <v>0.98205926587276626</v>
      </c>
      <c r="J223" s="1">
        <f t="shared" si="2"/>
        <v>8.5049333712861568</v>
      </c>
      <c r="K223" s="1">
        <f t="shared" si="3"/>
        <v>1357.68</v>
      </c>
      <c r="L223" s="1">
        <f t="shared" si="4"/>
        <v>1054.7481687519924</v>
      </c>
      <c r="M223" s="1">
        <f t="shared" si="5"/>
        <v>106.72690296800295</v>
      </c>
      <c r="N223" s="1">
        <f t="shared" si="6"/>
        <v>137.37969490200601</v>
      </c>
      <c r="O223" s="1">
        <f t="shared" si="7"/>
        <v>5.1630590020084612E-2</v>
      </c>
      <c r="P223" s="1">
        <f t="shared" si="8"/>
        <v>2.7705161409304067</v>
      </c>
      <c r="Q223" s="1">
        <f t="shared" si="9"/>
        <v>5.1101956704587004E-2</v>
      </c>
      <c r="R223" s="1">
        <f t="shared" si="10"/>
        <v>3.1985767390489611E-2</v>
      </c>
      <c r="S223" s="1">
        <f t="shared" si="11"/>
        <v>194.42975398749186</v>
      </c>
      <c r="T223" s="1">
        <f t="shared" si="12"/>
        <v>34.827872858697447</v>
      </c>
      <c r="U223" s="1">
        <f t="shared" si="13"/>
        <v>33.952262500000003</v>
      </c>
      <c r="V223" s="1">
        <f t="shared" si="14"/>
        <v>5.3287991189216184</v>
      </c>
      <c r="W223" s="1">
        <f t="shared" si="15"/>
        <v>65.30656700003172</v>
      </c>
      <c r="X223" s="1">
        <f t="shared" si="16"/>
        <v>3.4687555876965801</v>
      </c>
      <c r="Y223" s="1">
        <f t="shared" si="17"/>
        <v>5.3114958373097378</v>
      </c>
      <c r="Z223" s="1">
        <f t="shared" si="18"/>
        <v>1.8600435312250383</v>
      </c>
      <c r="AA223" s="1">
        <f t="shared" si="19"/>
        <v>-43.308813624988993</v>
      </c>
      <c r="AB223" s="1">
        <f t="shared" si="20"/>
        <v>-8.7041909572153298</v>
      </c>
      <c r="AC223" s="1">
        <f t="shared" si="21"/>
        <v>-0.72605207594679844</v>
      </c>
      <c r="AD223" s="1">
        <f t="shared" si="22"/>
        <v>141.69069732934074</v>
      </c>
      <c r="AE223" s="1">
        <f t="shared" si="23"/>
        <v>17.920978530430716</v>
      </c>
      <c r="AF223" s="1">
        <f t="shared" si="24"/>
        <v>1.1181495981322636</v>
      </c>
      <c r="AG223" s="1">
        <f t="shared" si="25"/>
        <v>8.5049333712861568</v>
      </c>
      <c r="AH223" s="1">
        <v>1424.054622538577</v>
      </c>
      <c r="AI223" s="1">
        <v>1409.0257575757571</v>
      </c>
      <c r="AJ223" s="1">
        <v>1.7422519831644081</v>
      </c>
      <c r="AK223" s="1">
        <v>65.160827057832364</v>
      </c>
      <c r="AL223" s="1">
        <f t="shared" si="26"/>
        <v>0.98205926587276626</v>
      </c>
      <c r="AM223" s="1">
        <v>33.284989226340208</v>
      </c>
      <c r="AN223" s="1">
        <v>34.255501398601432</v>
      </c>
      <c r="AO223" s="1">
        <v>-1.7542216915564891E-2</v>
      </c>
      <c r="AP223" s="1">
        <v>89.445393928283238</v>
      </c>
      <c r="AQ223" s="1">
        <v>0</v>
      </c>
      <c r="AR223" s="1">
        <v>0</v>
      </c>
      <c r="AS223" s="1">
        <f t="shared" si="27"/>
        <v>1</v>
      </c>
      <c r="AT223" s="1">
        <f t="shared" si="28"/>
        <v>0</v>
      </c>
      <c r="AU223" s="1">
        <f t="shared" si="29"/>
        <v>47277.609034777648</v>
      </c>
      <c r="AV223" s="1" t="s">
        <v>385</v>
      </c>
      <c r="AW223" s="1" t="s">
        <v>385</v>
      </c>
      <c r="AX223" s="1">
        <v>0</v>
      </c>
      <c r="AY223" s="1">
        <v>0</v>
      </c>
      <c r="AZ223" s="1" t="e">
        <f t="shared" si="30"/>
        <v>#DIV/0!</v>
      </c>
      <c r="BA223" s="1">
        <v>0</v>
      </c>
      <c r="BB223" s="1" t="s">
        <v>385</v>
      </c>
      <c r="BC223" s="1" t="s">
        <v>385</v>
      </c>
      <c r="BD223" s="1">
        <v>0</v>
      </c>
      <c r="BE223" s="1">
        <v>0</v>
      </c>
      <c r="BF223" s="1" t="e">
        <f t="shared" si="31"/>
        <v>#DIV/0!</v>
      </c>
      <c r="BG223" s="1">
        <v>0.5</v>
      </c>
      <c r="BH223" s="1">
        <f t="shared" si="32"/>
        <v>1009.5237372992185</v>
      </c>
      <c r="BI223" s="1">
        <f t="shared" si="33"/>
        <v>8.5049333712861568</v>
      </c>
      <c r="BJ223" s="1" t="e">
        <f t="shared" si="34"/>
        <v>#DIV/0!</v>
      </c>
      <c r="BK223" s="1">
        <f t="shared" si="35"/>
        <v>8.4246987535324599E-3</v>
      </c>
      <c r="BL223" s="1" t="e">
        <f t="shared" si="36"/>
        <v>#DIV/0!</v>
      </c>
      <c r="BM223" s="1" t="e">
        <f t="shared" si="37"/>
        <v>#DIV/0!</v>
      </c>
      <c r="BN223" s="1" t="s">
        <v>385</v>
      </c>
      <c r="BO223" s="1">
        <v>0</v>
      </c>
      <c r="BP223" s="1" t="e">
        <f t="shared" si="38"/>
        <v>#DIV/0!</v>
      </c>
      <c r="BQ223" s="1" t="e">
        <f t="shared" si="39"/>
        <v>#DIV/0!</v>
      </c>
      <c r="BR223" s="1" t="e">
        <f t="shared" si="40"/>
        <v>#DIV/0!</v>
      </c>
      <c r="BS223" s="1" t="e">
        <f t="shared" si="41"/>
        <v>#DIV/0!</v>
      </c>
      <c r="BT223" s="1" t="e">
        <f t="shared" si="42"/>
        <v>#DIV/0!</v>
      </c>
      <c r="BU223" s="1" t="e">
        <f t="shared" si="43"/>
        <v>#DIV/0!</v>
      </c>
      <c r="BV223" s="1" t="e">
        <f t="shared" si="44"/>
        <v>#DIV/0!</v>
      </c>
      <c r="BW223" s="1" t="e">
        <f t="shared" si="45"/>
        <v>#DIV/0!</v>
      </c>
      <c r="BX223" s="1" t="s">
        <v>385</v>
      </c>
      <c r="BY223" s="1" t="s">
        <v>385</v>
      </c>
      <c r="BZ223" s="1" t="s">
        <v>385</v>
      </c>
      <c r="CA223" s="1" t="s">
        <v>385</v>
      </c>
      <c r="CB223" s="1" t="s">
        <v>385</v>
      </c>
      <c r="CC223" s="1" t="s">
        <v>385</v>
      </c>
      <c r="CD223" s="1" t="s">
        <v>385</v>
      </c>
      <c r="CE223" s="1" t="s">
        <v>385</v>
      </c>
      <c r="CF223" s="1">
        <v>253</v>
      </c>
      <c r="CG223" s="1">
        <v>1000</v>
      </c>
      <c r="CH223" s="1" t="s">
        <v>386</v>
      </c>
      <c r="CI223" s="1">
        <v>1110.1500000000001</v>
      </c>
      <c r="CJ223" s="1">
        <v>1175.8634999999999</v>
      </c>
      <c r="CK223" s="1">
        <v>1152.67</v>
      </c>
      <c r="CL223" s="1">
        <v>1.3005735999999999E-4</v>
      </c>
      <c r="CM223" s="1">
        <v>6.5004835999999994E-4</v>
      </c>
      <c r="CN223" s="1">
        <v>4.7597999359999997E-2</v>
      </c>
      <c r="CO223" s="1">
        <v>5.5000000000000003E-4</v>
      </c>
      <c r="CP223" s="1">
        <f t="shared" si="46"/>
        <v>1200.02125</v>
      </c>
      <c r="CQ223" s="1">
        <f t="shared" si="47"/>
        <v>1009.5237372992185</v>
      </c>
      <c r="CR223" s="1">
        <f t="shared" si="48"/>
        <v>0.8412548838607804</v>
      </c>
      <c r="CS223" s="1">
        <f t="shared" si="49"/>
        <v>0.16202192585130626</v>
      </c>
      <c r="CT223" s="1">
        <v>6</v>
      </c>
      <c r="CU223" s="1">
        <v>0.5</v>
      </c>
      <c r="CV223" s="1" t="s">
        <v>387</v>
      </c>
      <c r="CW223" s="1">
        <v>2</v>
      </c>
      <c r="CX223" s="1" t="b">
        <v>1</v>
      </c>
      <c r="CY223" s="1">
        <v>1658330764.1875</v>
      </c>
      <c r="CZ223" s="1">
        <v>1357.68</v>
      </c>
      <c r="DA223" s="1">
        <v>1375.61375</v>
      </c>
      <c r="DB223" s="1">
        <v>34.280612499999997</v>
      </c>
      <c r="DC223" s="1">
        <v>33.284412500000002</v>
      </c>
      <c r="DD223" s="1">
        <v>1361.5</v>
      </c>
      <c r="DE223" s="1">
        <v>33.935524999999998</v>
      </c>
      <c r="DF223" s="1">
        <v>650.36262499999998</v>
      </c>
      <c r="DG223" s="1">
        <v>101.08725</v>
      </c>
      <c r="DH223" s="1">
        <v>9.9844824999999998E-2</v>
      </c>
      <c r="DI223" s="1">
        <v>33.893987499999987</v>
      </c>
      <c r="DJ223" s="1">
        <v>999.9</v>
      </c>
      <c r="DK223" s="1">
        <v>33.952262500000003</v>
      </c>
      <c r="DL223" s="1">
        <v>0</v>
      </c>
      <c r="DM223" s="1">
        <v>0</v>
      </c>
      <c r="DN223" s="1">
        <v>9021.7199999999993</v>
      </c>
      <c r="DO223" s="1">
        <v>0</v>
      </c>
      <c r="DP223" s="1">
        <v>1827.2449999999999</v>
      </c>
      <c r="DQ223" s="1">
        <v>-17.93225</v>
      </c>
      <c r="DR223" s="1">
        <v>1405.875</v>
      </c>
      <c r="DS223" s="1">
        <v>1422.9762499999999</v>
      </c>
      <c r="DT223" s="1">
        <v>0.99620624999999996</v>
      </c>
      <c r="DU223" s="1">
        <v>1375.61375</v>
      </c>
      <c r="DV223" s="1">
        <v>33.284412500000002</v>
      </c>
      <c r="DW223" s="1">
        <v>3.4653337500000001</v>
      </c>
      <c r="DX223" s="1">
        <v>3.36463</v>
      </c>
      <c r="DY223" s="1">
        <v>26.450862499999999</v>
      </c>
      <c r="DZ223" s="1">
        <v>25.951725</v>
      </c>
      <c r="EA223" s="1">
        <v>1200.02125</v>
      </c>
      <c r="EB223" s="1">
        <v>0.95799487500000002</v>
      </c>
      <c r="EC223" s="1">
        <v>4.2005437499999999E-2</v>
      </c>
      <c r="ED223" s="1">
        <v>0</v>
      </c>
      <c r="EE223" s="1">
        <v>924.25349999999992</v>
      </c>
      <c r="EF223" s="1">
        <v>5.0001600000000002</v>
      </c>
      <c r="EG223" s="1">
        <v>13110.987499999999</v>
      </c>
      <c r="EH223" s="1">
        <v>9515.33</v>
      </c>
      <c r="EI223" s="1">
        <v>47.819875000000003</v>
      </c>
      <c r="EJ223" s="1">
        <v>50.5</v>
      </c>
      <c r="EK223" s="1">
        <v>49.030999999999999</v>
      </c>
      <c r="EL223" s="1">
        <v>48.976249999999993</v>
      </c>
      <c r="EM223" s="1">
        <v>49.5625</v>
      </c>
      <c r="EN223" s="1">
        <v>1144.825</v>
      </c>
      <c r="EO223" s="1">
        <v>50.196250000000013</v>
      </c>
      <c r="EP223" s="1">
        <v>0</v>
      </c>
      <c r="EQ223" s="1">
        <v>773278.20000004768</v>
      </c>
      <c r="ER223" s="1">
        <v>0</v>
      </c>
      <c r="ES223" s="1">
        <v>924.37903846153847</v>
      </c>
      <c r="ET223" s="1">
        <v>-1.7396581088952201</v>
      </c>
      <c r="EU223" s="1">
        <v>-0.75555535993855982</v>
      </c>
      <c r="EV223" s="1">
        <v>13112.88846153846</v>
      </c>
      <c r="EW223" s="1">
        <v>15</v>
      </c>
      <c r="EX223" s="1">
        <v>1658327627.5</v>
      </c>
      <c r="EY223" s="1" t="s">
        <v>388</v>
      </c>
      <c r="EZ223" s="1">
        <v>1658327627.5</v>
      </c>
      <c r="FA223" s="1">
        <v>1658327617.5</v>
      </c>
      <c r="FB223" s="1">
        <v>12</v>
      </c>
      <c r="FC223" s="1">
        <v>-0.68500000000000005</v>
      </c>
      <c r="FD223" s="1">
        <v>-0.255</v>
      </c>
      <c r="FE223" s="1">
        <v>-3.9239999999999999</v>
      </c>
      <c r="FF223" s="1">
        <v>0.28599999999999998</v>
      </c>
      <c r="FG223" s="1">
        <v>1546</v>
      </c>
      <c r="FH223" s="1">
        <v>32</v>
      </c>
      <c r="FI223" s="1">
        <v>0.03</v>
      </c>
      <c r="FJ223" s="1">
        <v>0.04</v>
      </c>
      <c r="FK223" s="1">
        <v>-17.985446341463419</v>
      </c>
      <c r="FL223" s="1">
        <v>-0.324006271777038</v>
      </c>
      <c r="FM223" s="1">
        <v>0.1143288434203487</v>
      </c>
      <c r="FN223" s="1">
        <v>1</v>
      </c>
      <c r="FO223" s="1">
        <v>924.56444117647061</v>
      </c>
      <c r="FP223" s="1">
        <v>-2.0464018324875548</v>
      </c>
      <c r="FQ223" s="1">
        <v>0.30076463253987729</v>
      </c>
      <c r="FR223" s="1">
        <v>0</v>
      </c>
      <c r="FS223" s="1">
        <v>0.89635997560975611</v>
      </c>
      <c r="FT223" s="1">
        <v>0.69536320557491094</v>
      </c>
      <c r="FU223" s="1">
        <v>7.4168381060897695E-2</v>
      </c>
      <c r="FV223" s="1">
        <v>0</v>
      </c>
      <c r="FW223" s="1">
        <v>1</v>
      </c>
      <c r="FX223" s="1">
        <v>3</v>
      </c>
      <c r="FY223" s="1" t="s">
        <v>410</v>
      </c>
      <c r="FZ223" s="1">
        <v>3.3690500000000001</v>
      </c>
      <c r="GA223" s="1">
        <v>2.8938999999999999</v>
      </c>
      <c r="GB223" s="1">
        <v>0.22032099999999999</v>
      </c>
      <c r="GC223" s="1">
        <v>0.224524</v>
      </c>
      <c r="GD223" s="1">
        <v>0.14134099999999999</v>
      </c>
      <c r="GE223" s="1">
        <v>0.14107900000000001</v>
      </c>
      <c r="GF223" s="1">
        <v>26889.599999999999</v>
      </c>
      <c r="GG223" s="1">
        <v>23266.2</v>
      </c>
      <c r="GH223" s="1">
        <v>30841.7</v>
      </c>
      <c r="GI223" s="1">
        <v>27978.5</v>
      </c>
      <c r="GJ223" s="1">
        <v>34895</v>
      </c>
      <c r="GK223" s="1">
        <v>33908</v>
      </c>
      <c r="GL223" s="1">
        <v>40205.300000000003</v>
      </c>
      <c r="GM223" s="1">
        <v>38996.400000000001</v>
      </c>
      <c r="GN223" s="1">
        <v>2.3254000000000001</v>
      </c>
      <c r="GO223" s="1">
        <v>1.52485</v>
      </c>
      <c r="GP223" s="1">
        <v>0</v>
      </c>
      <c r="GQ223" s="1">
        <v>4.3593300000000001E-2</v>
      </c>
      <c r="GR223" s="1">
        <v>999.9</v>
      </c>
      <c r="GS223" s="1">
        <v>33.243000000000002</v>
      </c>
      <c r="GT223" s="1">
        <v>48.7</v>
      </c>
      <c r="GU223" s="1">
        <v>44.7</v>
      </c>
      <c r="GV223" s="1">
        <v>45.7239</v>
      </c>
      <c r="GW223" s="1">
        <v>50.832900000000002</v>
      </c>
      <c r="GX223" s="1">
        <v>42.496000000000002</v>
      </c>
      <c r="GY223" s="1">
        <v>1</v>
      </c>
      <c r="GZ223" s="1">
        <v>0.66786800000000002</v>
      </c>
      <c r="HA223" s="1">
        <v>1.7964800000000001</v>
      </c>
      <c r="HB223" s="1">
        <v>20.198699999999999</v>
      </c>
      <c r="HC223" s="1">
        <v>5.2145900000000003</v>
      </c>
      <c r="HD223" s="1">
        <v>11.974</v>
      </c>
      <c r="HE223" s="1">
        <v>4.99</v>
      </c>
      <c r="HF223" s="1">
        <v>3.2924799999999999</v>
      </c>
      <c r="HG223" s="1">
        <v>8430.6</v>
      </c>
      <c r="HH223" s="1">
        <v>9999</v>
      </c>
      <c r="HI223" s="1">
        <v>9999</v>
      </c>
      <c r="HJ223" s="1">
        <v>971.8</v>
      </c>
      <c r="HK223" s="1">
        <v>4.9713599999999998</v>
      </c>
      <c r="HL223" s="1">
        <v>1.87466</v>
      </c>
      <c r="HM223" s="1">
        <v>1.87094</v>
      </c>
      <c r="HN223" s="1">
        <v>1.87073</v>
      </c>
      <c r="HO223" s="1">
        <v>1.87514</v>
      </c>
      <c r="HP223" s="1">
        <v>1.8719399999999999</v>
      </c>
      <c r="HQ223" s="1">
        <v>1.8673599999999999</v>
      </c>
      <c r="HR223" s="1">
        <v>1.87822</v>
      </c>
      <c r="HS223" s="1">
        <v>0</v>
      </c>
      <c r="HT223" s="1">
        <v>0</v>
      </c>
      <c r="HU223" s="1">
        <v>0</v>
      </c>
      <c r="HV223" s="1">
        <v>0</v>
      </c>
      <c r="HW223" s="1" t="s">
        <v>390</v>
      </c>
      <c r="HX223" s="1" t="s">
        <v>391</v>
      </c>
      <c r="HY223" s="1" t="s">
        <v>392</v>
      </c>
      <c r="HZ223" s="1" t="s">
        <v>392</v>
      </c>
      <c r="IA223" s="1" t="s">
        <v>392</v>
      </c>
      <c r="IB223" s="1" t="s">
        <v>392</v>
      </c>
      <c r="IC223" s="1">
        <v>0</v>
      </c>
      <c r="ID223" s="1">
        <v>100</v>
      </c>
      <c r="IE223" s="1">
        <v>100</v>
      </c>
      <c r="IF223" s="1">
        <v>-3.82</v>
      </c>
      <c r="IG223" s="1">
        <v>0.34410000000000002</v>
      </c>
      <c r="IH223" s="1">
        <v>-2.1003025613674828</v>
      </c>
      <c r="II223" s="1">
        <v>1.7196870422270779E-5</v>
      </c>
      <c r="IJ223" s="1">
        <v>-2.1741833173098589E-6</v>
      </c>
      <c r="IK223" s="1">
        <v>9.0595066644434051E-10</v>
      </c>
      <c r="IL223" s="1">
        <v>-0.3055493333670728</v>
      </c>
      <c r="IM223" s="1">
        <v>-1.2435942757381079E-3</v>
      </c>
      <c r="IN223" s="1">
        <v>8.3241555849602686E-4</v>
      </c>
      <c r="IO223" s="1">
        <v>-6.8006265696850886E-6</v>
      </c>
      <c r="IP223" s="1">
        <v>17</v>
      </c>
      <c r="IQ223" s="1">
        <v>2050</v>
      </c>
      <c r="IR223" s="1">
        <v>3</v>
      </c>
      <c r="IS223" s="1">
        <v>34</v>
      </c>
      <c r="IT223" s="1">
        <v>52.3</v>
      </c>
      <c r="IU223" s="1">
        <v>52.5</v>
      </c>
      <c r="IV223" s="1">
        <v>2.80884</v>
      </c>
      <c r="IW223" s="1">
        <v>2.5769000000000002</v>
      </c>
      <c r="IX223" s="1">
        <v>1.49902</v>
      </c>
      <c r="IY223" s="1">
        <v>2.2802699999999998</v>
      </c>
      <c r="IZ223" s="1">
        <v>1.69678</v>
      </c>
      <c r="JA223" s="1">
        <v>2.2522000000000002</v>
      </c>
      <c r="JB223" s="1">
        <v>48.239600000000003</v>
      </c>
      <c r="JC223" s="1">
        <v>12.774900000000001</v>
      </c>
      <c r="JD223" s="1">
        <v>18</v>
      </c>
      <c r="JE223" s="1">
        <v>710.40899999999999</v>
      </c>
      <c r="JF223" s="1">
        <v>265.92399999999998</v>
      </c>
      <c r="JG223" s="1">
        <v>29.998699999999999</v>
      </c>
      <c r="JH223" s="1">
        <v>35.929299999999998</v>
      </c>
      <c r="JI223" s="1">
        <v>30.0001</v>
      </c>
      <c r="JJ223" s="1">
        <v>35.647300000000001</v>
      </c>
      <c r="JK223" s="1">
        <v>35.647500000000001</v>
      </c>
      <c r="JL223" s="1">
        <v>56.274299999999997</v>
      </c>
      <c r="JM223" s="1">
        <v>29.971399999999999</v>
      </c>
      <c r="JN223" s="1">
        <v>0</v>
      </c>
      <c r="JO223" s="1">
        <v>30</v>
      </c>
      <c r="JP223" s="1">
        <v>1388.35</v>
      </c>
      <c r="JQ223" s="1">
        <v>33.207299999999996</v>
      </c>
      <c r="JR223" s="1">
        <v>98.289699999999996</v>
      </c>
      <c r="JS223" s="1">
        <v>98.212699999999998</v>
      </c>
    </row>
    <row r="224" spans="1:279" ht="15.75" customHeight="1" x14ac:dyDescent="0.2">
      <c r="A224" s="1">
        <v>209</v>
      </c>
      <c r="B224" s="1">
        <v>1658330770.5</v>
      </c>
      <c r="C224" s="1">
        <v>830.5</v>
      </c>
      <c r="D224" s="1" t="s">
        <v>810</v>
      </c>
      <c r="E224" s="1" t="s">
        <v>811</v>
      </c>
      <c r="F224" s="1">
        <v>4</v>
      </c>
      <c r="G224" s="1">
        <v>1658330768.5</v>
      </c>
      <c r="H224" s="1">
        <f t="shared" si="0"/>
        <v>9.7469174677304149E-4</v>
      </c>
      <c r="I224" s="1">
        <f t="shared" si="1"/>
        <v>0.97469174677304149</v>
      </c>
      <c r="J224" s="1">
        <f t="shared" si="2"/>
        <v>9.0167007906502654</v>
      </c>
      <c r="K224" s="1">
        <f t="shared" si="3"/>
        <v>1364.8528571428569</v>
      </c>
      <c r="L224" s="1">
        <f t="shared" si="4"/>
        <v>1043.4894427144498</v>
      </c>
      <c r="M224" s="1">
        <f t="shared" si="5"/>
        <v>105.58762898347648</v>
      </c>
      <c r="N224" s="1">
        <f t="shared" si="6"/>
        <v>138.10544812236671</v>
      </c>
      <c r="O224" s="1">
        <f t="shared" si="7"/>
        <v>5.118243053822516E-2</v>
      </c>
      <c r="P224" s="1">
        <f t="shared" si="8"/>
        <v>2.7639144607190231</v>
      </c>
      <c r="Q224" s="1">
        <f t="shared" si="9"/>
        <v>5.0661657449447971E-2</v>
      </c>
      <c r="R224" s="1">
        <f t="shared" si="10"/>
        <v>3.1709883622916671E-2</v>
      </c>
      <c r="S224" s="1">
        <f t="shared" si="11"/>
        <v>194.43654904102516</v>
      </c>
      <c r="T224" s="1">
        <f t="shared" si="12"/>
        <v>34.826844740107802</v>
      </c>
      <c r="U224" s="1">
        <f t="shared" si="13"/>
        <v>33.941457142857139</v>
      </c>
      <c r="V224" s="1">
        <f t="shared" si="14"/>
        <v>5.3255870455375129</v>
      </c>
      <c r="W224" s="1">
        <f t="shared" si="15"/>
        <v>65.223928298688833</v>
      </c>
      <c r="X224" s="1">
        <f t="shared" si="16"/>
        <v>3.4633714273740952</v>
      </c>
      <c r="Y224" s="1">
        <f t="shared" si="17"/>
        <v>5.309970616172957</v>
      </c>
      <c r="Z224" s="1">
        <f t="shared" si="18"/>
        <v>1.8622156181634177</v>
      </c>
      <c r="AA224" s="1">
        <f t="shared" si="19"/>
        <v>-42.983906032691131</v>
      </c>
      <c r="AB224" s="1">
        <f t="shared" si="20"/>
        <v>-7.8399577149200619</v>
      </c>
      <c r="AC224" s="1">
        <f t="shared" si="21"/>
        <v>-0.65547376392943169</v>
      </c>
      <c r="AD224" s="1">
        <f t="shared" si="22"/>
        <v>142.95721152948454</v>
      </c>
      <c r="AE224" s="1">
        <f t="shared" si="23"/>
        <v>17.896766846503237</v>
      </c>
      <c r="AF224" s="1">
        <f t="shared" si="24"/>
        <v>1.0683368552502004</v>
      </c>
      <c r="AG224" s="1">
        <f t="shared" si="25"/>
        <v>9.0167007906502654</v>
      </c>
      <c r="AH224" s="1">
        <v>1430.814523611202</v>
      </c>
      <c r="AI224" s="1">
        <v>1415.687999999999</v>
      </c>
      <c r="AJ224" s="1">
        <v>1.643530641165631</v>
      </c>
      <c r="AK224" s="1">
        <v>65.160827057832364</v>
      </c>
      <c r="AL224" s="1">
        <f t="shared" si="26"/>
        <v>0.97469174677304149</v>
      </c>
      <c r="AM224" s="1">
        <v>33.276517511379389</v>
      </c>
      <c r="AN224" s="1">
        <v>34.212176923076953</v>
      </c>
      <c r="AO224" s="1">
        <v>-1.233043466995833E-2</v>
      </c>
      <c r="AP224" s="1">
        <v>89.445393928283238</v>
      </c>
      <c r="AQ224" s="1">
        <v>0</v>
      </c>
      <c r="AR224" s="1">
        <v>0</v>
      </c>
      <c r="AS224" s="1">
        <f t="shared" si="27"/>
        <v>1</v>
      </c>
      <c r="AT224" s="1">
        <f t="shared" si="28"/>
        <v>0</v>
      </c>
      <c r="AU224" s="1">
        <f t="shared" si="29"/>
        <v>47097.356029731258</v>
      </c>
      <c r="AV224" s="1" t="s">
        <v>385</v>
      </c>
      <c r="AW224" s="1" t="s">
        <v>385</v>
      </c>
      <c r="AX224" s="1">
        <v>0</v>
      </c>
      <c r="AY224" s="1">
        <v>0</v>
      </c>
      <c r="AZ224" s="1" t="e">
        <f t="shared" si="30"/>
        <v>#DIV/0!</v>
      </c>
      <c r="BA224" s="1">
        <v>0</v>
      </c>
      <c r="BB224" s="1" t="s">
        <v>385</v>
      </c>
      <c r="BC224" s="1" t="s">
        <v>385</v>
      </c>
      <c r="BD224" s="1">
        <v>0</v>
      </c>
      <c r="BE224" s="1">
        <v>0</v>
      </c>
      <c r="BF224" s="1" t="e">
        <f t="shared" si="31"/>
        <v>#DIV/0!</v>
      </c>
      <c r="BG224" s="1">
        <v>0.5</v>
      </c>
      <c r="BH224" s="1">
        <f t="shared" si="32"/>
        <v>1009.5576855134841</v>
      </c>
      <c r="BI224" s="1">
        <f t="shared" si="33"/>
        <v>9.0167007906502654</v>
      </c>
      <c r="BJ224" s="1" t="e">
        <f t="shared" si="34"/>
        <v>#DIV/0!</v>
      </c>
      <c r="BK224" s="1">
        <f t="shared" si="35"/>
        <v>8.9313378720544991E-3</v>
      </c>
      <c r="BL224" s="1" t="e">
        <f t="shared" si="36"/>
        <v>#DIV/0!</v>
      </c>
      <c r="BM224" s="1" t="e">
        <f t="shared" si="37"/>
        <v>#DIV/0!</v>
      </c>
      <c r="BN224" s="1" t="s">
        <v>385</v>
      </c>
      <c r="BO224" s="1">
        <v>0</v>
      </c>
      <c r="BP224" s="1" t="e">
        <f t="shared" si="38"/>
        <v>#DIV/0!</v>
      </c>
      <c r="BQ224" s="1" t="e">
        <f t="shared" si="39"/>
        <v>#DIV/0!</v>
      </c>
      <c r="BR224" s="1" t="e">
        <f t="shared" si="40"/>
        <v>#DIV/0!</v>
      </c>
      <c r="BS224" s="1" t="e">
        <f t="shared" si="41"/>
        <v>#DIV/0!</v>
      </c>
      <c r="BT224" s="1" t="e">
        <f t="shared" si="42"/>
        <v>#DIV/0!</v>
      </c>
      <c r="BU224" s="1" t="e">
        <f t="shared" si="43"/>
        <v>#DIV/0!</v>
      </c>
      <c r="BV224" s="1" t="e">
        <f t="shared" si="44"/>
        <v>#DIV/0!</v>
      </c>
      <c r="BW224" s="1" t="e">
        <f t="shared" si="45"/>
        <v>#DIV/0!</v>
      </c>
      <c r="BX224" s="1" t="s">
        <v>385</v>
      </c>
      <c r="BY224" s="1" t="s">
        <v>385</v>
      </c>
      <c r="BZ224" s="1" t="s">
        <v>385</v>
      </c>
      <c r="CA224" s="1" t="s">
        <v>385</v>
      </c>
      <c r="CB224" s="1" t="s">
        <v>385</v>
      </c>
      <c r="CC224" s="1" t="s">
        <v>385</v>
      </c>
      <c r="CD224" s="1" t="s">
        <v>385</v>
      </c>
      <c r="CE224" s="1" t="s">
        <v>385</v>
      </c>
      <c r="CF224" s="1">
        <v>253</v>
      </c>
      <c r="CG224" s="1">
        <v>1000</v>
      </c>
      <c r="CH224" s="1" t="s">
        <v>386</v>
      </c>
      <c r="CI224" s="1">
        <v>1110.1500000000001</v>
      </c>
      <c r="CJ224" s="1">
        <v>1175.8634999999999</v>
      </c>
      <c r="CK224" s="1">
        <v>1152.67</v>
      </c>
      <c r="CL224" s="1">
        <v>1.3005735999999999E-4</v>
      </c>
      <c r="CM224" s="1">
        <v>6.5004835999999994E-4</v>
      </c>
      <c r="CN224" s="1">
        <v>4.7597999359999997E-2</v>
      </c>
      <c r="CO224" s="1">
        <v>5.5000000000000003E-4</v>
      </c>
      <c r="CP224" s="1">
        <f t="shared" si="46"/>
        <v>1200.061428571428</v>
      </c>
      <c r="CQ224" s="1">
        <f t="shared" si="47"/>
        <v>1009.5576855134841</v>
      </c>
      <c r="CR224" s="1">
        <f t="shared" si="48"/>
        <v>0.84125500701683031</v>
      </c>
      <c r="CS224" s="1">
        <f t="shared" si="49"/>
        <v>0.16202216354248256</v>
      </c>
      <c r="CT224" s="1">
        <v>6</v>
      </c>
      <c r="CU224" s="1">
        <v>0.5</v>
      </c>
      <c r="CV224" s="1" t="s">
        <v>387</v>
      </c>
      <c r="CW224" s="1">
        <v>2</v>
      </c>
      <c r="CX224" s="1" t="b">
        <v>1</v>
      </c>
      <c r="CY224" s="1">
        <v>1658330768.5</v>
      </c>
      <c r="CZ224" s="1">
        <v>1364.8528571428569</v>
      </c>
      <c r="DA224" s="1">
        <v>1382.71</v>
      </c>
      <c r="DB224" s="1">
        <v>34.227414285714289</v>
      </c>
      <c r="DC224" s="1">
        <v>33.275485714285708</v>
      </c>
      <c r="DD224" s="1">
        <v>1368.681428571429</v>
      </c>
      <c r="DE224" s="1">
        <v>33.883942857142863</v>
      </c>
      <c r="DF224" s="1">
        <v>650.32428571428579</v>
      </c>
      <c r="DG224" s="1">
        <v>101.08757142857139</v>
      </c>
      <c r="DH224" s="1">
        <v>9.9488699999999999E-2</v>
      </c>
      <c r="DI224" s="1">
        <v>33.888842857142848</v>
      </c>
      <c r="DJ224" s="1">
        <v>999.89999999999986</v>
      </c>
      <c r="DK224" s="1">
        <v>33.941457142857139</v>
      </c>
      <c r="DL224" s="1">
        <v>0</v>
      </c>
      <c r="DM224" s="1">
        <v>0</v>
      </c>
      <c r="DN224" s="1">
        <v>8986.6085714285709</v>
      </c>
      <c r="DO224" s="1">
        <v>0</v>
      </c>
      <c r="DP224" s="1">
        <v>1827.0685714285721</v>
      </c>
      <c r="DQ224" s="1">
        <v>-17.85642857142857</v>
      </c>
      <c r="DR224" s="1">
        <v>1413.224285714286</v>
      </c>
      <c r="DS224" s="1">
        <v>1430.3042857142859</v>
      </c>
      <c r="DT224" s="1">
        <v>0.95192757142857143</v>
      </c>
      <c r="DU224" s="1">
        <v>1382.71</v>
      </c>
      <c r="DV224" s="1">
        <v>33.275485714285708</v>
      </c>
      <c r="DW224" s="1">
        <v>3.459962857142858</v>
      </c>
      <c r="DX224" s="1">
        <v>3.363737142857143</v>
      </c>
      <c r="DY224" s="1">
        <v>26.42455714285714</v>
      </c>
      <c r="DZ224" s="1">
        <v>25.947214285714281</v>
      </c>
      <c r="EA224" s="1">
        <v>1200.061428571428</v>
      </c>
      <c r="EB224" s="1">
        <v>0.95798985714285723</v>
      </c>
      <c r="EC224" s="1">
        <v>4.2010457142857151E-2</v>
      </c>
      <c r="ED224" s="1">
        <v>0</v>
      </c>
      <c r="EE224" s="1">
        <v>923.85928571428576</v>
      </c>
      <c r="EF224" s="1">
        <v>5.0001600000000002</v>
      </c>
      <c r="EG224" s="1">
        <v>13131.1</v>
      </c>
      <c r="EH224" s="1">
        <v>9515.6414285714291</v>
      </c>
      <c r="EI224" s="1">
        <v>47.821000000000012</v>
      </c>
      <c r="EJ224" s="1">
        <v>50.5</v>
      </c>
      <c r="EK224" s="1">
        <v>49.008571428571429</v>
      </c>
      <c r="EL224" s="1">
        <v>48.963999999999999</v>
      </c>
      <c r="EM224" s="1">
        <v>49.526571428571437</v>
      </c>
      <c r="EN224" s="1">
        <v>1144.8585714285709</v>
      </c>
      <c r="EO224" s="1">
        <v>50.202857142857127</v>
      </c>
      <c r="EP224" s="1">
        <v>0</v>
      </c>
      <c r="EQ224" s="1">
        <v>773281.79999995232</v>
      </c>
      <c r="ER224" s="1">
        <v>0</v>
      </c>
      <c r="ES224" s="1">
        <v>924.25684615384614</v>
      </c>
      <c r="ET224" s="1">
        <v>-2.863794865201208</v>
      </c>
      <c r="EU224" s="1">
        <v>96.311111580617222</v>
      </c>
      <c r="EV224" s="1">
        <v>13116.55</v>
      </c>
      <c r="EW224" s="1">
        <v>15</v>
      </c>
      <c r="EX224" s="1">
        <v>1658327627.5</v>
      </c>
      <c r="EY224" s="1" t="s">
        <v>388</v>
      </c>
      <c r="EZ224" s="1">
        <v>1658327627.5</v>
      </c>
      <c r="FA224" s="1">
        <v>1658327617.5</v>
      </c>
      <c r="FB224" s="1">
        <v>12</v>
      </c>
      <c r="FC224" s="1">
        <v>-0.68500000000000005</v>
      </c>
      <c r="FD224" s="1">
        <v>-0.255</v>
      </c>
      <c r="FE224" s="1">
        <v>-3.9239999999999999</v>
      </c>
      <c r="FF224" s="1">
        <v>0.28599999999999998</v>
      </c>
      <c r="FG224" s="1">
        <v>1546</v>
      </c>
      <c r="FH224" s="1">
        <v>32</v>
      </c>
      <c r="FI224" s="1">
        <v>0.03</v>
      </c>
      <c r="FJ224" s="1">
        <v>0.04</v>
      </c>
      <c r="FK224" s="1">
        <v>-17.983924390243899</v>
      </c>
      <c r="FL224" s="1">
        <v>0.2275400696863997</v>
      </c>
      <c r="FM224" s="1">
        <v>0.1186843893827861</v>
      </c>
      <c r="FN224" s="1">
        <v>1</v>
      </c>
      <c r="FO224" s="1">
        <v>924.39594117647061</v>
      </c>
      <c r="FP224" s="1">
        <v>-2.6499312355047531</v>
      </c>
      <c r="FQ224" s="1">
        <v>0.34719514271951152</v>
      </c>
      <c r="FR224" s="1">
        <v>0</v>
      </c>
      <c r="FS224" s="1">
        <v>0.92361439024390235</v>
      </c>
      <c r="FT224" s="1">
        <v>0.58086997212543556</v>
      </c>
      <c r="FU224" s="1">
        <v>6.8275924968014559E-2</v>
      </c>
      <c r="FV224" s="1">
        <v>0</v>
      </c>
      <c r="FW224" s="1">
        <v>1</v>
      </c>
      <c r="FX224" s="1">
        <v>3</v>
      </c>
      <c r="FY224" s="1" t="s">
        <v>410</v>
      </c>
      <c r="FZ224" s="1">
        <v>3.3693900000000001</v>
      </c>
      <c r="GA224" s="1">
        <v>2.8933200000000001</v>
      </c>
      <c r="GB224" s="1">
        <v>0.22097800000000001</v>
      </c>
      <c r="GC224" s="1">
        <v>0.22517899999999999</v>
      </c>
      <c r="GD224" s="1">
        <v>0.141232</v>
      </c>
      <c r="GE224" s="1">
        <v>0.141071</v>
      </c>
      <c r="GF224" s="1">
        <v>26866.3</v>
      </c>
      <c r="GG224" s="1">
        <v>23246.5</v>
      </c>
      <c r="GH224" s="1">
        <v>30841.1</v>
      </c>
      <c r="GI224" s="1">
        <v>27978.6</v>
      </c>
      <c r="GJ224" s="1">
        <v>34898.6</v>
      </c>
      <c r="GK224" s="1">
        <v>33908.699999999997</v>
      </c>
      <c r="GL224" s="1">
        <v>40204.400000000001</v>
      </c>
      <c r="GM224" s="1">
        <v>38996.9</v>
      </c>
      <c r="GN224" s="1">
        <v>2.32498</v>
      </c>
      <c r="GO224" s="1">
        <v>1.5249200000000001</v>
      </c>
      <c r="GP224" s="1">
        <v>0</v>
      </c>
      <c r="GQ224" s="1">
        <v>4.3742400000000001E-2</v>
      </c>
      <c r="GR224" s="1">
        <v>999.9</v>
      </c>
      <c r="GS224" s="1">
        <v>33.231099999999998</v>
      </c>
      <c r="GT224" s="1">
        <v>48.7</v>
      </c>
      <c r="GU224" s="1">
        <v>44.8</v>
      </c>
      <c r="GV224" s="1">
        <v>45.956699999999998</v>
      </c>
      <c r="GW224" s="1">
        <v>50.742899999999999</v>
      </c>
      <c r="GX224" s="1">
        <v>41.4343</v>
      </c>
      <c r="GY224" s="1">
        <v>1</v>
      </c>
      <c r="GZ224" s="1">
        <v>0.66783499999999996</v>
      </c>
      <c r="HA224" s="1">
        <v>1.7922400000000001</v>
      </c>
      <c r="HB224" s="1">
        <v>20.198799999999999</v>
      </c>
      <c r="HC224" s="1">
        <v>5.2144399999999997</v>
      </c>
      <c r="HD224" s="1">
        <v>11.974</v>
      </c>
      <c r="HE224" s="1">
        <v>4.99</v>
      </c>
      <c r="HF224" s="1">
        <v>3.2925</v>
      </c>
      <c r="HG224" s="1">
        <v>8430.6</v>
      </c>
      <c r="HH224" s="1">
        <v>9999</v>
      </c>
      <c r="HI224" s="1">
        <v>9999</v>
      </c>
      <c r="HJ224" s="1">
        <v>971.8</v>
      </c>
      <c r="HK224" s="1">
        <v>4.9713700000000003</v>
      </c>
      <c r="HL224" s="1">
        <v>1.8746700000000001</v>
      </c>
      <c r="HM224" s="1">
        <v>1.8709499999999999</v>
      </c>
      <c r="HN224" s="1">
        <v>1.87073</v>
      </c>
      <c r="HO224" s="1">
        <v>1.87514</v>
      </c>
      <c r="HP224" s="1">
        <v>1.8719399999999999</v>
      </c>
      <c r="HQ224" s="1">
        <v>1.86737</v>
      </c>
      <c r="HR224" s="1">
        <v>1.8782300000000001</v>
      </c>
      <c r="HS224" s="1">
        <v>0</v>
      </c>
      <c r="HT224" s="1">
        <v>0</v>
      </c>
      <c r="HU224" s="1">
        <v>0</v>
      </c>
      <c r="HV224" s="1">
        <v>0</v>
      </c>
      <c r="HW224" s="1" t="s">
        <v>390</v>
      </c>
      <c r="HX224" s="1" t="s">
        <v>391</v>
      </c>
      <c r="HY224" s="1" t="s">
        <v>392</v>
      </c>
      <c r="HZ224" s="1" t="s">
        <v>392</v>
      </c>
      <c r="IA224" s="1" t="s">
        <v>392</v>
      </c>
      <c r="IB224" s="1" t="s">
        <v>392</v>
      </c>
      <c r="IC224" s="1">
        <v>0</v>
      </c>
      <c r="ID224" s="1">
        <v>100</v>
      </c>
      <c r="IE224" s="1">
        <v>100</v>
      </c>
      <c r="IF224" s="1">
        <v>-3.83</v>
      </c>
      <c r="IG224" s="1">
        <v>0.34289999999999998</v>
      </c>
      <c r="IH224" s="1">
        <v>-2.1003025613674828</v>
      </c>
      <c r="II224" s="1">
        <v>1.7196870422270779E-5</v>
      </c>
      <c r="IJ224" s="1">
        <v>-2.1741833173098589E-6</v>
      </c>
      <c r="IK224" s="1">
        <v>9.0595066644434051E-10</v>
      </c>
      <c r="IL224" s="1">
        <v>-0.3055493333670728</v>
      </c>
      <c r="IM224" s="1">
        <v>-1.2435942757381079E-3</v>
      </c>
      <c r="IN224" s="1">
        <v>8.3241555849602686E-4</v>
      </c>
      <c r="IO224" s="1">
        <v>-6.8006265696850886E-6</v>
      </c>
      <c r="IP224" s="1">
        <v>17</v>
      </c>
      <c r="IQ224" s="1">
        <v>2050</v>
      </c>
      <c r="IR224" s="1">
        <v>3</v>
      </c>
      <c r="IS224" s="1">
        <v>34</v>
      </c>
      <c r="IT224" s="1">
        <v>52.4</v>
      </c>
      <c r="IU224" s="1">
        <v>52.5</v>
      </c>
      <c r="IV224" s="1">
        <v>2.81982</v>
      </c>
      <c r="IW224" s="1">
        <v>2.5659200000000002</v>
      </c>
      <c r="IX224" s="1">
        <v>1.49902</v>
      </c>
      <c r="IY224" s="1">
        <v>2.2802699999999998</v>
      </c>
      <c r="IZ224" s="1">
        <v>1.69678</v>
      </c>
      <c r="JA224" s="1">
        <v>2.36572</v>
      </c>
      <c r="JB224" s="1">
        <v>48.239600000000003</v>
      </c>
      <c r="JC224" s="1">
        <v>12.792400000000001</v>
      </c>
      <c r="JD224" s="1">
        <v>18</v>
      </c>
      <c r="JE224" s="1">
        <v>710.05100000000004</v>
      </c>
      <c r="JF224" s="1">
        <v>265.94799999999998</v>
      </c>
      <c r="JG224" s="1">
        <v>29.998799999999999</v>
      </c>
      <c r="JH224" s="1">
        <v>35.929299999999998</v>
      </c>
      <c r="JI224" s="1">
        <v>30</v>
      </c>
      <c r="JJ224" s="1">
        <v>35.646999999999998</v>
      </c>
      <c r="JK224" s="1">
        <v>35.6447</v>
      </c>
      <c r="JL224" s="1">
        <v>56.503500000000003</v>
      </c>
      <c r="JM224" s="1">
        <v>29.971399999999999</v>
      </c>
      <c r="JN224" s="1">
        <v>0</v>
      </c>
      <c r="JO224" s="1">
        <v>30</v>
      </c>
      <c r="JP224" s="1">
        <v>1395.05</v>
      </c>
      <c r="JQ224" s="1">
        <v>33.217100000000002</v>
      </c>
      <c r="JR224" s="1">
        <v>98.287599999999998</v>
      </c>
      <c r="JS224" s="1">
        <v>98.213499999999996</v>
      </c>
    </row>
    <row r="225" spans="1:279" ht="15.75" customHeight="1" x14ac:dyDescent="0.2">
      <c r="A225" s="1">
        <v>210</v>
      </c>
      <c r="B225" s="1">
        <v>1658330774.5</v>
      </c>
      <c r="C225" s="1">
        <v>834.5</v>
      </c>
      <c r="D225" s="1" t="s">
        <v>812</v>
      </c>
      <c r="E225" s="1" t="s">
        <v>813</v>
      </c>
      <c r="F225" s="1">
        <v>4</v>
      </c>
      <c r="G225" s="1">
        <v>1658330772.1875</v>
      </c>
      <c r="H225" s="1">
        <f t="shared" si="0"/>
        <v>9.7263818209745317E-4</v>
      </c>
      <c r="I225" s="1">
        <f t="shared" si="1"/>
        <v>0.97263818209745312</v>
      </c>
      <c r="J225" s="1">
        <f t="shared" si="2"/>
        <v>8.4758265952872804</v>
      </c>
      <c r="K225" s="1">
        <f t="shared" si="3"/>
        <v>1370.9549999999999</v>
      </c>
      <c r="L225" s="1">
        <f t="shared" si="4"/>
        <v>1065.4354820499145</v>
      </c>
      <c r="M225" s="1">
        <f t="shared" si="5"/>
        <v>107.81010314621979</v>
      </c>
      <c r="N225" s="1">
        <f t="shared" si="6"/>
        <v>138.72524657659312</v>
      </c>
      <c r="O225" s="1">
        <f t="shared" si="7"/>
        <v>5.1036972517544361E-2</v>
      </c>
      <c r="P225" s="1">
        <f t="shared" si="8"/>
        <v>2.7637444761565337</v>
      </c>
      <c r="Q225" s="1">
        <f t="shared" si="9"/>
        <v>5.0519107592034318E-2</v>
      </c>
      <c r="R225" s="1">
        <f t="shared" si="10"/>
        <v>3.1620532346924864E-2</v>
      </c>
      <c r="S225" s="1">
        <f t="shared" si="11"/>
        <v>194.42795848748821</v>
      </c>
      <c r="T225" s="1">
        <f t="shared" si="12"/>
        <v>34.817932043608003</v>
      </c>
      <c r="U225" s="1">
        <f t="shared" si="13"/>
        <v>33.935924999999997</v>
      </c>
      <c r="V225" s="1">
        <f t="shared" si="14"/>
        <v>5.3239431752159359</v>
      </c>
      <c r="W225" s="1">
        <f t="shared" si="15"/>
        <v>65.201140781794777</v>
      </c>
      <c r="X225" s="1">
        <f t="shared" si="16"/>
        <v>3.4603295104502156</v>
      </c>
      <c r="Y225" s="1">
        <f t="shared" si="17"/>
        <v>5.3071609928278987</v>
      </c>
      <c r="Z225" s="1">
        <f t="shared" si="18"/>
        <v>1.8636136647657202</v>
      </c>
      <c r="AA225" s="1">
        <f t="shared" si="19"/>
        <v>-42.893343830497685</v>
      </c>
      <c r="AB225" s="1">
        <f t="shared" si="20"/>
        <v>-8.4277554962302901</v>
      </c>
      <c r="AC225" s="1">
        <f t="shared" si="21"/>
        <v>-0.70460929235018088</v>
      </c>
      <c r="AD225" s="1">
        <f t="shared" si="22"/>
        <v>142.40224986841008</v>
      </c>
      <c r="AE225" s="1">
        <f t="shared" si="23"/>
        <v>18.047175599926813</v>
      </c>
      <c r="AF225" s="1">
        <f t="shared" si="24"/>
        <v>1.0373395576063176</v>
      </c>
      <c r="AG225" s="1">
        <f t="shared" si="25"/>
        <v>8.4758265952872804</v>
      </c>
      <c r="AH225" s="1">
        <v>1437.8525641527119</v>
      </c>
      <c r="AI225" s="1">
        <v>1422.708606060605</v>
      </c>
      <c r="AJ225" s="1">
        <v>1.7782679048674721</v>
      </c>
      <c r="AK225" s="1">
        <v>65.160827057832364</v>
      </c>
      <c r="AL225" s="1">
        <f t="shared" si="26"/>
        <v>0.97263818209745312</v>
      </c>
      <c r="AM225" s="1">
        <v>33.272785997370818</v>
      </c>
      <c r="AN225" s="1">
        <v>34.185048951048962</v>
      </c>
      <c r="AO225" s="1">
        <v>-8.3796578798219449E-3</v>
      </c>
      <c r="AP225" s="1">
        <v>89.445393928283238</v>
      </c>
      <c r="AQ225" s="1">
        <v>0</v>
      </c>
      <c r="AR225" s="1">
        <v>0</v>
      </c>
      <c r="AS225" s="1">
        <f t="shared" si="27"/>
        <v>1</v>
      </c>
      <c r="AT225" s="1">
        <f t="shared" si="28"/>
        <v>0</v>
      </c>
      <c r="AU225" s="1">
        <f t="shared" si="29"/>
        <v>47094.15845190941</v>
      </c>
      <c r="AV225" s="1" t="s">
        <v>385</v>
      </c>
      <c r="AW225" s="1" t="s">
        <v>385</v>
      </c>
      <c r="AX225" s="1">
        <v>0</v>
      </c>
      <c r="AY225" s="1">
        <v>0</v>
      </c>
      <c r="AZ225" s="1" t="e">
        <f t="shared" si="30"/>
        <v>#DIV/0!</v>
      </c>
      <c r="BA225" s="1">
        <v>0</v>
      </c>
      <c r="BB225" s="1" t="s">
        <v>385</v>
      </c>
      <c r="BC225" s="1" t="s">
        <v>385</v>
      </c>
      <c r="BD225" s="1">
        <v>0</v>
      </c>
      <c r="BE225" s="1">
        <v>0</v>
      </c>
      <c r="BF225" s="1" t="e">
        <f t="shared" si="31"/>
        <v>#DIV/0!</v>
      </c>
      <c r="BG225" s="1">
        <v>0.5</v>
      </c>
      <c r="BH225" s="1">
        <f t="shared" si="32"/>
        <v>1009.5142872992167</v>
      </c>
      <c r="BI225" s="1">
        <f t="shared" si="33"/>
        <v>8.4758265952872804</v>
      </c>
      <c r="BJ225" s="1" t="e">
        <f t="shared" si="34"/>
        <v>#DIV/0!</v>
      </c>
      <c r="BK225" s="1">
        <f t="shared" si="35"/>
        <v>8.3959451608782171E-3</v>
      </c>
      <c r="BL225" s="1" t="e">
        <f t="shared" si="36"/>
        <v>#DIV/0!</v>
      </c>
      <c r="BM225" s="1" t="e">
        <f t="shared" si="37"/>
        <v>#DIV/0!</v>
      </c>
      <c r="BN225" s="1" t="s">
        <v>385</v>
      </c>
      <c r="BO225" s="1">
        <v>0</v>
      </c>
      <c r="BP225" s="1" t="e">
        <f t="shared" si="38"/>
        <v>#DIV/0!</v>
      </c>
      <c r="BQ225" s="1" t="e">
        <f t="shared" si="39"/>
        <v>#DIV/0!</v>
      </c>
      <c r="BR225" s="1" t="e">
        <f t="shared" si="40"/>
        <v>#DIV/0!</v>
      </c>
      <c r="BS225" s="1" t="e">
        <f t="shared" si="41"/>
        <v>#DIV/0!</v>
      </c>
      <c r="BT225" s="1" t="e">
        <f t="shared" si="42"/>
        <v>#DIV/0!</v>
      </c>
      <c r="BU225" s="1" t="e">
        <f t="shared" si="43"/>
        <v>#DIV/0!</v>
      </c>
      <c r="BV225" s="1" t="e">
        <f t="shared" si="44"/>
        <v>#DIV/0!</v>
      </c>
      <c r="BW225" s="1" t="e">
        <f t="shared" si="45"/>
        <v>#DIV/0!</v>
      </c>
      <c r="BX225" s="1" t="s">
        <v>385</v>
      </c>
      <c r="BY225" s="1" t="s">
        <v>385</v>
      </c>
      <c r="BZ225" s="1" t="s">
        <v>385</v>
      </c>
      <c r="CA225" s="1" t="s">
        <v>385</v>
      </c>
      <c r="CB225" s="1" t="s">
        <v>385</v>
      </c>
      <c r="CC225" s="1" t="s">
        <v>385</v>
      </c>
      <c r="CD225" s="1" t="s">
        <v>385</v>
      </c>
      <c r="CE225" s="1" t="s">
        <v>385</v>
      </c>
      <c r="CF225" s="1">
        <v>253</v>
      </c>
      <c r="CG225" s="1">
        <v>1000</v>
      </c>
      <c r="CH225" s="1" t="s">
        <v>386</v>
      </c>
      <c r="CI225" s="1">
        <v>1110.1500000000001</v>
      </c>
      <c r="CJ225" s="1">
        <v>1175.8634999999999</v>
      </c>
      <c r="CK225" s="1">
        <v>1152.67</v>
      </c>
      <c r="CL225" s="1">
        <v>1.3005735999999999E-4</v>
      </c>
      <c r="CM225" s="1">
        <v>6.5004835999999994E-4</v>
      </c>
      <c r="CN225" s="1">
        <v>4.7597999359999997E-2</v>
      </c>
      <c r="CO225" s="1">
        <v>5.5000000000000003E-4</v>
      </c>
      <c r="CP225" s="1">
        <f t="shared" si="46"/>
        <v>1200.01</v>
      </c>
      <c r="CQ225" s="1">
        <f t="shared" si="47"/>
        <v>1009.5142872992167</v>
      </c>
      <c r="CR225" s="1">
        <f t="shared" si="48"/>
        <v>0.84125489562521705</v>
      </c>
      <c r="CS225" s="1">
        <f t="shared" si="49"/>
        <v>0.16202194855666888</v>
      </c>
      <c r="CT225" s="1">
        <v>6</v>
      </c>
      <c r="CU225" s="1">
        <v>0.5</v>
      </c>
      <c r="CV225" s="1" t="s">
        <v>387</v>
      </c>
      <c r="CW225" s="1">
        <v>2</v>
      </c>
      <c r="CX225" s="1" t="b">
        <v>1</v>
      </c>
      <c r="CY225" s="1">
        <v>1658330772.1875</v>
      </c>
      <c r="CZ225" s="1">
        <v>1370.9549999999999</v>
      </c>
      <c r="DA225" s="1">
        <v>1388.91625</v>
      </c>
      <c r="DB225" s="1">
        <v>34.196775000000002</v>
      </c>
      <c r="DC225" s="1">
        <v>33.272512499999998</v>
      </c>
      <c r="DD225" s="1">
        <v>1374.7862500000001</v>
      </c>
      <c r="DE225" s="1">
        <v>33.854237500000004</v>
      </c>
      <c r="DF225" s="1">
        <v>650.37749999999994</v>
      </c>
      <c r="DG225" s="1">
        <v>101.0885</v>
      </c>
      <c r="DH225" s="1">
        <v>0.10026737500000001</v>
      </c>
      <c r="DI225" s="1">
        <v>33.879362499999999</v>
      </c>
      <c r="DJ225" s="1">
        <v>999.9</v>
      </c>
      <c r="DK225" s="1">
        <v>33.935924999999997</v>
      </c>
      <c r="DL225" s="1">
        <v>0</v>
      </c>
      <c r="DM225" s="1">
        <v>0</v>
      </c>
      <c r="DN225" s="1">
        <v>8985.6237500000007</v>
      </c>
      <c r="DO225" s="1">
        <v>0</v>
      </c>
      <c r="DP225" s="1">
        <v>1825.7874999999999</v>
      </c>
      <c r="DQ225" s="1">
        <v>-17.958275</v>
      </c>
      <c r="DR225" s="1">
        <v>1419.4962499999999</v>
      </c>
      <c r="DS225" s="1">
        <v>1436.7175</v>
      </c>
      <c r="DT225" s="1">
        <v>0.92425575000000004</v>
      </c>
      <c r="DU225" s="1">
        <v>1388.91625</v>
      </c>
      <c r="DV225" s="1">
        <v>33.272512499999998</v>
      </c>
      <c r="DW225" s="1">
        <v>3.4569000000000001</v>
      </c>
      <c r="DX225" s="1">
        <v>3.36346875</v>
      </c>
      <c r="DY225" s="1">
        <v>26.409524999999999</v>
      </c>
      <c r="DZ225" s="1">
        <v>25.945875000000001</v>
      </c>
      <c r="EA225" s="1">
        <v>1200.01</v>
      </c>
      <c r="EB225" s="1">
        <v>0.95799487500000002</v>
      </c>
      <c r="EC225" s="1">
        <v>4.2005437499999999E-2</v>
      </c>
      <c r="ED225" s="1">
        <v>0</v>
      </c>
      <c r="EE225" s="1">
        <v>923.80600000000004</v>
      </c>
      <c r="EF225" s="1">
        <v>5.0001600000000002</v>
      </c>
      <c r="EG225" s="1">
        <v>13136.025</v>
      </c>
      <c r="EH225" s="1">
        <v>9515.2387500000004</v>
      </c>
      <c r="EI225" s="1">
        <v>47.812249999999999</v>
      </c>
      <c r="EJ225" s="1">
        <v>50.484250000000003</v>
      </c>
      <c r="EK225" s="1">
        <v>49.046499999999988</v>
      </c>
      <c r="EL225" s="1">
        <v>48.968499999999999</v>
      </c>
      <c r="EM225" s="1">
        <v>49.585624999999993</v>
      </c>
      <c r="EN225" s="1">
        <v>1144.81375</v>
      </c>
      <c r="EO225" s="1">
        <v>50.196250000000013</v>
      </c>
      <c r="EP225" s="1">
        <v>0</v>
      </c>
      <c r="EQ225" s="1">
        <v>773286</v>
      </c>
      <c r="ER225" s="1">
        <v>0</v>
      </c>
      <c r="ES225" s="1">
        <v>924.04604000000006</v>
      </c>
      <c r="ET225" s="1">
        <v>-2.6926923130897049</v>
      </c>
      <c r="EU225" s="1">
        <v>175.66153989897771</v>
      </c>
      <c r="EV225" s="1">
        <v>13123.06</v>
      </c>
      <c r="EW225" s="1">
        <v>15</v>
      </c>
      <c r="EX225" s="1">
        <v>1658327627.5</v>
      </c>
      <c r="EY225" s="1" t="s">
        <v>388</v>
      </c>
      <c r="EZ225" s="1">
        <v>1658327627.5</v>
      </c>
      <c r="FA225" s="1">
        <v>1658327617.5</v>
      </c>
      <c r="FB225" s="1">
        <v>12</v>
      </c>
      <c r="FC225" s="1">
        <v>-0.68500000000000005</v>
      </c>
      <c r="FD225" s="1">
        <v>-0.255</v>
      </c>
      <c r="FE225" s="1">
        <v>-3.9239999999999999</v>
      </c>
      <c r="FF225" s="1">
        <v>0.28599999999999998</v>
      </c>
      <c r="FG225" s="1">
        <v>1546</v>
      </c>
      <c r="FH225" s="1">
        <v>32</v>
      </c>
      <c r="FI225" s="1">
        <v>0.03</v>
      </c>
      <c r="FJ225" s="1">
        <v>0.04</v>
      </c>
      <c r="FK225" s="1">
        <v>-17.975921951219519</v>
      </c>
      <c r="FL225" s="1">
        <v>0.43453170731707458</v>
      </c>
      <c r="FM225" s="1">
        <v>0.1264705084916794</v>
      </c>
      <c r="FN225" s="1">
        <v>1</v>
      </c>
      <c r="FO225" s="1">
        <v>924.21891176470581</v>
      </c>
      <c r="FP225" s="1">
        <v>-2.4525133674557038</v>
      </c>
      <c r="FQ225" s="1">
        <v>0.32754877208880362</v>
      </c>
      <c r="FR225" s="1">
        <v>0</v>
      </c>
      <c r="FS225" s="1">
        <v>0.94166987804878033</v>
      </c>
      <c r="FT225" s="1">
        <v>0.24321014634146099</v>
      </c>
      <c r="FU225" s="1">
        <v>5.3983613854935518E-2</v>
      </c>
      <c r="FV225" s="1">
        <v>0</v>
      </c>
      <c r="FW225" s="1">
        <v>1</v>
      </c>
      <c r="FX225" s="1">
        <v>3</v>
      </c>
      <c r="FY225" s="1" t="s">
        <v>410</v>
      </c>
      <c r="FZ225" s="1">
        <v>3.3692000000000002</v>
      </c>
      <c r="GA225" s="1">
        <v>2.8942399999999999</v>
      </c>
      <c r="GB225" s="1">
        <v>0.22165399999999999</v>
      </c>
      <c r="GC225" s="1">
        <v>0.22586100000000001</v>
      </c>
      <c r="GD225" s="1">
        <v>0.14115800000000001</v>
      </c>
      <c r="GE225" s="1">
        <v>0.14106299999999999</v>
      </c>
      <c r="GF225" s="1">
        <v>26842.9</v>
      </c>
      <c r="GG225" s="1">
        <v>23225.9</v>
      </c>
      <c r="GH225" s="1">
        <v>30841.1</v>
      </c>
      <c r="GI225" s="1">
        <v>27978.5</v>
      </c>
      <c r="GJ225" s="1">
        <v>34901.5</v>
      </c>
      <c r="GK225" s="1">
        <v>33908.800000000003</v>
      </c>
      <c r="GL225" s="1">
        <v>40204.199999999997</v>
      </c>
      <c r="GM225" s="1">
        <v>38996.6</v>
      </c>
      <c r="GN225" s="1">
        <v>2.32538</v>
      </c>
      <c r="GO225" s="1">
        <v>1.52478</v>
      </c>
      <c r="GP225" s="1">
        <v>0</v>
      </c>
      <c r="GQ225" s="1">
        <v>4.4301199999999999E-2</v>
      </c>
      <c r="GR225" s="1">
        <v>999.9</v>
      </c>
      <c r="GS225" s="1">
        <v>33.217399999999998</v>
      </c>
      <c r="GT225" s="1">
        <v>48.7</v>
      </c>
      <c r="GU225" s="1">
        <v>44.8</v>
      </c>
      <c r="GV225" s="1">
        <v>45.959000000000003</v>
      </c>
      <c r="GW225" s="1">
        <v>50.862900000000003</v>
      </c>
      <c r="GX225" s="1">
        <v>41.4223</v>
      </c>
      <c r="GY225" s="1">
        <v>1</v>
      </c>
      <c r="GZ225" s="1">
        <v>0.66775700000000004</v>
      </c>
      <c r="HA225" s="1">
        <v>1.79009</v>
      </c>
      <c r="HB225" s="1">
        <v>20.198899999999998</v>
      </c>
      <c r="HC225" s="1">
        <v>5.2148899999999996</v>
      </c>
      <c r="HD225" s="1">
        <v>11.974</v>
      </c>
      <c r="HE225" s="1">
        <v>4.9903500000000003</v>
      </c>
      <c r="HF225" s="1">
        <v>3.2925</v>
      </c>
      <c r="HG225" s="1">
        <v>8430.7999999999993</v>
      </c>
      <c r="HH225" s="1">
        <v>9999</v>
      </c>
      <c r="HI225" s="1">
        <v>9999</v>
      </c>
      <c r="HJ225" s="1">
        <v>971.8</v>
      </c>
      <c r="HK225" s="1">
        <v>4.9713399999999996</v>
      </c>
      <c r="HL225" s="1">
        <v>1.8746400000000001</v>
      </c>
      <c r="HM225" s="1">
        <v>1.8709100000000001</v>
      </c>
      <c r="HN225" s="1">
        <v>1.87073</v>
      </c>
      <c r="HO225" s="1">
        <v>1.87514</v>
      </c>
      <c r="HP225" s="1">
        <v>1.8719399999999999</v>
      </c>
      <c r="HQ225" s="1">
        <v>1.86737</v>
      </c>
      <c r="HR225" s="1">
        <v>1.8782399999999999</v>
      </c>
      <c r="HS225" s="1">
        <v>0</v>
      </c>
      <c r="HT225" s="1">
        <v>0</v>
      </c>
      <c r="HU225" s="1">
        <v>0</v>
      </c>
      <c r="HV225" s="1">
        <v>0</v>
      </c>
      <c r="HW225" s="1" t="s">
        <v>390</v>
      </c>
      <c r="HX225" s="1" t="s">
        <v>391</v>
      </c>
      <c r="HY225" s="1" t="s">
        <v>392</v>
      </c>
      <c r="HZ225" s="1" t="s">
        <v>392</v>
      </c>
      <c r="IA225" s="1" t="s">
        <v>392</v>
      </c>
      <c r="IB225" s="1" t="s">
        <v>392</v>
      </c>
      <c r="IC225" s="1">
        <v>0</v>
      </c>
      <c r="ID225" s="1">
        <v>100</v>
      </c>
      <c r="IE225" s="1">
        <v>100</v>
      </c>
      <c r="IF225" s="1">
        <v>-3.83</v>
      </c>
      <c r="IG225" s="1">
        <v>0.34210000000000002</v>
      </c>
      <c r="IH225" s="1">
        <v>-2.1003025613674828</v>
      </c>
      <c r="II225" s="1">
        <v>1.7196870422270779E-5</v>
      </c>
      <c r="IJ225" s="1">
        <v>-2.1741833173098589E-6</v>
      </c>
      <c r="IK225" s="1">
        <v>9.0595066644434051E-10</v>
      </c>
      <c r="IL225" s="1">
        <v>-0.3055493333670728</v>
      </c>
      <c r="IM225" s="1">
        <v>-1.2435942757381079E-3</v>
      </c>
      <c r="IN225" s="1">
        <v>8.3241555849602686E-4</v>
      </c>
      <c r="IO225" s="1">
        <v>-6.8006265696850886E-6</v>
      </c>
      <c r="IP225" s="1">
        <v>17</v>
      </c>
      <c r="IQ225" s="1">
        <v>2050</v>
      </c>
      <c r="IR225" s="1">
        <v>3</v>
      </c>
      <c r="IS225" s="1">
        <v>34</v>
      </c>
      <c r="IT225" s="1">
        <v>52.5</v>
      </c>
      <c r="IU225" s="1">
        <v>52.6</v>
      </c>
      <c r="IV225" s="1">
        <v>2.83203</v>
      </c>
      <c r="IW225" s="1">
        <v>2.5671400000000002</v>
      </c>
      <c r="IX225" s="1">
        <v>1.49902</v>
      </c>
      <c r="IY225" s="1">
        <v>2.2814899999999998</v>
      </c>
      <c r="IZ225" s="1">
        <v>1.69678</v>
      </c>
      <c r="JA225" s="1">
        <v>2.4304199999999998</v>
      </c>
      <c r="JB225" s="1">
        <v>48.239600000000003</v>
      </c>
      <c r="JC225" s="1">
        <v>12.792400000000001</v>
      </c>
      <c r="JD225" s="1">
        <v>18</v>
      </c>
      <c r="JE225" s="1">
        <v>710.38400000000001</v>
      </c>
      <c r="JF225" s="1">
        <v>265.87599999999998</v>
      </c>
      <c r="JG225" s="1">
        <v>29.999199999999998</v>
      </c>
      <c r="JH225" s="1">
        <v>35.929299999999998</v>
      </c>
      <c r="JI225" s="1">
        <v>30</v>
      </c>
      <c r="JJ225" s="1">
        <v>35.646999999999998</v>
      </c>
      <c r="JK225" s="1">
        <v>35.644199999999998</v>
      </c>
      <c r="JL225" s="1">
        <v>56.730899999999998</v>
      </c>
      <c r="JM225" s="1">
        <v>29.971399999999999</v>
      </c>
      <c r="JN225" s="1">
        <v>0</v>
      </c>
      <c r="JO225" s="1">
        <v>30</v>
      </c>
      <c r="JP225" s="1">
        <v>1401.78</v>
      </c>
      <c r="JQ225" s="1">
        <v>33.231400000000001</v>
      </c>
      <c r="JR225" s="1">
        <v>98.287400000000005</v>
      </c>
      <c r="JS225" s="1">
        <v>98.212999999999994</v>
      </c>
    </row>
    <row r="226" spans="1:279" ht="15.75" customHeight="1" x14ac:dyDescent="0.2">
      <c r="A226" s="1">
        <v>211</v>
      </c>
      <c r="B226" s="1">
        <v>1658330778.5</v>
      </c>
      <c r="C226" s="1">
        <v>838.5</v>
      </c>
      <c r="D226" s="1" t="s">
        <v>814</v>
      </c>
      <c r="E226" s="1" t="s">
        <v>815</v>
      </c>
      <c r="F226" s="1">
        <v>4</v>
      </c>
      <c r="G226" s="1">
        <v>1658330776.5</v>
      </c>
      <c r="H226" s="1">
        <f t="shared" si="0"/>
        <v>9.6609378785661687E-4</v>
      </c>
      <c r="I226" s="1">
        <f t="shared" si="1"/>
        <v>0.96609378785661681</v>
      </c>
      <c r="J226" s="1">
        <f t="shared" si="2"/>
        <v>8.7780137586322127</v>
      </c>
      <c r="K226" s="1">
        <f t="shared" si="3"/>
        <v>1378.274285714286</v>
      </c>
      <c r="L226" s="1">
        <f t="shared" si="4"/>
        <v>1061.0818432057824</v>
      </c>
      <c r="M226" s="1">
        <f t="shared" si="5"/>
        <v>107.36992856381767</v>
      </c>
      <c r="N226" s="1">
        <f t="shared" si="6"/>
        <v>139.46634988248496</v>
      </c>
      <c r="O226" s="1">
        <f t="shared" si="7"/>
        <v>5.0660355451242686E-2</v>
      </c>
      <c r="P226" s="1">
        <f t="shared" si="8"/>
        <v>2.7610848994566632</v>
      </c>
      <c r="Q226" s="1">
        <f t="shared" si="9"/>
        <v>5.0149577880137797E-2</v>
      </c>
      <c r="R226" s="1">
        <f t="shared" si="10"/>
        <v>3.1388948239600992E-2</v>
      </c>
      <c r="S226" s="1">
        <f t="shared" si="11"/>
        <v>194.41973961244221</v>
      </c>
      <c r="T226" s="1">
        <f t="shared" si="12"/>
        <v>34.807693979291024</v>
      </c>
      <c r="U226" s="1">
        <f t="shared" si="13"/>
        <v>33.931071428571428</v>
      </c>
      <c r="V226" s="1">
        <f t="shared" si="14"/>
        <v>5.3225013050854688</v>
      </c>
      <c r="W226" s="1">
        <f t="shared" si="15"/>
        <v>65.199030833354655</v>
      </c>
      <c r="X226" s="1">
        <f t="shared" si="16"/>
        <v>3.4577417902149565</v>
      </c>
      <c r="Y226" s="1">
        <f t="shared" si="17"/>
        <v>5.3033637862697152</v>
      </c>
      <c r="Z226" s="1">
        <f t="shared" si="18"/>
        <v>1.8647595148705123</v>
      </c>
      <c r="AA226" s="1">
        <f t="shared" si="19"/>
        <v>-42.604736044476802</v>
      </c>
      <c r="AB226" s="1">
        <f t="shared" si="20"/>
        <v>-9.6054398043205325</v>
      </c>
      <c r="AC226" s="1">
        <f t="shared" si="21"/>
        <v>-0.80377465513399549</v>
      </c>
      <c r="AD226" s="1">
        <f t="shared" si="22"/>
        <v>141.4057891085109</v>
      </c>
      <c r="AE226" s="1">
        <f t="shared" si="23"/>
        <v>18.107100600974796</v>
      </c>
      <c r="AF226" s="1">
        <f t="shared" si="24"/>
        <v>1.0112055678057223</v>
      </c>
      <c r="AG226" s="1">
        <f t="shared" si="25"/>
        <v>8.7780137586322127</v>
      </c>
      <c r="AH226" s="1">
        <v>1444.855196789521</v>
      </c>
      <c r="AI226" s="1">
        <v>1429.6272727272731</v>
      </c>
      <c r="AJ226" s="1">
        <v>1.727053652895097</v>
      </c>
      <c r="AK226" s="1">
        <v>65.160827057832364</v>
      </c>
      <c r="AL226" s="1">
        <f t="shared" si="26"/>
        <v>0.96609378785661681</v>
      </c>
      <c r="AM226" s="1">
        <v>33.270612606524118</v>
      </c>
      <c r="AN226" s="1">
        <v>34.163478321678333</v>
      </c>
      <c r="AO226" s="1">
        <v>-5.9008334796080914E-3</v>
      </c>
      <c r="AP226" s="1">
        <v>89.445393928283238</v>
      </c>
      <c r="AQ226" s="1">
        <v>0</v>
      </c>
      <c r="AR226" s="1">
        <v>0</v>
      </c>
      <c r="AS226" s="1">
        <f t="shared" si="27"/>
        <v>1</v>
      </c>
      <c r="AT226" s="1">
        <f t="shared" si="28"/>
        <v>0</v>
      </c>
      <c r="AU226" s="1">
        <f t="shared" si="29"/>
        <v>47023.247708949173</v>
      </c>
      <c r="AV226" s="1" t="s">
        <v>385</v>
      </c>
      <c r="AW226" s="1" t="s">
        <v>385</v>
      </c>
      <c r="AX226" s="1">
        <v>0</v>
      </c>
      <c r="AY226" s="1">
        <v>0</v>
      </c>
      <c r="AZ226" s="1" t="e">
        <f t="shared" si="30"/>
        <v>#DIV/0!</v>
      </c>
      <c r="BA226" s="1">
        <v>0</v>
      </c>
      <c r="BB226" s="1" t="s">
        <v>385</v>
      </c>
      <c r="BC226" s="1" t="s">
        <v>385</v>
      </c>
      <c r="BD226" s="1">
        <v>0</v>
      </c>
      <c r="BE226" s="1">
        <v>0</v>
      </c>
      <c r="BF226" s="1" t="e">
        <f t="shared" si="31"/>
        <v>#DIV/0!</v>
      </c>
      <c r="BG226" s="1">
        <v>0.5</v>
      </c>
      <c r="BH226" s="1">
        <f t="shared" si="32"/>
        <v>1009.4699997991928</v>
      </c>
      <c r="BI226" s="1">
        <f t="shared" si="33"/>
        <v>8.7780137586322127</v>
      </c>
      <c r="BJ226" s="1" t="e">
        <f t="shared" si="34"/>
        <v>#DIV/0!</v>
      </c>
      <c r="BK226" s="1">
        <f t="shared" si="35"/>
        <v>8.6956658052030917E-3</v>
      </c>
      <c r="BL226" s="1" t="e">
        <f t="shared" si="36"/>
        <v>#DIV/0!</v>
      </c>
      <c r="BM226" s="1" t="e">
        <f t="shared" si="37"/>
        <v>#DIV/0!</v>
      </c>
      <c r="BN226" s="1" t="s">
        <v>385</v>
      </c>
      <c r="BO226" s="1">
        <v>0</v>
      </c>
      <c r="BP226" s="1" t="e">
        <f t="shared" si="38"/>
        <v>#DIV/0!</v>
      </c>
      <c r="BQ226" s="1" t="e">
        <f t="shared" si="39"/>
        <v>#DIV/0!</v>
      </c>
      <c r="BR226" s="1" t="e">
        <f t="shared" si="40"/>
        <v>#DIV/0!</v>
      </c>
      <c r="BS226" s="1" t="e">
        <f t="shared" si="41"/>
        <v>#DIV/0!</v>
      </c>
      <c r="BT226" s="1" t="e">
        <f t="shared" si="42"/>
        <v>#DIV/0!</v>
      </c>
      <c r="BU226" s="1" t="e">
        <f t="shared" si="43"/>
        <v>#DIV/0!</v>
      </c>
      <c r="BV226" s="1" t="e">
        <f t="shared" si="44"/>
        <v>#DIV/0!</v>
      </c>
      <c r="BW226" s="1" t="e">
        <f t="shared" si="45"/>
        <v>#DIV/0!</v>
      </c>
      <c r="BX226" s="1" t="s">
        <v>385</v>
      </c>
      <c r="BY226" s="1" t="s">
        <v>385</v>
      </c>
      <c r="BZ226" s="1" t="s">
        <v>385</v>
      </c>
      <c r="CA226" s="1" t="s">
        <v>385</v>
      </c>
      <c r="CB226" s="1" t="s">
        <v>385</v>
      </c>
      <c r="CC226" s="1" t="s">
        <v>385</v>
      </c>
      <c r="CD226" s="1" t="s">
        <v>385</v>
      </c>
      <c r="CE226" s="1" t="s">
        <v>385</v>
      </c>
      <c r="CF226" s="1">
        <v>253</v>
      </c>
      <c r="CG226" s="1">
        <v>1000</v>
      </c>
      <c r="CH226" s="1" t="s">
        <v>386</v>
      </c>
      <c r="CI226" s="1">
        <v>1110.1500000000001</v>
      </c>
      <c r="CJ226" s="1">
        <v>1175.8634999999999</v>
      </c>
      <c r="CK226" s="1">
        <v>1152.67</v>
      </c>
      <c r="CL226" s="1">
        <v>1.3005735999999999E-4</v>
      </c>
      <c r="CM226" s="1">
        <v>6.5004835999999994E-4</v>
      </c>
      <c r="CN226" s="1">
        <v>4.7597999359999997E-2</v>
      </c>
      <c r="CO226" s="1">
        <v>5.5000000000000003E-4</v>
      </c>
      <c r="CP226" s="1">
        <f t="shared" si="46"/>
        <v>1199.957142857143</v>
      </c>
      <c r="CQ226" s="1">
        <f t="shared" si="47"/>
        <v>1009.4699997991928</v>
      </c>
      <c r="CR226" s="1">
        <f t="shared" si="48"/>
        <v>0.84125504465568401</v>
      </c>
      <c r="CS226" s="1">
        <f t="shared" si="49"/>
        <v>0.16202223618547035</v>
      </c>
      <c r="CT226" s="1">
        <v>6</v>
      </c>
      <c r="CU226" s="1">
        <v>0.5</v>
      </c>
      <c r="CV226" s="1" t="s">
        <v>387</v>
      </c>
      <c r="CW226" s="1">
        <v>2</v>
      </c>
      <c r="CX226" s="1" t="b">
        <v>1</v>
      </c>
      <c r="CY226" s="1">
        <v>1658330776.5</v>
      </c>
      <c r="CZ226" s="1">
        <v>1378.274285714286</v>
      </c>
      <c r="DA226" s="1">
        <v>1396.262857142857</v>
      </c>
      <c r="DB226" s="1">
        <v>34.171085714285717</v>
      </c>
      <c r="DC226" s="1">
        <v>33.27017142857143</v>
      </c>
      <c r="DD226" s="1">
        <v>1382.1114285714291</v>
      </c>
      <c r="DE226" s="1">
        <v>33.829357142857141</v>
      </c>
      <c r="DF226" s="1">
        <v>650.44028571428578</v>
      </c>
      <c r="DG226" s="1">
        <v>101.08842857142859</v>
      </c>
      <c r="DH226" s="1">
        <v>0.1006825714285714</v>
      </c>
      <c r="DI226" s="1">
        <v>33.866542857142861</v>
      </c>
      <c r="DJ226" s="1">
        <v>999.89999999999986</v>
      </c>
      <c r="DK226" s="1">
        <v>33.931071428571428</v>
      </c>
      <c r="DL226" s="1">
        <v>0</v>
      </c>
      <c r="DM226" s="1">
        <v>0</v>
      </c>
      <c r="DN226" s="1">
        <v>8971.5199999999986</v>
      </c>
      <c r="DO226" s="1">
        <v>0</v>
      </c>
      <c r="DP226" s="1">
        <v>1823.8671428571431</v>
      </c>
      <c r="DQ226" s="1">
        <v>-17.98845714285714</v>
      </c>
      <c r="DR226" s="1">
        <v>1427.038571428571</v>
      </c>
      <c r="DS226" s="1">
        <v>1444.315714285714</v>
      </c>
      <c r="DT226" s="1">
        <v>0.9009354285714285</v>
      </c>
      <c r="DU226" s="1">
        <v>1396.262857142857</v>
      </c>
      <c r="DV226" s="1">
        <v>33.27017142857143</v>
      </c>
      <c r="DW226" s="1">
        <v>3.4543014285714291</v>
      </c>
      <c r="DX226" s="1">
        <v>3.363225714285714</v>
      </c>
      <c r="DY226" s="1">
        <v>26.396799999999999</v>
      </c>
      <c r="DZ226" s="1">
        <v>25.944671428571429</v>
      </c>
      <c r="EA226" s="1">
        <v>1199.957142857143</v>
      </c>
      <c r="EB226" s="1">
        <v>0.95798985714285723</v>
      </c>
      <c r="EC226" s="1">
        <v>4.2010457142857151E-2</v>
      </c>
      <c r="ED226" s="1">
        <v>0</v>
      </c>
      <c r="EE226" s="1">
        <v>923.65814285714282</v>
      </c>
      <c r="EF226" s="1">
        <v>5.0001600000000002</v>
      </c>
      <c r="EG226" s="1">
        <v>13121.2</v>
      </c>
      <c r="EH226" s="1">
        <v>9514.8114285714291</v>
      </c>
      <c r="EI226" s="1">
        <v>47.794285714285721</v>
      </c>
      <c r="EJ226" s="1">
        <v>50.5</v>
      </c>
      <c r="EK226" s="1">
        <v>49.044285714285721</v>
      </c>
      <c r="EL226" s="1">
        <v>48.95514285714286</v>
      </c>
      <c r="EM226" s="1">
        <v>49.553285714285721</v>
      </c>
      <c r="EN226" s="1">
        <v>1144.757142857143</v>
      </c>
      <c r="EO226" s="1">
        <v>50.2</v>
      </c>
      <c r="EP226" s="1">
        <v>0</v>
      </c>
      <c r="EQ226" s="1">
        <v>773290.20000004768</v>
      </c>
      <c r="ER226" s="1">
        <v>0</v>
      </c>
      <c r="ES226" s="1">
        <v>923.88265384615386</v>
      </c>
      <c r="ET226" s="1">
        <v>-2.2413333297718592</v>
      </c>
      <c r="EU226" s="1">
        <v>4.6290606430113934</v>
      </c>
      <c r="EV226" s="1">
        <v>13126.876923076919</v>
      </c>
      <c r="EW226" s="1">
        <v>15</v>
      </c>
      <c r="EX226" s="1">
        <v>1658327627.5</v>
      </c>
      <c r="EY226" s="1" t="s">
        <v>388</v>
      </c>
      <c r="EZ226" s="1">
        <v>1658327627.5</v>
      </c>
      <c r="FA226" s="1">
        <v>1658327617.5</v>
      </c>
      <c r="FB226" s="1">
        <v>12</v>
      </c>
      <c r="FC226" s="1">
        <v>-0.68500000000000005</v>
      </c>
      <c r="FD226" s="1">
        <v>-0.255</v>
      </c>
      <c r="FE226" s="1">
        <v>-3.9239999999999999</v>
      </c>
      <c r="FF226" s="1">
        <v>0.28599999999999998</v>
      </c>
      <c r="FG226" s="1">
        <v>1546</v>
      </c>
      <c r="FH226" s="1">
        <v>32</v>
      </c>
      <c r="FI226" s="1">
        <v>0.03</v>
      </c>
      <c r="FJ226" s="1">
        <v>0.04</v>
      </c>
      <c r="FK226" s="1">
        <v>-17.977841463414631</v>
      </c>
      <c r="FL226" s="1">
        <v>0.65629128919861013</v>
      </c>
      <c r="FM226" s="1">
        <v>0.1224349343889807</v>
      </c>
      <c r="FN226" s="1">
        <v>0</v>
      </c>
      <c r="FO226" s="1">
        <v>924.04717647058828</v>
      </c>
      <c r="FP226" s="1">
        <v>-2.8752330055304518</v>
      </c>
      <c r="FQ226" s="1">
        <v>0.34771467939949208</v>
      </c>
      <c r="FR226" s="1">
        <v>0</v>
      </c>
      <c r="FS226" s="1">
        <v>0.95200982926829258</v>
      </c>
      <c r="FT226" s="1">
        <v>-0.21776853658536771</v>
      </c>
      <c r="FU226" s="1">
        <v>3.9029053760114077E-2</v>
      </c>
      <c r="FV226" s="1">
        <v>0</v>
      </c>
      <c r="FW226" s="1">
        <v>0</v>
      </c>
      <c r="FX226" s="1">
        <v>3</v>
      </c>
      <c r="FY226" s="1" t="s">
        <v>397</v>
      </c>
      <c r="FZ226" s="1">
        <v>3.3690500000000001</v>
      </c>
      <c r="GA226" s="1">
        <v>2.8939400000000002</v>
      </c>
      <c r="GB226" s="1">
        <v>0.222334</v>
      </c>
      <c r="GC226" s="1">
        <v>0.226552</v>
      </c>
      <c r="GD226" s="1">
        <v>0.14110200000000001</v>
      </c>
      <c r="GE226" s="1">
        <v>0.14105899999999999</v>
      </c>
      <c r="GF226" s="1">
        <v>26818.6</v>
      </c>
      <c r="GG226" s="1">
        <v>23204.6</v>
      </c>
      <c r="GH226" s="1">
        <v>30840.3</v>
      </c>
      <c r="GI226" s="1">
        <v>27978</v>
      </c>
      <c r="GJ226" s="1">
        <v>34903</v>
      </c>
      <c r="GK226" s="1">
        <v>33908.699999999997</v>
      </c>
      <c r="GL226" s="1">
        <v>40203.4</v>
      </c>
      <c r="GM226" s="1">
        <v>38996.300000000003</v>
      </c>
      <c r="GN226" s="1">
        <v>2.3260000000000001</v>
      </c>
      <c r="GO226" s="1">
        <v>1.52468</v>
      </c>
      <c r="GP226" s="1">
        <v>0</v>
      </c>
      <c r="GQ226" s="1">
        <v>4.4673699999999997E-2</v>
      </c>
      <c r="GR226" s="1">
        <v>999.9</v>
      </c>
      <c r="GS226" s="1">
        <v>33.202300000000001</v>
      </c>
      <c r="GT226" s="1">
        <v>48.6</v>
      </c>
      <c r="GU226" s="1">
        <v>44.8</v>
      </c>
      <c r="GV226" s="1">
        <v>45.8673</v>
      </c>
      <c r="GW226" s="1">
        <v>50.922899999999998</v>
      </c>
      <c r="GX226" s="1">
        <v>42.159500000000001</v>
      </c>
      <c r="GY226" s="1">
        <v>1</v>
      </c>
      <c r="GZ226" s="1">
        <v>0.66772100000000001</v>
      </c>
      <c r="HA226" s="1">
        <v>1.7894399999999999</v>
      </c>
      <c r="HB226" s="1">
        <v>20.198799999999999</v>
      </c>
      <c r="HC226" s="1">
        <v>5.2147399999999999</v>
      </c>
      <c r="HD226" s="1">
        <v>11.974</v>
      </c>
      <c r="HE226" s="1">
        <v>4.9900500000000001</v>
      </c>
      <c r="HF226" s="1">
        <v>3.2924799999999999</v>
      </c>
      <c r="HG226" s="1">
        <v>8430.7999999999993</v>
      </c>
      <c r="HH226" s="1">
        <v>9999</v>
      </c>
      <c r="HI226" s="1">
        <v>9999</v>
      </c>
      <c r="HJ226" s="1">
        <v>971.8</v>
      </c>
      <c r="HK226" s="1">
        <v>4.9713399999999996</v>
      </c>
      <c r="HL226" s="1">
        <v>1.8746400000000001</v>
      </c>
      <c r="HM226" s="1">
        <v>1.8709</v>
      </c>
      <c r="HN226" s="1">
        <v>1.87073</v>
      </c>
      <c r="HO226" s="1">
        <v>1.8751199999999999</v>
      </c>
      <c r="HP226" s="1">
        <v>1.87191</v>
      </c>
      <c r="HQ226" s="1">
        <v>1.86737</v>
      </c>
      <c r="HR226" s="1">
        <v>1.87822</v>
      </c>
      <c r="HS226" s="1">
        <v>0</v>
      </c>
      <c r="HT226" s="1">
        <v>0</v>
      </c>
      <c r="HU226" s="1">
        <v>0</v>
      </c>
      <c r="HV226" s="1">
        <v>0</v>
      </c>
      <c r="HW226" s="1" t="s">
        <v>390</v>
      </c>
      <c r="HX226" s="1" t="s">
        <v>391</v>
      </c>
      <c r="HY226" s="1" t="s">
        <v>392</v>
      </c>
      <c r="HZ226" s="1" t="s">
        <v>392</v>
      </c>
      <c r="IA226" s="1" t="s">
        <v>392</v>
      </c>
      <c r="IB226" s="1" t="s">
        <v>392</v>
      </c>
      <c r="IC226" s="1">
        <v>0</v>
      </c>
      <c r="ID226" s="1">
        <v>100</v>
      </c>
      <c r="IE226" s="1">
        <v>100</v>
      </c>
      <c r="IF226" s="1">
        <v>-3.84</v>
      </c>
      <c r="IG226" s="1">
        <v>0.34139999999999998</v>
      </c>
      <c r="IH226" s="1">
        <v>-2.1003025613674828</v>
      </c>
      <c r="II226" s="1">
        <v>1.7196870422270779E-5</v>
      </c>
      <c r="IJ226" s="1">
        <v>-2.1741833173098589E-6</v>
      </c>
      <c r="IK226" s="1">
        <v>9.0595066644434051E-10</v>
      </c>
      <c r="IL226" s="1">
        <v>-0.3055493333670728</v>
      </c>
      <c r="IM226" s="1">
        <v>-1.2435942757381079E-3</v>
      </c>
      <c r="IN226" s="1">
        <v>8.3241555849602686E-4</v>
      </c>
      <c r="IO226" s="1">
        <v>-6.8006265696850886E-6</v>
      </c>
      <c r="IP226" s="1">
        <v>17</v>
      </c>
      <c r="IQ226" s="1">
        <v>2050</v>
      </c>
      <c r="IR226" s="1">
        <v>3</v>
      </c>
      <c r="IS226" s="1">
        <v>34</v>
      </c>
      <c r="IT226" s="1">
        <v>52.5</v>
      </c>
      <c r="IU226" s="1">
        <v>52.7</v>
      </c>
      <c r="IV226" s="1">
        <v>2.8430200000000001</v>
      </c>
      <c r="IW226" s="1">
        <v>2.5695800000000002</v>
      </c>
      <c r="IX226" s="1">
        <v>1.49902</v>
      </c>
      <c r="IY226" s="1">
        <v>2.2802699999999998</v>
      </c>
      <c r="IZ226" s="1">
        <v>1.69678</v>
      </c>
      <c r="JA226" s="1">
        <v>2.2985799999999998</v>
      </c>
      <c r="JB226" s="1">
        <v>48.239600000000003</v>
      </c>
      <c r="JC226" s="1">
        <v>12.774900000000001</v>
      </c>
      <c r="JD226" s="1">
        <v>18</v>
      </c>
      <c r="JE226" s="1">
        <v>710.904</v>
      </c>
      <c r="JF226" s="1">
        <v>265.82900000000001</v>
      </c>
      <c r="JG226" s="1">
        <v>29.999600000000001</v>
      </c>
      <c r="JH226" s="1">
        <v>35.929299999999998</v>
      </c>
      <c r="JI226" s="1">
        <v>30</v>
      </c>
      <c r="JJ226" s="1">
        <v>35.646999999999998</v>
      </c>
      <c r="JK226" s="1">
        <v>35.644199999999998</v>
      </c>
      <c r="JL226" s="1">
        <v>56.9512</v>
      </c>
      <c r="JM226" s="1">
        <v>29.971399999999999</v>
      </c>
      <c r="JN226" s="1">
        <v>0</v>
      </c>
      <c r="JO226" s="1">
        <v>30</v>
      </c>
      <c r="JP226" s="1">
        <v>1408.47</v>
      </c>
      <c r="JQ226" s="1">
        <v>33.2318</v>
      </c>
      <c r="JR226" s="1">
        <v>98.2851</v>
      </c>
      <c r="JS226" s="1">
        <v>98.211699999999993</v>
      </c>
    </row>
    <row r="227" spans="1:279" ht="15.75" customHeight="1" x14ac:dyDescent="0.2">
      <c r="A227" s="1">
        <v>212</v>
      </c>
      <c r="B227" s="1">
        <v>1658330782.5</v>
      </c>
      <c r="C227" s="1">
        <v>842.5</v>
      </c>
      <c r="D227" s="1" t="s">
        <v>816</v>
      </c>
      <c r="E227" s="1" t="s">
        <v>817</v>
      </c>
      <c r="F227" s="1">
        <v>4</v>
      </c>
      <c r="G227" s="1">
        <v>1658330780.1875</v>
      </c>
      <c r="H227" s="1">
        <f t="shared" si="0"/>
        <v>9.688966597456481E-4</v>
      </c>
      <c r="I227" s="1">
        <f t="shared" si="1"/>
        <v>0.96889665974564809</v>
      </c>
      <c r="J227" s="1">
        <f t="shared" si="2"/>
        <v>8.58267649789064</v>
      </c>
      <c r="K227" s="1">
        <f t="shared" si="3"/>
        <v>1384.60375</v>
      </c>
      <c r="L227" s="1">
        <f t="shared" si="4"/>
        <v>1074.3866524924927</v>
      </c>
      <c r="M227" s="1">
        <f t="shared" si="5"/>
        <v>108.71613649574584</v>
      </c>
      <c r="N227" s="1">
        <f t="shared" si="6"/>
        <v>140.10670174308908</v>
      </c>
      <c r="O227" s="1">
        <f t="shared" si="7"/>
        <v>5.0851291266348582E-2</v>
      </c>
      <c r="P227" s="1">
        <f t="shared" si="8"/>
        <v>2.7663239140249836</v>
      </c>
      <c r="Q227" s="1">
        <f t="shared" si="9"/>
        <v>5.0337641340323834E-2</v>
      </c>
      <c r="R227" s="1">
        <f t="shared" si="10"/>
        <v>3.1506742762026189E-2</v>
      </c>
      <c r="S227" s="1">
        <f t="shared" si="11"/>
        <v>194.41976136250099</v>
      </c>
      <c r="T227" s="1">
        <f t="shared" si="12"/>
        <v>34.79583545383759</v>
      </c>
      <c r="U227" s="1">
        <f t="shared" si="13"/>
        <v>33.920774999999999</v>
      </c>
      <c r="V227" s="1">
        <f t="shared" si="14"/>
        <v>5.3194436276403199</v>
      </c>
      <c r="W227" s="1">
        <f t="shared" si="15"/>
        <v>65.20472588305411</v>
      </c>
      <c r="X227" s="1">
        <f t="shared" si="16"/>
        <v>3.4562186195189843</v>
      </c>
      <c r="Y227" s="1">
        <f t="shared" si="17"/>
        <v>5.3005646028138766</v>
      </c>
      <c r="Z227" s="1">
        <f t="shared" si="18"/>
        <v>1.8632250081213355</v>
      </c>
      <c r="AA227" s="1">
        <f t="shared" si="19"/>
        <v>-42.72834269478308</v>
      </c>
      <c r="AB227" s="1">
        <f t="shared" si="20"/>
        <v>-9.4982298684429516</v>
      </c>
      <c r="AC227" s="1">
        <f t="shared" si="21"/>
        <v>-0.79322159927627334</v>
      </c>
      <c r="AD227" s="1">
        <f t="shared" si="22"/>
        <v>141.39996719999866</v>
      </c>
      <c r="AE227" s="1">
        <f t="shared" si="23"/>
        <v>18.119523024757012</v>
      </c>
      <c r="AF227" s="1">
        <f t="shared" si="24"/>
        <v>0.99179348900159559</v>
      </c>
      <c r="AG227" s="1">
        <f t="shared" si="25"/>
        <v>8.58267649789064</v>
      </c>
      <c r="AH227" s="1">
        <v>1451.946703648699</v>
      </c>
      <c r="AI227" s="1">
        <v>1436.770242424242</v>
      </c>
      <c r="AJ227" s="1">
        <v>1.760708903598901</v>
      </c>
      <c r="AK227" s="1">
        <v>65.160827057832364</v>
      </c>
      <c r="AL227" s="1">
        <f t="shared" si="26"/>
        <v>0.96889665974564809</v>
      </c>
      <c r="AM227" s="1">
        <v>33.271367392888273</v>
      </c>
      <c r="AN227" s="1">
        <v>34.151377622377623</v>
      </c>
      <c r="AO227" s="1">
        <v>-3.067474306746025E-3</v>
      </c>
      <c r="AP227" s="1">
        <v>89.445393928283238</v>
      </c>
      <c r="AQ227" s="1">
        <v>0</v>
      </c>
      <c r="AR227" s="1">
        <v>0</v>
      </c>
      <c r="AS227" s="1">
        <f t="shared" si="27"/>
        <v>1</v>
      </c>
      <c r="AT227" s="1">
        <f t="shared" si="28"/>
        <v>0</v>
      </c>
      <c r="AU227" s="1">
        <f t="shared" si="29"/>
        <v>47168.297274183002</v>
      </c>
      <c r="AV227" s="1" t="s">
        <v>385</v>
      </c>
      <c r="AW227" s="1" t="s">
        <v>385</v>
      </c>
      <c r="AX227" s="1">
        <v>0</v>
      </c>
      <c r="AY227" s="1">
        <v>0</v>
      </c>
      <c r="AZ227" s="1" t="e">
        <f t="shared" si="30"/>
        <v>#DIV/0!</v>
      </c>
      <c r="BA227" s="1">
        <v>0</v>
      </c>
      <c r="BB227" s="1" t="s">
        <v>385</v>
      </c>
      <c r="BC227" s="1" t="s">
        <v>385</v>
      </c>
      <c r="BD227" s="1">
        <v>0</v>
      </c>
      <c r="BE227" s="1">
        <v>0</v>
      </c>
      <c r="BF227" s="1" t="e">
        <f t="shared" si="31"/>
        <v>#DIV/0!</v>
      </c>
      <c r="BG227" s="1">
        <v>0.5</v>
      </c>
      <c r="BH227" s="1">
        <f t="shared" si="32"/>
        <v>1009.4721747992231</v>
      </c>
      <c r="BI227" s="1">
        <f t="shared" si="33"/>
        <v>8.58267649789064</v>
      </c>
      <c r="BJ227" s="1" t="e">
        <f t="shared" si="34"/>
        <v>#DIV/0!</v>
      </c>
      <c r="BK227" s="1">
        <f t="shared" si="35"/>
        <v>8.5021427159175274E-3</v>
      </c>
      <c r="BL227" s="1" t="e">
        <f t="shared" si="36"/>
        <v>#DIV/0!</v>
      </c>
      <c r="BM227" s="1" t="e">
        <f t="shared" si="37"/>
        <v>#DIV/0!</v>
      </c>
      <c r="BN227" s="1" t="s">
        <v>385</v>
      </c>
      <c r="BO227" s="1">
        <v>0</v>
      </c>
      <c r="BP227" s="1" t="e">
        <f t="shared" si="38"/>
        <v>#DIV/0!</v>
      </c>
      <c r="BQ227" s="1" t="e">
        <f t="shared" si="39"/>
        <v>#DIV/0!</v>
      </c>
      <c r="BR227" s="1" t="e">
        <f t="shared" si="40"/>
        <v>#DIV/0!</v>
      </c>
      <c r="BS227" s="1" t="e">
        <f t="shared" si="41"/>
        <v>#DIV/0!</v>
      </c>
      <c r="BT227" s="1" t="e">
        <f t="shared" si="42"/>
        <v>#DIV/0!</v>
      </c>
      <c r="BU227" s="1" t="e">
        <f t="shared" si="43"/>
        <v>#DIV/0!</v>
      </c>
      <c r="BV227" s="1" t="e">
        <f t="shared" si="44"/>
        <v>#DIV/0!</v>
      </c>
      <c r="BW227" s="1" t="e">
        <f t="shared" si="45"/>
        <v>#DIV/0!</v>
      </c>
      <c r="BX227" s="1" t="s">
        <v>385</v>
      </c>
      <c r="BY227" s="1" t="s">
        <v>385</v>
      </c>
      <c r="BZ227" s="1" t="s">
        <v>385</v>
      </c>
      <c r="CA227" s="1" t="s">
        <v>385</v>
      </c>
      <c r="CB227" s="1" t="s">
        <v>385</v>
      </c>
      <c r="CC227" s="1" t="s">
        <v>385</v>
      </c>
      <c r="CD227" s="1" t="s">
        <v>385</v>
      </c>
      <c r="CE227" s="1" t="s">
        <v>385</v>
      </c>
      <c r="CF227" s="1">
        <v>253</v>
      </c>
      <c r="CG227" s="1">
        <v>1000</v>
      </c>
      <c r="CH227" s="1" t="s">
        <v>386</v>
      </c>
      <c r="CI227" s="1">
        <v>1110.1500000000001</v>
      </c>
      <c r="CJ227" s="1">
        <v>1175.8634999999999</v>
      </c>
      <c r="CK227" s="1">
        <v>1152.67</v>
      </c>
      <c r="CL227" s="1">
        <v>1.3005735999999999E-4</v>
      </c>
      <c r="CM227" s="1">
        <v>6.5004835999999994E-4</v>
      </c>
      <c r="CN227" s="1">
        <v>4.7597999359999997E-2</v>
      </c>
      <c r="CO227" s="1">
        <v>5.5000000000000003E-4</v>
      </c>
      <c r="CP227" s="1">
        <f t="shared" si="46"/>
        <v>1199.96</v>
      </c>
      <c r="CQ227" s="1">
        <f t="shared" si="47"/>
        <v>1009.4721747992231</v>
      </c>
      <c r="CR227" s="1">
        <f t="shared" si="48"/>
        <v>0.84125485416115797</v>
      </c>
      <c r="CS227" s="1">
        <f t="shared" si="49"/>
        <v>0.1620218685310352</v>
      </c>
      <c r="CT227" s="1">
        <v>6</v>
      </c>
      <c r="CU227" s="1">
        <v>0.5</v>
      </c>
      <c r="CV227" s="1" t="s">
        <v>387</v>
      </c>
      <c r="CW227" s="1">
        <v>2</v>
      </c>
      <c r="CX227" s="1" t="b">
        <v>1</v>
      </c>
      <c r="CY227" s="1">
        <v>1658330780.1875</v>
      </c>
      <c r="CZ227" s="1">
        <v>1384.60375</v>
      </c>
      <c r="DA227" s="1">
        <v>1402.5862500000001</v>
      </c>
      <c r="DB227" s="1">
        <v>34.156062499999997</v>
      </c>
      <c r="DC227" s="1">
        <v>33.2723625</v>
      </c>
      <c r="DD227" s="1">
        <v>1388.44625</v>
      </c>
      <c r="DE227" s="1">
        <v>33.814824999999999</v>
      </c>
      <c r="DF227" s="1">
        <v>650.3911250000001</v>
      </c>
      <c r="DG227" s="1">
        <v>101.08875</v>
      </c>
      <c r="DH227" s="1">
        <v>0.10027374999999999</v>
      </c>
      <c r="DI227" s="1">
        <v>33.857087500000013</v>
      </c>
      <c r="DJ227" s="1">
        <v>999.9</v>
      </c>
      <c r="DK227" s="1">
        <v>33.920774999999999</v>
      </c>
      <c r="DL227" s="1">
        <v>0</v>
      </c>
      <c r="DM227" s="1">
        <v>0</v>
      </c>
      <c r="DN227" s="1">
        <v>8999.2987499999981</v>
      </c>
      <c r="DO227" s="1">
        <v>0</v>
      </c>
      <c r="DP227" s="1">
        <v>1825.4937500000001</v>
      </c>
      <c r="DQ227" s="1">
        <v>-17.981874999999999</v>
      </c>
      <c r="DR227" s="1">
        <v>1433.5675000000001</v>
      </c>
      <c r="DS227" s="1">
        <v>1450.86</v>
      </c>
      <c r="DT227" s="1">
        <v>0.88371574999999991</v>
      </c>
      <c r="DU227" s="1">
        <v>1402.5862500000001</v>
      </c>
      <c r="DV227" s="1">
        <v>33.2723625</v>
      </c>
      <c r="DW227" s="1">
        <v>3.4527999999999999</v>
      </c>
      <c r="DX227" s="1">
        <v>3.3634650000000001</v>
      </c>
      <c r="DY227" s="1">
        <v>26.389424999999999</v>
      </c>
      <c r="DZ227" s="1">
        <v>25.945875000000001</v>
      </c>
      <c r="EA227" s="1">
        <v>1199.96</v>
      </c>
      <c r="EB227" s="1">
        <v>0.95799674999999995</v>
      </c>
      <c r="EC227" s="1">
        <v>4.2003600000000002E-2</v>
      </c>
      <c r="ED227" s="1">
        <v>0</v>
      </c>
      <c r="EE227" s="1">
        <v>923.49225000000001</v>
      </c>
      <c r="EF227" s="1">
        <v>5.0001600000000002</v>
      </c>
      <c r="EG227" s="1">
        <v>13091.4</v>
      </c>
      <c r="EH227" s="1">
        <v>9514.8512499999997</v>
      </c>
      <c r="EI227" s="1">
        <v>47.811999999999998</v>
      </c>
      <c r="EJ227" s="1">
        <v>50.484250000000003</v>
      </c>
      <c r="EK227" s="1">
        <v>49.038749999999993</v>
      </c>
      <c r="EL227" s="1">
        <v>48.944999999999993</v>
      </c>
      <c r="EM227" s="1">
        <v>49.554374999999993</v>
      </c>
      <c r="EN227" s="1">
        <v>1144.7674999999999</v>
      </c>
      <c r="EO227" s="1">
        <v>50.192500000000003</v>
      </c>
      <c r="EP227" s="1">
        <v>0</v>
      </c>
      <c r="EQ227" s="1">
        <v>773293.79999995232</v>
      </c>
      <c r="ER227" s="1">
        <v>0</v>
      </c>
      <c r="ES227" s="1">
        <v>923.71084615384598</v>
      </c>
      <c r="ET227" s="1">
        <v>-2.4619487159668929</v>
      </c>
      <c r="EU227" s="1">
        <v>-230.05128128887461</v>
      </c>
      <c r="EV227" s="1">
        <v>13119.053846153851</v>
      </c>
      <c r="EW227" s="1">
        <v>15</v>
      </c>
      <c r="EX227" s="1">
        <v>1658327627.5</v>
      </c>
      <c r="EY227" s="1" t="s">
        <v>388</v>
      </c>
      <c r="EZ227" s="1">
        <v>1658327627.5</v>
      </c>
      <c r="FA227" s="1">
        <v>1658327617.5</v>
      </c>
      <c r="FB227" s="1">
        <v>12</v>
      </c>
      <c r="FC227" s="1">
        <v>-0.68500000000000005</v>
      </c>
      <c r="FD227" s="1">
        <v>-0.255</v>
      </c>
      <c r="FE227" s="1">
        <v>-3.9239999999999999</v>
      </c>
      <c r="FF227" s="1">
        <v>0.28599999999999998</v>
      </c>
      <c r="FG227" s="1">
        <v>1546</v>
      </c>
      <c r="FH227" s="1">
        <v>32</v>
      </c>
      <c r="FI227" s="1">
        <v>0.03</v>
      </c>
      <c r="FJ227" s="1">
        <v>0.04</v>
      </c>
      <c r="FK227" s="1">
        <v>-17.945529268292681</v>
      </c>
      <c r="FL227" s="1">
        <v>-0.30070871080146061</v>
      </c>
      <c r="FM227" s="1">
        <v>7.6060442088408217E-2</v>
      </c>
      <c r="FN227" s="1">
        <v>1</v>
      </c>
      <c r="FO227" s="1">
        <v>923.90385294117641</v>
      </c>
      <c r="FP227" s="1">
        <v>-2.6259587434150991</v>
      </c>
      <c r="FQ227" s="1">
        <v>0.33424085471696791</v>
      </c>
      <c r="FR227" s="1">
        <v>0</v>
      </c>
      <c r="FS227" s="1">
        <v>0.94070668292682924</v>
      </c>
      <c r="FT227" s="1">
        <v>-0.43628809756097747</v>
      </c>
      <c r="FU227" s="1">
        <v>4.3591061017217533E-2</v>
      </c>
      <c r="FV227" s="1">
        <v>0</v>
      </c>
      <c r="FW227" s="1">
        <v>1</v>
      </c>
      <c r="FX227" s="1">
        <v>3</v>
      </c>
      <c r="FY227" s="1" t="s">
        <v>410</v>
      </c>
      <c r="FZ227" s="1">
        <v>3.3691800000000001</v>
      </c>
      <c r="GA227" s="1">
        <v>2.8940600000000001</v>
      </c>
      <c r="GB227" s="1">
        <v>0.22300900000000001</v>
      </c>
      <c r="GC227" s="1">
        <v>0.227213</v>
      </c>
      <c r="GD227" s="1">
        <v>0.141068</v>
      </c>
      <c r="GE227" s="1">
        <v>0.14107500000000001</v>
      </c>
      <c r="GF227" s="1">
        <v>26795.4</v>
      </c>
      <c r="GG227" s="1">
        <v>23185.200000000001</v>
      </c>
      <c r="GH227" s="1">
        <v>30840.5</v>
      </c>
      <c r="GI227" s="1">
        <v>27978.6</v>
      </c>
      <c r="GJ227" s="1">
        <v>34904.6</v>
      </c>
      <c r="GK227" s="1">
        <v>33908.699999999997</v>
      </c>
      <c r="GL227" s="1">
        <v>40203.599999999999</v>
      </c>
      <c r="GM227" s="1">
        <v>38996.9</v>
      </c>
      <c r="GN227" s="1">
        <v>2.3262999999999998</v>
      </c>
      <c r="GO227" s="1">
        <v>1.52498</v>
      </c>
      <c r="GP227" s="1">
        <v>0</v>
      </c>
      <c r="GQ227" s="1">
        <v>4.5090900000000003E-2</v>
      </c>
      <c r="GR227" s="1">
        <v>999.9</v>
      </c>
      <c r="GS227" s="1">
        <v>33.184399999999997</v>
      </c>
      <c r="GT227" s="1">
        <v>48.6</v>
      </c>
      <c r="GU227" s="1">
        <v>44.8</v>
      </c>
      <c r="GV227" s="1">
        <v>45.865200000000002</v>
      </c>
      <c r="GW227" s="1">
        <v>50.862900000000003</v>
      </c>
      <c r="GX227" s="1">
        <v>42.403799999999997</v>
      </c>
      <c r="GY227" s="1">
        <v>1</v>
      </c>
      <c r="GZ227" s="1">
        <v>0.667632</v>
      </c>
      <c r="HA227" s="1">
        <v>1.78877</v>
      </c>
      <c r="HB227" s="1">
        <v>20.198899999999998</v>
      </c>
      <c r="HC227" s="1">
        <v>5.2142900000000001</v>
      </c>
      <c r="HD227" s="1">
        <v>11.974</v>
      </c>
      <c r="HE227" s="1">
        <v>4.9898999999999996</v>
      </c>
      <c r="HF227" s="1">
        <v>3.2924799999999999</v>
      </c>
      <c r="HG227" s="1">
        <v>8431</v>
      </c>
      <c r="HH227" s="1">
        <v>9999</v>
      </c>
      <c r="HI227" s="1">
        <v>9999</v>
      </c>
      <c r="HJ227" s="1">
        <v>971.8</v>
      </c>
      <c r="HK227" s="1">
        <v>4.9713200000000004</v>
      </c>
      <c r="HL227" s="1">
        <v>1.87463</v>
      </c>
      <c r="HM227" s="1">
        <v>1.8709199999999999</v>
      </c>
      <c r="HN227" s="1">
        <v>1.87073</v>
      </c>
      <c r="HO227" s="1">
        <v>1.87514</v>
      </c>
      <c r="HP227" s="1">
        <v>1.8719399999999999</v>
      </c>
      <c r="HQ227" s="1">
        <v>1.86737</v>
      </c>
      <c r="HR227" s="1">
        <v>1.87822</v>
      </c>
      <c r="HS227" s="1">
        <v>0</v>
      </c>
      <c r="HT227" s="1">
        <v>0</v>
      </c>
      <c r="HU227" s="1">
        <v>0</v>
      </c>
      <c r="HV227" s="1">
        <v>0</v>
      </c>
      <c r="HW227" s="1" t="s">
        <v>390</v>
      </c>
      <c r="HX227" s="1" t="s">
        <v>391</v>
      </c>
      <c r="HY227" s="1" t="s">
        <v>392</v>
      </c>
      <c r="HZ227" s="1" t="s">
        <v>392</v>
      </c>
      <c r="IA227" s="1" t="s">
        <v>392</v>
      </c>
      <c r="IB227" s="1" t="s">
        <v>392</v>
      </c>
      <c r="IC227" s="1">
        <v>0</v>
      </c>
      <c r="ID227" s="1">
        <v>100</v>
      </c>
      <c r="IE227" s="1">
        <v>100</v>
      </c>
      <c r="IF227" s="1">
        <v>-3.84</v>
      </c>
      <c r="IG227" s="1">
        <v>0.34110000000000001</v>
      </c>
      <c r="IH227" s="1">
        <v>-2.1003025613674828</v>
      </c>
      <c r="II227" s="1">
        <v>1.7196870422270779E-5</v>
      </c>
      <c r="IJ227" s="1">
        <v>-2.1741833173098589E-6</v>
      </c>
      <c r="IK227" s="1">
        <v>9.0595066644434051E-10</v>
      </c>
      <c r="IL227" s="1">
        <v>-0.3055493333670728</v>
      </c>
      <c r="IM227" s="1">
        <v>-1.2435942757381079E-3</v>
      </c>
      <c r="IN227" s="1">
        <v>8.3241555849602686E-4</v>
      </c>
      <c r="IO227" s="1">
        <v>-6.8006265696850886E-6</v>
      </c>
      <c r="IP227" s="1">
        <v>17</v>
      </c>
      <c r="IQ227" s="1">
        <v>2050</v>
      </c>
      <c r="IR227" s="1">
        <v>3</v>
      </c>
      <c r="IS227" s="1">
        <v>34</v>
      </c>
      <c r="IT227" s="1">
        <v>52.6</v>
      </c>
      <c r="IU227" s="1">
        <v>52.8</v>
      </c>
      <c r="IV227" s="1">
        <v>2.8527800000000001</v>
      </c>
      <c r="IW227" s="1">
        <v>2.5756800000000002</v>
      </c>
      <c r="IX227" s="1">
        <v>1.49902</v>
      </c>
      <c r="IY227" s="1">
        <v>2.2814899999999998</v>
      </c>
      <c r="IZ227" s="1">
        <v>1.69678</v>
      </c>
      <c r="JA227" s="1">
        <v>2.36572</v>
      </c>
      <c r="JB227" s="1">
        <v>48.239600000000003</v>
      </c>
      <c r="JC227" s="1">
        <v>12.7836</v>
      </c>
      <c r="JD227" s="1">
        <v>18</v>
      </c>
      <c r="JE227" s="1">
        <v>711.13099999999997</v>
      </c>
      <c r="JF227" s="1">
        <v>265.96699999999998</v>
      </c>
      <c r="JG227" s="1">
        <v>29.9998</v>
      </c>
      <c r="JH227" s="1">
        <v>35.927</v>
      </c>
      <c r="JI227" s="1">
        <v>29.9999</v>
      </c>
      <c r="JJ227" s="1">
        <v>35.6449</v>
      </c>
      <c r="JK227" s="1">
        <v>35.643900000000002</v>
      </c>
      <c r="JL227" s="1">
        <v>57.168900000000001</v>
      </c>
      <c r="JM227" s="1">
        <v>29.971399999999999</v>
      </c>
      <c r="JN227" s="1">
        <v>0</v>
      </c>
      <c r="JO227" s="1">
        <v>30</v>
      </c>
      <c r="JP227" s="1">
        <v>1415.15</v>
      </c>
      <c r="JQ227" s="1">
        <v>33.2318</v>
      </c>
      <c r="JR227" s="1">
        <v>98.285700000000006</v>
      </c>
      <c r="JS227" s="1">
        <v>98.213499999999996</v>
      </c>
    </row>
    <row r="228" spans="1:279" ht="15.75" customHeight="1" x14ac:dyDescent="0.2">
      <c r="A228" s="1">
        <v>213</v>
      </c>
      <c r="B228" s="1">
        <v>1658330786.5</v>
      </c>
      <c r="C228" s="1">
        <v>846.5</v>
      </c>
      <c r="D228" s="1" t="s">
        <v>818</v>
      </c>
      <c r="E228" s="1" t="s">
        <v>819</v>
      </c>
      <c r="F228" s="1">
        <v>4</v>
      </c>
      <c r="G228" s="1">
        <v>1658330784.5</v>
      </c>
      <c r="H228" s="1">
        <f t="shared" si="0"/>
        <v>9.6007606706066434E-4</v>
      </c>
      <c r="I228" s="1">
        <f t="shared" si="1"/>
        <v>0.9600760670606644</v>
      </c>
      <c r="J228" s="1">
        <f t="shared" si="2"/>
        <v>8.4999993694400811</v>
      </c>
      <c r="K228" s="1">
        <f t="shared" si="3"/>
        <v>1391.8671428571431</v>
      </c>
      <c r="L228" s="1">
        <f t="shared" si="4"/>
        <v>1082.2609265588317</v>
      </c>
      <c r="M228" s="1">
        <f t="shared" si="5"/>
        <v>109.51256555128306</v>
      </c>
      <c r="N228" s="1">
        <f t="shared" si="6"/>
        <v>140.84121303859527</v>
      </c>
      <c r="O228" s="1">
        <f t="shared" si="7"/>
        <v>5.049863072385858E-2</v>
      </c>
      <c r="P228" s="1">
        <f t="shared" si="8"/>
        <v>2.7683173697566952</v>
      </c>
      <c r="Q228" s="1">
        <f t="shared" si="9"/>
        <v>4.9992403117906148E-2</v>
      </c>
      <c r="R228" s="1">
        <f t="shared" si="10"/>
        <v>3.1290311475046302E-2</v>
      </c>
      <c r="S228" s="1">
        <f t="shared" si="11"/>
        <v>194.43364761247037</v>
      </c>
      <c r="T228" s="1">
        <f t="shared" si="12"/>
        <v>34.787579879533347</v>
      </c>
      <c r="U228" s="1">
        <f t="shared" si="13"/>
        <v>33.901985714285708</v>
      </c>
      <c r="V228" s="1">
        <f t="shared" si="14"/>
        <v>5.3138678071881174</v>
      </c>
      <c r="W228" s="1">
        <f t="shared" si="15"/>
        <v>65.214736628487884</v>
      </c>
      <c r="X228" s="1">
        <f t="shared" si="16"/>
        <v>3.4547943777264418</v>
      </c>
      <c r="Y228" s="1">
        <f t="shared" si="17"/>
        <v>5.2975670168041082</v>
      </c>
      <c r="Z228" s="1">
        <f t="shared" si="18"/>
        <v>1.8590734294616755</v>
      </c>
      <c r="AA228" s="1">
        <f t="shared" si="19"/>
        <v>-42.339354557375295</v>
      </c>
      <c r="AB228" s="1">
        <f t="shared" si="20"/>
        <v>-8.2127680899936113</v>
      </c>
      <c r="AC228" s="1">
        <f t="shared" si="21"/>
        <v>-0.68527861194307371</v>
      </c>
      <c r="AD228" s="1">
        <f t="shared" si="22"/>
        <v>143.19624635315841</v>
      </c>
      <c r="AE228" s="1">
        <f t="shared" si="23"/>
        <v>17.911392923095001</v>
      </c>
      <c r="AF228" s="1">
        <f t="shared" si="24"/>
        <v>0.97230693813776936</v>
      </c>
      <c r="AG228" s="1">
        <f t="shared" si="25"/>
        <v>8.4999993694400811</v>
      </c>
      <c r="AH228" s="1">
        <v>1458.6734516791521</v>
      </c>
      <c r="AI228" s="1">
        <v>1443.673393939393</v>
      </c>
      <c r="AJ228" s="1">
        <v>1.735916576764472</v>
      </c>
      <c r="AK228" s="1">
        <v>65.160827057832364</v>
      </c>
      <c r="AL228" s="1">
        <f t="shared" si="26"/>
        <v>0.9600760670606644</v>
      </c>
      <c r="AM228" s="1">
        <v>33.275664589530948</v>
      </c>
      <c r="AN228" s="1">
        <v>34.135059440559438</v>
      </c>
      <c r="AO228" s="1">
        <v>-7.1623769008113155E-4</v>
      </c>
      <c r="AP228" s="1">
        <v>89.445393928283238</v>
      </c>
      <c r="AQ228" s="1">
        <v>0</v>
      </c>
      <c r="AR228" s="1">
        <v>0</v>
      </c>
      <c r="AS228" s="1">
        <f t="shared" si="27"/>
        <v>1</v>
      </c>
      <c r="AT228" s="1">
        <f t="shared" si="28"/>
        <v>0</v>
      </c>
      <c r="AU228" s="1">
        <f t="shared" si="29"/>
        <v>47224.531480794773</v>
      </c>
      <c r="AV228" s="1" t="s">
        <v>385</v>
      </c>
      <c r="AW228" s="1" t="s">
        <v>385</v>
      </c>
      <c r="AX228" s="1">
        <v>0</v>
      </c>
      <c r="AY228" s="1">
        <v>0</v>
      </c>
      <c r="AZ228" s="1" t="e">
        <f t="shared" si="30"/>
        <v>#DIV/0!</v>
      </c>
      <c r="BA228" s="1">
        <v>0</v>
      </c>
      <c r="BB228" s="1" t="s">
        <v>385</v>
      </c>
      <c r="BC228" s="1" t="s">
        <v>385</v>
      </c>
      <c r="BD228" s="1">
        <v>0</v>
      </c>
      <c r="BE228" s="1">
        <v>0</v>
      </c>
      <c r="BF228" s="1" t="e">
        <f t="shared" si="31"/>
        <v>#DIV/0!</v>
      </c>
      <c r="BG228" s="1">
        <v>0.5</v>
      </c>
      <c r="BH228" s="1">
        <f t="shared" si="32"/>
        <v>1009.5431997992075</v>
      </c>
      <c r="BI228" s="1">
        <f t="shared" si="33"/>
        <v>8.4999993694400811</v>
      </c>
      <c r="BJ228" s="1" t="e">
        <f t="shared" si="34"/>
        <v>#DIV/0!</v>
      </c>
      <c r="BK228" s="1">
        <f t="shared" si="35"/>
        <v>8.4196489770132499E-3</v>
      </c>
      <c r="BL228" s="1" t="e">
        <f t="shared" si="36"/>
        <v>#DIV/0!</v>
      </c>
      <c r="BM228" s="1" t="e">
        <f t="shared" si="37"/>
        <v>#DIV/0!</v>
      </c>
      <c r="BN228" s="1" t="s">
        <v>385</v>
      </c>
      <c r="BO228" s="1">
        <v>0</v>
      </c>
      <c r="BP228" s="1" t="e">
        <f t="shared" si="38"/>
        <v>#DIV/0!</v>
      </c>
      <c r="BQ228" s="1" t="e">
        <f t="shared" si="39"/>
        <v>#DIV/0!</v>
      </c>
      <c r="BR228" s="1" t="e">
        <f t="shared" si="40"/>
        <v>#DIV/0!</v>
      </c>
      <c r="BS228" s="1" t="e">
        <f t="shared" si="41"/>
        <v>#DIV/0!</v>
      </c>
      <c r="BT228" s="1" t="e">
        <f t="shared" si="42"/>
        <v>#DIV/0!</v>
      </c>
      <c r="BU228" s="1" t="e">
        <f t="shared" si="43"/>
        <v>#DIV/0!</v>
      </c>
      <c r="BV228" s="1" t="e">
        <f t="shared" si="44"/>
        <v>#DIV/0!</v>
      </c>
      <c r="BW228" s="1" t="e">
        <f t="shared" si="45"/>
        <v>#DIV/0!</v>
      </c>
      <c r="BX228" s="1" t="s">
        <v>385</v>
      </c>
      <c r="BY228" s="1" t="s">
        <v>385</v>
      </c>
      <c r="BZ228" s="1" t="s">
        <v>385</v>
      </c>
      <c r="CA228" s="1" t="s">
        <v>385</v>
      </c>
      <c r="CB228" s="1" t="s">
        <v>385</v>
      </c>
      <c r="CC228" s="1" t="s">
        <v>385</v>
      </c>
      <c r="CD228" s="1" t="s">
        <v>385</v>
      </c>
      <c r="CE228" s="1" t="s">
        <v>385</v>
      </c>
      <c r="CF228" s="1">
        <v>253</v>
      </c>
      <c r="CG228" s="1">
        <v>1000</v>
      </c>
      <c r="CH228" s="1" t="s">
        <v>386</v>
      </c>
      <c r="CI228" s="1">
        <v>1110.1500000000001</v>
      </c>
      <c r="CJ228" s="1">
        <v>1175.8634999999999</v>
      </c>
      <c r="CK228" s="1">
        <v>1152.67</v>
      </c>
      <c r="CL228" s="1">
        <v>1.3005735999999999E-4</v>
      </c>
      <c r="CM228" s="1">
        <v>6.5004835999999994E-4</v>
      </c>
      <c r="CN228" s="1">
        <v>4.7597999359999997E-2</v>
      </c>
      <c r="CO228" s="1">
        <v>5.5000000000000003E-4</v>
      </c>
      <c r="CP228" s="1">
        <f t="shared" si="46"/>
        <v>1200.0442857142859</v>
      </c>
      <c r="CQ228" s="1">
        <f t="shared" si="47"/>
        <v>1009.5431997992075</v>
      </c>
      <c r="CR228" s="1">
        <f t="shared" si="48"/>
        <v>0.841254953518912</v>
      </c>
      <c r="CS228" s="1">
        <f t="shared" si="49"/>
        <v>0.16202206029150024</v>
      </c>
      <c r="CT228" s="1">
        <v>6</v>
      </c>
      <c r="CU228" s="1">
        <v>0.5</v>
      </c>
      <c r="CV228" s="1" t="s">
        <v>387</v>
      </c>
      <c r="CW228" s="1">
        <v>2</v>
      </c>
      <c r="CX228" s="1" t="b">
        <v>1</v>
      </c>
      <c r="CY228" s="1">
        <v>1658330784.5</v>
      </c>
      <c r="CZ228" s="1">
        <v>1391.8671428571431</v>
      </c>
      <c r="DA228" s="1">
        <v>1409.64</v>
      </c>
      <c r="DB228" s="1">
        <v>34.142099999999999</v>
      </c>
      <c r="DC228" s="1">
        <v>33.27571428571428</v>
      </c>
      <c r="DD228" s="1">
        <v>1395.7157142857141</v>
      </c>
      <c r="DE228" s="1">
        <v>33.801271428571432</v>
      </c>
      <c r="DF228" s="1">
        <v>650.36414285714284</v>
      </c>
      <c r="DG228" s="1">
        <v>101.0885714285714</v>
      </c>
      <c r="DH228" s="1">
        <v>0.1001187142857143</v>
      </c>
      <c r="DI228" s="1">
        <v>33.846957142857143</v>
      </c>
      <c r="DJ228" s="1">
        <v>999.89999999999986</v>
      </c>
      <c r="DK228" s="1">
        <v>33.901985714285708</v>
      </c>
      <c r="DL228" s="1">
        <v>0</v>
      </c>
      <c r="DM228" s="1">
        <v>0</v>
      </c>
      <c r="DN228" s="1">
        <v>9009.908571428572</v>
      </c>
      <c r="DO228" s="1">
        <v>0</v>
      </c>
      <c r="DP228" s="1">
        <v>1826.17</v>
      </c>
      <c r="DQ228" s="1">
        <v>-17.77232857142857</v>
      </c>
      <c r="DR228" s="1">
        <v>1441.07</v>
      </c>
      <c r="DS228" s="1">
        <v>1458.1614285714279</v>
      </c>
      <c r="DT228" s="1">
        <v>0.86638314285714291</v>
      </c>
      <c r="DU228" s="1">
        <v>1409.64</v>
      </c>
      <c r="DV228" s="1">
        <v>33.27571428571428</v>
      </c>
      <c r="DW228" s="1">
        <v>3.451379999999999</v>
      </c>
      <c r="DX228" s="1">
        <v>3.3637985714285712</v>
      </c>
      <c r="DY228" s="1">
        <v>26.382442857142859</v>
      </c>
      <c r="DZ228" s="1">
        <v>25.947514285714281</v>
      </c>
      <c r="EA228" s="1">
        <v>1200.0442857142859</v>
      </c>
      <c r="EB228" s="1">
        <v>0.95799299999999998</v>
      </c>
      <c r="EC228" s="1">
        <v>4.2007399999999993E-2</v>
      </c>
      <c r="ED228" s="1">
        <v>0</v>
      </c>
      <c r="EE228" s="1">
        <v>923.59071428571428</v>
      </c>
      <c r="EF228" s="1">
        <v>5.0001600000000002</v>
      </c>
      <c r="EG228" s="1">
        <v>13076.2</v>
      </c>
      <c r="EH228" s="1">
        <v>9515.5271428571414</v>
      </c>
      <c r="EI228" s="1">
        <v>47.811999999999998</v>
      </c>
      <c r="EJ228" s="1">
        <v>50.491</v>
      </c>
      <c r="EK228" s="1">
        <v>49.017714285714291</v>
      </c>
      <c r="EL228" s="1">
        <v>48.990857142857138</v>
      </c>
      <c r="EM228" s="1">
        <v>49.544285714285706</v>
      </c>
      <c r="EN228" s="1">
        <v>1144.8442857142859</v>
      </c>
      <c r="EO228" s="1">
        <v>50.2</v>
      </c>
      <c r="EP228" s="1">
        <v>0</v>
      </c>
      <c r="EQ228" s="1">
        <v>773298</v>
      </c>
      <c r="ER228" s="1">
        <v>0</v>
      </c>
      <c r="ES228" s="1">
        <v>923.5945200000001</v>
      </c>
      <c r="ET228" s="1">
        <v>-1.0659999957382109</v>
      </c>
      <c r="EU228" s="1">
        <v>-326.23076970528058</v>
      </c>
      <c r="EV228" s="1">
        <v>13103.46</v>
      </c>
      <c r="EW228" s="1">
        <v>15</v>
      </c>
      <c r="EX228" s="1">
        <v>1658327627.5</v>
      </c>
      <c r="EY228" s="1" t="s">
        <v>388</v>
      </c>
      <c r="EZ228" s="1">
        <v>1658327627.5</v>
      </c>
      <c r="FA228" s="1">
        <v>1658327617.5</v>
      </c>
      <c r="FB228" s="1">
        <v>12</v>
      </c>
      <c r="FC228" s="1">
        <v>-0.68500000000000005</v>
      </c>
      <c r="FD228" s="1">
        <v>-0.255</v>
      </c>
      <c r="FE228" s="1">
        <v>-3.9239999999999999</v>
      </c>
      <c r="FF228" s="1">
        <v>0.28599999999999998</v>
      </c>
      <c r="FG228" s="1">
        <v>1546</v>
      </c>
      <c r="FH228" s="1">
        <v>32</v>
      </c>
      <c r="FI228" s="1">
        <v>0.03</v>
      </c>
      <c r="FJ228" s="1">
        <v>0.04</v>
      </c>
      <c r="FK228" s="1">
        <v>-17.934085365853662</v>
      </c>
      <c r="FL228" s="1">
        <v>6.2195121951206807E-2</v>
      </c>
      <c r="FM228" s="1">
        <v>8.9368356818707889E-2</v>
      </c>
      <c r="FN228" s="1">
        <v>1</v>
      </c>
      <c r="FO228" s="1">
        <v>923.72517647058817</v>
      </c>
      <c r="FP228" s="1">
        <v>-1.866279599666901</v>
      </c>
      <c r="FQ228" s="1">
        <v>0.28315859935297788</v>
      </c>
      <c r="FR228" s="1">
        <v>0</v>
      </c>
      <c r="FS228" s="1">
        <v>0.91399865853658535</v>
      </c>
      <c r="FT228" s="1">
        <v>-0.3490902857142838</v>
      </c>
      <c r="FU228" s="1">
        <v>3.4926199339785413E-2</v>
      </c>
      <c r="FV228" s="1">
        <v>0</v>
      </c>
      <c r="FW228" s="1">
        <v>1</v>
      </c>
      <c r="FX228" s="1">
        <v>3</v>
      </c>
      <c r="FY228" s="1" t="s">
        <v>410</v>
      </c>
      <c r="FZ228" s="1">
        <v>3.3692899999999999</v>
      </c>
      <c r="GA228" s="1">
        <v>2.89391</v>
      </c>
      <c r="GB228" s="1">
        <v>0.22367500000000001</v>
      </c>
      <c r="GC228" s="1">
        <v>0.227851</v>
      </c>
      <c r="GD228" s="1">
        <v>0.14102500000000001</v>
      </c>
      <c r="GE228" s="1">
        <v>0.14107900000000001</v>
      </c>
      <c r="GF228" s="1">
        <v>26772.799999999999</v>
      </c>
      <c r="GG228" s="1">
        <v>23165.5</v>
      </c>
      <c r="GH228" s="1">
        <v>30841</v>
      </c>
      <c r="GI228" s="1">
        <v>27978.1</v>
      </c>
      <c r="GJ228" s="1">
        <v>34906.9</v>
      </c>
      <c r="GK228" s="1">
        <v>33907.9</v>
      </c>
      <c r="GL228" s="1">
        <v>40204.1</v>
      </c>
      <c r="GM228" s="1">
        <v>38996.199999999997</v>
      </c>
      <c r="GN228" s="1">
        <v>2.3262200000000002</v>
      </c>
      <c r="GO228" s="1">
        <v>1.5250699999999999</v>
      </c>
      <c r="GP228" s="1">
        <v>0</v>
      </c>
      <c r="GQ228" s="1">
        <v>4.4323500000000002E-2</v>
      </c>
      <c r="GR228" s="1">
        <v>999.9</v>
      </c>
      <c r="GS228" s="1">
        <v>33.165900000000001</v>
      </c>
      <c r="GT228" s="1">
        <v>48.6</v>
      </c>
      <c r="GU228" s="1">
        <v>44.8</v>
      </c>
      <c r="GV228" s="1">
        <v>45.860100000000003</v>
      </c>
      <c r="GW228" s="1">
        <v>50.922899999999998</v>
      </c>
      <c r="GX228" s="1">
        <v>42.147399999999998</v>
      </c>
      <c r="GY228" s="1">
        <v>1</v>
      </c>
      <c r="GZ228" s="1">
        <v>0.66715999999999998</v>
      </c>
      <c r="HA228" s="1">
        <v>1.78806</v>
      </c>
      <c r="HB228" s="1">
        <v>20.198399999999999</v>
      </c>
      <c r="HC228" s="1">
        <v>5.2147399999999999</v>
      </c>
      <c r="HD228" s="1">
        <v>11.974</v>
      </c>
      <c r="HE228" s="1">
        <v>4.9903500000000003</v>
      </c>
      <c r="HF228" s="1">
        <v>3.2924799999999999</v>
      </c>
      <c r="HG228" s="1">
        <v>8431</v>
      </c>
      <c r="HH228" s="1">
        <v>9999</v>
      </c>
      <c r="HI228" s="1">
        <v>9999</v>
      </c>
      <c r="HJ228" s="1">
        <v>971.8</v>
      </c>
      <c r="HK228" s="1">
        <v>4.9713500000000002</v>
      </c>
      <c r="HL228" s="1">
        <v>1.8746400000000001</v>
      </c>
      <c r="HM228" s="1">
        <v>1.8708899999999999</v>
      </c>
      <c r="HN228" s="1">
        <v>1.87073</v>
      </c>
      <c r="HO228" s="1">
        <v>1.87514</v>
      </c>
      <c r="HP228" s="1">
        <v>1.8719399999999999</v>
      </c>
      <c r="HQ228" s="1">
        <v>1.86737</v>
      </c>
      <c r="HR228" s="1">
        <v>1.87825</v>
      </c>
      <c r="HS228" s="1">
        <v>0</v>
      </c>
      <c r="HT228" s="1">
        <v>0</v>
      </c>
      <c r="HU228" s="1">
        <v>0</v>
      </c>
      <c r="HV228" s="1">
        <v>0</v>
      </c>
      <c r="HW228" s="1" t="s">
        <v>390</v>
      </c>
      <c r="HX228" s="1" t="s">
        <v>391</v>
      </c>
      <c r="HY228" s="1" t="s">
        <v>392</v>
      </c>
      <c r="HZ228" s="1" t="s">
        <v>392</v>
      </c>
      <c r="IA228" s="1" t="s">
        <v>392</v>
      </c>
      <c r="IB228" s="1" t="s">
        <v>392</v>
      </c>
      <c r="IC228" s="1">
        <v>0</v>
      </c>
      <c r="ID228" s="1">
        <v>100</v>
      </c>
      <c r="IE228" s="1">
        <v>100</v>
      </c>
      <c r="IF228" s="1">
        <v>-3.85</v>
      </c>
      <c r="IG228" s="1">
        <v>0.34050000000000002</v>
      </c>
      <c r="IH228" s="1">
        <v>-2.1003025613674828</v>
      </c>
      <c r="II228" s="1">
        <v>1.7196870422270779E-5</v>
      </c>
      <c r="IJ228" s="1">
        <v>-2.1741833173098589E-6</v>
      </c>
      <c r="IK228" s="1">
        <v>9.0595066644434051E-10</v>
      </c>
      <c r="IL228" s="1">
        <v>-0.3055493333670728</v>
      </c>
      <c r="IM228" s="1">
        <v>-1.2435942757381079E-3</v>
      </c>
      <c r="IN228" s="1">
        <v>8.3241555849602686E-4</v>
      </c>
      <c r="IO228" s="1">
        <v>-6.8006265696850886E-6</v>
      </c>
      <c r="IP228" s="1">
        <v>17</v>
      </c>
      <c r="IQ228" s="1">
        <v>2050</v>
      </c>
      <c r="IR228" s="1">
        <v>3</v>
      </c>
      <c r="IS228" s="1">
        <v>34</v>
      </c>
      <c r="IT228" s="1">
        <v>52.6</v>
      </c>
      <c r="IU228" s="1">
        <v>52.8</v>
      </c>
      <c r="IV228" s="1">
        <v>2.8662100000000001</v>
      </c>
      <c r="IW228" s="1">
        <v>2.5744600000000002</v>
      </c>
      <c r="IX228" s="1">
        <v>1.49902</v>
      </c>
      <c r="IY228" s="1">
        <v>2.2827099999999998</v>
      </c>
      <c r="IZ228" s="1">
        <v>1.69678</v>
      </c>
      <c r="JA228" s="1">
        <v>2.3022499999999999</v>
      </c>
      <c r="JB228" s="1">
        <v>48.270299999999999</v>
      </c>
      <c r="JC228" s="1">
        <v>12.7661</v>
      </c>
      <c r="JD228" s="1">
        <v>18</v>
      </c>
      <c r="JE228" s="1">
        <v>711.05499999999995</v>
      </c>
      <c r="JF228" s="1">
        <v>266.00099999999998</v>
      </c>
      <c r="JG228" s="1">
        <v>29.9998</v>
      </c>
      <c r="JH228" s="1">
        <v>35.926000000000002</v>
      </c>
      <c r="JI228" s="1">
        <v>30</v>
      </c>
      <c r="JJ228" s="1">
        <v>35.643700000000003</v>
      </c>
      <c r="JK228" s="1">
        <v>35.640900000000002</v>
      </c>
      <c r="JL228" s="1">
        <v>57.401000000000003</v>
      </c>
      <c r="JM228" s="1">
        <v>29.971399999999999</v>
      </c>
      <c r="JN228" s="1">
        <v>0</v>
      </c>
      <c r="JO228" s="1">
        <v>30</v>
      </c>
      <c r="JP228" s="1">
        <v>1421.83</v>
      </c>
      <c r="JQ228" s="1">
        <v>33.2318</v>
      </c>
      <c r="JR228" s="1">
        <v>98.287199999999999</v>
      </c>
      <c r="JS228" s="1">
        <v>98.211799999999997</v>
      </c>
    </row>
    <row r="229" spans="1:279" ht="15.75" customHeight="1" x14ac:dyDescent="0.2">
      <c r="A229" s="1">
        <v>214</v>
      </c>
      <c r="B229" s="1">
        <v>1658330790.5</v>
      </c>
      <c r="C229" s="1">
        <v>850.5</v>
      </c>
      <c r="D229" s="1" t="s">
        <v>820</v>
      </c>
      <c r="E229" s="1" t="s">
        <v>821</v>
      </c>
      <c r="F229" s="1">
        <v>4</v>
      </c>
      <c r="G229" s="1">
        <v>1658330788.1875</v>
      </c>
      <c r="H229" s="1">
        <f t="shared" si="0"/>
        <v>9.0567836532663075E-4</v>
      </c>
      <c r="I229" s="1">
        <f t="shared" si="1"/>
        <v>0.90567836532663071</v>
      </c>
      <c r="J229" s="1">
        <f t="shared" si="2"/>
        <v>8.6104739194088538</v>
      </c>
      <c r="K229" s="1">
        <f t="shared" si="3"/>
        <v>1398.0225</v>
      </c>
      <c r="L229" s="1">
        <f t="shared" si="4"/>
        <v>1069.9269394622343</v>
      </c>
      <c r="M229" s="1">
        <f t="shared" si="5"/>
        <v>108.26709329905169</v>
      </c>
      <c r="N229" s="1">
        <f t="shared" si="6"/>
        <v>141.46744684992217</v>
      </c>
      <c r="O229" s="1">
        <f t="shared" si="7"/>
        <v>4.7830090232483691E-2</v>
      </c>
      <c r="P229" s="1">
        <f t="shared" si="8"/>
        <v>2.766052422986605</v>
      </c>
      <c r="Q229" s="1">
        <f t="shared" si="9"/>
        <v>4.737532304114804E-2</v>
      </c>
      <c r="R229" s="1">
        <f t="shared" si="10"/>
        <v>2.9650075455103744E-2</v>
      </c>
      <c r="S229" s="1">
        <f t="shared" si="11"/>
        <v>194.42155686250464</v>
      </c>
      <c r="T229" s="1">
        <f t="shared" si="12"/>
        <v>34.775788311242721</v>
      </c>
      <c r="U229" s="1">
        <f t="shared" si="13"/>
        <v>33.867537499999997</v>
      </c>
      <c r="V229" s="1">
        <f t="shared" si="14"/>
        <v>5.3036583171109184</v>
      </c>
      <c r="W229" s="1">
        <f t="shared" si="15"/>
        <v>65.278000664645276</v>
      </c>
      <c r="X229" s="1">
        <f t="shared" si="16"/>
        <v>3.4528784300820914</v>
      </c>
      <c r="Y229" s="1">
        <f t="shared" si="17"/>
        <v>5.289497832233975</v>
      </c>
      <c r="Z229" s="1">
        <f t="shared" si="18"/>
        <v>1.850779887028827</v>
      </c>
      <c r="AA229" s="1">
        <f t="shared" si="19"/>
        <v>-39.940415910904413</v>
      </c>
      <c r="AB229" s="1">
        <f t="shared" si="20"/>
        <v>-7.1392836476677317</v>
      </c>
      <c r="AC229" s="1">
        <f t="shared" si="21"/>
        <v>-0.59601425778113448</v>
      </c>
      <c r="AD229" s="1">
        <f t="shared" si="22"/>
        <v>146.74584304615138</v>
      </c>
      <c r="AE229" s="1">
        <f t="shared" si="23"/>
        <v>17.887654770411576</v>
      </c>
      <c r="AF229" s="1">
        <f t="shared" si="24"/>
        <v>0.94992016431894544</v>
      </c>
      <c r="AG229" s="1">
        <f t="shared" si="25"/>
        <v>8.6104739194088538</v>
      </c>
      <c r="AH229" s="1">
        <v>1465.5974173576519</v>
      </c>
      <c r="AI229" s="1">
        <v>1450.533757575758</v>
      </c>
      <c r="AJ229" s="1">
        <v>1.725203527032485</v>
      </c>
      <c r="AK229" s="1">
        <v>65.160827057832364</v>
      </c>
      <c r="AL229" s="1">
        <f t="shared" si="26"/>
        <v>0.90567836532663071</v>
      </c>
      <c r="AM229" s="1">
        <v>33.275380425479618</v>
      </c>
      <c r="AN229" s="1">
        <v>34.111178321678338</v>
      </c>
      <c r="AO229" s="1">
        <v>-5.2796234310241606E-3</v>
      </c>
      <c r="AP229" s="1">
        <v>89.445393928283238</v>
      </c>
      <c r="AQ229" s="1">
        <v>0</v>
      </c>
      <c r="AR229" s="1">
        <v>0</v>
      </c>
      <c r="AS229" s="1">
        <f t="shared" si="27"/>
        <v>1</v>
      </c>
      <c r="AT229" s="1">
        <f t="shared" si="28"/>
        <v>0</v>
      </c>
      <c r="AU229" s="1">
        <f t="shared" si="29"/>
        <v>47166.620809688793</v>
      </c>
      <c r="AV229" s="1" t="s">
        <v>385</v>
      </c>
      <c r="AW229" s="1" t="s">
        <v>385</v>
      </c>
      <c r="AX229" s="1">
        <v>0</v>
      </c>
      <c r="AY229" s="1">
        <v>0</v>
      </c>
      <c r="AZ229" s="1" t="e">
        <f t="shared" si="30"/>
        <v>#DIV/0!</v>
      </c>
      <c r="BA229" s="1">
        <v>0</v>
      </c>
      <c r="BB229" s="1" t="s">
        <v>385</v>
      </c>
      <c r="BC229" s="1" t="s">
        <v>385</v>
      </c>
      <c r="BD229" s="1">
        <v>0</v>
      </c>
      <c r="BE229" s="1">
        <v>0</v>
      </c>
      <c r="BF229" s="1" t="e">
        <f t="shared" si="31"/>
        <v>#DIV/0!</v>
      </c>
      <c r="BG229" s="1">
        <v>0.5</v>
      </c>
      <c r="BH229" s="1">
        <f t="shared" si="32"/>
        <v>1009.4816247992252</v>
      </c>
      <c r="BI229" s="1">
        <f t="shared" si="33"/>
        <v>8.6104739194088538</v>
      </c>
      <c r="BJ229" s="1" t="e">
        <f t="shared" si="34"/>
        <v>#DIV/0!</v>
      </c>
      <c r="BK229" s="1">
        <f t="shared" si="35"/>
        <v>8.5295994576636124E-3</v>
      </c>
      <c r="BL229" s="1" t="e">
        <f t="shared" si="36"/>
        <v>#DIV/0!</v>
      </c>
      <c r="BM229" s="1" t="e">
        <f t="shared" si="37"/>
        <v>#DIV/0!</v>
      </c>
      <c r="BN229" s="1" t="s">
        <v>385</v>
      </c>
      <c r="BO229" s="1">
        <v>0</v>
      </c>
      <c r="BP229" s="1" t="e">
        <f t="shared" si="38"/>
        <v>#DIV/0!</v>
      </c>
      <c r="BQ229" s="1" t="e">
        <f t="shared" si="39"/>
        <v>#DIV/0!</v>
      </c>
      <c r="BR229" s="1" t="e">
        <f t="shared" si="40"/>
        <v>#DIV/0!</v>
      </c>
      <c r="BS229" s="1" t="e">
        <f t="shared" si="41"/>
        <v>#DIV/0!</v>
      </c>
      <c r="BT229" s="1" t="e">
        <f t="shared" si="42"/>
        <v>#DIV/0!</v>
      </c>
      <c r="BU229" s="1" t="e">
        <f t="shared" si="43"/>
        <v>#DIV/0!</v>
      </c>
      <c r="BV229" s="1" t="e">
        <f t="shared" si="44"/>
        <v>#DIV/0!</v>
      </c>
      <c r="BW229" s="1" t="e">
        <f t="shared" si="45"/>
        <v>#DIV/0!</v>
      </c>
      <c r="BX229" s="1" t="s">
        <v>385</v>
      </c>
      <c r="BY229" s="1" t="s">
        <v>385</v>
      </c>
      <c r="BZ229" s="1" t="s">
        <v>385</v>
      </c>
      <c r="CA229" s="1" t="s">
        <v>385</v>
      </c>
      <c r="CB229" s="1" t="s">
        <v>385</v>
      </c>
      <c r="CC229" s="1" t="s">
        <v>385</v>
      </c>
      <c r="CD229" s="1" t="s">
        <v>385</v>
      </c>
      <c r="CE229" s="1" t="s">
        <v>385</v>
      </c>
      <c r="CF229" s="1">
        <v>253</v>
      </c>
      <c r="CG229" s="1">
        <v>1000</v>
      </c>
      <c r="CH229" s="1" t="s">
        <v>386</v>
      </c>
      <c r="CI229" s="1">
        <v>1110.1500000000001</v>
      </c>
      <c r="CJ229" s="1">
        <v>1175.8634999999999</v>
      </c>
      <c r="CK229" s="1">
        <v>1152.67</v>
      </c>
      <c r="CL229" s="1">
        <v>1.3005735999999999E-4</v>
      </c>
      <c r="CM229" s="1">
        <v>6.5004835999999994E-4</v>
      </c>
      <c r="CN229" s="1">
        <v>4.7597999359999997E-2</v>
      </c>
      <c r="CO229" s="1">
        <v>5.5000000000000003E-4</v>
      </c>
      <c r="CP229" s="1">
        <f t="shared" si="46"/>
        <v>1199.9712500000001</v>
      </c>
      <c r="CQ229" s="1">
        <f t="shared" si="47"/>
        <v>1009.4816247992252</v>
      </c>
      <c r="CR229" s="1">
        <f t="shared" si="48"/>
        <v>0.84125484239662007</v>
      </c>
      <c r="CS229" s="1">
        <f t="shared" si="49"/>
        <v>0.16202184582547677</v>
      </c>
      <c r="CT229" s="1">
        <v>6</v>
      </c>
      <c r="CU229" s="1">
        <v>0.5</v>
      </c>
      <c r="CV229" s="1" t="s">
        <v>387</v>
      </c>
      <c r="CW229" s="1">
        <v>2</v>
      </c>
      <c r="CX229" s="1" t="b">
        <v>1</v>
      </c>
      <c r="CY229" s="1">
        <v>1658330788.1875</v>
      </c>
      <c r="CZ229" s="1">
        <v>1398.0225</v>
      </c>
      <c r="DA229" s="1">
        <v>1415.75</v>
      </c>
      <c r="DB229" s="1">
        <v>34.122349999999997</v>
      </c>
      <c r="DC229" s="1">
        <v>33.2759</v>
      </c>
      <c r="DD229" s="1">
        <v>1401.87625</v>
      </c>
      <c r="DE229" s="1">
        <v>33.7821</v>
      </c>
      <c r="DF229" s="1">
        <v>650.36799999999994</v>
      </c>
      <c r="DG229" s="1">
        <v>101.09099999999999</v>
      </c>
      <c r="DH229" s="1">
        <v>0.1001087625</v>
      </c>
      <c r="DI229" s="1">
        <v>33.8196625</v>
      </c>
      <c r="DJ229" s="1">
        <v>999.9</v>
      </c>
      <c r="DK229" s="1">
        <v>33.867537499999997</v>
      </c>
      <c r="DL229" s="1">
        <v>0</v>
      </c>
      <c r="DM229" s="1">
        <v>0</v>
      </c>
      <c r="DN229" s="1">
        <v>8997.65625</v>
      </c>
      <c r="DO229" s="1">
        <v>0</v>
      </c>
      <c r="DP229" s="1">
        <v>1826.9775</v>
      </c>
      <c r="DQ229" s="1">
        <v>-17.725762499999998</v>
      </c>
      <c r="DR229" s="1">
        <v>1447.4112500000001</v>
      </c>
      <c r="DS229" s="1">
        <v>1464.48125</v>
      </c>
      <c r="DT229" s="1">
        <v>0.84644300000000006</v>
      </c>
      <c r="DU229" s="1">
        <v>1415.75</v>
      </c>
      <c r="DV229" s="1">
        <v>33.2759</v>
      </c>
      <c r="DW229" s="1">
        <v>3.4494612500000001</v>
      </c>
      <c r="DX229" s="1">
        <v>3.3638925</v>
      </c>
      <c r="DY229" s="1">
        <v>26.373024999999998</v>
      </c>
      <c r="DZ229" s="1">
        <v>25.948012500000001</v>
      </c>
      <c r="EA229" s="1">
        <v>1199.9712500000001</v>
      </c>
      <c r="EB229" s="1">
        <v>0.95799674999999995</v>
      </c>
      <c r="EC229" s="1">
        <v>4.2003474999999998E-2</v>
      </c>
      <c r="ED229" s="1">
        <v>0</v>
      </c>
      <c r="EE229" s="1">
        <v>923.53925000000004</v>
      </c>
      <c r="EF229" s="1">
        <v>5.0001600000000002</v>
      </c>
      <c r="EG229" s="1">
        <v>13099.9625</v>
      </c>
      <c r="EH229" s="1">
        <v>9514.9512499999983</v>
      </c>
      <c r="EI229" s="1">
        <v>47.796499999999988</v>
      </c>
      <c r="EJ229" s="1">
        <v>50.460625</v>
      </c>
      <c r="EK229" s="1">
        <v>48.960875000000001</v>
      </c>
      <c r="EL229" s="1">
        <v>49.023249999999997</v>
      </c>
      <c r="EM229" s="1">
        <v>49.577749999999988</v>
      </c>
      <c r="EN229" s="1">
        <v>1144.7787499999999</v>
      </c>
      <c r="EO229" s="1">
        <v>50.192500000000003</v>
      </c>
      <c r="EP229" s="1">
        <v>0</v>
      </c>
      <c r="EQ229" s="1">
        <v>773302.20000004768</v>
      </c>
      <c r="ER229" s="1">
        <v>0</v>
      </c>
      <c r="ES229" s="1">
        <v>923.56034615384624</v>
      </c>
      <c r="ET229" s="1">
        <v>-0.55558974038768449</v>
      </c>
      <c r="EU229" s="1">
        <v>-22.119658016062989</v>
      </c>
      <c r="EV229" s="1">
        <v>13097.630769230769</v>
      </c>
      <c r="EW229" s="1">
        <v>15</v>
      </c>
      <c r="EX229" s="1">
        <v>1658327627.5</v>
      </c>
      <c r="EY229" s="1" t="s">
        <v>388</v>
      </c>
      <c r="EZ229" s="1">
        <v>1658327627.5</v>
      </c>
      <c r="FA229" s="1">
        <v>1658327617.5</v>
      </c>
      <c r="FB229" s="1">
        <v>12</v>
      </c>
      <c r="FC229" s="1">
        <v>-0.68500000000000005</v>
      </c>
      <c r="FD229" s="1">
        <v>-0.255</v>
      </c>
      <c r="FE229" s="1">
        <v>-3.9239999999999999</v>
      </c>
      <c r="FF229" s="1">
        <v>0.28599999999999998</v>
      </c>
      <c r="FG229" s="1">
        <v>1546</v>
      </c>
      <c r="FH229" s="1">
        <v>32</v>
      </c>
      <c r="FI229" s="1">
        <v>0.03</v>
      </c>
      <c r="FJ229" s="1">
        <v>0.04</v>
      </c>
      <c r="FK229" s="1">
        <v>-17.88852682926829</v>
      </c>
      <c r="FL229" s="1">
        <v>0.64329825783972328</v>
      </c>
      <c r="FM229" s="1">
        <v>0.12894435938332369</v>
      </c>
      <c r="FN229" s="1">
        <v>0</v>
      </c>
      <c r="FO229" s="1">
        <v>923.64149999999995</v>
      </c>
      <c r="FP229" s="1">
        <v>-1.463269673905998</v>
      </c>
      <c r="FQ229" s="1">
        <v>0.2563046498396232</v>
      </c>
      <c r="FR229" s="1">
        <v>0</v>
      </c>
      <c r="FS229" s="1">
        <v>0.89121178048780492</v>
      </c>
      <c r="FT229" s="1">
        <v>-0.29159711498257762</v>
      </c>
      <c r="FU229" s="1">
        <v>2.8851753315714421E-2</v>
      </c>
      <c r="FV229" s="1">
        <v>0</v>
      </c>
      <c r="FW229" s="1">
        <v>0</v>
      </c>
      <c r="FX229" s="1">
        <v>3</v>
      </c>
      <c r="FY229" s="1" t="s">
        <v>397</v>
      </c>
      <c r="FZ229" s="1">
        <v>3.3692799999999998</v>
      </c>
      <c r="GA229" s="1">
        <v>2.8936500000000001</v>
      </c>
      <c r="GB229" s="1">
        <v>0.22433700000000001</v>
      </c>
      <c r="GC229" s="1">
        <v>0.22853100000000001</v>
      </c>
      <c r="GD229" s="1">
        <v>0.14096</v>
      </c>
      <c r="GE229" s="1">
        <v>0.14108699999999999</v>
      </c>
      <c r="GF229" s="1">
        <v>26749.9</v>
      </c>
      <c r="GG229" s="1">
        <v>23144.9</v>
      </c>
      <c r="GH229" s="1">
        <v>30841.1</v>
      </c>
      <c r="GI229" s="1">
        <v>27977.9</v>
      </c>
      <c r="GJ229" s="1">
        <v>34909.599999999999</v>
      </c>
      <c r="GK229" s="1">
        <v>33907.599999999999</v>
      </c>
      <c r="GL229" s="1">
        <v>40204.199999999997</v>
      </c>
      <c r="GM229" s="1">
        <v>38996.199999999997</v>
      </c>
      <c r="GN229" s="1">
        <v>2.32612</v>
      </c>
      <c r="GO229" s="1">
        <v>1.5250300000000001</v>
      </c>
      <c r="GP229" s="1">
        <v>0</v>
      </c>
      <c r="GQ229" s="1">
        <v>4.3444299999999998E-2</v>
      </c>
      <c r="GR229" s="1">
        <v>999.9</v>
      </c>
      <c r="GS229" s="1">
        <v>33.148800000000001</v>
      </c>
      <c r="GT229" s="1">
        <v>48.6</v>
      </c>
      <c r="GU229" s="1">
        <v>44.8</v>
      </c>
      <c r="GV229" s="1">
        <v>45.860999999999997</v>
      </c>
      <c r="GW229" s="1">
        <v>50.652900000000002</v>
      </c>
      <c r="GX229" s="1">
        <v>41.622599999999998</v>
      </c>
      <c r="GY229" s="1">
        <v>1</v>
      </c>
      <c r="GZ229" s="1">
        <v>0.66720999999999997</v>
      </c>
      <c r="HA229" s="1">
        <v>1.7804500000000001</v>
      </c>
      <c r="HB229" s="1">
        <v>20.198499999999999</v>
      </c>
      <c r="HC229" s="1">
        <v>5.2144399999999997</v>
      </c>
      <c r="HD229" s="1">
        <v>11.974</v>
      </c>
      <c r="HE229" s="1">
        <v>4.9898999999999996</v>
      </c>
      <c r="HF229" s="1">
        <v>3.2924799999999999</v>
      </c>
      <c r="HG229" s="1">
        <v>8431</v>
      </c>
      <c r="HH229" s="1">
        <v>9999</v>
      </c>
      <c r="HI229" s="1">
        <v>9999</v>
      </c>
      <c r="HJ229" s="1">
        <v>971.8</v>
      </c>
      <c r="HK229" s="1">
        <v>4.9713500000000002</v>
      </c>
      <c r="HL229" s="1">
        <v>1.87466</v>
      </c>
      <c r="HM229" s="1">
        <v>1.8709</v>
      </c>
      <c r="HN229" s="1">
        <v>1.87073</v>
      </c>
      <c r="HO229" s="1">
        <v>1.8751500000000001</v>
      </c>
      <c r="HP229" s="1">
        <v>1.8719399999999999</v>
      </c>
      <c r="HQ229" s="1">
        <v>1.86737</v>
      </c>
      <c r="HR229" s="1">
        <v>1.87826</v>
      </c>
      <c r="HS229" s="1">
        <v>0</v>
      </c>
      <c r="HT229" s="1">
        <v>0</v>
      </c>
      <c r="HU229" s="1">
        <v>0</v>
      </c>
      <c r="HV229" s="1">
        <v>0</v>
      </c>
      <c r="HW229" s="1" t="s">
        <v>390</v>
      </c>
      <c r="HX229" s="1" t="s">
        <v>391</v>
      </c>
      <c r="HY229" s="1" t="s">
        <v>392</v>
      </c>
      <c r="HZ229" s="1" t="s">
        <v>392</v>
      </c>
      <c r="IA229" s="1" t="s">
        <v>392</v>
      </c>
      <c r="IB229" s="1" t="s">
        <v>392</v>
      </c>
      <c r="IC229" s="1">
        <v>0</v>
      </c>
      <c r="ID229" s="1">
        <v>100</v>
      </c>
      <c r="IE229" s="1">
        <v>100</v>
      </c>
      <c r="IF229" s="1">
        <v>-3.86</v>
      </c>
      <c r="IG229" s="1">
        <v>0.33979999999999999</v>
      </c>
      <c r="IH229" s="1">
        <v>-2.1003025613674828</v>
      </c>
      <c r="II229" s="1">
        <v>1.7196870422270779E-5</v>
      </c>
      <c r="IJ229" s="1">
        <v>-2.1741833173098589E-6</v>
      </c>
      <c r="IK229" s="1">
        <v>9.0595066644434051E-10</v>
      </c>
      <c r="IL229" s="1">
        <v>-0.3055493333670728</v>
      </c>
      <c r="IM229" s="1">
        <v>-1.2435942757381079E-3</v>
      </c>
      <c r="IN229" s="1">
        <v>8.3241555849602686E-4</v>
      </c>
      <c r="IO229" s="1">
        <v>-6.8006265696850886E-6</v>
      </c>
      <c r="IP229" s="1">
        <v>17</v>
      </c>
      <c r="IQ229" s="1">
        <v>2050</v>
      </c>
      <c r="IR229" s="1">
        <v>3</v>
      </c>
      <c r="IS229" s="1">
        <v>34</v>
      </c>
      <c r="IT229" s="1">
        <v>52.7</v>
      </c>
      <c r="IU229" s="1">
        <v>52.9</v>
      </c>
      <c r="IV229" s="1">
        <v>2.8772000000000002</v>
      </c>
      <c r="IW229" s="1">
        <v>2.5720200000000002</v>
      </c>
      <c r="IX229" s="1">
        <v>1.49902</v>
      </c>
      <c r="IY229" s="1">
        <v>2.2827099999999998</v>
      </c>
      <c r="IZ229" s="1">
        <v>1.69678</v>
      </c>
      <c r="JA229" s="1">
        <v>2.3718300000000001</v>
      </c>
      <c r="JB229" s="1">
        <v>48.239600000000003</v>
      </c>
      <c r="JC229" s="1">
        <v>12.774900000000001</v>
      </c>
      <c r="JD229" s="1">
        <v>18</v>
      </c>
      <c r="JE229" s="1">
        <v>710.971</v>
      </c>
      <c r="JF229" s="1">
        <v>265.97800000000001</v>
      </c>
      <c r="JG229" s="1">
        <v>29.998699999999999</v>
      </c>
      <c r="JH229" s="1">
        <v>35.9253</v>
      </c>
      <c r="JI229" s="1">
        <v>30</v>
      </c>
      <c r="JJ229" s="1">
        <v>35.643700000000003</v>
      </c>
      <c r="JK229" s="1">
        <v>35.640900000000002</v>
      </c>
      <c r="JL229" s="1">
        <v>57.621299999999998</v>
      </c>
      <c r="JM229" s="1">
        <v>29.971399999999999</v>
      </c>
      <c r="JN229" s="1">
        <v>0</v>
      </c>
      <c r="JO229" s="1">
        <v>30</v>
      </c>
      <c r="JP229" s="1">
        <v>1428.51</v>
      </c>
      <c r="JQ229" s="1">
        <v>33.246000000000002</v>
      </c>
      <c r="JR229" s="1">
        <v>98.287400000000005</v>
      </c>
      <c r="JS229" s="1">
        <v>98.211500000000001</v>
      </c>
    </row>
    <row r="230" spans="1:279" ht="15.75" customHeight="1" x14ac:dyDescent="0.2"/>
    <row r="231" spans="1:279" ht="15.75" customHeight="1" x14ac:dyDescent="0.2"/>
    <row r="232" spans="1:279" ht="15.75" customHeight="1" x14ac:dyDescent="0.2"/>
    <row r="233" spans="1:279" ht="15.75" customHeight="1" x14ac:dyDescent="0.2"/>
    <row r="234" spans="1:279" ht="15.75" customHeight="1" x14ac:dyDescent="0.2"/>
    <row r="235" spans="1:279" ht="15.75" customHeight="1" x14ac:dyDescent="0.2"/>
    <row r="236" spans="1:279" ht="15.75" customHeight="1" x14ac:dyDescent="0.2"/>
    <row r="237" spans="1:279" ht="15.75" customHeight="1" x14ac:dyDescent="0.2"/>
    <row r="238" spans="1:279" ht="15.75" customHeight="1" x14ac:dyDescent="0.2"/>
    <row r="239" spans="1:279" ht="15.75" customHeight="1" x14ac:dyDescent="0.2"/>
    <row r="240" spans="1:27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x14ac:dyDescent="0.2">
      <c r="A1" s="1" t="s">
        <v>822</v>
      </c>
      <c r="B1" s="1" t="s">
        <v>823</v>
      </c>
    </row>
    <row r="2" spans="1:2" x14ac:dyDescent="0.2">
      <c r="A2" s="1" t="s">
        <v>824</v>
      </c>
      <c r="B2" s="1" t="s">
        <v>825</v>
      </c>
    </row>
    <row r="3" spans="1:2" x14ac:dyDescent="0.2">
      <c r="A3" s="1" t="s">
        <v>826</v>
      </c>
      <c r="B3" s="1" t="s">
        <v>827</v>
      </c>
    </row>
    <row r="4" spans="1:2" x14ac:dyDescent="0.2">
      <c r="A4" s="1" t="s">
        <v>828</v>
      </c>
      <c r="B4" s="1" t="s">
        <v>829</v>
      </c>
    </row>
    <row r="5" spans="1:2" x14ac:dyDescent="0.2">
      <c r="A5" s="1" t="s">
        <v>830</v>
      </c>
      <c r="B5" s="1" t="s">
        <v>831</v>
      </c>
    </row>
    <row r="6" spans="1:2" x14ac:dyDescent="0.2">
      <c r="A6" s="1" t="s">
        <v>832</v>
      </c>
      <c r="B6" s="1" t="s">
        <v>833</v>
      </c>
    </row>
    <row r="7" spans="1:2" x14ac:dyDescent="0.2">
      <c r="A7" s="1" t="s">
        <v>834</v>
      </c>
      <c r="B7" s="1" t="s">
        <v>835</v>
      </c>
    </row>
    <row r="8" spans="1:2" x14ac:dyDescent="0.2">
      <c r="A8" s="1" t="s">
        <v>836</v>
      </c>
      <c r="B8" s="1" t="s">
        <v>837</v>
      </c>
    </row>
    <row r="9" spans="1:2" x14ac:dyDescent="0.2">
      <c r="A9" s="1" t="s">
        <v>838</v>
      </c>
      <c r="B9" s="1" t="s">
        <v>839</v>
      </c>
    </row>
    <row r="10" spans="1:2" x14ac:dyDescent="0.2">
      <c r="A10" s="1" t="s">
        <v>840</v>
      </c>
      <c r="B10" s="1" t="s">
        <v>15</v>
      </c>
    </row>
    <row r="11" spans="1:2" x14ac:dyDescent="0.2">
      <c r="A11" s="1" t="s">
        <v>841</v>
      </c>
      <c r="B11" s="1" t="s">
        <v>842</v>
      </c>
    </row>
    <row r="12" spans="1:2" x14ac:dyDescent="0.2">
      <c r="A12" s="1" t="s">
        <v>843</v>
      </c>
      <c r="B12" s="1" t="s">
        <v>844</v>
      </c>
    </row>
    <row r="13" spans="1:2" x14ac:dyDescent="0.2">
      <c r="A13" s="1" t="s">
        <v>845</v>
      </c>
      <c r="B13" s="1" t="s">
        <v>844</v>
      </c>
    </row>
    <row r="14" spans="1:2" x14ac:dyDescent="0.2">
      <c r="A14" s="1" t="s">
        <v>846</v>
      </c>
      <c r="B14" s="1" t="s">
        <v>842</v>
      </c>
    </row>
    <row r="15" spans="1:2" x14ac:dyDescent="0.2">
      <c r="A15" s="1" t="s">
        <v>847</v>
      </c>
      <c r="B15" s="1" t="s">
        <v>833</v>
      </c>
    </row>
    <row r="16" spans="1:2" x14ac:dyDescent="0.2">
      <c r="A16" s="1" t="s">
        <v>848</v>
      </c>
      <c r="B16" s="1" t="s">
        <v>849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2022-07-20T15:26:46Z</dcterms:created>
  <dcterms:modified xsi:type="dcterms:W3CDTF">2024-10-18T12:06:19Z</dcterms:modified>
</cp:coreProperties>
</file>