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6"/>
  </bookViews>
  <sheets>
    <sheet name="#1" sheetId="4" r:id="rId1"/>
    <sheet name="#2" sheetId="5" r:id="rId2"/>
    <sheet name="#3" sheetId="6" r:id="rId3"/>
    <sheet name="#4" sheetId="1" r:id="rId4"/>
    <sheet name="#5" sheetId="2" r:id="rId5"/>
    <sheet name="#6" sheetId="3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<sst xmlns="http://schemas.openxmlformats.org/spreadsheetml/2006/main" count="3054" uniqueCount="662">
  <si>
    <t>File ID</t>
  </si>
  <si>
    <t>Tree ID</t>
  </si>
  <si>
    <t>Branch ID</t>
  </si>
  <si>
    <t>Leaf ID</t>
  </si>
  <si>
    <t>Name</t>
  </si>
  <si>
    <t>Species</t>
  </si>
  <si>
    <t>Date</t>
  </si>
  <si>
    <t>Licor ID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</si>
  <si>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</si>
  <si>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</si>
  <si>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</si>
  <si>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</si>
  <si>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</si>
  <si>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</si>
  <si>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</si>
  <si>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</si>
  <si>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</si>
  <si>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</si>
  <si>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</si>
  <si>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</si>
  <si>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</si>
  <si>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</si>
  <si>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</si>
  <si>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</si>
  <si>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</si>
  <si>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</si>
  <si>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</si>
  <si>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</si>
  <si>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</si>
  <si>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</si>
  <si>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</si>
  <si>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</si>
  <si>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</si>
  <si>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</si>
  <si>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</si>
  <si>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</si>
  <si>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</si>
  <si>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</si>
  <si>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</si>
  <si>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</si>
  <si>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</si>
  <si>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</si>
  <si>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</si>
  <si>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</si>
  <si>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</si>
  <si>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</si>
  <si>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</si>
  <si>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</si>
  <si>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</si>
  <si>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</si>
  <si>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</si>
  <si>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</si>
  <si>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</si>
  <si>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</si>
  <si>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</si>
  <si>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</si>
  <si>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</si>
  <si>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</si>
  <si>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</si>
  <si>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</si>
  <si>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out</t>
  </si>
  <si>
    <t>in</t>
  </si>
  <si>
    <t>2023-07-03#1-tr3-b2-rd1_</t>
  </si>
  <si>
    <t>TR3</t>
  </si>
  <si>
    <t>B2</t>
  </si>
  <si>
    <t>Rd1</t>
  </si>
  <si>
    <t>#1</t>
  </si>
  <si>
    <t>2023-07-03#1-tr4-b2-rd1_</t>
  </si>
  <si>
    <t>TR4</t>
  </si>
  <si>
    <t>2023-07-03#1-tr6-b2-rd1_</t>
  </si>
  <si>
    <t>TR6</t>
  </si>
  <si>
    <t>2023-07-04#1-tr11-b1-rd1_</t>
  </si>
  <si>
    <t>TR11</t>
  </si>
  <si>
    <t>B1</t>
  </si>
  <si>
    <t>2023-07-04#1-tr13-b1-rd2_</t>
  </si>
  <si>
    <t>TR13</t>
  </si>
  <si>
    <t>Rd2</t>
  </si>
  <si>
    <t>2023-07-04#1-tr15-b2-rd1_</t>
  </si>
  <si>
    <t>TR15</t>
  </si>
  <si>
    <t>2023-07-04#1-tr16-b2-rd2_</t>
  </si>
  <si>
    <t>TR16</t>
  </si>
  <si>
    <t>2023-07-04#1-tr18-b2-rd2_</t>
  </si>
  <si>
    <t>TR18</t>
  </si>
  <si>
    <t>2023-07-04#1-tr8-b1-rd1_</t>
  </si>
  <si>
    <t>TR8</t>
  </si>
  <si>
    <t>2023-07-05#1-tr20-b1-rd2_</t>
  </si>
  <si>
    <t>TR20</t>
  </si>
  <si>
    <t>2023-07-05#1-tr21-b1-rd1_</t>
  </si>
  <si>
    <t>TR21</t>
  </si>
  <si>
    <t>2023-07-05#1-tr22-b2-rd1_</t>
  </si>
  <si>
    <t>TR22</t>
  </si>
  <si>
    <t>2023-07-05#1-tr22-b2-rd2_</t>
  </si>
  <si>
    <t>2023-07-05#1-tr23-b1-rd2_</t>
  </si>
  <si>
    <t>TR23</t>
  </si>
  <si>
    <t>2023-07-05#1-tr25-b1-rd2_</t>
  </si>
  <si>
    <t>TR25</t>
  </si>
  <si>
    <t>2023-07-05#1-tr26-b1-rd1_</t>
  </si>
  <si>
    <t>TR26</t>
  </si>
  <si>
    <t>2023-07-07#1-tr28-b1-rd1_</t>
  </si>
  <si>
    <t>TR28</t>
  </si>
  <si>
    <t>2023-07-07#1-tr30-b1-rd2_</t>
  </si>
  <si>
    <t>TR30</t>
  </si>
  <si>
    <t>2023-07-07#1-tr30-b2-rd1_</t>
  </si>
  <si>
    <t>2023-07-07#1-tr31-b2-rd2_</t>
  </si>
  <si>
    <t>TR31</t>
  </si>
  <si>
    <t>2023-07-07#1-tr32-b1-rd1_</t>
  </si>
  <si>
    <t>TR32</t>
  </si>
  <si>
    <t>2023-07-07#1-tr33-b2-rd2_</t>
  </si>
  <si>
    <t>TR33</t>
  </si>
  <si>
    <t>2023-07-07#1-tr34-b1-rd2_</t>
  </si>
  <si>
    <t>TR34</t>
  </si>
  <si>
    <t>2023-07-07#1-tr34-b2-rd1_</t>
  </si>
  <si>
    <t>2023-07-08#1-tr37-b2-rd1_</t>
  </si>
  <si>
    <t>TR37</t>
  </si>
  <si>
    <t>2023-07-08#1-tr37-b2-rd2_</t>
  </si>
  <si>
    <t>2023-07-08#1-tr40-b2-rd1_</t>
  </si>
  <si>
    <t>TR40</t>
  </si>
  <si>
    <t>2023-07-08#1-tr40-b2-rd2_</t>
  </si>
  <si>
    <t>2023-07-08#1-tr43-b1-rd2_</t>
  </si>
  <si>
    <t>TR43</t>
  </si>
  <si>
    <t>2023-07-08#1-tr44-b2-rd1_</t>
  </si>
  <si>
    <t>TR44</t>
  </si>
  <si>
    <t>2023-07-09#1tr45-b2-rd1_</t>
  </si>
  <si>
    <t>TR45</t>
  </si>
  <si>
    <t>2023-07-09#1tr46-b1-rd1_</t>
  </si>
  <si>
    <t>TR46</t>
  </si>
  <si>
    <t>2023-07-09#1tr46-b2-rd1_</t>
  </si>
  <si>
    <t>2023-07-09#1tr48-b1-rd2_</t>
  </si>
  <si>
    <t>TR48</t>
  </si>
  <si>
    <t>2023-07-09#1tr48-b2-rd2_</t>
  </si>
  <si>
    <t>2023-07-09#1tr50-b2-rd1_</t>
  </si>
  <si>
    <t>TR50</t>
  </si>
  <si>
    <t>2023-07-10#1tr55-b1-rd1_</t>
  </si>
  <si>
    <t>TR55</t>
  </si>
  <si>
    <t>2023-07-10#1tr55-b1-rd2_</t>
  </si>
  <si>
    <t>2023-07-10#1tr58-b1-rd2_</t>
  </si>
  <si>
    <t>TR58</t>
  </si>
  <si>
    <t>2023-07-10#1tr61-b2-rd2_</t>
  </si>
  <si>
    <t>TR61</t>
  </si>
  <si>
    <t>2023-07-10-tr60-b2-rd1_</t>
  </si>
  <si>
    <t>TR60</t>
  </si>
  <si>
    <t>2023-07-10-tr61-b1-rd2_</t>
  </si>
  <si>
    <t>2023-07-11#1tr63-b2-rd1_</t>
  </si>
  <si>
    <t>TR63</t>
  </si>
  <si>
    <t>2023-07-11#1tr66-b1-rd2_</t>
  </si>
  <si>
    <t>TR66</t>
  </si>
  <si>
    <t>2023-07-11#1tr67-b1-rd1_</t>
  </si>
  <si>
    <t>TR67</t>
  </si>
  <si>
    <t>2023-07-11#1tr68-b1-rd1_</t>
  </si>
  <si>
    <t>TR68</t>
  </si>
  <si>
    <t>2023-07-11#1tr68-b1-rd2_</t>
  </si>
  <si>
    <t>2023-07-12#1tr73-b2-rd2_</t>
  </si>
  <si>
    <t>TR73</t>
  </si>
  <si>
    <t>2023-07-12#1tr75-b1-rd1_</t>
  </si>
  <si>
    <t>TR75</t>
  </si>
  <si>
    <t>2023-07-12#1tr75-b1-rd2_</t>
  </si>
  <si>
    <t>2023-07-12#1tr76-b1-rd2_</t>
  </si>
  <si>
    <t>TR76</t>
  </si>
  <si>
    <t>2023-07-12#1tr77-b1-rd1_</t>
  </si>
  <si>
    <t>TR77</t>
  </si>
  <si>
    <t>2023-07-12#1tr80-b1-rd1_</t>
  </si>
  <si>
    <t>TR80</t>
  </si>
  <si>
    <t>2023-07-12#1tr80-b1-rd2_</t>
  </si>
  <si>
    <t>2023-07-15#1tr1-b2-rd1_</t>
  </si>
  <si>
    <t>TR1</t>
  </si>
  <si>
    <t>CsMchSD</t>
  </si>
  <si>
    <t>HsMchSD</t>
  </si>
  <si>
    <t>CrMchSD</t>
  </si>
  <si>
    <t>HrMchSD</t>
  </si>
  <si>
    <t>2023-07-04-TR11-B2-rd2_</t>
  </si>
  <si>
    <t>#2</t>
  </si>
  <si>
    <t>2023-07-04-TR14-B1-Rd1_</t>
  </si>
  <si>
    <t>TR14</t>
  </si>
  <si>
    <t>2023-07-04-TR14-B1-rd2_</t>
  </si>
  <si>
    <t>2023-07-03#3tr2-b1-rd1_</t>
  </si>
  <si>
    <t>TR2</t>
  </si>
  <si>
    <t>#3</t>
  </si>
  <si>
    <t>2023-07-03#3tr3-b1-rd2_</t>
  </si>
  <si>
    <t>2023-07-03#3tr4-b1-rd1_</t>
  </si>
  <si>
    <t>2023-07-03#3tr4-b1-rd2_</t>
  </si>
  <si>
    <t>2023-07-03#3tr7-b1-rd1_</t>
  </si>
  <si>
    <t>TR7</t>
  </si>
  <si>
    <t>2023-07-04#3-tr12-b1-rd1_</t>
  </si>
  <si>
    <t>TR12</t>
  </si>
  <si>
    <t>2023-07-04#3-tr13-b1-rd1_</t>
  </si>
  <si>
    <t>2023-07-04#3-tr15-b1-rd1_</t>
  </si>
  <si>
    <t>2023-07-04#3-tr15-b2-rd2_</t>
  </si>
  <si>
    <t>2023-07-04#3-tr18-b1-rd2_</t>
  </si>
  <si>
    <t>2023-07-04#3-tr18-b2-rd1_</t>
  </si>
  <si>
    <t>2023-07-05#3-tr17-b1-rd2_</t>
  </si>
  <si>
    <t>TR17</t>
  </si>
  <si>
    <t>2023-07-05#3-tr22-b1-rd1_</t>
  </si>
  <si>
    <t>2023-07-05#3-tr23-b1-rd1_</t>
  </si>
  <si>
    <t>2023-07-05#3-tr23-b2-rd2_</t>
  </si>
  <si>
    <t>2023-07-05#3-tr25-b1-rd1_</t>
  </si>
  <si>
    <t>2023-07-05#3-tr25-b2-rd1_</t>
  </si>
  <si>
    <t>2023-07-05#3-tr25-b2-rd2_</t>
  </si>
  <si>
    <t>2023-07-07#3-tr27-b1-rd1_</t>
  </si>
  <si>
    <t>TR27</t>
  </si>
  <si>
    <t>2023-07-07#3-tr28-b1-rd2_</t>
  </si>
  <si>
    <t>2023-07-07#3-tr29-b1-rd1_</t>
  </si>
  <si>
    <t>TR29</t>
  </si>
  <si>
    <t>2023-07-07#3-tr29-b2-rd1_</t>
  </si>
  <si>
    <t>2023-07-07#3-tr31-b1-rd1_</t>
  </si>
  <si>
    <t>2023-07-07#3-tr31-b1-rd2_</t>
  </si>
  <si>
    <t>2023-07-07#3-tr34-b1-rd1_</t>
  </si>
  <si>
    <t>2023-07-07#3-tr34-b2-rd2_</t>
  </si>
  <si>
    <t>2023-07-08#3-tr38-b2-rd1_</t>
  </si>
  <si>
    <t>TR38</t>
  </si>
  <si>
    <t>2023-07-08#3-tr39-b1-rd1_</t>
  </si>
  <si>
    <t>TR39</t>
  </si>
  <si>
    <t>2023-07-08#3-tr39-b1-rd2_</t>
  </si>
  <si>
    <t>2023-07-08#3-tr41-b1-rd2_</t>
  </si>
  <si>
    <t>TR41</t>
  </si>
  <si>
    <t>2023-07-08#3-tr41-b2-rd1_</t>
  </si>
  <si>
    <t>2023-07-08#3-tr43-b1-rd1_</t>
  </si>
  <si>
    <t>2023-07-08#3-tr44-b1-rd2_</t>
  </si>
  <si>
    <t>2023-07-09#3tr45-b2-rd2_</t>
  </si>
  <si>
    <t>2023-07-09#3tr49-b1-rd2_</t>
  </si>
  <si>
    <t>TR49</t>
  </si>
  <si>
    <t>2023-07-09#3tr49-b2-rd2_</t>
  </si>
  <si>
    <t>2023-07-09#3tr52-b1-rd1_</t>
  </si>
  <si>
    <t>TR52</t>
  </si>
  <si>
    <t>2023-07-09#3tr52-b1-rd2_</t>
  </si>
  <si>
    <t>2023-07-09#3tr53-b2-rd1_</t>
  </si>
  <si>
    <t>TR53</t>
  </si>
  <si>
    <t>2023-07-10#3tr56-b2-rd2_</t>
  </si>
  <si>
    <t>TR56</t>
  </si>
  <si>
    <t>2023-07-10#3tr58-b1-rd1_</t>
  </si>
  <si>
    <t>2023-07-10#3tr59-b1-rd1_</t>
  </si>
  <si>
    <t>TR59</t>
  </si>
  <si>
    <t>2023-07-10#3tr59-b1-rd2_</t>
  </si>
  <si>
    <t>2023-07-10#3tr59-b2-rd2_</t>
  </si>
  <si>
    <t>2023-07-10#3tr60-b2-rd2_</t>
  </si>
  <si>
    <t>2023-07-10#3tr62-b1-rd1_</t>
  </si>
  <si>
    <t>TR62</t>
  </si>
  <si>
    <t>2023-07-10#3tr62-b1-rd2_</t>
  </si>
  <si>
    <t>2023-07-11#3tr63-b2-rd2_</t>
  </si>
  <si>
    <t>2023-07-11#3tr64-b2-rd2_</t>
  </si>
  <si>
    <t>TR64</t>
  </si>
  <si>
    <t>2023-07-11#3tr66-b1-rd1_</t>
  </si>
  <si>
    <t>2023-07-11#3tr69-b1-rd1_</t>
  </si>
  <si>
    <t>TR69</t>
  </si>
  <si>
    <t>2023-07-11#3tr71-b1-rd1_</t>
  </si>
  <si>
    <t>TR71</t>
  </si>
  <si>
    <t>2023-07-11#3tr71-b1-rd2_</t>
  </si>
  <si>
    <t>2023-07-12#3tr72-b1-rd1_</t>
  </si>
  <si>
    <t>TR72</t>
  </si>
  <si>
    <t>2023-07-12#3tr74-b1-rd2_</t>
  </si>
  <si>
    <t>TR74</t>
  </si>
  <si>
    <t>2023-07-12#3tr76-b1-rd1_</t>
  </si>
  <si>
    <t>2023-07-12#3tr79-b1-rd1_</t>
  </si>
  <si>
    <t>TR79</t>
  </si>
  <si>
    <t>2023-07-12#3tr79-b2-rd1_</t>
  </si>
  <si>
    <t>2023-07-12#3tr80-b2-rd2_</t>
  </si>
  <si>
    <t>2023-07-15#3tr1-b2-rd2_</t>
  </si>
  <si>
    <t>2023-07-15#3tr11-b3-rd1_</t>
  </si>
  <si>
    <t>B3</t>
  </si>
  <si>
    <t>2023-07-15#3tr14-b3-rd1_</t>
  </si>
  <si>
    <t>2023-07-15#3tr35-b1-rd2_</t>
  </si>
  <si>
    <t>TR35</t>
  </si>
  <si>
    <t>2023-07-15#3tr8-b3-rd1_</t>
  </si>
  <si>
    <t>2023-07-15#3tr9-b3-rd1_</t>
  </si>
  <si>
    <t>TR9</t>
  </si>
  <si>
    <t>2023-07-15#3tr9-b3-rd2_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</si>
  <si>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</si>
  <si>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</si>
  <si>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</si>
  <si>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</si>
  <si>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</si>
  <si>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</si>
  <si>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</si>
  <si>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</si>
  <si>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</si>
  <si>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</si>
  <si>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</si>
  <si>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</si>
  <si>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</si>
  <si>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</si>
  <si>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E</t>
  </si>
  <si>
    <t>Emm</t>
  </si>
  <si>
    <t>A</t>
  </si>
  <si>
    <t>Ca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</si>
  <si>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</si>
  <si>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</si>
  <si>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</si>
  <si>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</si>
  <si>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</si>
  <si>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</si>
  <si>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</si>
  <si>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</si>
  <si>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</si>
  <si>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</si>
  <si>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</si>
  <si>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</si>
  <si>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</si>
  <si>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</si>
  <si>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</si>
  <si>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</si>
  <si>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</si>
  <si>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</si>
  <si>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</si>
  <si>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</si>
  <si>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</si>
  <si>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</si>
  <si>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</si>
  <si>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</si>
  <si>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</si>
  <si>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</si>
  <si>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</si>
  <si>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</si>
  <si>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</si>
  <si>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</si>
  <si>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TIME</t>
  </si>
  <si>
    <t>CO2_s</t>
  </si>
  <si>
    <t>CO2_r</t>
  </si>
  <si>
    <t>H2O_s</t>
  </si>
  <si>
    <t>H2O_r</t>
  </si>
  <si>
    <t>CO2_a</t>
  </si>
  <si>
    <t>H2O_a</t>
  </si>
  <si>
    <t>Pa</t>
  </si>
  <si>
    <t>ΔPcham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</si>
  <si>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</si>
  <si>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</si>
  <si>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</si>
  <si>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</si>
  <si>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</si>
  <si>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</si>
  <si>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</si>
  <si>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</si>
  <si>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</si>
  <si>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</si>
  <si>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</si>
  <si>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</si>
  <si>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</si>
  <si>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</si>
  <si>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</si>
  <si>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</si>
  <si>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</si>
  <si>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</si>
  <si>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</si>
  <si>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</si>
  <si>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</si>
  <si>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</si>
  <si>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</si>
  <si>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</si>
  <si>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</si>
  <si>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</si>
  <si>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</si>
  <si>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</si>
  <si>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</si>
  <si>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</si>
  <si>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</si>
  <si>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</si>
  <si>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</si>
  <si>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</si>
  <si>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</t>
  </si>
  <si>
    <t>hhmmss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</si>
  <si>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</si>
  <si>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</si>
  <si>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</si>
  <si>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</si>
  <si>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</si>
  <si>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</si>
  <si>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</si>
  <si>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</si>
  <si>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</si>
  <si>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</si>
  <si>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</si>
  <si>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</si>
  <si>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</si>
  <si>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</si>
  <si>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</si>
  <si>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</si>
  <si>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</si>
  <si>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</si>
  <si>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</si>
  <si>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</si>
  <si>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</si>
  <si>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</si>
  <si>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</si>
  <si>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</si>
  <si>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</si>
  <si>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</si>
  <si>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</si>
  <si>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</si>
  <si>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</si>
  <si>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</si>
  <si>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</si>
  <si>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</si>
  <si>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</si>
  <si>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</si>
  <si>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</si>
  <si>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</si>
  <si>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</si>
  <si>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</si>
  <si>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</si>
  <si>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</si>
  <si>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</si>
  <si>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</si>
  <si>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</si>
  <si>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</si>
  <si>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</si>
  <si>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</si>
  <si>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</si>
  <si>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</si>
  <si>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</si>
  <si>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</si>
  <si>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</si>
  <si>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</si>
  <si>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</si>
  <si>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</si>
  <si>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</si>
  <si>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</si>
  <si>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</si>
  <si>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</si>
  <si>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</si>
  <si>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</si>
  <si>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</si>
  <si>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</si>
  <si>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</si>
  <si>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</si>
  <si>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</si>
  <si>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</si>
  <si>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</si>
  <si>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</si>
  <si>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</si>
  <si>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</si>
  <si>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</si>
  <si>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</si>
  <si>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</si>
  <si>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</si>
  <si>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</si>
  <si>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</si>
  <si>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</si>
  <si>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</si>
  <si>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</si>
  <si>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</si>
  <si>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</si>
  <si>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</si>
  <si>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</si>
  <si>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</si>
  <si>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</si>
  <si>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</si>
  <si>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</si>
  <si>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</si>
  <si>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</si>
  <si>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</si>
  <si>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</si>
  <si>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</si>
  <si>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</si>
  <si>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</si>
  <si>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</si>
  <si>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</si>
  <si>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</si>
  <si>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</si>
  <si>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</si>
  <si>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</si>
  <si>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</si>
  <si>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</si>
  <si>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</si>
  <si>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</si>
  <si>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</si>
  <si>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</si>
  <si>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</si>
  <si>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</si>
  <si>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</si>
  <si>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</si>
  <si>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</si>
  <si>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</si>
  <si>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</si>
  <si>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</si>
  <si>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</si>
  <si>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</si>
  <si>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</si>
  <si>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</si>
  <si>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</si>
  <si>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</si>
  <si>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</si>
  <si>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</si>
  <si>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</si>
  <si>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</si>
  <si>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</si>
  <si>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</si>
  <si>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</si>
  <si>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</si>
  <si>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</si>
  <si>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</si>
  <si>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</si>
  <si>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s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</si>
  <si>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</si>
  <si>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</si>
  <si>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</si>
  <si>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</si>
  <si>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</si>
  <si>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</si>
  <si>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</si>
  <si>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</si>
  <si>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</si>
  <si>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</si>
  <si>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</si>
  <si>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</si>
  <si>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2023-07-03-TR1-B1-Rd1</t>
  </si>
  <si>
    <t>#4</t>
  </si>
  <si>
    <t>2023-07-03-TR3-B2-Rd2</t>
  </si>
  <si>
    <t>2023-07-03-TR5-B1-Rd2</t>
  </si>
  <si>
    <t>TR5</t>
  </si>
  <si>
    <t>2023-07-03-TR9-B2-Rd2</t>
  </si>
  <si>
    <t>2023-07-04-TR11-B2-Rd1</t>
  </si>
  <si>
    <t>2023-07-04-TR15-B1-Rd2</t>
  </si>
  <si>
    <t>2023-07-04-TR16-B2-Rd1</t>
  </si>
  <si>
    <t>2023-07-04-TR19-B1-Rd1</t>
  </si>
  <si>
    <t>TR19</t>
  </si>
  <si>
    <t>2023-07-04-TR19-B2-Rd1</t>
  </si>
  <si>
    <t>2023-07-04-TR8-B1-Rd2</t>
  </si>
  <si>
    <t>2023-07-05-TR17-B2-Rd2</t>
  </si>
  <si>
    <t>2023-07-05-TR21-B1-Rd2</t>
  </si>
  <si>
    <t>2023-07-05-TR24-B1-RD2</t>
  </si>
  <si>
    <t>TR24</t>
  </si>
  <si>
    <t>2023-07-05-TR26-B2-Rd1</t>
  </si>
  <si>
    <t>2023-07-05-TR26-B2-Rd2</t>
  </si>
  <si>
    <t>2023-07-07-TR27-B2-Rd1</t>
  </si>
  <si>
    <t>2023-07-07-TR27-B2-Rd2</t>
  </si>
  <si>
    <t>2023-07-07-TR28-B2-Rd2</t>
  </si>
  <si>
    <t>2023-07-07-TR32-B2-Rd1</t>
  </si>
  <si>
    <t>2023-07-07-TR32-B2-Rd2</t>
  </si>
  <si>
    <t>2023-07-07-TR35-B2-Rd1</t>
  </si>
  <si>
    <t>2023-07-07-TR35-B2-Rd2</t>
  </si>
  <si>
    <t>2023-07-08-TR38-B2-Rd2</t>
  </si>
  <si>
    <t>2023-07-08-TR40-B1-Rd1</t>
  </si>
  <si>
    <t>2023-07-08-TR40-B1-Rd2</t>
  </si>
  <si>
    <t>2023-07-08-TR41-B2-Rd2</t>
  </si>
  <si>
    <t>2023-07-08-TR42-B2-Rd1</t>
  </si>
  <si>
    <t>TR42</t>
  </si>
  <si>
    <t>2023-07-08-TR42-B2-Rd2</t>
  </si>
  <si>
    <t>2023-07-09-TR47-B2-Rd2</t>
  </si>
  <si>
    <t>TR47</t>
  </si>
  <si>
    <t>2023-07-09-TR50-B2-Rd2</t>
  </si>
  <si>
    <t>2023-07-09-TR52-B2-Rd1</t>
  </si>
  <si>
    <t>2023-07-09-TR53-B2-Rd2</t>
  </si>
  <si>
    <t>2023-07-10-TR54-B2-Rd1</t>
  </si>
  <si>
    <t>TR54</t>
  </si>
  <si>
    <t>2023-07-10-TR54-B2-Rd2</t>
  </si>
  <si>
    <t>2023-07-10-TR56-B2-Rd1</t>
  </si>
  <si>
    <t>2023-07-10-TR57-B2-Rd2</t>
  </si>
  <si>
    <t>TR57</t>
  </si>
  <si>
    <t>2023-07-10-TR60-B1-Rd1</t>
  </si>
  <si>
    <t>2023-07-10-TR60-B1-Rd2</t>
  </si>
  <si>
    <t>2023-07-10-TR62-B2-Rd1</t>
  </si>
  <si>
    <t>2023-07-11-TR63-B1-Rd1</t>
  </si>
  <si>
    <t>2023-07-11-TR63-B1-Rd2</t>
  </si>
  <si>
    <t>2023-07-11-TR64-B1-Rd2</t>
  </si>
  <si>
    <t>2023-07-11-TR68-B2-Rd1</t>
  </si>
  <si>
    <t>2023-07-11-TR68-B2-Rd2-1</t>
  </si>
  <si>
    <t>2023-07-11-TR69-B1-Rd2</t>
  </si>
  <si>
    <t>2023-07-12-TR72-B1-Rd2</t>
  </si>
  <si>
    <t>2023-07-12-TR73-B1-Rd1</t>
  </si>
  <si>
    <t>2023-07-12-TR73-B1-Rd2</t>
  </si>
  <si>
    <t>2023-07-12-TR76-B2-Rd2</t>
  </si>
  <si>
    <t>2023-07-12-TR78-B1-Rd2</t>
  </si>
  <si>
    <t>TR78</t>
  </si>
  <si>
    <t>2023-07-12-TR79-B1-Rd2</t>
  </si>
  <si>
    <t>2023-07-12-TR80-B2-Rd1</t>
  </si>
  <si>
    <t>HeadLS</t>
  </si>
  <si>
    <t>2023-07-03-TR4-B2-Rd2</t>
  </si>
  <si>
    <t>#5</t>
  </si>
  <si>
    <t>2023-07-03-TR5-B1-Rd1</t>
  </si>
  <si>
    <t>2023-07-03-TR5-B2-Rd2</t>
  </si>
  <si>
    <t>2023-07-03-TR7-B1-Rd2</t>
  </si>
  <si>
    <t>2023-07-03-TR7-B2-Rd1</t>
  </si>
  <si>
    <t>2023-07-04-TR11-B1-Rd2</t>
  </si>
  <si>
    <t>2023-07-04-TR12-B1-Rd2</t>
  </si>
  <si>
    <t>2023-07-04-TR13-B2-Rd2</t>
  </si>
  <si>
    <t>2023-07-04-TR18-B1-Rd1</t>
  </si>
  <si>
    <t>2023-07-04-TR19-B1-Rd2</t>
  </si>
  <si>
    <t>2023-07-05-TR10-B2-Rd1</t>
  </si>
  <si>
    <t>TR10</t>
  </si>
  <si>
    <t>2023-07-05-TR17-B1-Rd1</t>
  </si>
  <si>
    <t>2023-07-05-TR20-B1-Rd1</t>
  </si>
  <si>
    <t>2023-07-05-TR21-B2-Rd1</t>
  </si>
  <si>
    <t>2023-07-05-TR22-B1-Rd2</t>
  </si>
  <si>
    <t>2023-07-05-TR23-B2-Rd1</t>
  </si>
  <si>
    <t>2023-07-07-TR29-B1-Rd2</t>
  </si>
  <si>
    <t>2023-07-07-TR29-B2-Rd2</t>
  </si>
  <si>
    <t>2023-07-07-TR31-B2-Rd1</t>
  </si>
  <si>
    <t>2023-07-07-TR33-B1-Rd1</t>
  </si>
  <si>
    <t>2023-07-08-TR36-B1-Rd2</t>
  </si>
  <si>
    <t>TR36</t>
  </si>
  <si>
    <t>2023-07-08-TR37-B1-Rd1</t>
  </si>
  <si>
    <t>2023-07-08-TR37-B1-Rd2</t>
  </si>
  <si>
    <t>2023-07-08-TR39-B2-Rd1</t>
  </si>
  <si>
    <t>2023-07-08-TR39-B2-Rd2</t>
  </si>
  <si>
    <t>2023-07-08-TR42-B1-Rd1</t>
  </si>
  <si>
    <t>2023-07-08-TR42-B1-Rd2</t>
  </si>
  <si>
    <t>2023-07-08-TR43-B2-Rd2</t>
  </si>
  <si>
    <t>2023-07-09-TR46-B1-Rd2</t>
  </si>
  <si>
    <t>2023-07-09-TR48-B1-Rd1</t>
  </si>
  <si>
    <t>2023-07-10-TR56-B1-Rd1</t>
  </si>
  <si>
    <t>2023-07-10-TR57-B1-Rd1</t>
  </si>
  <si>
    <t>2023-07-10-TR57-B1-Rd2</t>
  </si>
  <si>
    <t>2023-07-10-TR59-B2-Rd1</t>
  </si>
  <si>
    <t>2023-07-10-TR61-B1-Rd1</t>
  </si>
  <si>
    <t>2023-07-10-TR62-B2-Rd2</t>
  </si>
  <si>
    <t>2023-07-11-TR64-B1-Rd1</t>
  </si>
  <si>
    <t>2023-07-11-TR65-B2-Rd1</t>
  </si>
  <si>
    <t>TR65</t>
  </si>
  <si>
    <t>2023-07-11-TR65-B2-Rd2</t>
  </si>
  <si>
    <t>2023-07-11-TR67-B1-Rd2</t>
  </si>
  <si>
    <t>2023-07-11-TR70-B1-Rd1</t>
  </si>
  <si>
    <t>TR70</t>
  </si>
  <si>
    <t>2023-07-11-TR70-B1-Rd2</t>
  </si>
  <si>
    <t>2023-07-11-TR70-B2-Rd2</t>
  </si>
  <si>
    <t>2023-07-12-TR74-B2-Rd1</t>
  </si>
  <si>
    <t>2023-07-12-TR77-B1-Rd2</t>
  </si>
  <si>
    <t>2023-07-12-TR77-B2-Rd2</t>
  </si>
  <si>
    <t>2023-07-12-TR78-B1-Rd1</t>
  </si>
  <si>
    <t>2023-07-12-TR79-B2-Rd2</t>
  </si>
  <si>
    <t>2023-07-07-TR27-B1-Rd2</t>
  </si>
  <si>
    <t>#6</t>
  </si>
  <si>
    <t>2023-07-08-TR36-B1-Rd1</t>
  </si>
  <si>
    <t>2023-07-08-TR36-B2-Rd2</t>
  </si>
  <si>
    <t>2023-07-08-TR38-B1-Rd1</t>
  </si>
  <si>
    <t>2023-07-08-TR38-B1-Rd2</t>
  </si>
  <si>
    <t>2023-07-08-TR43-B2-Rd1</t>
  </si>
  <si>
    <t>2023-07-08-TR44-B1-Rd1</t>
  </si>
  <si>
    <t>2023-07-08-TR44-B2-Rd2</t>
  </si>
  <si>
    <t>2023-07-09-TR45-B1-Rd1</t>
  </si>
  <si>
    <t>2023-07-09-TR45-B1-Rd2</t>
  </si>
  <si>
    <t>2023-07-09-TR47-B2-Rd1</t>
  </si>
  <si>
    <t>2023-07-10-TR54-B1-Rd1</t>
  </si>
  <si>
    <t>2023-07-10-TR54-B1-Rd2</t>
  </si>
  <si>
    <t>2023-07-10-TR55-B2-Rd1</t>
  </si>
  <si>
    <t>2023-07-10-TR55-B2-Rd2</t>
  </si>
  <si>
    <t>2023-07-10-TR57-B2-Rd1</t>
  </si>
  <si>
    <t>2023-07-10-TR58-B2-Rd1</t>
  </si>
  <si>
    <t>2023-07-10-TR58-B2-Rd2</t>
  </si>
  <si>
    <t>2023-07-11-TR65-B1-Rd1</t>
  </si>
  <si>
    <t>2023-07-11-TR66-B2-Rd1</t>
  </si>
  <si>
    <t>2023-07-11-TR66-B2-Rd2</t>
  </si>
  <si>
    <t>2023-07-11-TR67-B2-Rd1</t>
  </si>
  <si>
    <t>2023-07-11-TR67-B2-Rd2</t>
  </si>
  <si>
    <t>2023-07-11-TR70-B2-Rd1</t>
  </si>
  <si>
    <t>2023-07-11-TR71-B2-Rd2</t>
  </si>
  <si>
    <t>2023-07-12-TR72-B2-Rd1</t>
  </si>
  <si>
    <t>2023-07-12-TR72-B2-Rd2</t>
  </si>
  <si>
    <t>2023-07-12-TR73-B2-Rd1</t>
  </si>
  <si>
    <t>2023-07-12-TR74-B2-Rd2</t>
  </si>
  <si>
    <t>2023-07-12-TR75-B2-Rd1</t>
  </si>
  <si>
    <t>2023-07-12-TR75-B2-Rd2</t>
  </si>
  <si>
    <t>2023-07-12-TR78-B2-Rd1</t>
  </si>
  <si>
    <t>2023-07-12-TR78-B2-Rd2</t>
  </si>
  <si>
    <t>Ulmus davidiana</t>
  </si>
  <si>
    <t>Juglans mandshurica</t>
  </si>
  <si>
    <t>Tilia amurensis</t>
  </si>
  <si>
    <t>Fraxinus mandshurica</t>
  </si>
  <si>
    <t>Tilia mandshurica</t>
  </si>
  <si>
    <t>Quercus mongolica</t>
  </si>
  <si>
    <t>Phellodendron amurense</t>
  </si>
  <si>
    <t>Acer pictum</t>
  </si>
  <si>
    <t>Ulmus laciniata</t>
  </si>
  <si>
    <t>TR51</t>
  </si>
  <si>
    <t>Betula pendula subsp. mandshurica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</si>
</sst>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7"/>
  <sheetViews>
    <sheetView workbookViewId="0">
      <selection activeCell="A1" sqref="A1:A2"/>
    </sheetView>
  </sheetViews>
  <sheetFormatPr defaultColWidth="8.55555555555556" defaultRowHeight="14.4"/>
  <cols>
    <col min="1" max="1" width="25.6666666666667" customWidth="1"/>
    <col min="2" max="2" width="8.22222222222222" customWidth="1"/>
    <col min="3" max="3" width="10.8888888888889" customWidth="1"/>
    <col min="4" max="4" width="8.22222222222222" customWidth="1"/>
    <col min="5" max="5" width="12.2222222222222" customWidth="1"/>
    <col min="6" max="6" width="7.77777777777778" customWidth="1"/>
    <col min="7" max="7" width="11.8888888888889" customWidth="1"/>
    <col min="9" max="10" width="13.8888888888889"/>
    <col min="11" max="14" width="12.7777777777778"/>
    <col min="16" max="16" width="12.7777777777778"/>
    <col min="18" max="31" width="12.7777777777778"/>
    <col min="32" max="33" width="13.8888888888889"/>
    <col min="34" max="34" width="12.7777777777778"/>
    <col min="35" max="35" width="13.8888888888889"/>
    <col min="36" max="36" width="12.7777777777778"/>
    <col min="39" max="39" width="12.7777777777778"/>
    <col min="41" max="45" width="12.7777777777778"/>
    <col min="46" max="46" width="13.8888888888889"/>
    <col min="47" max="59" width="12.7777777777778"/>
    <col min="60" max="60" width="13.8888888888889"/>
  </cols>
  <sheetData>
    <row r="1" s="2" customFormat="1" spans="1: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</row>
    <row r="2" s="2" customFormat="1" spans="1:60">
      <c r="A2" s="3"/>
      <c r="B2" s="3"/>
      <c r="C2" s="3"/>
      <c r="D2" s="3"/>
      <c r="E2" s="3"/>
      <c r="F2" s="3"/>
      <c r="G2" s="3"/>
      <c r="H2" s="3"/>
      <c r="I2" s="9" t="s">
        <v>60</v>
      </c>
      <c r="J2" s="9" t="s">
        <v>60</v>
      </c>
      <c r="K2" s="9" t="s">
        <v>60</v>
      </c>
      <c r="L2" s="9" t="s">
        <v>60</v>
      </c>
      <c r="M2" s="9" t="s">
        <v>60</v>
      </c>
      <c r="N2" s="9" t="s">
        <v>60</v>
      </c>
      <c r="O2" s="9" t="s">
        <v>61</v>
      </c>
      <c r="P2" s="9" t="s">
        <v>60</v>
      </c>
      <c r="Q2" s="9" t="s">
        <v>61</v>
      </c>
      <c r="R2" s="9" t="s">
        <v>60</v>
      </c>
      <c r="S2" s="9" t="s">
        <v>61</v>
      </c>
      <c r="T2" s="9" t="s">
        <v>61</v>
      </c>
      <c r="U2" s="9" t="s">
        <v>61</v>
      </c>
      <c r="V2" s="9" t="s">
        <v>61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61</v>
      </c>
      <c r="AB2" s="9" t="s">
        <v>61</v>
      </c>
      <c r="AC2" s="9" t="s">
        <v>61</v>
      </c>
      <c r="AD2" s="9" t="s">
        <v>61</v>
      </c>
      <c r="AE2" s="9" t="s">
        <v>61</v>
      </c>
      <c r="AF2" s="9" t="s">
        <v>61</v>
      </c>
      <c r="AG2" s="9" t="s">
        <v>61</v>
      </c>
      <c r="AH2" s="9" t="s">
        <v>61</v>
      </c>
      <c r="AI2" s="9" t="s">
        <v>61</v>
      </c>
      <c r="AJ2" s="9" t="s">
        <v>61</v>
      </c>
      <c r="AK2" s="9" t="s">
        <v>61</v>
      </c>
      <c r="AL2" s="9" t="s">
        <v>61</v>
      </c>
      <c r="AM2" s="9" t="s">
        <v>61</v>
      </c>
      <c r="AN2" s="9" t="s">
        <v>61</v>
      </c>
      <c r="AO2" s="9" t="s">
        <v>60</v>
      </c>
      <c r="AP2" s="9" t="s">
        <v>60</v>
      </c>
      <c r="AQ2" s="9" t="s">
        <v>60</v>
      </c>
      <c r="AR2" s="9" t="s">
        <v>60</v>
      </c>
      <c r="AS2" s="9" t="s">
        <v>60</v>
      </c>
      <c r="AT2" s="9" t="s">
        <v>60</v>
      </c>
      <c r="AU2" s="9" t="s">
        <v>60</v>
      </c>
      <c r="AV2" s="9" t="s">
        <v>60</v>
      </c>
      <c r="AW2" s="9" t="s">
        <v>60</v>
      </c>
      <c r="AX2" s="9" t="s">
        <v>60</v>
      </c>
      <c r="AY2" s="9" t="s">
        <v>60</v>
      </c>
      <c r="AZ2" s="9" t="s">
        <v>60</v>
      </c>
      <c r="BA2" s="9" t="s">
        <v>60</v>
      </c>
      <c r="BB2" s="9" t="s">
        <v>60</v>
      </c>
      <c r="BC2" s="9" t="s">
        <v>60</v>
      </c>
      <c r="BD2" s="9" t="s">
        <v>60</v>
      </c>
      <c r="BE2" s="9" t="s">
        <v>60</v>
      </c>
      <c r="BF2" s="9" t="s">
        <v>60</v>
      </c>
      <c r="BG2" s="9" t="s">
        <v>60</v>
      </c>
      <c r="BH2" s="9" t="s">
        <v>60</v>
      </c>
    </row>
    <row r="3" spans="1:60">
      <c r="A3" s="4" t="s">
        <v>62</v>
      </c>
      <c r="B3" s="4" t="s">
        <v>63</v>
      </c>
      <c r="C3" s="4" t="s">
        <v>64</v>
      </c>
      <c r="D3" s="4" t="s">
        <v>65</v>
      </c>
      <c r="E3" s="4" t="str">
        <f>B3&amp;"-"&amp;C3&amp;"-"&amp;D3</f>
        <v>TR3-B2-Rd1</v>
      </c>
      <c r="F3" s="4" t="str">
        <f>VLOOKUP(B3,Sheet1!$A$1:$B$80,2,0)</f>
        <v>Tilia amurensis</v>
      </c>
      <c r="G3" s="4" t="str">
        <f>LEFT(A3,10)</f>
        <v>2023-07-03</v>
      </c>
      <c r="H3" s="4" t="s">
        <v>66</v>
      </c>
      <c r="I3" s="4">
        <v>-2.14571623570987</v>
      </c>
      <c r="J3" s="4">
        <v>0.0772627789684821</v>
      </c>
      <c r="K3" s="4">
        <v>83.0646879221857</v>
      </c>
      <c r="L3" s="4">
        <v>0.758825795670821</v>
      </c>
      <c r="M3" s="4">
        <v>0.8905557234685</v>
      </c>
      <c r="N3" s="4">
        <v>28.9330218388484</v>
      </c>
      <c r="O3" s="4">
        <v>6</v>
      </c>
      <c r="P3" s="4">
        <v>1.4200000166893</v>
      </c>
      <c r="Q3" s="4">
        <v>1</v>
      </c>
      <c r="R3" s="4">
        <v>2.8400000333786</v>
      </c>
      <c r="S3" s="4">
        <v>28.4533832256611</v>
      </c>
      <c r="T3" s="4">
        <v>28.9330218388484</v>
      </c>
      <c r="U3" s="4">
        <v>27.9683278890756</v>
      </c>
      <c r="V3" s="4">
        <v>34.9178763169509</v>
      </c>
      <c r="W3" s="4">
        <v>38.5500972454364</v>
      </c>
      <c r="X3" s="4">
        <v>32.672661121075</v>
      </c>
      <c r="Y3" s="4">
        <v>33.9307503333459</v>
      </c>
      <c r="Z3" s="4">
        <v>76.9994988074669</v>
      </c>
      <c r="AA3" s="4">
        <v>79.9644399789663</v>
      </c>
      <c r="AB3" s="4">
        <v>349.61481651893</v>
      </c>
      <c r="AC3" s="4">
        <v>0.173967482951971</v>
      </c>
      <c r="AD3" s="4">
        <v>0.229368646557514</v>
      </c>
      <c r="AE3" s="4">
        <v>91.8240010188176</v>
      </c>
      <c r="AF3" s="4">
        <v>-0.905801773071289</v>
      </c>
      <c r="AG3" s="4">
        <v>-0.722027361392975</v>
      </c>
      <c r="AH3" s="4">
        <v>1</v>
      </c>
      <c r="AI3" s="4">
        <v>-0.219565242528915</v>
      </c>
      <c r="AJ3" s="4">
        <v>2.73739147186279</v>
      </c>
      <c r="AK3" s="4">
        <v>1</v>
      </c>
      <c r="AL3" s="4">
        <v>0</v>
      </c>
      <c r="AM3" s="4">
        <v>0.159999996423721</v>
      </c>
      <c r="AN3" s="4">
        <v>111135</v>
      </c>
      <c r="AO3" s="4">
        <v>0.582691360864884</v>
      </c>
      <c r="AP3" s="4">
        <v>0.000758825795670821</v>
      </c>
      <c r="AQ3" s="4">
        <v>302.083021838848</v>
      </c>
      <c r="AR3" s="4">
        <v>301.603383225661</v>
      </c>
      <c r="AS3" s="4">
        <v>0.0278347966501592</v>
      </c>
      <c r="AT3" s="4">
        <v>-0.460962091629615</v>
      </c>
      <c r="AU3" s="4">
        <v>4.00621295752687</v>
      </c>
      <c r="AV3" s="4">
        <v>43.6292568652869</v>
      </c>
      <c r="AW3" s="4">
        <v>9.69850653194103</v>
      </c>
      <c r="AX3" s="4">
        <v>28.6932025322547</v>
      </c>
      <c r="AY3" s="4">
        <v>3.95092494744279</v>
      </c>
      <c r="AZ3" s="4">
        <v>0.0752154645220537</v>
      </c>
      <c r="BA3" s="4">
        <v>3.11565723405837</v>
      </c>
      <c r="BB3" s="4">
        <v>0.835267713384423</v>
      </c>
      <c r="BC3" s="4">
        <v>0.0471894122535415</v>
      </c>
      <c r="BD3" s="4">
        <v>7.62733301919341</v>
      </c>
      <c r="BE3" s="4">
        <v>2.15471710012331</v>
      </c>
      <c r="BF3" s="4">
        <v>77.4863002556379</v>
      </c>
      <c r="BG3" s="4">
        <v>39.5700679792967</v>
      </c>
      <c r="BH3" s="4">
        <v>-0.042017475167775</v>
      </c>
    </row>
    <row r="4" spans="1:60">
      <c r="A4" s="4" t="s">
        <v>67</v>
      </c>
      <c r="B4" s="4" t="s">
        <v>68</v>
      </c>
      <c r="C4" s="4" t="s">
        <v>64</v>
      </c>
      <c r="D4" s="4" t="s">
        <v>65</v>
      </c>
      <c r="E4" s="4" t="str">
        <f t="shared" ref="E4:E34" si="0">B4&amp;"-"&amp;C4&amp;"-"&amp;D4</f>
        <v>TR4-B2-Rd1</v>
      </c>
      <c r="F4" s="4" t="str">
        <f>VLOOKUP(B4,Sheet1!$A$1:$B$80,2,0)</f>
        <v>Tilia amurensis</v>
      </c>
      <c r="G4" s="4" t="str">
        <f t="shared" ref="G4:G34" si="1">LEFT(A4,10)</f>
        <v>2023-07-03</v>
      </c>
      <c r="H4" s="4" t="s">
        <v>66</v>
      </c>
      <c r="I4" s="4">
        <v>-1.74221044559127</v>
      </c>
      <c r="J4" s="4">
        <v>0.241442845348274</v>
      </c>
      <c r="K4" s="4">
        <v>49.7694731250707</v>
      </c>
      <c r="L4" s="4">
        <v>1.76372394833983</v>
      </c>
      <c r="M4" s="4">
        <v>0.701471348111566</v>
      </c>
      <c r="N4" s="4">
        <v>28.9335780510536</v>
      </c>
      <c r="O4" s="4">
        <v>6</v>
      </c>
      <c r="P4" s="4">
        <v>1.4200000166893</v>
      </c>
      <c r="Q4" s="4">
        <v>1</v>
      </c>
      <c r="R4" s="4">
        <v>2.8400000333786</v>
      </c>
      <c r="S4" s="4">
        <v>28.4058286226713</v>
      </c>
      <c r="T4" s="4">
        <v>28.9335780510536</v>
      </c>
      <c r="U4" s="4">
        <v>27.9697698446421</v>
      </c>
      <c r="V4" s="4">
        <v>35.0089381291316</v>
      </c>
      <c r="W4" s="4">
        <v>37.8841717059796</v>
      </c>
      <c r="X4" s="4">
        <v>33.0663631145771</v>
      </c>
      <c r="Y4" s="4">
        <v>35.9842658409706</v>
      </c>
      <c r="Z4" s="4">
        <v>78.1613077016977</v>
      </c>
      <c r="AA4" s="4">
        <v>85.0585767305814</v>
      </c>
      <c r="AB4" s="4">
        <v>349.618957519531</v>
      </c>
      <c r="AC4" s="4">
        <v>0.158866126376849</v>
      </c>
      <c r="AD4" s="4">
        <v>0.176000443215554</v>
      </c>
      <c r="AE4" s="4">
        <v>91.8455282358023</v>
      </c>
      <c r="AF4" s="4">
        <v>-0.905801773071289</v>
      </c>
      <c r="AG4" s="4">
        <v>-0.722027361392975</v>
      </c>
      <c r="AH4" s="4">
        <v>1</v>
      </c>
      <c r="AI4" s="4">
        <v>-0.219565242528915</v>
      </c>
      <c r="AJ4" s="4">
        <v>2.73739147186279</v>
      </c>
      <c r="AK4" s="4">
        <v>1</v>
      </c>
      <c r="AL4" s="4">
        <v>0</v>
      </c>
      <c r="AM4" s="4">
        <v>0.159999996423721</v>
      </c>
      <c r="AN4" s="4">
        <v>111135</v>
      </c>
      <c r="AO4" s="4">
        <v>0.582698262532552</v>
      </c>
      <c r="AP4" s="4">
        <v>0.00176372394833983</v>
      </c>
      <c r="AQ4" s="4">
        <v>302.083578051054</v>
      </c>
      <c r="AR4" s="4">
        <v>301.555828622671</v>
      </c>
      <c r="AS4" s="4">
        <v>0.0254185796521463</v>
      </c>
      <c r="AT4" s="4">
        <v>-0.989884770548093</v>
      </c>
      <c r="AU4" s="4">
        <v>4.00646534506876</v>
      </c>
      <c r="AV4" s="4">
        <v>43.6217854800224</v>
      </c>
      <c r="AW4" s="4">
        <v>7.63751963905189</v>
      </c>
      <c r="AX4" s="4">
        <v>28.6697033368624</v>
      </c>
      <c r="AY4" s="4">
        <v>3.94557522085984</v>
      </c>
      <c r="AZ4" s="4">
        <v>0.222450241293594</v>
      </c>
      <c r="BA4" s="4">
        <v>3.30499399695719</v>
      </c>
      <c r="BB4" s="4">
        <v>0.640581223902644</v>
      </c>
      <c r="BC4" s="4">
        <v>0.14062101595375</v>
      </c>
      <c r="BD4" s="4">
        <v>4.57110217821333</v>
      </c>
      <c r="BE4" s="4">
        <v>1.31372354767786</v>
      </c>
      <c r="BF4" s="4">
        <v>83.1960895938312</v>
      </c>
      <c r="BG4" s="4">
        <v>38.7123351122842</v>
      </c>
      <c r="BH4" s="4">
        <v>-0.037439670278965</v>
      </c>
    </row>
    <row r="5" spans="1:60">
      <c r="A5" s="4" t="s">
        <v>69</v>
      </c>
      <c r="B5" s="4" t="s">
        <v>70</v>
      </c>
      <c r="C5" s="4" t="s">
        <v>64</v>
      </c>
      <c r="D5" s="4" t="s">
        <v>65</v>
      </c>
      <c r="E5" s="4" t="str">
        <f t="shared" si="0"/>
        <v>TR6-B2-Rd1</v>
      </c>
      <c r="F5" s="4" t="str">
        <f>VLOOKUP(B5,Sheet1!$A$1:$B$80,2,0)</f>
        <v>Fraxinus mandshurica</v>
      </c>
      <c r="G5" s="4" t="str">
        <f t="shared" si="1"/>
        <v>2023-07-03</v>
      </c>
      <c r="H5" s="4" t="s">
        <v>66</v>
      </c>
      <c r="I5" s="4">
        <v>-1.94181633100413</v>
      </c>
      <c r="J5" s="4">
        <v>-39.9734594900666</v>
      </c>
      <c r="K5" s="4">
        <v>401.203693080593</v>
      </c>
      <c r="L5" s="4">
        <v>3.55459422974829</v>
      </c>
      <c r="M5" s="4">
        <v>0.0944262497694267</v>
      </c>
      <c r="N5" s="4">
        <v>27.2970030857966</v>
      </c>
      <c r="O5" s="4">
        <v>6</v>
      </c>
      <c r="P5" s="4">
        <v>1.4200000166893</v>
      </c>
      <c r="Q5" s="4">
        <v>1</v>
      </c>
      <c r="R5" s="4">
        <v>2.8400000333786</v>
      </c>
      <c r="S5" s="4">
        <v>28.7293649820181</v>
      </c>
      <c r="T5" s="4">
        <v>27.2970030857966</v>
      </c>
      <c r="U5" s="4">
        <v>28.7179107666016</v>
      </c>
      <c r="V5" s="4">
        <v>400.110306959886</v>
      </c>
      <c r="W5" s="4">
        <v>400.996610201322</v>
      </c>
      <c r="X5" s="4">
        <v>32.6160513070913</v>
      </c>
      <c r="Y5" s="4">
        <v>38.4816598158616</v>
      </c>
      <c r="Z5" s="4">
        <v>75.9468436607948</v>
      </c>
      <c r="AA5" s="4">
        <v>89.6050309401292</v>
      </c>
      <c r="AB5" s="4">
        <v>349.611551138071</v>
      </c>
      <c r="AC5" s="4">
        <v>0.341305015178827</v>
      </c>
      <c r="AD5" s="4">
        <v>0.628069523435373</v>
      </c>
      <c r="AE5" s="4">
        <v>92.1908616286058</v>
      </c>
      <c r="AF5" s="4">
        <v>-3.64447999000549</v>
      </c>
      <c r="AG5" s="4">
        <v>-0.271739989519119</v>
      </c>
      <c r="AH5" s="4">
        <v>1</v>
      </c>
      <c r="AI5" s="4">
        <v>-0.219565242528915</v>
      </c>
      <c r="AJ5" s="4">
        <v>2.73739147186279</v>
      </c>
      <c r="AK5" s="4">
        <v>1</v>
      </c>
      <c r="AL5" s="4">
        <v>0</v>
      </c>
      <c r="AM5" s="4">
        <v>0.159999996423721</v>
      </c>
      <c r="AN5" s="4">
        <v>111115</v>
      </c>
      <c r="AO5" s="4">
        <v>0.582685918563451</v>
      </c>
      <c r="AP5" s="4">
        <v>0.00355459422974829</v>
      </c>
      <c r="AQ5" s="4">
        <v>300.447003085797</v>
      </c>
      <c r="AR5" s="4">
        <v>301.879364982018</v>
      </c>
      <c r="AS5" s="4">
        <v>0.0546088012080105</v>
      </c>
      <c r="AT5" s="4">
        <v>-1.65152925026747</v>
      </c>
      <c r="AU5" s="4">
        <v>3.64208362303286</v>
      </c>
      <c r="AV5" s="4">
        <v>39.505907803877</v>
      </c>
      <c r="AW5" s="4">
        <v>1.02424798801539</v>
      </c>
      <c r="AX5" s="4">
        <v>28.0131840339074</v>
      </c>
      <c r="AY5" s="4">
        <v>3.79776297916179</v>
      </c>
      <c r="AZ5" s="4">
        <v>3.37527494335611</v>
      </c>
      <c r="BA5" s="4">
        <v>3.54765737326344</v>
      </c>
      <c r="BB5" s="4">
        <v>0.250105605898351</v>
      </c>
      <c r="BC5" s="4">
        <v>2.55244429159829</v>
      </c>
      <c r="BD5" s="4">
        <v>36.9873140856117</v>
      </c>
      <c r="BE5" s="4">
        <v>1.00051640897782</v>
      </c>
      <c r="BF5" s="4">
        <v>100.4711488938</v>
      </c>
      <c r="BG5" s="4">
        <v>401.919656685845</v>
      </c>
      <c r="BH5" s="4">
        <v>-0.00485395904577483</v>
      </c>
    </row>
    <row r="6" spans="1:60">
      <c r="A6" s="4" t="s">
        <v>71</v>
      </c>
      <c r="B6" s="4" t="s">
        <v>72</v>
      </c>
      <c r="C6" s="4" t="s">
        <v>73</v>
      </c>
      <c r="D6" s="4" t="s">
        <v>65</v>
      </c>
      <c r="E6" s="4" t="str">
        <f t="shared" si="0"/>
        <v>TR11-B1-Rd1</v>
      </c>
      <c r="F6" s="4" t="str">
        <f>VLOOKUP(B6,Sheet1!$A$1:$B$80,2,0)</f>
        <v>Quercus mongolica</v>
      </c>
      <c r="G6" s="4" t="str">
        <f t="shared" si="1"/>
        <v>2023-07-04</v>
      </c>
      <c r="H6" s="4" t="s">
        <v>66</v>
      </c>
      <c r="I6" s="4">
        <v>-1.11527443973975</v>
      </c>
      <c r="J6" s="4">
        <v>0.0114853625603629</v>
      </c>
      <c r="K6" s="4">
        <v>549.841957438967</v>
      </c>
      <c r="L6" s="4">
        <v>0.11799365128137</v>
      </c>
      <c r="M6" s="4">
        <v>0.915888393816641</v>
      </c>
      <c r="N6" s="4">
        <v>24.8615015470065</v>
      </c>
      <c r="O6" s="4">
        <v>6</v>
      </c>
      <c r="P6" s="4">
        <v>1.4200000166893</v>
      </c>
      <c r="Q6" s="4">
        <v>1</v>
      </c>
      <c r="R6" s="4">
        <v>2.8400000333786</v>
      </c>
      <c r="S6" s="4">
        <v>25.0090334965633</v>
      </c>
      <c r="T6" s="4">
        <v>24.8615015470065</v>
      </c>
      <c r="U6" s="4">
        <v>24.3200544210581</v>
      </c>
      <c r="V6" s="4">
        <v>399.910292405349</v>
      </c>
      <c r="W6" s="4">
        <v>401.742657001202</v>
      </c>
      <c r="X6" s="4">
        <v>24.2620217249944</v>
      </c>
      <c r="Y6" s="4">
        <v>24.4595353053166</v>
      </c>
      <c r="Z6" s="4">
        <v>69.7671103844276</v>
      </c>
      <c r="AA6" s="4">
        <v>70.3350689227764</v>
      </c>
      <c r="AB6" s="4">
        <v>349.670001690204</v>
      </c>
      <c r="AC6" s="4">
        <v>0.207714033814577</v>
      </c>
      <c r="AD6" s="4">
        <v>0.182369482202026</v>
      </c>
      <c r="AE6" s="4">
        <v>91.4830427903395</v>
      </c>
      <c r="AF6" s="4">
        <v>-2.97233963012695</v>
      </c>
      <c r="AG6" s="4">
        <v>-0.413227468729019</v>
      </c>
      <c r="AH6" s="4">
        <v>1</v>
      </c>
      <c r="AI6" s="4">
        <v>-0.219565242528915</v>
      </c>
      <c r="AJ6" s="4">
        <v>2.73739147186279</v>
      </c>
      <c r="AK6" s="4">
        <v>1</v>
      </c>
      <c r="AL6" s="4">
        <v>0</v>
      </c>
      <c r="AM6" s="4">
        <v>0.159999996423721</v>
      </c>
      <c r="AN6" s="4">
        <v>111115</v>
      </c>
      <c r="AO6" s="4">
        <v>0.582783336150341</v>
      </c>
      <c r="AP6" s="4">
        <v>0.00011799365128137</v>
      </c>
      <c r="AQ6" s="4">
        <v>298.011501547007</v>
      </c>
      <c r="AR6" s="4">
        <v>298.159033496563</v>
      </c>
      <c r="AS6" s="4">
        <v>0.033234244667489</v>
      </c>
      <c r="AT6" s="4">
        <v>-0.0413120350285182</v>
      </c>
      <c r="AU6" s="4">
        <v>3.15352110872037</v>
      </c>
      <c r="AV6" s="4">
        <v>34.4710999226345</v>
      </c>
      <c r="AW6" s="4">
        <v>10.0115646173179</v>
      </c>
      <c r="AX6" s="4">
        <v>24.9352675217849</v>
      </c>
      <c r="AY6" s="4">
        <v>3.16742834586946</v>
      </c>
      <c r="AZ6" s="4">
        <v>0.0114390787178552</v>
      </c>
      <c r="BA6" s="4">
        <v>2.23763271490373</v>
      </c>
      <c r="BB6" s="4">
        <v>0.929795630965733</v>
      </c>
      <c r="BC6" s="4">
        <v>0.00715356814884098</v>
      </c>
      <c r="BD6" s="4">
        <v>50.3012148240951</v>
      </c>
      <c r="BE6" s="4">
        <v>1.36864203946285</v>
      </c>
      <c r="BF6" s="4">
        <v>70.1956346148335</v>
      </c>
      <c r="BG6" s="4">
        <v>402.272805056115</v>
      </c>
      <c r="BH6" s="4">
        <v>-0.00194615430853393</v>
      </c>
    </row>
    <row r="7" spans="1:60">
      <c r="A7" s="4" t="s">
        <v>74</v>
      </c>
      <c r="B7" s="4" t="s">
        <v>75</v>
      </c>
      <c r="C7" s="4" t="s">
        <v>73</v>
      </c>
      <c r="D7" s="4" t="s">
        <v>76</v>
      </c>
      <c r="E7" s="4" t="str">
        <f t="shared" si="0"/>
        <v>TR13-B1-Rd2</v>
      </c>
      <c r="F7" s="4" t="str">
        <f>VLOOKUP(B7,Sheet1!$A$1:$B$80,2,0)</f>
        <v>Quercus mongolica</v>
      </c>
      <c r="G7" s="4" t="str">
        <f t="shared" si="1"/>
        <v>2023-07-04</v>
      </c>
      <c r="H7" s="4" t="s">
        <v>66</v>
      </c>
      <c r="I7" s="4">
        <v>-1.50541671728626</v>
      </c>
      <c r="J7" s="4">
        <v>0.021000463155901</v>
      </c>
      <c r="K7" s="4">
        <v>511.985216806543</v>
      </c>
      <c r="L7" s="4">
        <v>0.178122132241828</v>
      </c>
      <c r="M7" s="4">
        <v>0.758974379108674</v>
      </c>
      <c r="N7" s="4">
        <v>23.9242132627047</v>
      </c>
      <c r="O7" s="4">
        <v>6</v>
      </c>
      <c r="P7" s="4">
        <v>1.4200000166893</v>
      </c>
      <c r="Q7" s="4">
        <v>1</v>
      </c>
      <c r="R7" s="4">
        <v>2.8400000333786</v>
      </c>
      <c r="S7" s="4">
        <v>24.3300236922044</v>
      </c>
      <c r="T7" s="4">
        <v>23.9242132627047</v>
      </c>
      <c r="U7" s="4">
        <v>24.0733500260573</v>
      </c>
      <c r="V7" s="4">
        <v>400.059063251202</v>
      </c>
      <c r="W7" s="4">
        <v>402.519174429086</v>
      </c>
      <c r="X7" s="4">
        <v>24.0656978900616</v>
      </c>
      <c r="Y7" s="4">
        <v>24.3638901343712</v>
      </c>
      <c r="Z7" s="4">
        <v>71.8643317589393</v>
      </c>
      <c r="AA7" s="4">
        <v>72.7547836303711</v>
      </c>
      <c r="AB7" s="4">
        <v>349.6719923753</v>
      </c>
      <c r="AC7" s="4">
        <v>0.208542346381224</v>
      </c>
      <c r="AD7" s="4">
        <v>0.201114038721873</v>
      </c>
      <c r="AE7" s="4">
        <v>91.2235571054312</v>
      </c>
      <c r="AF7" s="4">
        <v>-4.03739166259766</v>
      </c>
      <c r="AG7" s="4">
        <v>-0.472286581993103</v>
      </c>
      <c r="AH7" s="4">
        <v>1</v>
      </c>
      <c r="AI7" s="4">
        <v>-0.219565242528915</v>
      </c>
      <c r="AJ7" s="4">
        <v>2.73739147186279</v>
      </c>
      <c r="AK7" s="4">
        <v>1</v>
      </c>
      <c r="AL7" s="4">
        <v>0</v>
      </c>
      <c r="AM7" s="4">
        <v>0.159999996423721</v>
      </c>
      <c r="AN7" s="4">
        <v>111115</v>
      </c>
      <c r="AO7" s="4">
        <v>0.582786653958834</v>
      </c>
      <c r="AP7" s="4">
        <v>0.000178122132241828</v>
      </c>
      <c r="AQ7" s="4">
        <v>297.074213262705</v>
      </c>
      <c r="AR7" s="4">
        <v>297.480023692204</v>
      </c>
      <c r="AS7" s="4">
        <v>0.0333667746751903</v>
      </c>
      <c r="AT7" s="4">
        <v>-0.0383122959709421</v>
      </c>
      <c r="AU7" s="4">
        <v>2.98153510409977</v>
      </c>
      <c r="AV7" s="4">
        <v>32.683827640984</v>
      </c>
      <c r="AW7" s="4">
        <v>8.31993750661275</v>
      </c>
      <c r="AX7" s="4">
        <v>24.1271184774546</v>
      </c>
      <c r="AY7" s="4">
        <v>3.01796284109816</v>
      </c>
      <c r="AZ7" s="4">
        <v>0.0208458799027858</v>
      </c>
      <c r="BA7" s="4">
        <v>2.2225607249911</v>
      </c>
      <c r="BB7" s="4">
        <v>0.795402116107062</v>
      </c>
      <c r="BC7" s="4">
        <v>0.0130424753991402</v>
      </c>
      <c r="BD7" s="4">
        <v>46.705113772283</v>
      </c>
      <c r="BE7" s="4">
        <v>1.27195201828185</v>
      </c>
      <c r="BF7" s="4">
        <v>73.9983587158049</v>
      </c>
      <c r="BG7" s="4">
        <v>403.234777437696</v>
      </c>
      <c r="BH7" s="4">
        <v>-0.00276270791860196</v>
      </c>
    </row>
    <row r="8" spans="1:60">
      <c r="A8" s="4" t="s">
        <v>77</v>
      </c>
      <c r="B8" s="4" t="s">
        <v>78</v>
      </c>
      <c r="C8" s="4" t="s">
        <v>64</v>
      </c>
      <c r="D8" s="4" t="s">
        <v>65</v>
      </c>
      <c r="E8" s="4" t="str">
        <f t="shared" si="0"/>
        <v>TR15-B2-Rd1</v>
      </c>
      <c r="F8" s="4" t="str">
        <f>VLOOKUP(B8,Sheet1!$A$1:$B$80,2,0)</f>
        <v>Fraxinus mandshurica</v>
      </c>
      <c r="G8" s="4" t="str">
        <f t="shared" si="1"/>
        <v>2023-07-04</v>
      </c>
      <c r="H8" s="4" t="s">
        <v>66</v>
      </c>
      <c r="I8" s="4">
        <v>-1.23783748249901</v>
      </c>
      <c r="J8" s="4">
        <v>0.00960975634732486</v>
      </c>
      <c r="K8" s="4">
        <v>603.072070769941</v>
      </c>
      <c r="L8" s="4">
        <v>0.0668778905642638</v>
      </c>
      <c r="M8" s="4">
        <v>0.624011412123278</v>
      </c>
      <c r="N8" s="4">
        <v>22.4534816741943</v>
      </c>
      <c r="O8" s="4">
        <v>6</v>
      </c>
      <c r="P8" s="4">
        <v>1.4200000166893</v>
      </c>
      <c r="Q8" s="4">
        <v>1</v>
      </c>
      <c r="R8" s="4">
        <v>2.8400000333786</v>
      </c>
      <c r="S8" s="4">
        <v>22.5912283383883</v>
      </c>
      <c r="T8" s="4">
        <v>22.4534816741943</v>
      </c>
      <c r="U8" s="4">
        <v>22.1231910999005</v>
      </c>
      <c r="V8" s="4">
        <v>399.403066781851</v>
      </c>
      <c r="W8" s="4">
        <v>401.480832613432</v>
      </c>
      <c r="X8" s="4">
        <v>22.8150573143592</v>
      </c>
      <c r="Y8" s="4">
        <v>22.9271728809063</v>
      </c>
      <c r="Z8" s="4">
        <v>76.1075269258939</v>
      </c>
      <c r="AA8" s="4">
        <v>76.4815257145808</v>
      </c>
      <c r="AB8" s="4">
        <v>349.698976956881</v>
      </c>
      <c r="AC8" s="4">
        <v>0.253451270552782</v>
      </c>
      <c r="AD8" s="4">
        <v>0.320281177150229</v>
      </c>
      <c r="AE8" s="4">
        <v>91.7594052828275</v>
      </c>
      <c r="AF8" s="4">
        <v>-3.73091506958008</v>
      </c>
      <c r="AG8" s="4">
        <v>-0.403414666652679</v>
      </c>
      <c r="AH8" s="4">
        <v>1</v>
      </c>
      <c r="AI8" s="4">
        <v>-0.219565242528915</v>
      </c>
      <c r="AJ8" s="4">
        <v>2.73739147186279</v>
      </c>
      <c r="AK8" s="4">
        <v>1</v>
      </c>
      <c r="AL8" s="4">
        <v>0</v>
      </c>
      <c r="AM8" s="4">
        <v>0.159999996423721</v>
      </c>
      <c r="AN8" s="4">
        <v>111115</v>
      </c>
      <c r="AO8" s="4">
        <v>0.582831628261468</v>
      </c>
      <c r="AP8" s="4">
        <v>6.68778905642638e-5</v>
      </c>
      <c r="AQ8" s="4">
        <v>295.603481674194</v>
      </c>
      <c r="AR8" s="4">
        <v>295.741228338388</v>
      </c>
      <c r="AS8" s="4">
        <v>0.0405522023820327</v>
      </c>
      <c r="AT8" s="4">
        <v>-0.0163403781736625</v>
      </c>
      <c r="AU8" s="4">
        <v>2.72779516684322</v>
      </c>
      <c r="AV8" s="4">
        <v>29.7276901073291</v>
      </c>
      <c r="AW8" s="4">
        <v>6.80051722642279</v>
      </c>
      <c r="AX8" s="4">
        <v>22.5223550062913</v>
      </c>
      <c r="AY8" s="4">
        <v>2.7392290624072</v>
      </c>
      <c r="AZ8" s="4">
        <v>0.00957727831951401</v>
      </c>
      <c r="BA8" s="4">
        <v>2.10378375471994</v>
      </c>
      <c r="BB8" s="4">
        <v>0.635445307687258</v>
      </c>
      <c r="BC8" s="4">
        <v>0.0059887084305491</v>
      </c>
      <c r="BD8" s="4">
        <v>55.3375393939469</v>
      </c>
      <c r="BE8" s="4">
        <v>1.50211911837113</v>
      </c>
      <c r="BF8" s="4">
        <v>76.5850835962198</v>
      </c>
      <c r="BG8" s="4">
        <v>402.069241268971</v>
      </c>
      <c r="BH8" s="4">
        <v>-0.00235776048555164</v>
      </c>
    </row>
    <row r="9" spans="1:60">
      <c r="A9" s="4" t="s">
        <v>79</v>
      </c>
      <c r="B9" s="4" t="s">
        <v>80</v>
      </c>
      <c r="C9" s="4" t="s">
        <v>64</v>
      </c>
      <c r="D9" s="4" t="s">
        <v>76</v>
      </c>
      <c r="E9" s="4" t="str">
        <f t="shared" si="0"/>
        <v>TR16-B2-Rd2</v>
      </c>
      <c r="F9" s="4" t="str">
        <f>VLOOKUP(B9,Sheet1!$A$1:$B$80,2,0)</f>
        <v>Tilia amurensis</v>
      </c>
      <c r="G9" s="4" t="str">
        <f t="shared" si="1"/>
        <v>2023-07-04</v>
      </c>
      <c r="H9" s="4" t="s">
        <v>66</v>
      </c>
      <c r="I9" s="4">
        <v>-1.11281825655273</v>
      </c>
      <c r="J9" s="4">
        <v>0.0315914702790294</v>
      </c>
      <c r="K9" s="4">
        <v>453.049145100584</v>
      </c>
      <c r="L9" s="4">
        <v>0.251478134017656</v>
      </c>
      <c r="M9" s="4">
        <v>0.716690393849492</v>
      </c>
      <c r="N9" s="4">
        <v>23.9385331960825</v>
      </c>
      <c r="O9" s="4">
        <v>6</v>
      </c>
      <c r="P9" s="4">
        <v>1.4200000166893</v>
      </c>
      <c r="Q9" s="4">
        <v>1</v>
      </c>
      <c r="R9" s="4">
        <v>2.8400000333786</v>
      </c>
      <c r="S9" s="4">
        <v>24.4092853252704</v>
      </c>
      <c r="T9" s="4">
        <v>23.9385331960825</v>
      </c>
      <c r="U9" s="4">
        <v>24.0725458585299</v>
      </c>
      <c r="V9" s="4">
        <v>399.652454082783</v>
      </c>
      <c r="W9" s="4">
        <v>401.388761080228</v>
      </c>
      <c r="X9" s="4">
        <v>24.4232692718506</v>
      </c>
      <c r="Y9" s="4">
        <v>24.8440664731539</v>
      </c>
      <c r="Z9" s="4">
        <v>72.6250099769005</v>
      </c>
      <c r="AA9" s="4">
        <v>73.8762917151818</v>
      </c>
      <c r="AB9" s="4">
        <v>349.665426400992</v>
      </c>
      <c r="AC9" s="4">
        <v>0.263238803698466</v>
      </c>
      <c r="AD9" s="4">
        <v>0.257980747828977</v>
      </c>
      <c r="AE9" s="4">
        <v>91.2717789870042</v>
      </c>
      <c r="AF9" s="4">
        <v>-3.93720626831055</v>
      </c>
      <c r="AG9" s="4">
        <v>-0.485414892435074</v>
      </c>
      <c r="AH9" s="4">
        <v>1</v>
      </c>
      <c r="AI9" s="4">
        <v>-0.219565242528915</v>
      </c>
      <c r="AJ9" s="4">
        <v>2.73739147186279</v>
      </c>
      <c r="AK9" s="4">
        <v>1</v>
      </c>
      <c r="AL9" s="4">
        <v>0</v>
      </c>
      <c r="AM9" s="4">
        <v>0.159999996423721</v>
      </c>
      <c r="AN9" s="4">
        <v>111115</v>
      </c>
      <c r="AO9" s="4">
        <v>0.582775710668319</v>
      </c>
      <c r="AP9" s="4">
        <v>0.000251478134017656</v>
      </c>
      <c r="AQ9" s="4">
        <v>297.088533196083</v>
      </c>
      <c r="AR9" s="4">
        <v>297.55928532527</v>
      </c>
      <c r="AS9" s="4">
        <v>0.0421182076503393</v>
      </c>
      <c r="AT9" s="4">
        <v>-0.0678516145453389</v>
      </c>
      <c r="AU9" s="4">
        <v>2.98425254045747</v>
      </c>
      <c r="AV9" s="4">
        <v>32.6963346932438</v>
      </c>
      <c r="AW9" s="4">
        <v>7.8522682200899</v>
      </c>
      <c r="AX9" s="4">
        <v>24.1739092606765</v>
      </c>
      <c r="AY9" s="4">
        <v>3.02648581064671</v>
      </c>
      <c r="AZ9" s="4">
        <v>0.0312419972285862</v>
      </c>
      <c r="BA9" s="4">
        <v>2.26756214660797</v>
      </c>
      <c r="BB9" s="4">
        <v>0.758923664038738</v>
      </c>
      <c r="BC9" s="4">
        <v>0.019557346679462</v>
      </c>
      <c r="BD9" s="4">
        <v>41.3505999164378</v>
      </c>
      <c r="BE9" s="4">
        <v>1.12870406891084</v>
      </c>
      <c r="BF9" s="4">
        <v>75.5625562694375</v>
      </c>
      <c r="BG9" s="4">
        <v>401.917741583288</v>
      </c>
      <c r="BH9" s="4">
        <v>-0.00209234184547434</v>
      </c>
    </row>
    <row r="10" spans="1:60">
      <c r="A10" s="4" t="s">
        <v>81</v>
      </c>
      <c r="B10" s="4" t="s">
        <v>82</v>
      </c>
      <c r="C10" s="4" t="s">
        <v>64</v>
      </c>
      <c r="D10" s="4" t="s">
        <v>76</v>
      </c>
      <c r="E10" s="4" t="str">
        <f t="shared" si="0"/>
        <v>TR18-B2-Rd2</v>
      </c>
      <c r="F10" s="4" t="str">
        <f>VLOOKUP(B10,Sheet1!$A$1:$B$80,2,0)</f>
        <v>Ulmus davidiana</v>
      </c>
      <c r="G10" s="4" t="str">
        <f t="shared" si="1"/>
        <v>2023-07-04</v>
      </c>
      <c r="H10" s="4" t="s">
        <v>66</v>
      </c>
      <c r="I10" s="4">
        <v>-0.855486337492874</v>
      </c>
      <c r="J10" s="4">
        <v>0.0104061446509613</v>
      </c>
      <c r="K10" s="4">
        <v>526.885866800279</v>
      </c>
      <c r="L10" s="4">
        <v>0.0892115950701763</v>
      </c>
      <c r="M10" s="4">
        <v>0.765299875517977</v>
      </c>
      <c r="N10" s="4">
        <v>23.9811693338247</v>
      </c>
      <c r="O10" s="4">
        <v>6</v>
      </c>
      <c r="P10" s="4">
        <v>1.4200000166893</v>
      </c>
      <c r="Q10" s="4">
        <v>1</v>
      </c>
      <c r="R10" s="4">
        <v>2.8400000333786</v>
      </c>
      <c r="S10" s="4">
        <v>24.4794110518235</v>
      </c>
      <c r="T10" s="4">
        <v>23.9811693338247</v>
      </c>
      <c r="U10" s="4">
        <v>24.0722798567552</v>
      </c>
      <c r="V10" s="4">
        <v>399.645899846004</v>
      </c>
      <c r="W10" s="4">
        <v>401.052438589243</v>
      </c>
      <c r="X10" s="4">
        <v>24.214349599985</v>
      </c>
      <c r="Y10" s="4">
        <v>24.3636983724741</v>
      </c>
      <c r="Z10" s="4">
        <v>71.7911840585562</v>
      </c>
      <c r="AA10" s="4">
        <v>72.2339753371019</v>
      </c>
      <c r="AB10" s="4">
        <v>349.670283390925</v>
      </c>
      <c r="AC10" s="4">
        <v>0.222974863189917</v>
      </c>
      <c r="AD10" s="4">
        <v>0.167302073767552</v>
      </c>
      <c r="AE10" s="4">
        <v>91.3851729172927</v>
      </c>
      <c r="AF10" s="4">
        <v>-3.70481491088867</v>
      </c>
      <c r="AG10" s="4">
        <v>-0.454208761453628</v>
      </c>
      <c r="AH10" s="4">
        <v>1</v>
      </c>
      <c r="AI10" s="4">
        <v>-0.219565242528915</v>
      </c>
      <c r="AJ10" s="4">
        <v>2.73739147186279</v>
      </c>
      <c r="AK10" s="4">
        <v>1</v>
      </c>
      <c r="AL10" s="4">
        <v>0</v>
      </c>
      <c r="AM10" s="4">
        <v>0.159999996423721</v>
      </c>
      <c r="AN10" s="4">
        <v>111115</v>
      </c>
      <c r="AO10" s="4">
        <v>0.582783805651542</v>
      </c>
      <c r="AP10" s="4">
        <v>8.92115950701763e-5</v>
      </c>
      <c r="AQ10" s="4">
        <v>297.131169333825</v>
      </c>
      <c r="AR10" s="4">
        <v>297.629411051824</v>
      </c>
      <c r="AS10" s="4">
        <v>0.0356759773129665</v>
      </c>
      <c r="AT10" s="4">
        <v>0.0207158300762937</v>
      </c>
      <c r="AU10" s="4">
        <v>2.99178066413102</v>
      </c>
      <c r="AV10" s="4">
        <v>32.7381377519829</v>
      </c>
      <c r="AW10" s="4">
        <v>8.37443937950887</v>
      </c>
      <c r="AX10" s="4">
        <v>24.2302901928241</v>
      </c>
      <c r="AY10" s="4">
        <v>3.03670518383465</v>
      </c>
      <c r="AZ10" s="4">
        <v>0.0103680741136393</v>
      </c>
      <c r="BA10" s="4">
        <v>2.22648078861305</v>
      </c>
      <c r="BB10" s="4">
        <v>0.810224395221608</v>
      </c>
      <c r="BC10" s="4">
        <v>0.00648345597910069</v>
      </c>
      <c r="BD10" s="4">
        <v>48.1495581665139</v>
      </c>
      <c r="BE10" s="4">
        <v>1.31375800547178</v>
      </c>
      <c r="BF10" s="4">
        <v>73.775085871928</v>
      </c>
      <c r="BG10" s="4">
        <v>401.459095822356</v>
      </c>
      <c r="BH10" s="4">
        <v>-0.00157209636103381</v>
      </c>
    </row>
    <row r="11" spans="1:60">
      <c r="A11" s="4" t="s">
        <v>83</v>
      </c>
      <c r="B11" s="4" t="s">
        <v>84</v>
      </c>
      <c r="C11" s="4" t="s">
        <v>73</v>
      </c>
      <c r="D11" s="4" t="s">
        <v>65</v>
      </c>
      <c r="E11" s="4" t="str">
        <f t="shared" si="0"/>
        <v>TR8-B1-Rd1</v>
      </c>
      <c r="F11" s="4" t="str">
        <f>VLOOKUP(B11,Sheet1!$A$1:$B$80,2,0)</f>
        <v>Tilia mandshurica</v>
      </c>
      <c r="G11" s="4" t="str">
        <f t="shared" si="1"/>
        <v>2023-07-04</v>
      </c>
      <c r="H11" s="4" t="s">
        <v>66</v>
      </c>
      <c r="I11" s="4">
        <v>-1.18111956323403</v>
      </c>
      <c r="J11" s="4">
        <v>0.0725574976000297</v>
      </c>
      <c r="K11" s="4">
        <v>424.391273333918</v>
      </c>
      <c r="L11" s="4">
        <v>0.422301832611662</v>
      </c>
      <c r="M11" s="4">
        <v>0.532560860323965</v>
      </c>
      <c r="N11" s="4">
        <v>22.5506412799542</v>
      </c>
      <c r="O11" s="4">
        <v>6</v>
      </c>
      <c r="P11" s="4">
        <v>1.4200000166893</v>
      </c>
      <c r="Q11" s="4">
        <v>1</v>
      </c>
      <c r="R11" s="4">
        <v>2.8400000333786</v>
      </c>
      <c r="S11" s="4">
        <v>22.70026074923</v>
      </c>
      <c r="T11" s="4">
        <v>22.5506412799542</v>
      </c>
      <c r="U11" s="4">
        <v>22.1240165417011</v>
      </c>
      <c r="V11" s="4">
        <v>399.953981839693</v>
      </c>
      <c r="W11" s="4">
        <v>401.689514160156</v>
      </c>
      <c r="X11" s="4">
        <v>23.4161988771879</v>
      </c>
      <c r="Y11" s="4">
        <v>24.1233149308425</v>
      </c>
      <c r="Z11" s="4">
        <v>77.5221234835111</v>
      </c>
      <c r="AA11" s="4">
        <v>79.8631180983323</v>
      </c>
      <c r="AB11" s="4">
        <v>349.686232346755</v>
      </c>
      <c r="AC11" s="4">
        <v>0.276492648399793</v>
      </c>
      <c r="AD11" s="4">
        <v>0.277003233697122</v>
      </c>
      <c r="AE11" s="4">
        <v>91.6700773972731</v>
      </c>
      <c r="AF11" s="4">
        <v>-3.54383850097656</v>
      </c>
      <c r="AG11" s="4">
        <v>-0.434201180934906</v>
      </c>
      <c r="AH11" s="4">
        <v>1</v>
      </c>
      <c r="AI11" s="4">
        <v>-0.219565242528915</v>
      </c>
      <c r="AJ11" s="4">
        <v>2.73739147186279</v>
      </c>
      <c r="AK11" s="4">
        <v>1</v>
      </c>
      <c r="AL11" s="4">
        <v>0</v>
      </c>
      <c r="AM11" s="4">
        <v>0.159999996423721</v>
      </c>
      <c r="AN11" s="4">
        <v>111115</v>
      </c>
      <c r="AO11" s="4">
        <v>0.582810387244591</v>
      </c>
      <c r="AP11" s="4">
        <v>0.000422301832611662</v>
      </c>
      <c r="AQ11" s="4">
        <v>295.700641279954</v>
      </c>
      <c r="AR11" s="4">
        <v>295.85026074923</v>
      </c>
      <c r="AS11" s="4">
        <v>0.0442388227551522</v>
      </c>
      <c r="AT11" s="4">
        <v>-0.201011886104599</v>
      </c>
      <c r="AU11" s="4">
        <v>2.74394700719741</v>
      </c>
      <c r="AV11" s="4">
        <v>29.9328539975415</v>
      </c>
      <c r="AW11" s="4">
        <v>5.80953906669903</v>
      </c>
      <c r="AX11" s="4">
        <v>22.6254510145921</v>
      </c>
      <c r="AY11" s="4">
        <v>2.75643152982519</v>
      </c>
      <c r="AZ11" s="4">
        <v>0.0707488439106416</v>
      </c>
      <c r="BA11" s="4">
        <v>2.21138614687345</v>
      </c>
      <c r="BB11" s="4">
        <v>0.545045382951745</v>
      </c>
      <c r="BC11" s="4">
        <v>0.0443770407766283</v>
      </c>
      <c r="BD11" s="4">
        <v>38.9039803368124</v>
      </c>
      <c r="BE11" s="4">
        <v>1.05651559566111</v>
      </c>
      <c r="BF11" s="4">
        <v>80.549706972875</v>
      </c>
      <c r="BG11" s="4">
        <v>402.250961833264</v>
      </c>
      <c r="BH11" s="4">
        <v>-0.00236514233533549</v>
      </c>
    </row>
    <row r="12" spans="1:60">
      <c r="A12" s="4" t="s">
        <v>85</v>
      </c>
      <c r="B12" s="4" t="s">
        <v>86</v>
      </c>
      <c r="C12" s="4" t="s">
        <v>73</v>
      </c>
      <c r="D12" s="4" t="s">
        <v>76</v>
      </c>
      <c r="E12" s="4" t="str">
        <f t="shared" si="0"/>
        <v>TR20-B1-Rd2</v>
      </c>
      <c r="F12" s="4" t="str">
        <f>VLOOKUP(B12,Sheet1!$A$1:$B$80,2,0)</f>
        <v>Tilia mandshurica</v>
      </c>
      <c r="G12" s="4" t="str">
        <f t="shared" si="1"/>
        <v>2023-07-05</v>
      </c>
      <c r="H12" s="4" t="s">
        <v>66</v>
      </c>
      <c r="I12" s="4">
        <v>-1.04035595240139</v>
      </c>
      <c r="J12" s="4">
        <v>0.0728521856207112</v>
      </c>
      <c r="K12" s="4">
        <v>94.4847076397248</v>
      </c>
      <c r="L12" s="4">
        <v>0.660942331008938</v>
      </c>
      <c r="M12" s="4">
        <v>0.821606548203294</v>
      </c>
      <c r="N12" s="4">
        <v>23.5112816737248</v>
      </c>
      <c r="O12" s="4">
        <v>6</v>
      </c>
      <c r="P12" s="4">
        <v>1.4200000166893</v>
      </c>
      <c r="Q12" s="4">
        <v>1</v>
      </c>
      <c r="R12" s="4">
        <v>2.8400000333786</v>
      </c>
      <c r="S12" s="4">
        <v>23.2669269855206</v>
      </c>
      <c r="T12" s="4">
        <v>23.5112816737248</v>
      </c>
      <c r="U12" s="4">
        <v>23.1031893216647</v>
      </c>
      <c r="V12" s="4">
        <v>70.657232431265</v>
      </c>
      <c r="W12" s="4">
        <v>72.3601655226487</v>
      </c>
      <c r="X12" s="4">
        <v>21.8815335493821</v>
      </c>
      <c r="Y12" s="4">
        <v>22.9894765707163</v>
      </c>
      <c r="Z12" s="4">
        <v>69.3056083092323</v>
      </c>
      <c r="AA12" s="4">
        <v>72.814808185284</v>
      </c>
      <c r="AB12" s="4">
        <v>349.700681246244</v>
      </c>
      <c r="AC12" s="4">
        <v>0.255107754698166</v>
      </c>
      <c r="AD12" s="4">
        <v>0.170711201973833</v>
      </c>
      <c r="AE12" s="4">
        <v>90.762458214393</v>
      </c>
      <c r="AF12" s="4">
        <v>-1.49713134765625</v>
      </c>
      <c r="AG12" s="4">
        <v>-0.432107090950012</v>
      </c>
      <c r="AH12" s="4">
        <v>0.974358975887299</v>
      </c>
      <c r="AI12" s="4">
        <v>-0.219565242528915</v>
      </c>
      <c r="AJ12" s="4">
        <v>2.73739147186279</v>
      </c>
      <c r="AK12" s="4">
        <v>1</v>
      </c>
      <c r="AL12" s="4">
        <v>0</v>
      </c>
      <c r="AM12" s="4">
        <v>0.159999996423721</v>
      </c>
      <c r="AN12" s="4">
        <v>111125</v>
      </c>
      <c r="AO12" s="4">
        <v>0.58283446874374</v>
      </c>
      <c r="AP12" s="4">
        <v>0.000660942331008938</v>
      </c>
      <c r="AQ12" s="4">
        <v>296.661281673725</v>
      </c>
      <c r="AR12" s="4">
        <v>296.416926985521</v>
      </c>
      <c r="AS12" s="4">
        <v>0.0408172398393702</v>
      </c>
      <c r="AT12" s="4">
        <v>-0.378124101872846</v>
      </c>
      <c r="AU12" s="4">
        <v>2.90818797493372</v>
      </c>
      <c r="AV12" s="4">
        <v>32.0417509037916</v>
      </c>
      <c r="AW12" s="4">
        <v>9.05227433307538</v>
      </c>
      <c r="AX12" s="4">
        <v>23.3891043296227</v>
      </c>
      <c r="AY12" s="4">
        <v>2.8868211451767</v>
      </c>
      <c r="AZ12" s="4">
        <v>0.0710289627353485</v>
      </c>
      <c r="BA12" s="4">
        <v>2.08658142673042</v>
      </c>
      <c r="BB12" s="4">
        <v>0.800239718446279</v>
      </c>
      <c r="BC12" s="4">
        <v>0.0445533817721891</v>
      </c>
      <c r="BD12" s="4">
        <v>8.57566424140124</v>
      </c>
      <c r="BE12" s="4">
        <v>1.30577108048711</v>
      </c>
      <c r="BF12" s="4">
        <v>71.6766353054848</v>
      </c>
      <c r="BG12" s="4">
        <v>72.8547009167455</v>
      </c>
      <c r="BH12" s="4">
        <v>-0.0102351642604496</v>
      </c>
    </row>
    <row r="13" spans="1:60">
      <c r="A13" s="4" t="s">
        <v>87</v>
      </c>
      <c r="B13" s="4" t="s">
        <v>88</v>
      </c>
      <c r="C13" s="4" t="s">
        <v>73</v>
      </c>
      <c r="D13" s="4" t="s">
        <v>65</v>
      </c>
      <c r="E13" s="4" t="str">
        <f t="shared" si="0"/>
        <v>TR21-B1-Rd1</v>
      </c>
      <c r="F13" s="4" t="str">
        <f>VLOOKUP(B13,Sheet1!$A$1:$B$80,2,0)</f>
        <v>Tilia mandshurica</v>
      </c>
      <c r="G13" s="4" t="str">
        <f t="shared" si="1"/>
        <v>2023-07-05</v>
      </c>
      <c r="H13" s="4" t="s">
        <v>66</v>
      </c>
      <c r="I13" s="4">
        <v>-1.00844437489217</v>
      </c>
      <c r="J13" s="4">
        <v>0.0276296796553261</v>
      </c>
      <c r="K13" s="4">
        <v>454.21415544624</v>
      </c>
      <c r="L13" s="4">
        <v>0.23759319990314</v>
      </c>
      <c r="M13" s="4">
        <v>0.765449733734281</v>
      </c>
      <c r="N13" s="4">
        <v>23.0048861870399</v>
      </c>
      <c r="O13" s="4">
        <v>6</v>
      </c>
      <c r="P13" s="4">
        <v>1.4200000166893</v>
      </c>
      <c r="Q13" s="4">
        <v>1</v>
      </c>
      <c r="R13" s="4">
        <v>2.8400000333786</v>
      </c>
      <c r="S13" s="4">
        <v>22.4426002502441</v>
      </c>
      <c r="T13" s="4">
        <v>23.0048861870399</v>
      </c>
      <c r="U13" s="4">
        <v>22.127553499662</v>
      </c>
      <c r="V13" s="4">
        <v>399.621281550481</v>
      </c>
      <c r="W13" s="4">
        <v>401.187901423528</v>
      </c>
      <c r="X13" s="4">
        <v>22.2896997011625</v>
      </c>
      <c r="Y13" s="4">
        <v>22.6880830618051</v>
      </c>
      <c r="Z13" s="4">
        <v>74.0657483614408</v>
      </c>
      <c r="AA13" s="4">
        <v>75.389523432805</v>
      </c>
      <c r="AB13" s="4">
        <v>349.71766779973</v>
      </c>
      <c r="AC13" s="4">
        <v>0.204427879590255</v>
      </c>
      <c r="AD13" s="4">
        <v>0.360627026512073</v>
      </c>
      <c r="AE13" s="4">
        <v>90.5808915358323</v>
      </c>
      <c r="AF13" s="4">
        <v>-4.38601303100586</v>
      </c>
      <c r="AG13" s="4">
        <v>-0.401902139186859</v>
      </c>
      <c r="AH13" s="4">
        <v>1</v>
      </c>
      <c r="AI13" s="4">
        <v>-0.219565242528915</v>
      </c>
      <c r="AJ13" s="4">
        <v>2.73739147186279</v>
      </c>
      <c r="AK13" s="4">
        <v>1</v>
      </c>
      <c r="AL13" s="4">
        <v>0</v>
      </c>
      <c r="AM13" s="4">
        <v>0.159999996423721</v>
      </c>
      <c r="AN13" s="4">
        <v>111115</v>
      </c>
      <c r="AO13" s="4">
        <v>0.582862779666216</v>
      </c>
      <c r="AP13" s="4">
        <v>0.00023759319990314</v>
      </c>
      <c r="AQ13" s="4">
        <v>296.15488618704</v>
      </c>
      <c r="AR13" s="4">
        <v>295.592600250244</v>
      </c>
      <c r="AS13" s="4">
        <v>0.0327084600033497</v>
      </c>
      <c r="AT13" s="4">
        <v>-0.198631422373703</v>
      </c>
      <c r="AU13" s="4">
        <v>2.8205565303426</v>
      </c>
      <c r="AV13" s="4">
        <v>31.1385380049413</v>
      </c>
      <c r="AW13" s="4">
        <v>8.45045494313615</v>
      </c>
      <c r="AX13" s="4">
        <v>22.723743218642</v>
      </c>
      <c r="AY13" s="4">
        <v>2.77291761130731</v>
      </c>
      <c r="AZ13" s="4">
        <v>0.0273631104167822</v>
      </c>
      <c r="BA13" s="4">
        <v>2.05510679660832</v>
      </c>
      <c r="BB13" s="4">
        <v>0.717810814698993</v>
      </c>
      <c r="BC13" s="4">
        <v>0.0171256952009025</v>
      </c>
      <c r="BD13" s="4">
        <v>41.1431225857678</v>
      </c>
      <c r="BE13" s="4">
        <v>1.1321728259157</v>
      </c>
      <c r="BF13" s="4">
        <v>72.3799135892892</v>
      </c>
      <c r="BG13" s="4">
        <v>401.667267582015</v>
      </c>
      <c r="BH13" s="4">
        <v>-0.0018171930402</v>
      </c>
    </row>
    <row r="14" spans="1:60">
      <c r="A14" s="4" t="s">
        <v>89</v>
      </c>
      <c r="B14" s="4" t="s">
        <v>90</v>
      </c>
      <c r="C14" s="4" t="s">
        <v>64</v>
      </c>
      <c r="D14" s="4" t="s">
        <v>65</v>
      </c>
      <c r="E14" s="4" t="str">
        <f t="shared" si="0"/>
        <v>TR22-B2-Rd1</v>
      </c>
      <c r="F14" s="4" t="str">
        <f>VLOOKUP(B14,Sheet1!$A$1:$B$80,2,0)</f>
        <v>Fraxinus mandshurica</v>
      </c>
      <c r="G14" s="4" t="str">
        <f t="shared" si="1"/>
        <v>2023-07-05</v>
      </c>
      <c r="H14" s="4" t="s">
        <v>66</v>
      </c>
      <c r="I14" s="4">
        <v>-1.29824896698211</v>
      </c>
      <c r="J14" s="4">
        <v>0.0600572604112532</v>
      </c>
      <c r="K14" s="4">
        <v>430.75199787178</v>
      </c>
      <c r="L14" s="4">
        <v>0.492502183515189</v>
      </c>
      <c r="M14" s="4">
        <v>0.738570169746399</v>
      </c>
      <c r="N14" s="4">
        <v>23.1229045574482</v>
      </c>
      <c r="O14" s="4">
        <v>6</v>
      </c>
      <c r="P14" s="4">
        <v>1.4200000166893</v>
      </c>
      <c r="Q14" s="4">
        <v>1</v>
      </c>
      <c r="R14" s="4">
        <v>2.8400000333786</v>
      </c>
      <c r="S14" s="4">
        <v>22.4753773029034</v>
      </c>
      <c r="T14" s="4">
        <v>23.1229045574482</v>
      </c>
      <c r="U14" s="4">
        <v>22.1278233161339</v>
      </c>
      <c r="V14" s="4">
        <v>399.758051945613</v>
      </c>
      <c r="W14" s="4">
        <v>401.611342210036</v>
      </c>
      <c r="X14" s="4">
        <v>22.3691938840426</v>
      </c>
      <c r="Y14" s="4">
        <v>23.1946079547589</v>
      </c>
      <c r="Z14" s="4">
        <v>74.2252555260291</v>
      </c>
      <c r="AA14" s="4">
        <v>76.9641383244441</v>
      </c>
      <c r="AB14" s="4">
        <v>349.700030987079</v>
      </c>
      <c r="AC14" s="4">
        <v>0.228349717763754</v>
      </c>
      <c r="AD14" s="4">
        <v>0.226664922191188</v>
      </c>
      <c r="AE14" s="4">
        <v>90.6337380042443</v>
      </c>
      <c r="AF14" s="4">
        <v>-4.09295272827148</v>
      </c>
      <c r="AG14" s="4">
        <v>-0.416277825832367</v>
      </c>
      <c r="AH14" s="4">
        <v>1</v>
      </c>
      <c r="AI14" s="4">
        <v>-0.219565242528915</v>
      </c>
      <c r="AJ14" s="4">
        <v>2.73739147186279</v>
      </c>
      <c r="AK14" s="4">
        <v>1</v>
      </c>
      <c r="AL14" s="4">
        <v>0</v>
      </c>
      <c r="AM14" s="4">
        <v>0.159999996423721</v>
      </c>
      <c r="AN14" s="4">
        <v>111115</v>
      </c>
      <c r="AO14" s="4">
        <v>0.582833384978465</v>
      </c>
      <c r="AP14" s="4">
        <v>0.00049250218351519</v>
      </c>
      <c r="AQ14" s="4">
        <v>296.272904557448</v>
      </c>
      <c r="AR14" s="4">
        <v>295.625377302903</v>
      </c>
      <c r="AS14" s="4">
        <v>0.0365359540255584</v>
      </c>
      <c r="AT14" s="4">
        <v>-0.343440229549842</v>
      </c>
      <c r="AU14" s="4">
        <v>2.84078418844282</v>
      </c>
      <c r="AV14" s="4">
        <v>31.3435611824738</v>
      </c>
      <c r="AW14" s="4">
        <v>8.14895322771495</v>
      </c>
      <c r="AX14" s="4">
        <v>22.7991409301758</v>
      </c>
      <c r="AY14" s="4">
        <v>2.78562827015541</v>
      </c>
      <c r="AZ14" s="4">
        <v>0.0588125505001976</v>
      </c>
      <c r="BA14" s="4">
        <v>2.10221401869643</v>
      </c>
      <c r="BB14" s="4">
        <v>0.683414251458983</v>
      </c>
      <c r="BC14" s="4">
        <v>0.0368676813843384</v>
      </c>
      <c r="BD14" s="4">
        <v>39.0406661742907</v>
      </c>
      <c r="BE14" s="4">
        <v>1.07255883223035</v>
      </c>
      <c r="BF14" s="4">
        <v>73.8267743393022</v>
      </c>
      <c r="BG14" s="4">
        <v>402.218820747533</v>
      </c>
      <c r="BH14" s="4">
        <v>-0.00234560469066252</v>
      </c>
    </row>
    <row r="15" spans="1:60">
      <c r="A15" s="4" t="s">
        <v>91</v>
      </c>
      <c r="B15" s="4" t="s">
        <v>90</v>
      </c>
      <c r="C15" s="4" t="s">
        <v>64</v>
      </c>
      <c r="D15" s="4" t="s">
        <v>76</v>
      </c>
      <c r="E15" s="4" t="str">
        <f t="shared" si="0"/>
        <v>TR22-B2-Rd2</v>
      </c>
      <c r="F15" s="4" t="str">
        <f>VLOOKUP(B15,Sheet1!$A$1:$B$80,2,0)</f>
        <v>Fraxinus mandshurica</v>
      </c>
      <c r="G15" s="4" t="str">
        <f t="shared" si="1"/>
        <v>2023-07-05</v>
      </c>
      <c r="H15" s="4" t="s">
        <v>66</v>
      </c>
      <c r="I15" s="4">
        <v>-1.36509060786566</v>
      </c>
      <c r="J15" s="4">
        <v>0.0731312813551106</v>
      </c>
      <c r="K15" s="4">
        <v>426.312710334019</v>
      </c>
      <c r="L15" s="4">
        <v>0.659536203183586</v>
      </c>
      <c r="M15" s="4">
        <v>0.815414044143371</v>
      </c>
      <c r="N15" s="4">
        <v>24.7273075397198</v>
      </c>
      <c r="O15" s="4">
        <v>6</v>
      </c>
      <c r="P15" s="4">
        <v>1.4200000166893</v>
      </c>
      <c r="Q15" s="4">
        <v>1</v>
      </c>
      <c r="R15" s="4">
        <v>2.8400000333786</v>
      </c>
      <c r="S15" s="4">
        <v>23.5813066042387</v>
      </c>
      <c r="T15" s="4">
        <v>24.7273075397198</v>
      </c>
      <c r="U15" s="4">
        <v>23.0994055821345</v>
      </c>
      <c r="V15" s="4">
        <v>399.920081505409</v>
      </c>
      <c r="W15" s="4">
        <v>401.807701697716</v>
      </c>
      <c r="X15" s="4">
        <v>24.4270499302791</v>
      </c>
      <c r="Y15" s="4">
        <v>25.5298472184401</v>
      </c>
      <c r="Z15" s="4">
        <v>75.7858323317308</v>
      </c>
      <c r="AA15" s="4">
        <v>79.2073047344501</v>
      </c>
      <c r="AB15" s="4">
        <v>349.673365666316</v>
      </c>
      <c r="AC15" s="4">
        <v>0.333874070873627</v>
      </c>
      <c r="AD15" s="4">
        <v>0.523319992738274</v>
      </c>
      <c r="AE15" s="4">
        <v>90.6087118295523</v>
      </c>
      <c r="AF15" s="4">
        <v>-4.06672286987305</v>
      </c>
      <c r="AG15" s="4">
        <v>-0.466265797615051</v>
      </c>
      <c r="AH15" s="4">
        <v>1</v>
      </c>
      <c r="AI15" s="4">
        <v>-0.219565242528915</v>
      </c>
      <c r="AJ15" s="4">
        <v>2.73739147186279</v>
      </c>
      <c r="AK15" s="4">
        <v>1</v>
      </c>
      <c r="AL15" s="4">
        <v>0</v>
      </c>
      <c r="AM15" s="4">
        <v>0.159999996423721</v>
      </c>
      <c r="AN15" s="4">
        <v>111115</v>
      </c>
      <c r="AO15" s="4">
        <v>0.582788942777194</v>
      </c>
      <c r="AP15" s="4">
        <v>0.000659536203183586</v>
      </c>
      <c r="AQ15" s="4">
        <v>297.87730753972</v>
      </c>
      <c r="AR15" s="4">
        <v>296.731306604239</v>
      </c>
      <c r="AS15" s="4">
        <v>0.0534198501457536</v>
      </c>
      <c r="AT15" s="4">
        <v>-0.497903852398956</v>
      </c>
      <c r="AU15" s="4">
        <v>3.12864061175196</v>
      </c>
      <c r="AV15" s="4">
        <v>34.5291378774257</v>
      </c>
      <c r="AW15" s="4">
        <v>8.99929065898561</v>
      </c>
      <c r="AX15" s="4">
        <v>24.1543070719792</v>
      </c>
      <c r="AY15" s="4">
        <v>3.02291943878237</v>
      </c>
      <c r="AZ15" s="4">
        <v>0.0712902185911612</v>
      </c>
      <c r="BA15" s="4">
        <v>2.31322656760859</v>
      </c>
      <c r="BB15" s="4">
        <v>0.709692871173775</v>
      </c>
      <c r="BC15" s="4">
        <v>0.0447182054917018</v>
      </c>
      <c r="BD15" s="4">
        <v>38.6276453345554</v>
      </c>
      <c r="BE15" s="4">
        <v>1.0609866820491</v>
      </c>
      <c r="BF15" s="4">
        <v>73.8186464625491</v>
      </c>
      <c r="BG15" s="4">
        <v>402.456600394533</v>
      </c>
      <c r="BH15" s="4">
        <v>-0.00250335725932216</v>
      </c>
    </row>
    <row r="16" spans="1:60">
      <c r="A16" s="4" t="s">
        <v>92</v>
      </c>
      <c r="B16" s="4" t="s">
        <v>93</v>
      </c>
      <c r="C16" s="4" t="s">
        <v>73</v>
      </c>
      <c r="D16" s="4" t="s">
        <v>76</v>
      </c>
      <c r="E16" s="4" t="str">
        <f t="shared" si="0"/>
        <v>TR23-B1-Rd2</v>
      </c>
      <c r="F16" s="4" t="str">
        <f>VLOOKUP(B16,Sheet1!$A$1:$B$80,2,0)</f>
        <v>Tilia amurensis</v>
      </c>
      <c r="G16" s="4" t="str">
        <f t="shared" si="1"/>
        <v>2023-07-05</v>
      </c>
      <c r="H16" s="4" t="s">
        <v>66</v>
      </c>
      <c r="I16" s="4">
        <v>-1.24818079801216</v>
      </c>
      <c r="J16" s="4">
        <v>0.0407779886468177</v>
      </c>
      <c r="K16" s="4">
        <v>216.888669410137</v>
      </c>
      <c r="L16" s="4">
        <v>0.388521212101676</v>
      </c>
      <c r="M16" s="4">
        <v>0.853357615903487</v>
      </c>
      <c r="N16" s="4">
        <v>23.9680354778583</v>
      </c>
      <c r="O16" s="4">
        <v>6</v>
      </c>
      <c r="P16" s="4">
        <v>1.4200000166893</v>
      </c>
      <c r="Q16" s="4">
        <v>1</v>
      </c>
      <c r="R16" s="4">
        <v>2.8400000333786</v>
      </c>
      <c r="S16" s="4">
        <v>23.3647732367882</v>
      </c>
      <c r="T16" s="4">
        <v>23.9680354778583</v>
      </c>
      <c r="U16" s="4">
        <v>23.1003168546236</v>
      </c>
      <c r="V16" s="4">
        <v>168.162069467398</v>
      </c>
      <c r="W16" s="4">
        <v>170.190231323242</v>
      </c>
      <c r="X16" s="4">
        <v>22.9047908782959</v>
      </c>
      <c r="Y16" s="4">
        <v>23.555713066688</v>
      </c>
      <c r="Z16" s="4">
        <v>72.0591911902794</v>
      </c>
      <c r="AA16" s="4">
        <v>74.1070022583008</v>
      </c>
      <c r="AB16" s="4">
        <v>349.690748948317</v>
      </c>
      <c r="AC16" s="4">
        <v>0.233240211239228</v>
      </c>
      <c r="AD16" s="4">
        <v>0.190550746539464</v>
      </c>
      <c r="AE16" s="4">
        <v>90.686886714055</v>
      </c>
      <c r="AF16" s="4">
        <v>-2.21648788452148</v>
      </c>
      <c r="AG16" s="4">
        <v>-0.440281987190247</v>
      </c>
      <c r="AH16" s="4">
        <v>0.666666686534882</v>
      </c>
      <c r="AI16" s="4">
        <v>-0.219565242528915</v>
      </c>
      <c r="AJ16" s="4">
        <v>2.73739147186279</v>
      </c>
      <c r="AK16" s="4">
        <v>1</v>
      </c>
      <c r="AL16" s="4">
        <v>0</v>
      </c>
      <c r="AM16" s="4">
        <v>0.159999996423721</v>
      </c>
      <c r="AN16" s="4">
        <v>111125</v>
      </c>
      <c r="AO16" s="4">
        <v>0.582817914913862</v>
      </c>
      <c r="AP16" s="4">
        <v>0.000388521212101676</v>
      </c>
      <c r="AQ16" s="4">
        <v>297.118035477858</v>
      </c>
      <c r="AR16" s="4">
        <v>296.514773236788</v>
      </c>
      <c r="AS16" s="4">
        <v>0.0373184329641445</v>
      </c>
      <c r="AT16" s="4">
        <v>-0.283506672917511</v>
      </c>
      <c r="AU16" s="4">
        <v>2.98955189312325</v>
      </c>
      <c r="AV16" s="4">
        <v>32.9656486897937</v>
      </c>
      <c r="AW16" s="4">
        <v>9.4099356231057</v>
      </c>
      <c r="AX16" s="4">
        <v>23.6664043573233</v>
      </c>
      <c r="AY16" s="4">
        <v>2.93556158661165</v>
      </c>
      <c r="AZ16" s="4">
        <v>0.0401995102279415</v>
      </c>
      <c r="BA16" s="4">
        <v>2.13619427721976</v>
      </c>
      <c r="BB16" s="4">
        <v>0.799367309391896</v>
      </c>
      <c r="BC16" s="4">
        <v>0.0251760325388682</v>
      </c>
      <c r="BD16" s="4">
        <v>19.6689577640536</v>
      </c>
      <c r="BE16" s="4">
        <v>1.27439315093481</v>
      </c>
      <c r="BF16" s="4">
        <v>71.0577172573918</v>
      </c>
      <c r="BG16" s="4">
        <v>170.783556695606</v>
      </c>
      <c r="BH16" s="4">
        <v>-0.00519286070966541</v>
      </c>
    </row>
    <row r="17" spans="1:60">
      <c r="A17" s="4" t="s">
        <v>94</v>
      </c>
      <c r="B17" s="4" t="s">
        <v>95</v>
      </c>
      <c r="C17" s="4" t="s">
        <v>73</v>
      </c>
      <c r="D17" s="4" t="s">
        <v>76</v>
      </c>
      <c r="E17" s="4" t="str">
        <f t="shared" si="0"/>
        <v>TR25-B1-Rd2</v>
      </c>
      <c r="F17" s="4" t="str">
        <f>VLOOKUP(B17,Sheet1!$A$1:$B$80,2,0)</f>
        <v>Acer pictum</v>
      </c>
      <c r="G17" s="4" t="str">
        <f t="shared" si="1"/>
        <v>2023-07-05</v>
      </c>
      <c r="H17" s="4" t="s">
        <v>66</v>
      </c>
      <c r="I17" s="4">
        <v>-0.605027748493398</v>
      </c>
      <c r="J17" s="4">
        <v>0.00653384902588767</v>
      </c>
      <c r="K17" s="4">
        <v>541.202194116752</v>
      </c>
      <c r="L17" s="4">
        <v>0.0735724977351786</v>
      </c>
      <c r="M17" s="4">
        <v>0.993173475428053</v>
      </c>
      <c r="N17" s="4">
        <v>25.0512406275823</v>
      </c>
      <c r="O17" s="4">
        <v>6</v>
      </c>
      <c r="P17" s="4">
        <v>1.4200000166893</v>
      </c>
      <c r="Q17" s="4">
        <v>1</v>
      </c>
      <c r="R17" s="4">
        <v>2.8400000333786</v>
      </c>
      <c r="S17" s="4">
        <v>23.7350795452411</v>
      </c>
      <c r="T17" s="4">
        <v>25.0512406275823</v>
      </c>
      <c r="U17" s="4">
        <v>23.100368646475</v>
      </c>
      <c r="V17" s="4">
        <v>400.022737943209</v>
      </c>
      <c r="W17" s="4">
        <v>401.010326678936</v>
      </c>
      <c r="X17" s="4">
        <v>24.1121377211351</v>
      </c>
      <c r="Y17" s="4">
        <v>24.235327060406</v>
      </c>
      <c r="Z17" s="4">
        <v>74.1316328782302</v>
      </c>
      <c r="AA17" s="4">
        <v>74.510375389686</v>
      </c>
      <c r="AB17" s="4">
        <v>349.654109074519</v>
      </c>
      <c r="AC17" s="4">
        <v>0.292061747266696</v>
      </c>
      <c r="AD17" s="4">
        <v>0.242824318066526</v>
      </c>
      <c r="AE17" s="4">
        <v>90.623911344088</v>
      </c>
      <c r="AF17" s="4">
        <v>-4.18330001831055</v>
      </c>
      <c r="AG17" s="4">
        <v>-0.426737904548645</v>
      </c>
      <c r="AH17" s="4">
        <v>1</v>
      </c>
      <c r="AI17" s="4">
        <v>-0.219565242528915</v>
      </c>
      <c r="AJ17" s="4">
        <v>2.73739147186279</v>
      </c>
      <c r="AK17" s="4">
        <v>1</v>
      </c>
      <c r="AL17" s="4">
        <v>0</v>
      </c>
      <c r="AM17" s="4">
        <v>0.159999996423721</v>
      </c>
      <c r="AN17" s="4">
        <v>111115</v>
      </c>
      <c r="AO17" s="4">
        <v>0.582756848457532</v>
      </c>
      <c r="AP17" s="4">
        <v>7.35724977351786e-5</v>
      </c>
      <c r="AQ17" s="4">
        <v>298.201240627582</v>
      </c>
      <c r="AR17" s="4">
        <v>296.885079545241</v>
      </c>
      <c r="AS17" s="4">
        <v>0.0467298785181772</v>
      </c>
      <c r="AT17" s="4">
        <v>-0.214875271888326</v>
      </c>
      <c r="AU17" s="4">
        <v>3.18947360897458</v>
      </c>
      <c r="AV17" s="4">
        <v>35.1946138143087</v>
      </c>
      <c r="AW17" s="4">
        <v>10.9592867539027</v>
      </c>
      <c r="AX17" s="4">
        <v>24.3931600864117</v>
      </c>
      <c r="AY17" s="4">
        <v>3.06645874147351</v>
      </c>
      <c r="AZ17" s="4">
        <v>0.00651882316604728</v>
      </c>
      <c r="BA17" s="4">
        <v>2.19630013354653</v>
      </c>
      <c r="BB17" s="4">
        <v>0.870158607926985</v>
      </c>
      <c r="BC17" s="4">
        <v>0.00407561179428902</v>
      </c>
      <c r="BD17" s="4">
        <v>49.0458567551592</v>
      </c>
      <c r="BE17" s="4">
        <v>1.34959657988673</v>
      </c>
      <c r="BF17" s="4">
        <v>67.9843628800617</v>
      </c>
      <c r="BG17" s="4">
        <v>401.29792789403</v>
      </c>
      <c r="BH17" s="4">
        <v>-0.00102507624471171</v>
      </c>
    </row>
    <row r="18" spans="1:60">
      <c r="A18" s="4" t="s">
        <v>96</v>
      </c>
      <c r="B18" s="4" t="s">
        <v>97</v>
      </c>
      <c r="C18" s="4" t="s">
        <v>73</v>
      </c>
      <c r="D18" s="4" t="s">
        <v>65</v>
      </c>
      <c r="E18" s="4" t="str">
        <f t="shared" si="0"/>
        <v>TR26-B1-Rd1</v>
      </c>
      <c r="F18" s="4" t="str">
        <f>VLOOKUP(B18,Sheet1!$A$1:$B$80,2,0)</f>
        <v>Tilia mandshurica</v>
      </c>
      <c r="G18" s="4" t="str">
        <f t="shared" si="1"/>
        <v>2023-07-05</v>
      </c>
      <c r="H18" s="4" t="s">
        <v>66</v>
      </c>
      <c r="I18" s="4">
        <v>-0.937948508545641</v>
      </c>
      <c r="J18" s="4">
        <v>0.0193424277462449</v>
      </c>
      <c r="K18" s="4">
        <v>472.08608033342</v>
      </c>
      <c r="L18" s="4">
        <v>0.189592514377976</v>
      </c>
      <c r="M18" s="4">
        <v>0.869725723372383</v>
      </c>
      <c r="N18" s="4">
        <v>24.2753554124099</v>
      </c>
      <c r="O18" s="4">
        <v>6</v>
      </c>
      <c r="P18" s="4">
        <v>1.4200000166893</v>
      </c>
      <c r="Q18" s="4">
        <v>1</v>
      </c>
      <c r="R18" s="4">
        <v>2.8400000333786</v>
      </c>
      <c r="S18" s="4">
        <v>23.3868399399977</v>
      </c>
      <c r="T18" s="4">
        <v>24.2753554124099</v>
      </c>
      <c r="U18" s="4">
        <v>23.1000826908992</v>
      </c>
      <c r="V18" s="4">
        <v>399.299067570613</v>
      </c>
      <c r="W18" s="4">
        <v>400.778048001803</v>
      </c>
      <c r="X18" s="4">
        <v>23.6826585622934</v>
      </c>
      <c r="Y18" s="4">
        <v>24.0001587500939</v>
      </c>
      <c r="Z18" s="4">
        <v>74.3642777663011</v>
      </c>
      <c r="AA18" s="4">
        <v>75.3612371591421</v>
      </c>
      <c r="AB18" s="4">
        <v>349.685678335336</v>
      </c>
      <c r="AC18" s="4">
        <v>0.271136587628951</v>
      </c>
      <c r="AD18" s="4">
        <v>0.207916798643195</v>
      </c>
      <c r="AE18" s="4">
        <v>90.6345508282001</v>
      </c>
      <c r="AF18" s="4">
        <v>-4.29146575927734</v>
      </c>
      <c r="AG18" s="4">
        <v>-0.435944706201553</v>
      </c>
      <c r="AH18" s="4">
        <v>1</v>
      </c>
      <c r="AI18" s="4">
        <v>-0.219565242528915</v>
      </c>
      <c r="AJ18" s="4">
        <v>2.73739147186279</v>
      </c>
      <c r="AK18" s="4">
        <v>1</v>
      </c>
      <c r="AL18" s="4">
        <v>0</v>
      </c>
      <c r="AM18" s="4">
        <v>0.159999996423721</v>
      </c>
      <c r="AN18" s="4">
        <v>111115</v>
      </c>
      <c r="AO18" s="4">
        <v>0.582809463892227</v>
      </c>
      <c r="AP18" s="4">
        <v>0.000189592514377975</v>
      </c>
      <c r="AQ18" s="4">
        <v>297.42535541241</v>
      </c>
      <c r="AR18" s="4">
        <v>296.536839939998</v>
      </c>
      <c r="AS18" s="4">
        <v>0.0433818530509722</v>
      </c>
      <c r="AT18" s="4">
        <v>-0.217576293246253</v>
      </c>
      <c r="AU18" s="4">
        <v>3.04496933204393</v>
      </c>
      <c r="AV18" s="4">
        <v>33.5961200906827</v>
      </c>
      <c r="AW18" s="4">
        <v>9.59596134058875</v>
      </c>
      <c r="AX18" s="4">
        <v>23.8310976762038</v>
      </c>
      <c r="AY18" s="4">
        <v>2.96474557421389</v>
      </c>
      <c r="AZ18" s="4">
        <v>0.0192112963186554</v>
      </c>
      <c r="BA18" s="4">
        <v>2.17524360867155</v>
      </c>
      <c r="BB18" s="4">
        <v>0.789501965542345</v>
      </c>
      <c r="BC18" s="4">
        <v>0.0120187729343314</v>
      </c>
      <c r="BD18" s="4">
        <v>42.787310510621</v>
      </c>
      <c r="BE18" s="4">
        <v>1.17792416909644</v>
      </c>
      <c r="BF18" s="4">
        <v>70.7943792446113</v>
      </c>
      <c r="BG18" s="4">
        <v>401.223903801681</v>
      </c>
      <c r="BH18" s="4">
        <v>-0.00165505910982695</v>
      </c>
    </row>
    <row r="19" spans="1:60">
      <c r="A19" s="4" t="s">
        <v>98</v>
      </c>
      <c r="B19" s="4" t="s">
        <v>99</v>
      </c>
      <c r="C19" s="4" t="s">
        <v>73</v>
      </c>
      <c r="D19" s="4" t="s">
        <v>65</v>
      </c>
      <c r="E19" s="4" t="str">
        <f t="shared" si="0"/>
        <v>TR28-B1-Rd1</v>
      </c>
      <c r="F19" s="4" t="str">
        <f>VLOOKUP(B19,Sheet1!$A$1:$B$80,2,0)</f>
        <v>Quercus mongolica</v>
      </c>
      <c r="G19" s="4" t="str">
        <f t="shared" si="1"/>
        <v>2023-07-07</v>
      </c>
      <c r="H19" s="4" t="s">
        <v>66</v>
      </c>
      <c r="I19" s="4">
        <v>-0.863886634296312</v>
      </c>
      <c r="J19" s="4">
        <v>0.00846530032584536</v>
      </c>
      <c r="K19" s="4">
        <v>200.002647788547</v>
      </c>
      <c r="L19" s="4">
        <v>0.0966209289192841</v>
      </c>
      <c r="M19" s="4">
        <v>1.02068834855729</v>
      </c>
      <c r="N19" s="4">
        <v>24.6354899773231</v>
      </c>
      <c r="O19" s="4">
        <v>6</v>
      </c>
      <c r="P19" s="4">
        <v>1.4200000166893</v>
      </c>
      <c r="Q19" s="4">
        <v>1</v>
      </c>
      <c r="R19" s="4">
        <v>2.8400000333786</v>
      </c>
      <c r="S19" s="4">
        <v>23.5818531329815</v>
      </c>
      <c r="T19" s="4">
        <v>24.6354899773231</v>
      </c>
      <c r="U19" s="4">
        <v>23.1025359813984</v>
      </c>
      <c r="V19" s="4">
        <v>36.981191781851</v>
      </c>
      <c r="W19" s="4">
        <v>38.4571022620568</v>
      </c>
      <c r="X19" s="4">
        <v>22.6206675309401</v>
      </c>
      <c r="Y19" s="4">
        <v>22.7826759631817</v>
      </c>
      <c r="Z19" s="4">
        <v>71.0710284893329</v>
      </c>
      <c r="AA19" s="4">
        <v>71.5800370436448</v>
      </c>
      <c r="AB19" s="4">
        <v>349.684145413912</v>
      </c>
      <c r="AC19" s="4">
        <v>0.178341041963834</v>
      </c>
      <c r="AD19" s="4">
        <v>0.121558067254507</v>
      </c>
      <c r="AE19" s="4">
        <v>91.7602134117713</v>
      </c>
      <c r="AF19" s="4">
        <v>-0.983737945556641</v>
      </c>
      <c r="AG19" s="4">
        <v>-0.398673176765442</v>
      </c>
      <c r="AH19" s="4">
        <v>1</v>
      </c>
      <c r="AI19" s="4">
        <v>-0.219565242528915</v>
      </c>
      <c r="AJ19" s="4">
        <v>2.73739147186279</v>
      </c>
      <c r="AK19" s="4">
        <v>1</v>
      </c>
      <c r="AL19" s="4">
        <v>0</v>
      </c>
      <c r="AM19" s="4">
        <v>0.159999996423721</v>
      </c>
      <c r="AN19" s="4">
        <v>111125</v>
      </c>
      <c r="AO19" s="4">
        <v>0.582806909023187</v>
      </c>
      <c r="AP19" s="4">
        <v>9.66209289192841e-5</v>
      </c>
      <c r="AQ19" s="4">
        <v>297.785489977323</v>
      </c>
      <c r="AR19" s="4">
        <v>296.731853132982</v>
      </c>
      <c r="AS19" s="4">
        <v>0.0285345660764162</v>
      </c>
      <c r="AT19" s="4">
        <v>-0.19152491212401</v>
      </c>
      <c r="AU19" s="4">
        <v>3.11123155750545</v>
      </c>
      <c r="AV19" s="4">
        <v>33.9061064212915</v>
      </c>
      <c r="AW19" s="4">
        <v>11.1234304581098</v>
      </c>
      <c r="AX19" s="4">
        <v>24.1086715551523</v>
      </c>
      <c r="AY19" s="4">
        <v>3.0145816404594</v>
      </c>
      <c r="AZ19" s="4">
        <v>0.00844013943053746</v>
      </c>
      <c r="BA19" s="4">
        <v>2.09054320894816</v>
      </c>
      <c r="BB19" s="4">
        <v>0.92403843151124</v>
      </c>
      <c r="BC19" s="4">
        <v>0.00527734193706508</v>
      </c>
      <c r="BD19" s="4">
        <v>18.3522857609763</v>
      </c>
      <c r="BE19" s="4">
        <v>5.20068798334762</v>
      </c>
      <c r="BF19" s="4">
        <v>66.3368361866117</v>
      </c>
      <c r="BG19" s="4">
        <v>38.8677525939558</v>
      </c>
      <c r="BH19" s="4">
        <v>-0.0147441361606627</v>
      </c>
    </row>
    <row r="20" spans="1:60">
      <c r="A20" s="4" t="s">
        <v>100</v>
      </c>
      <c r="B20" s="4" t="s">
        <v>101</v>
      </c>
      <c r="C20" s="4" t="s">
        <v>73</v>
      </c>
      <c r="D20" s="4" t="s">
        <v>76</v>
      </c>
      <c r="E20" s="4" t="str">
        <f t="shared" si="0"/>
        <v>TR30-B1-Rd2</v>
      </c>
      <c r="F20" s="4" t="str">
        <f>VLOOKUP(B20,Sheet1!$A$1:$B$80,2,0)</f>
        <v>Fraxinus mandshurica</v>
      </c>
      <c r="G20" s="4" t="str">
        <f t="shared" si="1"/>
        <v>2023-07-07</v>
      </c>
      <c r="H20" s="4" t="s">
        <v>66</v>
      </c>
      <c r="I20" s="4">
        <v>-0.932417606505237</v>
      </c>
      <c r="J20" s="4">
        <v>0.149119468036611</v>
      </c>
      <c r="K20" s="4">
        <v>406.905694548574</v>
      </c>
      <c r="L20" s="4">
        <v>0.78894302661528</v>
      </c>
      <c r="M20" s="4">
        <v>0.497345947177637</v>
      </c>
      <c r="N20" s="4">
        <v>22.1493326333853</v>
      </c>
      <c r="O20" s="4">
        <v>6</v>
      </c>
      <c r="P20" s="4">
        <v>1.4200000166893</v>
      </c>
      <c r="Q20" s="4">
        <v>1</v>
      </c>
      <c r="R20" s="4">
        <v>2.8400000333786</v>
      </c>
      <c r="S20" s="4">
        <v>21.3646197685829</v>
      </c>
      <c r="T20" s="4">
        <v>22.1493326333853</v>
      </c>
      <c r="U20" s="4">
        <v>20.9574567354642</v>
      </c>
      <c r="V20" s="4">
        <v>398.957045335036</v>
      </c>
      <c r="W20" s="4">
        <v>400.015373816857</v>
      </c>
      <c r="X20" s="4">
        <v>22.4496967609112</v>
      </c>
      <c r="Y20" s="4">
        <v>23.7711532299335</v>
      </c>
      <c r="Z20" s="4">
        <v>80.6774403498723</v>
      </c>
      <c r="AA20" s="4">
        <v>85.4263558020959</v>
      </c>
      <c r="AB20" s="4">
        <v>349.699958214393</v>
      </c>
      <c r="AC20" s="4">
        <v>0.20953255547927</v>
      </c>
      <c r="AD20" s="4">
        <v>0.164647337586547</v>
      </c>
      <c r="AE20" s="4">
        <v>91.7259374765249</v>
      </c>
      <c r="AF20" s="4">
        <v>-2.83894348144531</v>
      </c>
      <c r="AG20" s="4">
        <v>-0.332564473152161</v>
      </c>
      <c r="AH20" s="4">
        <v>1</v>
      </c>
      <c r="AI20" s="4">
        <v>-0.219565242528915</v>
      </c>
      <c r="AJ20" s="4">
        <v>2.73739147186279</v>
      </c>
      <c r="AK20" s="4">
        <v>1</v>
      </c>
      <c r="AL20" s="4">
        <v>0</v>
      </c>
      <c r="AM20" s="4">
        <v>0.159999996423721</v>
      </c>
      <c r="AN20" s="4">
        <v>111115</v>
      </c>
      <c r="AO20" s="4">
        <v>0.582833263690655</v>
      </c>
      <c r="AP20" s="4">
        <v>0.00078894302661528</v>
      </c>
      <c r="AQ20" s="4">
        <v>295.299332633385</v>
      </c>
      <c r="AR20" s="4">
        <v>294.514619768583</v>
      </c>
      <c r="AS20" s="4">
        <v>0.0335252081273364</v>
      </c>
      <c r="AT20" s="4">
        <v>-0.516526086512702</v>
      </c>
      <c r="AU20" s="4">
        <v>2.67777726258659</v>
      </c>
      <c r="AV20" s="4">
        <v>29.1932394232023</v>
      </c>
      <c r="AW20" s="4">
        <v>5.42208619326879</v>
      </c>
      <c r="AX20" s="4">
        <v>21.7569762009841</v>
      </c>
      <c r="AY20" s="4">
        <v>2.6144343595703</v>
      </c>
      <c r="AZ20" s="4">
        <v>0.14167862723131</v>
      </c>
      <c r="BA20" s="4">
        <v>2.18043131540895</v>
      </c>
      <c r="BB20" s="4">
        <v>0.434003044161349</v>
      </c>
      <c r="BC20" s="4">
        <v>0.0891888794938466</v>
      </c>
      <c r="BD20" s="4">
        <v>37.3238063011874</v>
      </c>
      <c r="BE20" s="4">
        <v>1.01722510145551</v>
      </c>
      <c r="BF20" s="4">
        <v>81.8737805370042</v>
      </c>
      <c r="BG20" s="4">
        <v>400.458600490796</v>
      </c>
      <c r="BH20" s="4">
        <v>-0.00190625765219888</v>
      </c>
    </row>
    <row r="21" spans="1:60">
      <c r="A21" s="4" t="s">
        <v>102</v>
      </c>
      <c r="B21" s="4" t="s">
        <v>101</v>
      </c>
      <c r="C21" s="4" t="s">
        <v>64</v>
      </c>
      <c r="D21" s="4" t="s">
        <v>65</v>
      </c>
      <c r="E21" s="4" t="str">
        <f t="shared" si="0"/>
        <v>TR30-B2-Rd1</v>
      </c>
      <c r="F21" s="4" t="str">
        <f>VLOOKUP(B21,Sheet1!$A$1:$B$80,2,0)</f>
        <v>Fraxinus mandshurica</v>
      </c>
      <c r="G21" s="4" t="str">
        <f t="shared" si="1"/>
        <v>2023-07-07</v>
      </c>
      <c r="H21" s="4" t="s">
        <v>66</v>
      </c>
      <c r="I21" s="4">
        <v>-1.02889425632823</v>
      </c>
      <c r="J21" s="4">
        <v>0.0741467586875631</v>
      </c>
      <c r="K21" s="4">
        <v>419.174936418235</v>
      </c>
      <c r="L21" s="4">
        <v>0.56946685637006</v>
      </c>
      <c r="M21" s="4">
        <v>0.703418129343369</v>
      </c>
      <c r="N21" s="4">
        <v>22.6842767275297</v>
      </c>
      <c r="O21" s="4">
        <v>6</v>
      </c>
      <c r="P21" s="4">
        <v>1.4200000166893</v>
      </c>
      <c r="Q21" s="4">
        <v>1</v>
      </c>
      <c r="R21" s="4">
        <v>2.8400000333786</v>
      </c>
      <c r="S21" s="4">
        <v>21.4965815910926</v>
      </c>
      <c r="T21" s="4">
        <v>22.6842767275297</v>
      </c>
      <c r="U21" s="4">
        <v>20.9588994246263</v>
      </c>
      <c r="V21" s="4">
        <v>400.256171593299</v>
      </c>
      <c r="W21" s="4">
        <v>401.629070575421</v>
      </c>
      <c r="X21" s="4">
        <v>21.5502586364746</v>
      </c>
      <c r="Y21" s="4">
        <v>22.5053260509784</v>
      </c>
      <c r="Z21" s="4">
        <v>76.767694913424</v>
      </c>
      <c r="AA21" s="4">
        <v>80.1698972261869</v>
      </c>
      <c r="AB21" s="4">
        <v>349.703606238732</v>
      </c>
      <c r="AC21" s="4">
        <v>0.220880263126813</v>
      </c>
      <c r="AD21" s="4">
        <v>0.305047352081881</v>
      </c>
      <c r="AE21" s="4">
        <v>91.66149022029</v>
      </c>
      <c r="AF21" s="4">
        <v>-3.30658340454102</v>
      </c>
      <c r="AG21" s="4">
        <v>-0.358670353889465</v>
      </c>
      <c r="AH21" s="4">
        <v>1</v>
      </c>
      <c r="AI21" s="4">
        <v>-0.219565242528915</v>
      </c>
      <c r="AJ21" s="4">
        <v>2.73739147186279</v>
      </c>
      <c r="AK21" s="4">
        <v>1</v>
      </c>
      <c r="AL21" s="4">
        <v>0</v>
      </c>
      <c r="AM21" s="4">
        <v>0.159999996423721</v>
      </c>
      <c r="AN21" s="4">
        <v>111115</v>
      </c>
      <c r="AO21" s="4">
        <v>0.58283934373122</v>
      </c>
      <c r="AP21" s="4">
        <v>0.00056946685637006</v>
      </c>
      <c r="AQ21" s="4">
        <v>295.83427672753</v>
      </c>
      <c r="AR21" s="4">
        <v>294.646581591093</v>
      </c>
      <c r="AS21" s="4">
        <v>0.0353408413103608</v>
      </c>
      <c r="AT21" s="4">
        <v>-0.454567860738727</v>
      </c>
      <c r="AU21" s="4">
        <v>2.76628986207156</v>
      </c>
      <c r="AV21" s="4">
        <v>30.1794122291696</v>
      </c>
      <c r="AW21" s="4">
        <v>7.67408617819121</v>
      </c>
      <c r="AX21" s="4">
        <v>22.0904291593111</v>
      </c>
      <c r="AY21" s="4">
        <v>2.66817713127064</v>
      </c>
      <c r="AZ21" s="4">
        <v>0.0722596719910873</v>
      </c>
      <c r="BA21" s="4">
        <v>2.06287173272819</v>
      </c>
      <c r="BB21" s="4">
        <v>0.605305398542452</v>
      </c>
      <c r="BC21" s="4">
        <v>0.0453281286272885</v>
      </c>
      <c r="BD21" s="4">
        <v>38.4221990716754</v>
      </c>
      <c r="BE21" s="4">
        <v>1.04368665613675</v>
      </c>
      <c r="BF21" s="4">
        <v>74.548480411431</v>
      </c>
      <c r="BG21" s="4">
        <v>402.118157628138</v>
      </c>
      <c r="BH21" s="4">
        <v>-0.00190750173511118</v>
      </c>
    </row>
    <row r="22" spans="1:60">
      <c r="A22" s="4" t="s">
        <v>103</v>
      </c>
      <c r="B22" s="4" t="s">
        <v>104</v>
      </c>
      <c r="C22" s="4" t="s">
        <v>64</v>
      </c>
      <c r="D22" s="4" t="s">
        <v>76</v>
      </c>
      <c r="E22" s="4" t="str">
        <f t="shared" si="0"/>
        <v>TR31-B2-Rd2</v>
      </c>
      <c r="F22" s="4" t="str">
        <f>VLOOKUP(B22,Sheet1!$A$1:$B$80,2,0)</f>
        <v>Tilia amurensis</v>
      </c>
      <c r="G22" s="4" t="str">
        <f t="shared" si="1"/>
        <v>2023-07-07</v>
      </c>
      <c r="H22" s="4" t="s">
        <v>66</v>
      </c>
      <c r="I22" s="4">
        <v>-1.39610550429545</v>
      </c>
      <c r="J22" s="4">
        <v>0.0732807549086337</v>
      </c>
      <c r="K22" s="4">
        <v>333.789648562714</v>
      </c>
      <c r="L22" s="4">
        <v>0.668984307653842</v>
      </c>
      <c r="M22" s="4">
        <v>0.833564947380822</v>
      </c>
      <c r="N22" s="4">
        <v>24.2667468144343</v>
      </c>
      <c r="O22" s="4">
        <v>6</v>
      </c>
      <c r="P22" s="4">
        <v>1.4200000166893</v>
      </c>
      <c r="Q22" s="4">
        <v>1</v>
      </c>
      <c r="R22" s="4">
        <v>2.8400000333786</v>
      </c>
      <c r="S22" s="4">
        <v>23.5627054067758</v>
      </c>
      <c r="T22" s="4">
        <v>24.2667468144343</v>
      </c>
      <c r="U22" s="4">
        <v>23.1000411693866</v>
      </c>
      <c r="V22" s="4">
        <v>305.370847261869</v>
      </c>
      <c r="W22" s="4">
        <v>307.41345684345</v>
      </c>
      <c r="X22" s="4">
        <v>22.9998152806209</v>
      </c>
      <c r="Y22" s="4">
        <v>24.1200028933012</v>
      </c>
      <c r="Z22" s="4">
        <v>72.2316471980168</v>
      </c>
      <c r="AA22" s="4">
        <v>75.749633202186</v>
      </c>
      <c r="AB22" s="4">
        <v>349.681633582482</v>
      </c>
      <c r="AC22" s="4">
        <v>0.212366680113169</v>
      </c>
      <c r="AD22" s="4">
        <v>0.226297243372895</v>
      </c>
      <c r="AE22" s="4">
        <v>91.6155688946064</v>
      </c>
      <c r="AF22" s="4">
        <v>-2.85977172851562</v>
      </c>
      <c r="AG22" s="4">
        <v>-0.423564076423645</v>
      </c>
      <c r="AH22" s="4">
        <v>0.666666686534882</v>
      </c>
      <c r="AI22" s="4">
        <v>-0.219565242528915</v>
      </c>
      <c r="AJ22" s="4">
        <v>2.73739147186279</v>
      </c>
      <c r="AK22" s="4">
        <v>1</v>
      </c>
      <c r="AL22" s="4">
        <v>0</v>
      </c>
      <c r="AM22" s="4">
        <v>0.159999996423721</v>
      </c>
      <c r="AN22" s="4">
        <v>111125</v>
      </c>
      <c r="AO22" s="4">
        <v>0.58280272263747</v>
      </c>
      <c r="AP22" s="4">
        <v>0.000668984307653842</v>
      </c>
      <c r="AQ22" s="4">
        <v>297.416746814434</v>
      </c>
      <c r="AR22" s="4">
        <v>296.712705406776</v>
      </c>
      <c r="AS22" s="4">
        <v>0.0339786680586246</v>
      </c>
      <c r="AT22" s="4">
        <v>-0.443781481324255</v>
      </c>
      <c r="AU22" s="4">
        <v>3.04333273622681</v>
      </c>
      <c r="AV22" s="4">
        <v>33.2185103845158</v>
      </c>
      <c r="AW22" s="4">
        <v>9.09850749121461</v>
      </c>
      <c r="AX22" s="4">
        <v>23.9147261106051</v>
      </c>
      <c r="AY22" s="4">
        <v>2.97967500926525</v>
      </c>
      <c r="AZ22" s="4">
        <v>0.0714368317903383</v>
      </c>
      <c r="BA22" s="4">
        <v>2.20976778884599</v>
      </c>
      <c r="BB22" s="4">
        <v>0.769907220419256</v>
      </c>
      <c r="BC22" s="4">
        <v>0.044810101377049</v>
      </c>
      <c r="BD22" s="4">
        <v>30.5803288207074</v>
      </c>
      <c r="BE22" s="4">
        <v>1.08580547899283</v>
      </c>
      <c r="BF22" s="4">
        <v>72.5124788396701</v>
      </c>
      <c r="BG22" s="4">
        <v>308.077098536635</v>
      </c>
      <c r="BH22" s="4">
        <v>-0.00328612142056874</v>
      </c>
    </row>
    <row r="23" spans="1:60">
      <c r="A23" s="4" t="s">
        <v>105</v>
      </c>
      <c r="B23" s="4" t="s">
        <v>106</v>
      </c>
      <c r="C23" s="4" t="s">
        <v>73</v>
      </c>
      <c r="D23" s="4" t="s">
        <v>65</v>
      </c>
      <c r="E23" s="4" t="str">
        <f t="shared" si="0"/>
        <v>TR32-B1-Rd1</v>
      </c>
      <c r="F23" s="4" t="str">
        <f>VLOOKUP(B23,Sheet1!$A$1:$B$80,2,0)</f>
        <v>Acer pictum</v>
      </c>
      <c r="G23" s="4" t="str">
        <f t="shared" si="1"/>
        <v>2023-07-07</v>
      </c>
      <c r="H23" s="4" t="s">
        <v>66</v>
      </c>
      <c r="I23" s="4">
        <v>-0.834025875888036</v>
      </c>
      <c r="J23" s="4">
        <v>0.00461016850485836</v>
      </c>
      <c r="K23" s="4">
        <v>683.709150263162</v>
      </c>
      <c r="L23" s="4">
        <v>0.0425292539518764</v>
      </c>
      <c r="M23" s="4">
        <v>0.826208494359288</v>
      </c>
      <c r="N23" s="4">
        <v>22.7202235001784</v>
      </c>
      <c r="O23" s="4">
        <v>6</v>
      </c>
      <c r="P23" s="4">
        <v>1.4200000166893</v>
      </c>
      <c r="Q23" s="4">
        <v>1</v>
      </c>
      <c r="R23" s="4">
        <v>2.8400000333786</v>
      </c>
      <c r="S23" s="4">
        <v>21.4516723339374</v>
      </c>
      <c r="T23" s="4">
        <v>22.7202235001784</v>
      </c>
      <c r="U23" s="4">
        <v>20.9593642308162</v>
      </c>
      <c r="V23" s="4">
        <v>400.098186786358</v>
      </c>
      <c r="W23" s="4">
        <v>401.499833327073</v>
      </c>
      <c r="X23" s="4">
        <v>21.1438504732572</v>
      </c>
      <c r="Y23" s="4">
        <v>21.215270115779</v>
      </c>
      <c r="Z23" s="4">
        <v>75.5868395291842</v>
      </c>
      <c r="AA23" s="4">
        <v>75.842155456543</v>
      </c>
      <c r="AB23" s="4">
        <v>349.710475041316</v>
      </c>
      <c r="AC23" s="4">
        <v>0.211654724983069</v>
      </c>
      <c r="AD23" s="4">
        <v>0.138834751067826</v>
      </c>
      <c r="AE23" s="4">
        <v>91.7336642925556</v>
      </c>
      <c r="AF23" s="4">
        <v>-3.51520919799805</v>
      </c>
      <c r="AG23" s="4">
        <v>-0.325821995735169</v>
      </c>
      <c r="AH23" s="4">
        <v>1</v>
      </c>
      <c r="AI23" s="4">
        <v>-0.219565242528915</v>
      </c>
      <c r="AJ23" s="4">
        <v>2.73739147186279</v>
      </c>
      <c r="AK23" s="4">
        <v>1</v>
      </c>
      <c r="AL23" s="4">
        <v>0</v>
      </c>
      <c r="AM23" s="4">
        <v>0.159999996423721</v>
      </c>
      <c r="AN23" s="4">
        <v>111115</v>
      </c>
      <c r="AO23" s="4">
        <v>0.582850791735527</v>
      </c>
      <c r="AP23" s="4">
        <v>4.25292539518764e-5</v>
      </c>
      <c r="AQ23" s="4">
        <v>295.870223500178</v>
      </c>
      <c r="AR23" s="4">
        <v>294.601672333937</v>
      </c>
      <c r="AS23" s="4">
        <v>0.0338647552403547</v>
      </c>
      <c r="AT23" s="4">
        <v>-0.189062912930254</v>
      </c>
      <c r="AU23" s="4">
        <v>2.77236296598182</v>
      </c>
      <c r="AV23" s="4">
        <v>30.2218720850723</v>
      </c>
      <c r="AW23" s="4">
        <v>9.00660196929332</v>
      </c>
      <c r="AX23" s="4">
        <v>22.0859479170579</v>
      </c>
      <c r="AY23" s="4">
        <v>2.66745688054912</v>
      </c>
      <c r="AZ23" s="4">
        <v>0.00460268878608562</v>
      </c>
      <c r="BA23" s="4">
        <v>1.94615447162253</v>
      </c>
      <c r="BB23" s="4">
        <v>0.721302408926591</v>
      </c>
      <c r="BC23" s="4">
        <v>0.00287735156249214</v>
      </c>
      <c r="BD23" s="4">
        <v>62.7191425161595</v>
      </c>
      <c r="BE23" s="4">
        <v>1.7028869868403</v>
      </c>
      <c r="BF23" s="4">
        <v>69.4635021043509</v>
      </c>
      <c r="BG23" s="4">
        <v>401.896289284544</v>
      </c>
      <c r="BH23" s="4">
        <v>-0.00144148909934496</v>
      </c>
    </row>
    <row r="24" spans="1:60">
      <c r="A24" s="4" t="s">
        <v>107</v>
      </c>
      <c r="B24" s="4" t="s">
        <v>108</v>
      </c>
      <c r="C24" s="4" t="s">
        <v>64</v>
      </c>
      <c r="D24" s="4" t="s">
        <v>76</v>
      </c>
      <c r="E24" s="4" t="str">
        <f t="shared" si="0"/>
        <v>TR33-B2-Rd2</v>
      </c>
      <c r="F24" s="4" t="str">
        <f>VLOOKUP(B24,Sheet1!$A$1:$B$80,2,0)</f>
        <v>Fraxinus mandshurica</v>
      </c>
      <c r="G24" s="4" t="str">
        <f t="shared" si="1"/>
        <v>2023-07-07</v>
      </c>
      <c r="H24" s="4" t="s">
        <v>66</v>
      </c>
      <c r="I24" s="4">
        <v>-1.33786655445268</v>
      </c>
      <c r="J24" s="4">
        <v>0.0240807433587823</v>
      </c>
      <c r="K24" s="4">
        <v>485.545910102102</v>
      </c>
      <c r="L24" s="4">
        <v>0.213107523218289</v>
      </c>
      <c r="M24" s="4">
        <v>0.795650313253817</v>
      </c>
      <c r="N24" s="4">
        <v>23.6680132058951</v>
      </c>
      <c r="O24" s="4">
        <v>6</v>
      </c>
      <c r="P24" s="4">
        <v>1.4200000166893</v>
      </c>
      <c r="Q24" s="4">
        <v>1</v>
      </c>
      <c r="R24" s="4">
        <v>2.8400000333786</v>
      </c>
      <c r="S24" s="4">
        <v>23.6914719801683</v>
      </c>
      <c r="T24" s="4">
        <v>23.6680132058951</v>
      </c>
      <c r="U24" s="4">
        <v>23.0999082418588</v>
      </c>
      <c r="V24" s="4">
        <v>400.110943134014</v>
      </c>
      <c r="W24" s="4">
        <v>402.259495661809</v>
      </c>
      <c r="X24" s="4">
        <v>22.9961644686185</v>
      </c>
      <c r="Y24" s="4">
        <v>23.353295986469</v>
      </c>
      <c r="Z24" s="4">
        <v>71.6832322340745</v>
      </c>
      <c r="AA24" s="4">
        <v>72.7964782714844</v>
      </c>
      <c r="AB24" s="4">
        <v>349.670414851262</v>
      </c>
      <c r="AC24" s="4">
        <v>0.219327085866378</v>
      </c>
      <c r="AD24" s="4">
        <v>0.224001400459271</v>
      </c>
      <c r="AE24" s="4">
        <v>91.6425194373498</v>
      </c>
      <c r="AF24" s="4">
        <v>-3.49320602416992</v>
      </c>
      <c r="AG24" s="4">
        <v>-0.389418721199036</v>
      </c>
      <c r="AH24" s="4">
        <v>1</v>
      </c>
      <c r="AI24" s="4">
        <v>-0.219565242528915</v>
      </c>
      <c r="AJ24" s="4">
        <v>2.73739147186279</v>
      </c>
      <c r="AK24" s="4">
        <v>1</v>
      </c>
      <c r="AL24" s="4">
        <v>0</v>
      </c>
      <c r="AM24" s="4">
        <v>0.159999996423721</v>
      </c>
      <c r="AN24" s="4">
        <v>111115</v>
      </c>
      <c r="AO24" s="4">
        <v>0.582784024752103</v>
      </c>
      <c r="AP24" s="4">
        <v>0.00021310752321829</v>
      </c>
      <c r="AQ24" s="4">
        <v>296.818013205895</v>
      </c>
      <c r="AR24" s="4">
        <v>296.841471980168</v>
      </c>
      <c r="AS24" s="4">
        <v>0.0350923329542457</v>
      </c>
      <c r="AT24" s="4">
        <v>-0.107990815647906</v>
      </c>
      <c r="AU24" s="4">
        <v>2.93580519478899</v>
      </c>
      <c r="AV24" s="4">
        <v>32.0354047058429</v>
      </c>
      <c r="AW24" s="4">
        <v>8.68210871937397</v>
      </c>
      <c r="AX24" s="4">
        <v>23.6797425930317</v>
      </c>
      <c r="AY24" s="4">
        <v>2.93784986451122</v>
      </c>
      <c r="AZ24" s="4">
        <v>0.0238780899186074</v>
      </c>
      <c r="BA24" s="4">
        <v>2.14015488153517</v>
      </c>
      <c r="BB24" s="4">
        <v>0.797694982976041</v>
      </c>
      <c r="BC24" s="4">
        <v>0.0149418818669975</v>
      </c>
      <c r="BD24" s="4">
        <v>44.4966506002425</v>
      </c>
      <c r="BE24" s="4">
        <v>1.2070464075898</v>
      </c>
      <c r="BF24" s="4">
        <v>72.3629888804406</v>
      </c>
      <c r="BG24" s="4">
        <v>402.895453347472</v>
      </c>
      <c r="BH24" s="4">
        <v>-0.00240290715887292</v>
      </c>
    </row>
    <row r="25" spans="1:60">
      <c r="A25" s="4" t="s">
        <v>109</v>
      </c>
      <c r="B25" s="4" t="s">
        <v>110</v>
      </c>
      <c r="C25" s="4" t="s">
        <v>73</v>
      </c>
      <c r="D25" s="4" t="s">
        <v>76</v>
      </c>
      <c r="E25" s="4" t="str">
        <f t="shared" si="0"/>
        <v>TR34-B1-Rd2</v>
      </c>
      <c r="F25" s="4" t="str">
        <f>VLOOKUP(B25,Sheet1!$A$1:$B$80,2,0)</f>
        <v>Ulmus laciniata</v>
      </c>
      <c r="G25" s="4" t="str">
        <f t="shared" si="1"/>
        <v>2023-07-07</v>
      </c>
      <c r="H25" s="4" t="s">
        <v>66</v>
      </c>
      <c r="I25" s="4">
        <v>-0.746025674557329</v>
      </c>
      <c r="J25" s="4">
        <v>0.0899730024488225</v>
      </c>
      <c r="K25" s="4">
        <v>103.961079055527</v>
      </c>
      <c r="L25" s="4">
        <v>0.765339519913739</v>
      </c>
      <c r="M25" s="4">
        <v>0.781221217135775</v>
      </c>
      <c r="N25" s="4">
        <v>24.1421294579139</v>
      </c>
      <c r="O25" s="4">
        <v>6</v>
      </c>
      <c r="P25" s="4">
        <v>1.4200000166893</v>
      </c>
      <c r="Q25" s="4">
        <v>1</v>
      </c>
      <c r="R25" s="4">
        <v>2.8400000333786</v>
      </c>
      <c r="S25" s="4">
        <v>23.4840583801269</v>
      </c>
      <c r="T25" s="4">
        <v>24.1421294579139</v>
      </c>
      <c r="U25" s="4">
        <v>23.1009832528921</v>
      </c>
      <c r="V25" s="4">
        <v>90.5431759174053</v>
      </c>
      <c r="W25" s="4">
        <v>91.7027981097882</v>
      </c>
      <c r="X25" s="4">
        <v>23.1547517042894</v>
      </c>
      <c r="Y25" s="4">
        <v>24.4358473557692</v>
      </c>
      <c r="Z25" s="4">
        <v>73.0872873159555</v>
      </c>
      <c r="AA25" s="4">
        <v>77.1310260479267</v>
      </c>
      <c r="AB25" s="4">
        <v>349.687133789063</v>
      </c>
      <c r="AC25" s="4">
        <v>0.20184745066441</v>
      </c>
      <c r="AD25" s="4">
        <v>0.185134580645424</v>
      </c>
      <c r="AE25" s="4">
        <v>91.6449778630183</v>
      </c>
      <c r="AF25" s="4">
        <v>-1.30354690551758</v>
      </c>
      <c r="AG25" s="4">
        <v>-0.454486012458801</v>
      </c>
      <c r="AH25" s="4">
        <v>0.897435903549194</v>
      </c>
      <c r="AI25" s="4">
        <v>-0.219565242528915</v>
      </c>
      <c r="AJ25" s="4">
        <v>2.73739147186279</v>
      </c>
      <c r="AK25" s="4">
        <v>1</v>
      </c>
      <c r="AL25" s="4">
        <v>0</v>
      </c>
      <c r="AM25" s="4">
        <v>0.159999996423721</v>
      </c>
      <c r="AN25" s="4">
        <v>111125</v>
      </c>
      <c r="AO25" s="4">
        <v>0.582811889648437</v>
      </c>
      <c r="AP25" s="4">
        <v>0.00076533951991374</v>
      </c>
      <c r="AQ25" s="4">
        <v>297.292129457914</v>
      </c>
      <c r="AR25" s="4">
        <v>296.634058380127</v>
      </c>
      <c r="AS25" s="4">
        <v>0.0322955913844429</v>
      </c>
      <c r="AT25" s="4">
        <v>-0.488023869216659</v>
      </c>
      <c r="AU25" s="4">
        <v>3.02064390755137</v>
      </c>
      <c r="AV25" s="4">
        <v>32.9602776083213</v>
      </c>
      <c r="AW25" s="4">
        <v>8.52443025255211</v>
      </c>
      <c r="AX25" s="4">
        <v>23.8130939190204</v>
      </c>
      <c r="AY25" s="4">
        <v>2.96151410684143</v>
      </c>
      <c r="AZ25" s="4">
        <v>0.0872099424970485</v>
      </c>
      <c r="BA25" s="4">
        <v>2.23942269041559</v>
      </c>
      <c r="BB25" s="4">
        <v>0.722091416425841</v>
      </c>
      <c r="BC25" s="4">
        <v>0.0547479006758057</v>
      </c>
      <c r="BD25" s="4">
        <v>9.52751083340085</v>
      </c>
      <c r="BE25" s="4">
        <v>1.13367460279275</v>
      </c>
      <c r="BF25" s="4">
        <v>74.1909456578329</v>
      </c>
      <c r="BG25" s="4">
        <v>92.0574229861317</v>
      </c>
      <c r="BH25" s="4">
        <v>-0.00601240299227558</v>
      </c>
    </row>
    <row r="26" spans="1:60">
      <c r="A26" s="4" t="s">
        <v>111</v>
      </c>
      <c r="B26" s="4" t="s">
        <v>110</v>
      </c>
      <c r="C26" s="4" t="s">
        <v>64</v>
      </c>
      <c r="D26" s="4" t="s">
        <v>65</v>
      </c>
      <c r="E26" s="4" t="str">
        <f t="shared" si="0"/>
        <v>TR34-B2-Rd1</v>
      </c>
      <c r="F26" s="4" t="str">
        <f>VLOOKUP(B26,Sheet1!$A$1:$B$80,2,0)</f>
        <v>Ulmus laciniata</v>
      </c>
      <c r="G26" s="4" t="str">
        <f t="shared" si="1"/>
        <v>2023-07-07</v>
      </c>
      <c r="H26" s="4" t="s">
        <v>66</v>
      </c>
      <c r="I26" s="4">
        <v>-0.725166136124152</v>
      </c>
      <c r="J26" s="4">
        <v>0.0369426277147006</v>
      </c>
      <c r="K26" s="4">
        <v>426.239081299912</v>
      </c>
      <c r="L26" s="4">
        <v>0.336374293239807</v>
      </c>
      <c r="M26" s="4">
        <v>0.822759801545539</v>
      </c>
      <c r="N26" s="4">
        <v>23.3395736400898</v>
      </c>
      <c r="O26" s="4">
        <v>6</v>
      </c>
      <c r="P26" s="4">
        <v>1.4200000166893</v>
      </c>
      <c r="Q26" s="4">
        <v>1</v>
      </c>
      <c r="R26" s="4">
        <v>2.8400000333786</v>
      </c>
      <c r="S26" s="4">
        <v>21.6765598883996</v>
      </c>
      <c r="T26" s="4">
        <v>23.3395736400898</v>
      </c>
      <c r="U26" s="4">
        <v>20.9585095919096</v>
      </c>
      <c r="V26" s="4">
        <v>399.55028123122</v>
      </c>
      <c r="W26" s="4">
        <v>400.563333364633</v>
      </c>
      <c r="X26" s="4">
        <v>21.8596267700195</v>
      </c>
      <c r="Y26" s="4">
        <v>22.4238350207989</v>
      </c>
      <c r="Z26" s="4">
        <v>77.0185529268705</v>
      </c>
      <c r="AA26" s="4">
        <v>79.0064427302434</v>
      </c>
      <c r="AB26" s="4">
        <v>349.691601092999</v>
      </c>
      <c r="AC26" s="4">
        <v>0.19535640340585</v>
      </c>
      <c r="AD26" s="4">
        <v>0.169152342212888</v>
      </c>
      <c r="AE26" s="4">
        <v>91.6633048424354</v>
      </c>
      <c r="AF26" s="4">
        <v>-3.04725646972656</v>
      </c>
      <c r="AG26" s="4">
        <v>-0.342209935188294</v>
      </c>
      <c r="AH26" s="4">
        <v>1</v>
      </c>
      <c r="AI26" s="4">
        <v>-0.219565242528915</v>
      </c>
      <c r="AJ26" s="4">
        <v>2.73739147186279</v>
      </c>
      <c r="AK26" s="4">
        <v>1</v>
      </c>
      <c r="AL26" s="4">
        <v>0</v>
      </c>
      <c r="AM26" s="4">
        <v>0.159999996423721</v>
      </c>
      <c r="AN26" s="4">
        <v>111115</v>
      </c>
      <c r="AO26" s="4">
        <v>0.582819335154998</v>
      </c>
      <c r="AP26" s="4">
        <v>0.000336374293239808</v>
      </c>
      <c r="AQ26" s="4">
        <v>296.48957364009</v>
      </c>
      <c r="AR26" s="4">
        <v>294.8265598884</v>
      </c>
      <c r="AS26" s="4">
        <v>0.031257023846287</v>
      </c>
      <c r="AT26" s="4">
        <v>-0.395680833438851</v>
      </c>
      <c r="AU26" s="4">
        <v>2.87820262655714</v>
      </c>
      <c r="AV26" s="4">
        <v>31.3997260735166</v>
      </c>
      <c r="AW26" s="4">
        <v>8.97589105271765</v>
      </c>
      <c r="AX26" s="4">
        <v>22.5080667642447</v>
      </c>
      <c r="AY26" s="4">
        <v>2.73685159057571</v>
      </c>
      <c r="AZ26" s="4">
        <v>0.0364682121703458</v>
      </c>
      <c r="BA26" s="4">
        <v>2.0554428250116</v>
      </c>
      <c r="BB26" s="4">
        <v>0.681408765564111</v>
      </c>
      <c r="BC26" s="4">
        <v>0.0228347862913911</v>
      </c>
      <c r="BD26" s="4">
        <v>39.0704820271971</v>
      </c>
      <c r="BE26" s="4">
        <v>1.0640989097129</v>
      </c>
      <c r="BF26" s="4">
        <v>71.0009431669275</v>
      </c>
      <c r="BG26" s="4">
        <v>400.90804261543</v>
      </c>
      <c r="BH26" s="4">
        <v>-0.00128423890566113</v>
      </c>
    </row>
    <row r="27" spans="1:60">
      <c r="A27" s="4" t="s">
        <v>112</v>
      </c>
      <c r="B27" s="4" t="s">
        <v>113</v>
      </c>
      <c r="C27" s="4" t="s">
        <v>64</v>
      </c>
      <c r="D27" s="4" t="s">
        <v>65</v>
      </c>
      <c r="E27" s="4" t="str">
        <f t="shared" si="0"/>
        <v>TR37-B2-Rd1</v>
      </c>
      <c r="F27" s="4" t="str">
        <f>VLOOKUP(B27,Sheet1!$A$1:$B$80,2,0)</f>
        <v>Tilia mandshurica</v>
      </c>
      <c r="G27" s="4" t="str">
        <f t="shared" si="1"/>
        <v>2023-07-08</v>
      </c>
      <c r="H27" s="4" t="s">
        <v>66</v>
      </c>
      <c r="I27" s="4">
        <v>-1.14858144492971</v>
      </c>
      <c r="J27" s="4">
        <v>0.0394181504768312</v>
      </c>
      <c r="K27" s="4">
        <v>441.738827780399</v>
      </c>
      <c r="L27" s="4">
        <v>0.377257027696895</v>
      </c>
      <c r="M27" s="4">
        <v>0.863125612811005</v>
      </c>
      <c r="N27" s="4">
        <v>24.805938573984</v>
      </c>
      <c r="O27" s="4">
        <v>6</v>
      </c>
      <c r="P27" s="4">
        <v>1.4200000166893</v>
      </c>
      <c r="Q27" s="4">
        <v>1</v>
      </c>
      <c r="R27" s="4">
        <v>2.8400000333786</v>
      </c>
      <c r="S27" s="4">
        <v>24.2484683990479</v>
      </c>
      <c r="T27" s="4">
        <v>24.805938573984</v>
      </c>
      <c r="U27" s="4">
        <v>24.0737240131085</v>
      </c>
      <c r="V27" s="4">
        <v>399.392690805289</v>
      </c>
      <c r="W27" s="4">
        <v>401.101374699519</v>
      </c>
      <c r="X27" s="4">
        <v>24.2495124523456</v>
      </c>
      <c r="Y27" s="4">
        <v>24.8807462545542</v>
      </c>
      <c r="Z27" s="4">
        <v>73.0970353346605</v>
      </c>
      <c r="AA27" s="4">
        <v>74.9998075045072</v>
      </c>
      <c r="AB27" s="4">
        <v>349.668292705829</v>
      </c>
      <c r="AC27" s="4">
        <v>0.197875693440437</v>
      </c>
      <c r="AD27" s="4">
        <v>0.192942650379756</v>
      </c>
      <c r="AE27" s="4">
        <v>91.6359452467698</v>
      </c>
      <c r="AF27" s="4">
        <v>-3.80221557617187</v>
      </c>
      <c r="AG27" s="4">
        <v>-0.49029153585434</v>
      </c>
      <c r="AH27" s="4">
        <v>1</v>
      </c>
      <c r="AI27" s="4">
        <v>-0.219565242528915</v>
      </c>
      <c r="AJ27" s="4">
        <v>2.73739147186279</v>
      </c>
      <c r="AK27" s="4">
        <v>1</v>
      </c>
      <c r="AL27" s="4">
        <v>0</v>
      </c>
      <c r="AM27" s="4">
        <v>0.159999996423721</v>
      </c>
      <c r="AN27" s="4">
        <v>111115</v>
      </c>
      <c r="AO27" s="4">
        <v>0.582780487843049</v>
      </c>
      <c r="AP27" s="4">
        <v>0.000377257027696895</v>
      </c>
      <c r="AQ27" s="4">
        <v>297.955938573984</v>
      </c>
      <c r="AR27" s="4">
        <v>297.398468399048</v>
      </c>
      <c r="AS27" s="4">
        <v>0.0316601102428114</v>
      </c>
      <c r="AT27" s="4">
        <v>-0.27186941606369</v>
      </c>
      <c r="AU27" s="4">
        <v>3.14309630968817</v>
      </c>
      <c r="AV27" s="4">
        <v>34.2998189586909</v>
      </c>
      <c r="AW27" s="4">
        <v>9.41907270413678</v>
      </c>
      <c r="AX27" s="4">
        <v>24.5272034865159</v>
      </c>
      <c r="AY27" s="4">
        <v>3.09115129072603</v>
      </c>
      <c r="AZ27" s="4">
        <v>0.0388778404147272</v>
      </c>
      <c r="BA27" s="4">
        <v>2.27997069687717</v>
      </c>
      <c r="BB27" s="4">
        <v>0.811180593848857</v>
      </c>
      <c r="BC27" s="4">
        <v>0.0243466221347021</v>
      </c>
      <c r="BD27" s="4">
        <v>40.4791546712274</v>
      </c>
      <c r="BE27" s="4">
        <v>1.10131419452199</v>
      </c>
      <c r="BF27" s="4">
        <v>72.0900605790147</v>
      </c>
      <c r="BG27" s="4">
        <v>401.646653745087</v>
      </c>
      <c r="BH27" s="4">
        <v>-0.00205875194683612</v>
      </c>
    </row>
    <row r="28" spans="1:60">
      <c r="A28" s="4" t="s">
        <v>114</v>
      </c>
      <c r="B28" s="4" t="s">
        <v>113</v>
      </c>
      <c r="C28" s="4" t="s">
        <v>64</v>
      </c>
      <c r="D28" s="4" t="s">
        <v>76</v>
      </c>
      <c r="E28" s="4" t="str">
        <f t="shared" si="0"/>
        <v>TR37-B2-Rd2</v>
      </c>
      <c r="F28" s="4" t="str">
        <f>VLOOKUP(B28,Sheet1!$A$1:$B$80,2,0)</f>
        <v>Tilia mandshurica</v>
      </c>
      <c r="G28" s="4" t="str">
        <f t="shared" si="1"/>
        <v>2023-07-08</v>
      </c>
      <c r="H28" s="4" t="s">
        <v>66</v>
      </c>
      <c r="I28" s="4">
        <v>-1.44108603291873</v>
      </c>
      <c r="J28" s="4">
        <v>0.0166761822835702</v>
      </c>
      <c r="K28" s="4">
        <v>257.721096573976</v>
      </c>
      <c r="L28" s="4">
        <v>0.159506704906539</v>
      </c>
      <c r="M28" s="4">
        <v>0.857729358383899</v>
      </c>
      <c r="N28" s="4">
        <v>24.7776957291823</v>
      </c>
      <c r="O28" s="4">
        <v>6</v>
      </c>
      <c r="P28" s="4">
        <v>1.4200000166893</v>
      </c>
      <c r="Q28" s="4">
        <v>1</v>
      </c>
      <c r="R28" s="4">
        <v>2.8400000333786</v>
      </c>
      <c r="S28" s="4">
        <v>24.4941932971661</v>
      </c>
      <c r="T28" s="4">
        <v>24.7776957291823</v>
      </c>
      <c r="U28" s="4">
        <v>24.0739047710712</v>
      </c>
      <c r="V28" s="4">
        <v>118.737658574031</v>
      </c>
      <c r="W28" s="4">
        <v>121.177254896897</v>
      </c>
      <c r="X28" s="4">
        <v>24.6206073760986</v>
      </c>
      <c r="Y28" s="4">
        <v>24.8874938671405</v>
      </c>
      <c r="Z28" s="4">
        <v>73.1213038517879</v>
      </c>
      <c r="AA28" s="4">
        <v>73.913935147799</v>
      </c>
      <c r="AB28" s="4">
        <v>349.670121413011</v>
      </c>
      <c r="AC28" s="4">
        <v>0.1984946842377</v>
      </c>
      <c r="AD28" s="4">
        <v>0.218484335507338</v>
      </c>
      <c r="AE28" s="4">
        <v>91.6234882061298</v>
      </c>
      <c r="AF28" s="4">
        <v>-1.32041168212891</v>
      </c>
      <c r="AG28" s="4">
        <v>-0.456785142421722</v>
      </c>
      <c r="AH28" s="4">
        <v>0.666666686534882</v>
      </c>
      <c r="AI28" s="4">
        <v>-0.219565242528915</v>
      </c>
      <c r="AJ28" s="4">
        <v>2.73739147186279</v>
      </c>
      <c r="AK28" s="4">
        <v>1</v>
      </c>
      <c r="AL28" s="4">
        <v>0</v>
      </c>
      <c r="AM28" s="4">
        <v>0.159999996423721</v>
      </c>
      <c r="AN28" s="4">
        <v>111125</v>
      </c>
      <c r="AO28" s="4">
        <v>0.582783535688351</v>
      </c>
      <c r="AP28" s="4">
        <v>0.000159506704906539</v>
      </c>
      <c r="AQ28" s="4">
        <v>297.927695729182</v>
      </c>
      <c r="AR28" s="4">
        <v>297.644193297166</v>
      </c>
      <c r="AS28" s="4">
        <v>0.0317591487681597</v>
      </c>
      <c r="AT28" s="4">
        <v>-0.12123809234336</v>
      </c>
      <c r="AU28" s="4">
        <v>3.13800835652794</v>
      </c>
      <c r="AV28" s="4">
        <v>34.2489503183516</v>
      </c>
      <c r="AW28" s="4">
        <v>9.36145645121109</v>
      </c>
      <c r="AX28" s="4">
        <v>24.6359445131742</v>
      </c>
      <c r="AY28" s="4">
        <v>3.1113719794753</v>
      </c>
      <c r="AZ28" s="4">
        <v>0.0165784820559819</v>
      </c>
      <c r="BA28" s="4">
        <v>2.28027899814404</v>
      </c>
      <c r="BB28" s="4">
        <v>0.831092981331267</v>
      </c>
      <c r="BC28" s="4">
        <v>0.0103702848085685</v>
      </c>
      <c r="BD28" s="4">
        <v>23.6133078927623</v>
      </c>
      <c r="BE28" s="4">
        <v>2.12695201412666</v>
      </c>
      <c r="BF28" s="4">
        <v>72.0100376190348</v>
      </c>
      <c r="BG28" s="4">
        <v>121.862278179142</v>
      </c>
      <c r="BH28" s="4">
        <v>-0.00851512479049223</v>
      </c>
    </row>
    <row r="29" spans="1:60">
      <c r="A29" s="4" t="s">
        <v>115</v>
      </c>
      <c r="B29" s="4" t="s">
        <v>116</v>
      </c>
      <c r="C29" s="4" t="s">
        <v>64</v>
      </c>
      <c r="D29" s="4" t="s">
        <v>65</v>
      </c>
      <c r="E29" s="4" t="str">
        <f t="shared" si="0"/>
        <v>TR40-B2-Rd1</v>
      </c>
      <c r="F29" s="4" t="str">
        <f>VLOOKUP(B29,Sheet1!$A$1:$B$80,2,0)</f>
        <v>Tilia mandshurica</v>
      </c>
      <c r="G29" s="4" t="str">
        <f t="shared" si="1"/>
        <v>2023-07-08</v>
      </c>
      <c r="H29" s="4" t="s">
        <v>66</v>
      </c>
      <c r="I29" s="4">
        <v>-1.03642602223261</v>
      </c>
      <c r="J29" s="4">
        <v>0.109742854255079</v>
      </c>
      <c r="K29" s="4">
        <v>412.07951853904</v>
      </c>
      <c r="L29" s="4">
        <v>0.672797755262825</v>
      </c>
      <c r="M29" s="4">
        <v>0.567987754926726</v>
      </c>
      <c r="N29" s="4">
        <v>22.8437505868765</v>
      </c>
      <c r="O29" s="4">
        <v>6</v>
      </c>
      <c r="P29" s="4">
        <v>1.4200000166893</v>
      </c>
      <c r="Q29" s="4">
        <v>1</v>
      </c>
      <c r="R29" s="4">
        <v>2.8400000333786</v>
      </c>
      <c r="S29" s="4">
        <v>22.7686918698824</v>
      </c>
      <c r="T29" s="4">
        <v>22.8437505868765</v>
      </c>
      <c r="U29" s="4">
        <v>22.1291547921988</v>
      </c>
      <c r="V29" s="4">
        <v>399.258408766526</v>
      </c>
      <c r="W29" s="4">
        <v>400.574390117939</v>
      </c>
      <c r="X29" s="4">
        <v>23.1429014939528</v>
      </c>
      <c r="Y29" s="4">
        <v>24.2693579747127</v>
      </c>
      <c r="Z29" s="4">
        <v>76.3142189612755</v>
      </c>
      <c r="AA29" s="4">
        <v>80.0287393423227</v>
      </c>
      <c r="AB29" s="4">
        <v>349.664330115685</v>
      </c>
      <c r="AC29" s="4">
        <v>0.159209909347387</v>
      </c>
      <c r="AD29" s="4">
        <v>0.2102185562253</v>
      </c>
      <c r="AE29" s="4">
        <v>91.687134375939</v>
      </c>
      <c r="AF29" s="4">
        <v>-3.25795745849609</v>
      </c>
      <c r="AG29" s="4">
        <v>-0.406387269496918</v>
      </c>
      <c r="AH29" s="4">
        <v>1</v>
      </c>
      <c r="AI29" s="4">
        <v>-0.219565242528915</v>
      </c>
      <c r="AJ29" s="4">
        <v>2.73739147186279</v>
      </c>
      <c r="AK29" s="4">
        <v>1</v>
      </c>
      <c r="AL29" s="4">
        <v>0</v>
      </c>
      <c r="AM29" s="4">
        <v>0.159999996423721</v>
      </c>
      <c r="AN29" s="4">
        <v>111115</v>
      </c>
      <c r="AO29" s="4">
        <v>0.582773883526142</v>
      </c>
      <c r="AP29" s="4">
        <v>0.000672797755262826</v>
      </c>
      <c r="AQ29" s="4">
        <v>295.993750586877</v>
      </c>
      <c r="AR29" s="4">
        <v>295.918691869882</v>
      </c>
      <c r="AS29" s="4">
        <v>0.025473584926203</v>
      </c>
      <c r="AT29" s="4">
        <v>-0.362195833399377</v>
      </c>
      <c r="AU29" s="4">
        <v>2.79317563933437</v>
      </c>
      <c r="AV29" s="4">
        <v>30.4642048600189</v>
      </c>
      <c r="AW29" s="4">
        <v>6.19484688530624</v>
      </c>
      <c r="AX29" s="4">
        <v>22.8062212283795</v>
      </c>
      <c r="AY29" s="4">
        <v>2.78682197122336</v>
      </c>
      <c r="AZ29" s="4">
        <v>0.105658170816566</v>
      </c>
      <c r="BA29" s="4">
        <v>2.22518788440764</v>
      </c>
      <c r="BB29" s="4">
        <v>0.561634086815718</v>
      </c>
      <c r="BC29" s="4">
        <v>0.0663915761474084</v>
      </c>
      <c r="BD29" s="4">
        <v>37.7823902136274</v>
      </c>
      <c r="BE29" s="4">
        <v>1.02872149750831</v>
      </c>
      <c r="BF29" s="4">
        <v>79.8713262139255</v>
      </c>
      <c r="BG29" s="4">
        <v>401.067057411449</v>
      </c>
      <c r="BH29" s="4">
        <v>-0.00206389562491568</v>
      </c>
    </row>
    <row r="30" spans="1:60">
      <c r="A30" s="4" t="s">
        <v>117</v>
      </c>
      <c r="B30" s="4" t="s">
        <v>116</v>
      </c>
      <c r="C30" s="4" t="s">
        <v>64</v>
      </c>
      <c r="D30" s="4" t="s">
        <v>76</v>
      </c>
      <c r="E30" s="4" t="str">
        <f t="shared" si="0"/>
        <v>TR40-B2-Rd2</v>
      </c>
      <c r="F30" s="4" t="str">
        <f>VLOOKUP(B30,Sheet1!$A$1:$B$80,2,0)</f>
        <v>Tilia mandshurica</v>
      </c>
      <c r="G30" s="4" t="str">
        <f t="shared" si="1"/>
        <v>2023-07-08</v>
      </c>
      <c r="H30" s="4" t="s">
        <v>66</v>
      </c>
      <c r="I30" s="4">
        <v>-0.829821816626875</v>
      </c>
      <c r="J30" s="4">
        <v>0.0438447385794597</v>
      </c>
      <c r="K30" s="4">
        <v>425.875325220401</v>
      </c>
      <c r="L30" s="4">
        <v>0.460464237225054</v>
      </c>
      <c r="M30" s="4">
        <v>0.948649401259201</v>
      </c>
      <c r="N30" s="4">
        <v>25.3885917663574</v>
      </c>
      <c r="O30" s="4">
        <v>6</v>
      </c>
      <c r="P30" s="4">
        <v>1.4200000166893</v>
      </c>
      <c r="Q30" s="4">
        <v>1</v>
      </c>
      <c r="R30" s="4">
        <v>2.8400000333786</v>
      </c>
      <c r="S30" s="4">
        <v>24.4451134021466</v>
      </c>
      <c r="T30" s="4">
        <v>25.3885917663574</v>
      </c>
      <c r="U30" s="4">
        <v>24.074438388531</v>
      </c>
      <c r="V30" s="4">
        <v>400.745903602013</v>
      </c>
      <c r="W30" s="4">
        <v>401.869140625</v>
      </c>
      <c r="X30" s="4">
        <v>24.3631000518799</v>
      </c>
      <c r="Y30" s="4">
        <v>25.1333695925199</v>
      </c>
      <c r="Z30" s="4">
        <v>72.6525098360502</v>
      </c>
      <c r="AA30" s="4">
        <v>74.9495086669922</v>
      </c>
      <c r="AB30" s="4">
        <v>349.662757286659</v>
      </c>
      <c r="AC30" s="4">
        <v>0.195298312088618</v>
      </c>
      <c r="AD30" s="4">
        <v>0.16464443390186</v>
      </c>
      <c r="AE30" s="4">
        <v>91.7284094003531</v>
      </c>
      <c r="AF30" s="4">
        <v>-3.62760543823242</v>
      </c>
      <c r="AG30" s="4">
        <v>-0.46916002035141</v>
      </c>
      <c r="AH30" s="4">
        <v>1</v>
      </c>
      <c r="AI30" s="4">
        <v>-0.219565242528915</v>
      </c>
      <c r="AJ30" s="4">
        <v>2.73739147186279</v>
      </c>
      <c r="AK30" s="4">
        <v>1</v>
      </c>
      <c r="AL30" s="4">
        <v>0</v>
      </c>
      <c r="AM30" s="4">
        <v>0.159999996423721</v>
      </c>
      <c r="AN30" s="4">
        <v>111115</v>
      </c>
      <c r="AO30" s="4">
        <v>0.582771262144431</v>
      </c>
      <c r="AP30" s="4">
        <v>0.000460464237225054</v>
      </c>
      <c r="AQ30" s="4">
        <v>298.538591766358</v>
      </c>
      <c r="AR30" s="4">
        <v>297.595113402147</v>
      </c>
      <c r="AS30" s="4">
        <v>0.0312477292357377</v>
      </c>
      <c r="AT30" s="4">
        <v>-0.367558374617471</v>
      </c>
      <c r="AU30" s="4">
        <v>3.25409341585678</v>
      </c>
      <c r="AV30" s="4">
        <v>35.4753062696118</v>
      </c>
      <c r="AW30" s="4">
        <v>10.3419366770919</v>
      </c>
      <c r="AX30" s="4">
        <v>24.916852584252</v>
      </c>
      <c r="AY30" s="4">
        <v>3.16394965679378</v>
      </c>
      <c r="AZ30" s="4">
        <v>0.0431778240299672</v>
      </c>
      <c r="BA30" s="4">
        <v>2.30544401459758</v>
      </c>
      <c r="BB30" s="4">
        <v>0.858505642196198</v>
      </c>
      <c r="BC30" s="4">
        <v>0.0270452756508644</v>
      </c>
      <c r="BD30" s="4">
        <v>39.0648659337567</v>
      </c>
      <c r="BE30" s="4">
        <v>1.05973616714963</v>
      </c>
      <c r="BF30" s="4">
        <v>70.3935507450863</v>
      </c>
      <c r="BG30" s="4">
        <v>402.268263242152</v>
      </c>
      <c r="BH30" s="4">
        <v>-0.00146929992224572</v>
      </c>
    </row>
    <row r="31" spans="1:60">
      <c r="A31" s="4" t="s">
        <v>118</v>
      </c>
      <c r="B31" s="4" t="s">
        <v>119</v>
      </c>
      <c r="C31" s="4" t="s">
        <v>73</v>
      </c>
      <c r="D31" s="4" t="s">
        <v>76</v>
      </c>
      <c r="E31" s="4" t="str">
        <f t="shared" si="0"/>
        <v>TR43-B1-Rd2</v>
      </c>
      <c r="F31" s="4" t="str">
        <f>VLOOKUP(B31,Sheet1!$A$1:$B$80,2,0)</f>
        <v>Tilia amurensis</v>
      </c>
      <c r="G31" s="4" t="str">
        <f t="shared" si="1"/>
        <v>2023-07-08</v>
      </c>
      <c r="H31" s="4" t="s">
        <v>66</v>
      </c>
      <c r="I31" s="4">
        <v>-1.70643711193317</v>
      </c>
      <c r="J31" s="4">
        <v>0.0639756551360284</v>
      </c>
      <c r="K31" s="4">
        <v>439.938786907117</v>
      </c>
      <c r="L31" s="4">
        <v>0.607493359719762</v>
      </c>
      <c r="M31" s="4">
        <v>0.866187600686953</v>
      </c>
      <c r="N31" s="4">
        <v>24.8870108468192</v>
      </c>
      <c r="O31" s="4">
        <v>6</v>
      </c>
      <c r="P31" s="4">
        <v>1.4200000166893</v>
      </c>
      <c r="Q31" s="4">
        <v>1</v>
      </c>
      <c r="R31" s="4">
        <v>2.8400000333786</v>
      </c>
      <c r="S31" s="4">
        <v>24.2172362463815</v>
      </c>
      <c r="T31" s="4">
        <v>24.8870108468192</v>
      </c>
      <c r="U31" s="4">
        <v>24.075574193682</v>
      </c>
      <c r="V31" s="4">
        <v>400.389783586775</v>
      </c>
      <c r="W31" s="4">
        <v>402.897787911551</v>
      </c>
      <c r="X31" s="4">
        <v>23.9582026345389</v>
      </c>
      <c r="Y31" s="4">
        <v>24.974529675075</v>
      </c>
      <c r="Z31" s="4">
        <v>72.4727625165667</v>
      </c>
      <c r="AA31" s="4">
        <v>75.5471142360142</v>
      </c>
      <c r="AB31" s="4">
        <v>349.683467320034</v>
      </c>
      <c r="AC31" s="4">
        <v>0.218118846948658</v>
      </c>
      <c r="AD31" s="4">
        <v>0.238885234908334</v>
      </c>
      <c r="AE31" s="4">
        <v>91.7859747750419</v>
      </c>
      <c r="AF31" s="4">
        <v>-3.01703262329102</v>
      </c>
      <c r="AG31" s="4">
        <v>-0.51005357503891</v>
      </c>
      <c r="AH31" s="4">
        <v>1</v>
      </c>
      <c r="AI31" s="4">
        <v>-0.219565242528915</v>
      </c>
      <c r="AJ31" s="4">
        <v>2.73739147186279</v>
      </c>
      <c r="AK31" s="4">
        <v>1</v>
      </c>
      <c r="AL31" s="4">
        <v>0</v>
      </c>
      <c r="AM31" s="4">
        <v>0.159999996423721</v>
      </c>
      <c r="AN31" s="4">
        <v>111115</v>
      </c>
      <c r="AO31" s="4">
        <v>0.582805778866722</v>
      </c>
      <c r="AP31" s="4">
        <v>0.000607493359719762</v>
      </c>
      <c r="AQ31" s="4">
        <v>298.037010846819</v>
      </c>
      <c r="AR31" s="4">
        <v>297.367236246381</v>
      </c>
      <c r="AS31" s="4">
        <v>0.0348990147317315</v>
      </c>
      <c r="AT31" s="4">
        <v>-0.407271772062177</v>
      </c>
      <c r="AU31" s="4">
        <v>3.15849914693292</v>
      </c>
      <c r="AV31" s="4">
        <v>34.4115665502323</v>
      </c>
      <c r="AW31" s="4">
        <v>9.43703687515728</v>
      </c>
      <c r="AX31" s="4">
        <v>24.5521235466003</v>
      </c>
      <c r="AY31" s="4">
        <v>3.09580194659113</v>
      </c>
      <c r="AZ31" s="4">
        <v>0.0625637667482423</v>
      </c>
      <c r="BA31" s="4">
        <v>2.29231154624597</v>
      </c>
      <c r="BB31" s="4">
        <v>0.803490400345161</v>
      </c>
      <c r="BC31" s="4">
        <v>0.0392267945358862</v>
      </c>
      <c r="BD31" s="4">
        <v>40.3802102681838</v>
      </c>
      <c r="BE31" s="4">
        <v>1.09193629280774</v>
      </c>
      <c r="BF31" s="4">
        <v>72.3678005404968</v>
      </c>
      <c r="BG31" s="4">
        <v>403.708946388324</v>
      </c>
      <c r="BH31" s="4">
        <v>-0.003058765271137</v>
      </c>
    </row>
    <row r="32" spans="1:60">
      <c r="A32" s="4" t="s">
        <v>120</v>
      </c>
      <c r="B32" s="4" t="s">
        <v>121</v>
      </c>
      <c r="C32" s="4" t="s">
        <v>64</v>
      </c>
      <c r="D32" s="4" t="s">
        <v>65</v>
      </c>
      <c r="E32" s="4" t="str">
        <f t="shared" si="0"/>
        <v>TR44-B2-Rd1</v>
      </c>
      <c r="F32" s="4" t="str">
        <f>VLOOKUP(B32,Sheet1!$A$1:$B$80,2,0)</f>
        <v>Tilia amurensis</v>
      </c>
      <c r="G32" s="4" t="str">
        <f t="shared" si="1"/>
        <v>2023-07-08</v>
      </c>
      <c r="H32" s="4" t="s">
        <v>66</v>
      </c>
      <c r="I32" s="4">
        <v>-0.572148079116326</v>
      </c>
      <c r="J32" s="4">
        <v>0.0502868275300873</v>
      </c>
      <c r="K32" s="4">
        <v>413.101644774246</v>
      </c>
      <c r="L32" s="4">
        <v>0.462738997976764</v>
      </c>
      <c r="M32" s="4">
        <v>0.837101238568916</v>
      </c>
      <c r="N32" s="4">
        <v>23.3480072021484</v>
      </c>
      <c r="O32" s="4">
        <v>6</v>
      </c>
      <c r="P32" s="4">
        <v>1.4200000166893</v>
      </c>
      <c r="Q32" s="4">
        <v>1</v>
      </c>
      <c r="R32" s="4">
        <v>2.8400000333786</v>
      </c>
      <c r="S32" s="4">
        <v>22.5053263444167</v>
      </c>
      <c r="T32" s="4">
        <v>23.3480072021484</v>
      </c>
      <c r="U32" s="4">
        <v>22.1279850006104</v>
      </c>
      <c r="V32" s="4">
        <v>400.037865271935</v>
      </c>
      <c r="W32" s="4">
        <v>400.701408973107</v>
      </c>
      <c r="X32" s="4">
        <v>21.4628372192383</v>
      </c>
      <c r="Y32" s="4">
        <v>22.2391432248629</v>
      </c>
      <c r="Z32" s="4">
        <v>72.0387361966647</v>
      </c>
      <c r="AA32" s="4">
        <v>74.6443634033203</v>
      </c>
      <c r="AB32" s="4">
        <v>349.693084716797</v>
      </c>
      <c r="AC32" s="4">
        <v>0.159680378551667</v>
      </c>
      <c r="AD32" s="4">
        <v>0.128359130512063</v>
      </c>
      <c r="AE32" s="4">
        <v>91.8454742431641</v>
      </c>
      <c r="AF32" s="4">
        <v>-3.63755035400391</v>
      </c>
      <c r="AG32" s="4">
        <v>-0.402248322963715</v>
      </c>
      <c r="AH32" s="4">
        <v>1</v>
      </c>
      <c r="AI32" s="4">
        <v>-0.219565242528915</v>
      </c>
      <c r="AJ32" s="4">
        <v>2.73739147186279</v>
      </c>
      <c r="AK32" s="4">
        <v>1</v>
      </c>
      <c r="AL32" s="4">
        <v>0</v>
      </c>
      <c r="AM32" s="4">
        <v>0.159999996423721</v>
      </c>
      <c r="AN32" s="4">
        <v>111115</v>
      </c>
      <c r="AO32" s="4">
        <v>0.582821807861328</v>
      </c>
      <c r="AP32" s="4">
        <v>0.000462738997976763</v>
      </c>
      <c r="AQ32" s="4">
        <v>296.498007202148</v>
      </c>
      <c r="AR32" s="4">
        <v>295.655326344417</v>
      </c>
      <c r="AS32" s="4">
        <v>0.0255488599972051</v>
      </c>
      <c r="AT32" s="4">
        <v>-0.353906789252842</v>
      </c>
      <c r="AU32" s="4">
        <v>2.87966589622404</v>
      </c>
      <c r="AV32" s="4">
        <v>31.3533784171996</v>
      </c>
      <c r="AW32" s="4">
        <v>9.11423519233667</v>
      </c>
      <c r="AX32" s="4">
        <v>22.9266667732826</v>
      </c>
      <c r="AY32" s="4">
        <v>2.80723074817096</v>
      </c>
      <c r="AZ32" s="4">
        <v>0.0494118281090287</v>
      </c>
      <c r="BA32" s="4">
        <v>2.04256465765513</v>
      </c>
      <c r="BB32" s="4">
        <v>0.764666090515833</v>
      </c>
      <c r="BC32" s="4">
        <v>0.0309598315003777</v>
      </c>
      <c r="BD32" s="4">
        <v>37.9415164398865</v>
      </c>
      <c r="BE32" s="4">
        <v>1.03094630608087</v>
      </c>
      <c r="BF32" s="4">
        <v>70.649956632193</v>
      </c>
      <c r="BG32" s="4">
        <v>400.973380768082</v>
      </c>
      <c r="BH32" s="4">
        <v>-0.00100811394117433</v>
      </c>
    </row>
    <row r="33" spans="1:60">
      <c r="A33" s="4" t="s">
        <v>122</v>
      </c>
      <c r="B33" s="4" t="s">
        <v>123</v>
      </c>
      <c r="C33" s="4" t="s">
        <v>64</v>
      </c>
      <c r="D33" s="4" t="s">
        <v>65</v>
      </c>
      <c r="E33" s="4" t="str">
        <f t="shared" si="0"/>
        <v>TR45-B2-Rd1</v>
      </c>
      <c r="F33" s="4" t="str">
        <f>VLOOKUP(B33,Sheet1!$A$1:$B$80,2,0)</f>
        <v>Tilia amurensis</v>
      </c>
      <c r="G33" s="4" t="str">
        <f t="shared" si="1"/>
        <v>2023-07-09</v>
      </c>
      <c r="H33" s="4" t="s">
        <v>66</v>
      </c>
      <c r="I33" s="4">
        <v>-1.74089511885524</v>
      </c>
      <c r="J33" s="4">
        <v>0.15699960088874</v>
      </c>
      <c r="K33" s="4">
        <v>413.29721608355</v>
      </c>
      <c r="L33" s="4">
        <v>1.82691264891655</v>
      </c>
      <c r="M33" s="4">
        <v>1.08701281728106</v>
      </c>
      <c r="N33" s="4">
        <v>26.8209734696608</v>
      </c>
      <c r="O33" s="4">
        <v>6</v>
      </c>
      <c r="P33" s="4">
        <v>1.4200000166893</v>
      </c>
      <c r="Q33" s="4">
        <v>1</v>
      </c>
      <c r="R33" s="4">
        <v>2.8400000333786</v>
      </c>
      <c r="S33" s="4">
        <v>25.012813274677</v>
      </c>
      <c r="T33" s="4">
        <v>26.8209734696608</v>
      </c>
      <c r="U33" s="4">
        <v>24.2653289208045</v>
      </c>
      <c r="V33" s="4">
        <v>400.849205603966</v>
      </c>
      <c r="W33" s="4">
        <v>402.587662916917</v>
      </c>
      <c r="X33" s="4">
        <v>23.77214549138</v>
      </c>
      <c r="Y33" s="4">
        <v>26.8230661245493</v>
      </c>
      <c r="Z33" s="4">
        <v>68.3665665846605</v>
      </c>
      <c r="AA33" s="4">
        <v>77.1407288771409</v>
      </c>
      <c r="AB33" s="4">
        <v>349.647085336539</v>
      </c>
      <c r="AC33" s="4">
        <v>0.168746069933359</v>
      </c>
      <c r="AD33" s="4">
        <v>0.165471091866493</v>
      </c>
      <c r="AE33" s="4">
        <v>91.5143180260291</v>
      </c>
      <c r="AF33" s="4">
        <v>-1.68149280548096</v>
      </c>
      <c r="AG33" s="4">
        <v>-0.226623892784119</v>
      </c>
      <c r="AH33" s="4">
        <v>1</v>
      </c>
      <c r="AI33" s="4">
        <v>-0.219565242528915</v>
      </c>
      <c r="AJ33" s="4">
        <v>2.73739147186279</v>
      </c>
      <c r="AK33" s="4">
        <v>1</v>
      </c>
      <c r="AL33" s="4">
        <v>0</v>
      </c>
      <c r="AM33" s="4">
        <v>0.159999996423721</v>
      </c>
      <c r="AN33" s="4">
        <v>111115</v>
      </c>
      <c r="AO33" s="4">
        <v>0.582745142227564</v>
      </c>
      <c r="AP33" s="4">
        <v>0.00182691264891655</v>
      </c>
      <c r="AQ33" s="4">
        <v>299.970973469661</v>
      </c>
      <c r="AR33" s="4">
        <v>298.162813274677</v>
      </c>
      <c r="AS33" s="4">
        <v>0.0269993705858545</v>
      </c>
      <c r="AT33" s="4">
        <v>-1.19809324831591</v>
      </c>
      <c r="AU33" s="4">
        <v>3.54170741898148</v>
      </c>
      <c r="AV33" s="4">
        <v>38.7011293270616</v>
      </c>
      <c r="AW33" s="4">
        <v>11.8780632025124</v>
      </c>
      <c r="AX33" s="4">
        <v>25.9168933721689</v>
      </c>
      <c r="AY33" s="4">
        <v>3.35770818425621</v>
      </c>
      <c r="AZ33" s="4">
        <v>0.148774659022136</v>
      </c>
      <c r="BA33" s="4">
        <v>2.45469460170043</v>
      </c>
      <c r="BB33" s="4">
        <v>0.903013582555782</v>
      </c>
      <c r="BC33" s="4">
        <v>0.0936897203547503</v>
      </c>
      <c r="BD33" s="4">
        <v>37.8226128102491</v>
      </c>
      <c r="BE33" s="4">
        <v>1.02660171625187</v>
      </c>
      <c r="BF33" s="4">
        <v>69.9312129279696</v>
      </c>
      <c r="BG33" s="4">
        <v>403.418849381116</v>
      </c>
      <c r="BH33" s="4">
        <v>-0.00303105546347812</v>
      </c>
    </row>
    <row r="34" spans="1:60">
      <c r="A34" s="4" t="s">
        <v>124</v>
      </c>
      <c r="B34" s="4" t="s">
        <v>125</v>
      </c>
      <c r="C34" s="4" t="s">
        <v>73</v>
      </c>
      <c r="D34" s="4" t="s">
        <v>65</v>
      </c>
      <c r="E34" s="4" t="str">
        <f t="shared" si="0"/>
        <v>TR46-B1-Rd1</v>
      </c>
      <c r="F34" s="4" t="str">
        <f>VLOOKUP(B34,Sheet1!$A$1:$B$80,2,0)</f>
        <v>Fraxinus mandshurica</v>
      </c>
      <c r="G34" s="4" t="str">
        <f t="shared" si="1"/>
        <v>2023-07-09</v>
      </c>
      <c r="H34" s="4" t="s">
        <v>66</v>
      </c>
      <c r="I34" s="4">
        <v>-1.30017675776159</v>
      </c>
      <c r="J34" s="4">
        <v>0.098839511074066</v>
      </c>
      <c r="K34" s="4">
        <v>418.59360244592</v>
      </c>
      <c r="L34" s="4">
        <v>0.716292541690378</v>
      </c>
      <c r="M34" s="4">
        <v>0.669564421382163</v>
      </c>
      <c r="N34" s="4">
        <v>23.5685113760141</v>
      </c>
      <c r="O34" s="4">
        <v>6</v>
      </c>
      <c r="P34" s="4">
        <v>1.4200000166893</v>
      </c>
      <c r="Q34" s="4">
        <v>1</v>
      </c>
      <c r="R34" s="4">
        <v>2.8400000333786</v>
      </c>
      <c r="S34" s="4">
        <v>23.4051814446082</v>
      </c>
      <c r="T34" s="4">
        <v>23.5685113760141</v>
      </c>
      <c r="U34" s="4">
        <v>22.719846872183</v>
      </c>
      <c r="V34" s="4">
        <v>400.049163818359</v>
      </c>
      <c r="W34" s="4">
        <v>401.786337045523</v>
      </c>
      <c r="X34" s="4">
        <v>23.3240415132963</v>
      </c>
      <c r="Y34" s="4">
        <v>24.523007612962</v>
      </c>
      <c r="Z34" s="4">
        <v>74.0182154728816</v>
      </c>
      <c r="AA34" s="4">
        <v>77.8230807964618</v>
      </c>
      <c r="AB34" s="4">
        <v>349.664717454177</v>
      </c>
      <c r="AC34" s="4">
        <v>0.151375874303854</v>
      </c>
      <c r="AD34" s="4">
        <v>0.181187895341561</v>
      </c>
      <c r="AE34" s="4">
        <v>91.7007334782527</v>
      </c>
      <c r="AF34" s="4">
        <v>-2.72925662994385</v>
      </c>
      <c r="AG34" s="4">
        <v>-0.388103842735291</v>
      </c>
      <c r="AH34" s="4">
        <v>1</v>
      </c>
      <c r="AI34" s="4">
        <v>-0.219565242528915</v>
      </c>
      <c r="AJ34" s="4">
        <v>2.73739147186279</v>
      </c>
      <c r="AK34" s="4">
        <v>1</v>
      </c>
      <c r="AL34" s="4">
        <v>0</v>
      </c>
      <c r="AM34" s="4">
        <v>0.159999996423721</v>
      </c>
      <c r="AN34" s="4">
        <v>111115</v>
      </c>
      <c r="AO34" s="4">
        <v>0.582774529090294</v>
      </c>
      <c r="AP34" s="4">
        <v>0.000716292541690378</v>
      </c>
      <c r="AQ34" s="4">
        <v>296.718511376014</v>
      </c>
      <c r="AR34" s="4">
        <v>296.555181444608</v>
      </c>
      <c r="AS34" s="4">
        <v>0.0242201393472544</v>
      </c>
      <c r="AT34" s="4">
        <v>-0.396490194836042</v>
      </c>
      <c r="AU34" s="4">
        <v>2.91834220801181</v>
      </c>
      <c r="AV34" s="4">
        <v>31.8246326823642</v>
      </c>
      <c r="AW34" s="4">
        <v>7.30162506940217</v>
      </c>
      <c r="AX34" s="4">
        <v>23.4868464103112</v>
      </c>
      <c r="AY34" s="4">
        <v>2.90393470130504</v>
      </c>
      <c r="AZ34" s="4">
        <v>0.0955092007192042</v>
      </c>
      <c r="BA34" s="4">
        <v>2.24877778662965</v>
      </c>
      <c r="BB34" s="4">
        <v>0.655156914675396</v>
      </c>
      <c r="BC34" s="4">
        <v>0.0599837672353105</v>
      </c>
      <c r="BD34" s="4">
        <v>38.385340556503</v>
      </c>
      <c r="BE34" s="4">
        <v>1.04183130318659</v>
      </c>
      <c r="BF34" s="4">
        <v>77.1915210470378</v>
      </c>
      <c r="BG34" s="4">
        <v>402.404378806913</v>
      </c>
      <c r="BH34" s="4">
        <v>-0.00249408159714578</v>
      </c>
    </row>
    <row r="35" spans="1:60">
      <c r="A35" s="4" t="s">
        <v>126</v>
      </c>
      <c r="B35" s="4" t="s">
        <v>125</v>
      </c>
      <c r="C35" s="4" t="s">
        <v>64</v>
      </c>
      <c r="D35" s="4" t="s">
        <v>65</v>
      </c>
      <c r="E35" s="4" t="str">
        <f t="shared" ref="E35:E57" si="2">B35&amp;"-"&amp;C35&amp;"-"&amp;D35</f>
        <v>TR46-B2-Rd1</v>
      </c>
      <c r="F35" s="4" t="str">
        <f>VLOOKUP(B35,Sheet1!$A$1:$B$80,2,0)</f>
        <v>Fraxinus mandshurica</v>
      </c>
      <c r="G35" s="4" t="str">
        <f t="shared" ref="G35:G57" si="3">LEFT(A35,10)</f>
        <v>2023-07-09</v>
      </c>
      <c r="H35" s="4" t="s">
        <v>66</v>
      </c>
      <c r="I35" s="4">
        <v>-2.02312992863193</v>
      </c>
      <c r="J35" s="4">
        <v>0.159035620232606</v>
      </c>
      <c r="K35" s="4">
        <v>418.640560865205</v>
      </c>
      <c r="L35" s="4">
        <v>1.30102850121348</v>
      </c>
      <c r="M35" s="4">
        <v>0.767405072353372</v>
      </c>
      <c r="N35" s="4">
        <v>24.948981651893</v>
      </c>
      <c r="O35" s="4">
        <v>6</v>
      </c>
      <c r="P35" s="4">
        <v>1.4200000166893</v>
      </c>
      <c r="Q35" s="4">
        <v>1</v>
      </c>
      <c r="R35" s="4">
        <v>2.8400000333786</v>
      </c>
      <c r="S35" s="4">
        <v>24.8762290661152</v>
      </c>
      <c r="T35" s="4">
        <v>24.948981651893</v>
      </c>
      <c r="U35" s="4">
        <v>24.2161951798659</v>
      </c>
      <c r="V35" s="4">
        <v>400.331385685847</v>
      </c>
      <c r="W35" s="4">
        <v>402.903477595403</v>
      </c>
      <c r="X35" s="4">
        <v>24.1126070756179</v>
      </c>
      <c r="Y35" s="4">
        <v>26.2864083510179</v>
      </c>
      <c r="Z35" s="4">
        <v>69.8319578904372</v>
      </c>
      <c r="AA35" s="4">
        <v>76.1274631206806</v>
      </c>
      <c r="AB35" s="4">
        <v>349.662813626803</v>
      </c>
      <c r="AC35" s="4">
        <v>0.171270570502831</v>
      </c>
      <c r="AD35" s="4">
        <v>0.158945755674862</v>
      </c>
      <c r="AE35" s="4">
        <v>91.4082471407377</v>
      </c>
      <c r="AF35" s="4">
        <v>-2.32732486724854</v>
      </c>
      <c r="AG35" s="4">
        <v>-0.366798758506775</v>
      </c>
      <c r="AH35" s="4">
        <v>1</v>
      </c>
      <c r="AI35" s="4">
        <v>-0.219565242528915</v>
      </c>
      <c r="AJ35" s="4">
        <v>2.73739147186279</v>
      </c>
      <c r="AK35" s="4">
        <v>1</v>
      </c>
      <c r="AL35" s="4">
        <v>0</v>
      </c>
      <c r="AM35" s="4">
        <v>0.159999996423721</v>
      </c>
      <c r="AN35" s="4">
        <v>111115</v>
      </c>
      <c r="AO35" s="4">
        <v>0.582771356044671</v>
      </c>
      <c r="AP35" s="4">
        <v>0.00130102850121348</v>
      </c>
      <c r="AQ35" s="4">
        <v>298.098981651893</v>
      </c>
      <c r="AR35" s="4">
        <v>298.026229066115</v>
      </c>
      <c r="AS35" s="4">
        <v>0.0274032906679417</v>
      </c>
      <c r="AT35" s="4">
        <v>-0.689307167088549</v>
      </c>
      <c r="AU35" s="4">
        <v>3.17019958411575</v>
      </c>
      <c r="AV35" s="4">
        <v>34.6817689917107</v>
      </c>
      <c r="AW35" s="4">
        <v>8.39536064069283</v>
      </c>
      <c r="AX35" s="4">
        <v>24.9126053590041</v>
      </c>
      <c r="AY35" s="4">
        <v>3.16320748157818</v>
      </c>
      <c r="AZ35" s="4">
        <v>0.150583211426212</v>
      </c>
      <c r="BA35" s="4">
        <v>2.40279451176238</v>
      </c>
      <c r="BB35" s="4">
        <v>0.760412969815802</v>
      </c>
      <c r="BC35" s="4">
        <v>0.0948390005403318</v>
      </c>
      <c r="BD35" s="4">
        <v>38.26719964491</v>
      </c>
      <c r="BE35" s="4">
        <v>1.03905901682829</v>
      </c>
      <c r="BF35" s="4">
        <v>76.3631413024482</v>
      </c>
      <c r="BG35" s="4">
        <v>403.865176669893</v>
      </c>
      <c r="BH35" s="4">
        <v>-0.00382517440721859</v>
      </c>
    </row>
    <row r="36" spans="1:60">
      <c r="A36" s="4" t="s">
        <v>127</v>
      </c>
      <c r="B36" s="4" t="s">
        <v>128</v>
      </c>
      <c r="C36" s="4" t="s">
        <v>73</v>
      </c>
      <c r="D36" s="4" t="s">
        <v>76</v>
      </c>
      <c r="E36" s="4" t="str">
        <f t="shared" si="2"/>
        <v>TR48-B1-Rd2</v>
      </c>
      <c r="F36" s="4" t="str">
        <f>VLOOKUP(B36,Sheet1!$A$1:$B$80,2,0)</f>
        <v>Tilia amurensis</v>
      </c>
      <c r="G36" s="4" t="str">
        <f t="shared" si="3"/>
        <v>2023-07-09</v>
      </c>
      <c r="H36" s="4" t="s">
        <v>66</v>
      </c>
      <c r="I36" s="4">
        <v>-1.52382003722697</v>
      </c>
      <c r="J36" s="4">
        <v>0.0346965647024707</v>
      </c>
      <c r="K36" s="4">
        <v>463.756193589615</v>
      </c>
      <c r="L36" s="4">
        <v>0.503607773878052</v>
      </c>
      <c r="M36" s="4">
        <v>1.29958614185951</v>
      </c>
      <c r="N36" s="4">
        <v>26.9961809011606</v>
      </c>
      <c r="O36" s="4">
        <v>6</v>
      </c>
      <c r="P36" s="4">
        <v>1.4200000166893</v>
      </c>
      <c r="Q36" s="4">
        <v>1</v>
      </c>
      <c r="R36" s="4">
        <v>2.8400000333786</v>
      </c>
      <c r="S36" s="4">
        <v>24.9526280623216</v>
      </c>
      <c r="T36" s="4">
        <v>26.9961809011606</v>
      </c>
      <c r="U36" s="4">
        <v>24.2640603872446</v>
      </c>
      <c r="V36" s="4">
        <v>400.620185265174</v>
      </c>
      <c r="W36" s="4">
        <v>402.886930025541</v>
      </c>
      <c r="X36" s="4">
        <v>24.0962157616249</v>
      </c>
      <c r="Y36" s="4">
        <v>24.938870209914</v>
      </c>
      <c r="Z36" s="4">
        <v>69.441646869366</v>
      </c>
      <c r="AA36" s="4">
        <v>71.8700813880334</v>
      </c>
      <c r="AB36" s="4">
        <v>349.643923245943</v>
      </c>
      <c r="AC36" s="4">
        <v>0.169362728412335</v>
      </c>
      <c r="AD36" s="4">
        <v>0.185497624656329</v>
      </c>
      <c r="AE36" s="4">
        <v>91.3748350877028</v>
      </c>
      <c r="AF36" s="4">
        <v>-2.81850528717041</v>
      </c>
      <c r="AG36" s="4">
        <v>-0.367618918418884</v>
      </c>
      <c r="AH36" s="4">
        <v>1</v>
      </c>
      <c r="AI36" s="4">
        <v>-0.219565242528915</v>
      </c>
      <c r="AJ36" s="4">
        <v>2.73739147186279</v>
      </c>
      <c r="AK36" s="4">
        <v>1</v>
      </c>
      <c r="AL36" s="4">
        <v>0</v>
      </c>
      <c r="AM36" s="4">
        <v>0.159999996423721</v>
      </c>
      <c r="AN36" s="4">
        <v>111115</v>
      </c>
      <c r="AO36" s="4">
        <v>0.582739872076572</v>
      </c>
      <c r="AP36" s="4">
        <v>0.000503607773878052</v>
      </c>
      <c r="AQ36" s="4">
        <v>300.146180901161</v>
      </c>
      <c r="AR36" s="4">
        <v>298.102628062322</v>
      </c>
      <c r="AS36" s="4">
        <v>0.0270980359402852</v>
      </c>
      <c r="AT36" s="4">
        <v>-0.540539330321992</v>
      </c>
      <c r="AU36" s="4">
        <v>3.57837129149407</v>
      </c>
      <c r="AV36" s="4">
        <v>39.1614517269953</v>
      </c>
      <c r="AW36" s="4">
        <v>14.2225815170813</v>
      </c>
      <c r="AX36" s="4">
        <v>25.9744044817411</v>
      </c>
      <c r="AY36" s="4">
        <v>3.36915868208644</v>
      </c>
      <c r="AZ36" s="4">
        <v>0.0342777041703715</v>
      </c>
      <c r="BA36" s="4">
        <v>2.27878514963456</v>
      </c>
      <c r="BB36" s="4">
        <v>1.09037353245188</v>
      </c>
      <c r="BC36" s="4">
        <v>0.0214608073587263</v>
      </c>
      <c r="BD36" s="4">
        <v>42.3756509680687</v>
      </c>
      <c r="BE36" s="4">
        <v>1.15108202539143</v>
      </c>
      <c r="BF36" s="4">
        <v>62.9330652053996</v>
      </c>
      <c r="BG36" s="4">
        <v>403.611281091062</v>
      </c>
      <c r="BH36" s="4">
        <v>-0.00237590089884249</v>
      </c>
    </row>
    <row r="37" spans="1:60">
      <c r="A37" s="4" t="s">
        <v>129</v>
      </c>
      <c r="B37" s="4" t="s">
        <v>128</v>
      </c>
      <c r="C37" s="4" t="s">
        <v>64</v>
      </c>
      <c r="D37" s="4" t="s">
        <v>76</v>
      </c>
      <c r="E37" s="4" t="str">
        <f t="shared" si="2"/>
        <v>TR48-B2-Rd2</v>
      </c>
      <c r="F37" s="4" t="str">
        <f>VLOOKUP(B37,Sheet1!$A$1:$B$80,2,0)</f>
        <v>Tilia amurensis</v>
      </c>
      <c r="G37" s="4" t="str">
        <f t="shared" si="3"/>
        <v>2023-07-09</v>
      </c>
      <c r="H37" s="4" t="s">
        <v>66</v>
      </c>
      <c r="I37" s="4">
        <v>-0.937928378022283</v>
      </c>
      <c r="J37" s="4">
        <v>0.0385122533589313</v>
      </c>
      <c r="K37" s="4">
        <v>434.257993004177</v>
      </c>
      <c r="L37" s="4">
        <v>0.368805500836448</v>
      </c>
      <c r="M37" s="4">
        <v>0.864693481105603</v>
      </c>
      <c r="N37" s="4">
        <v>23.6474161881667</v>
      </c>
      <c r="O37" s="4">
        <v>6</v>
      </c>
      <c r="P37" s="4">
        <v>1.4200000166893</v>
      </c>
      <c r="Q37" s="4">
        <v>1</v>
      </c>
      <c r="R37" s="4">
        <v>2.8400000333786</v>
      </c>
      <c r="S37" s="4">
        <v>22.6041066096379</v>
      </c>
      <c r="T37" s="4">
        <v>23.6474161881667</v>
      </c>
      <c r="U37" s="4">
        <v>22.1286216148963</v>
      </c>
      <c r="V37" s="4">
        <v>400.268228384165</v>
      </c>
      <c r="W37" s="4">
        <v>401.60989849384</v>
      </c>
      <c r="X37" s="4">
        <v>21.9640592428354</v>
      </c>
      <c r="Y37" s="4">
        <v>22.5825161567101</v>
      </c>
      <c r="Z37" s="4">
        <v>73.0451302161584</v>
      </c>
      <c r="AA37" s="4">
        <v>75.1019152127779</v>
      </c>
      <c r="AB37" s="4">
        <v>349.718994140625</v>
      </c>
      <c r="AC37" s="4">
        <v>0.177308906156283</v>
      </c>
      <c r="AD37" s="4">
        <v>0.149304507156977</v>
      </c>
      <c r="AE37" s="4">
        <v>91.5509379460261</v>
      </c>
      <c r="AF37" s="4">
        <v>-3.2593879699707</v>
      </c>
      <c r="AG37" s="4">
        <v>-0.36018979549408</v>
      </c>
      <c r="AH37" s="4">
        <v>1</v>
      </c>
      <c r="AI37" s="4">
        <v>-0.219565242528915</v>
      </c>
      <c r="AJ37" s="4">
        <v>2.73739147186279</v>
      </c>
      <c r="AK37" s="4">
        <v>1</v>
      </c>
      <c r="AL37" s="4">
        <v>0</v>
      </c>
      <c r="AM37" s="4">
        <v>0.159999996423721</v>
      </c>
      <c r="AN37" s="4">
        <v>111115</v>
      </c>
      <c r="AO37" s="4">
        <v>0.582864990234375</v>
      </c>
      <c r="AP37" s="4">
        <v>0.000368805500836448</v>
      </c>
      <c r="AQ37" s="4">
        <v>296.797416188167</v>
      </c>
      <c r="AR37" s="4">
        <v>295.754106609638</v>
      </c>
      <c r="AS37" s="4">
        <v>0.0283694243508992</v>
      </c>
      <c r="AT37" s="4">
        <v>-0.331478163950854</v>
      </c>
      <c r="AU37" s="4">
        <v>2.93214401395339</v>
      </c>
      <c r="AV37" s="4">
        <v>32.0274597919716</v>
      </c>
      <c r="AW37" s="4">
        <v>9.44494363526148</v>
      </c>
      <c r="AX37" s="4">
        <v>23.1257613989023</v>
      </c>
      <c r="AY37" s="4">
        <v>2.84126109747248</v>
      </c>
      <c r="AZ37" s="4">
        <v>0.0379964844142044</v>
      </c>
      <c r="BA37" s="4">
        <v>2.06745053284779</v>
      </c>
      <c r="BB37" s="4">
        <v>0.773810564624689</v>
      </c>
      <c r="BC37" s="4">
        <v>0.0237936084480371</v>
      </c>
      <c r="BD37" s="4">
        <v>39.7567269217518</v>
      </c>
      <c r="BE37" s="4">
        <v>1.08129256800221</v>
      </c>
      <c r="BF37" s="4">
        <v>70.0885994540459</v>
      </c>
      <c r="BG37" s="4">
        <v>402.052037457621</v>
      </c>
      <c r="BH37" s="4">
        <v>-0.00162146095839224</v>
      </c>
    </row>
    <row r="38" spans="1:60">
      <c r="A38" s="4" t="s">
        <v>130</v>
      </c>
      <c r="B38" s="4" t="s">
        <v>131</v>
      </c>
      <c r="C38" s="4" t="s">
        <v>64</v>
      </c>
      <c r="D38" s="4" t="s">
        <v>65</v>
      </c>
      <c r="E38" s="4" t="str">
        <f t="shared" si="2"/>
        <v>TR50-B2-Rd1</v>
      </c>
      <c r="F38" s="4" t="str">
        <f>VLOOKUP(B38,Sheet1!$A$1:$B$80,2,0)</f>
        <v>Fraxinus mandshurica</v>
      </c>
      <c r="G38" s="4" t="str">
        <f t="shared" si="3"/>
        <v>2023-07-09</v>
      </c>
      <c r="H38" s="4" t="s">
        <v>66</v>
      </c>
      <c r="I38" s="4">
        <v>-1.40358297330947</v>
      </c>
      <c r="J38" s="4">
        <v>0.0888802348574205</v>
      </c>
      <c r="K38" s="4">
        <v>423.707427127613</v>
      </c>
      <c r="L38" s="4">
        <v>0.530401699989771</v>
      </c>
      <c r="M38" s="4">
        <v>0.549374886494207</v>
      </c>
      <c r="N38" s="4">
        <v>22.9324512481689</v>
      </c>
      <c r="O38" s="4">
        <v>6</v>
      </c>
      <c r="P38" s="4">
        <v>1.4200000166893</v>
      </c>
      <c r="Q38" s="4">
        <v>1</v>
      </c>
      <c r="R38" s="4">
        <v>2.8400000333786</v>
      </c>
      <c r="S38" s="4">
        <v>22.5918916555551</v>
      </c>
      <c r="T38" s="4">
        <v>22.9324512481689</v>
      </c>
      <c r="U38" s="4">
        <v>22.1259497129</v>
      </c>
      <c r="V38" s="4">
        <v>399.729241004357</v>
      </c>
      <c r="W38" s="4">
        <v>401.771850585938</v>
      </c>
      <c r="X38" s="4">
        <v>23.7578610640306</v>
      </c>
      <c r="Y38" s="4">
        <v>24.6454862447885</v>
      </c>
      <c r="Z38" s="4">
        <v>79.1608663705679</v>
      </c>
      <c r="AA38" s="4">
        <v>82.1184240487906</v>
      </c>
      <c r="AB38" s="4">
        <v>349.694681020883</v>
      </c>
      <c r="AC38" s="4">
        <v>0.193084775828398</v>
      </c>
      <c r="AD38" s="4">
        <v>0.223174278552716</v>
      </c>
      <c r="AE38" s="4">
        <v>91.6569237342248</v>
      </c>
      <c r="AF38" s="4">
        <v>-2.9551248550415</v>
      </c>
      <c r="AG38" s="4">
        <v>-0.387220740318298</v>
      </c>
      <c r="AH38" s="4">
        <v>1</v>
      </c>
      <c r="AI38" s="4">
        <v>-0.219565242528915</v>
      </c>
      <c r="AJ38" s="4">
        <v>2.73739147186279</v>
      </c>
      <c r="AK38" s="4">
        <v>1</v>
      </c>
      <c r="AL38" s="4">
        <v>0</v>
      </c>
      <c r="AM38" s="4">
        <v>0.159999996423721</v>
      </c>
      <c r="AN38" s="4">
        <v>111115</v>
      </c>
      <c r="AO38" s="4">
        <v>0.582824468368139</v>
      </c>
      <c r="AP38" s="4">
        <v>0.000530401699989771</v>
      </c>
      <c r="AQ38" s="4">
        <v>296.082451248169</v>
      </c>
      <c r="AR38" s="4">
        <v>295.741891655555</v>
      </c>
      <c r="AS38" s="4">
        <v>0.0308935634420187</v>
      </c>
      <c r="AT38" s="4">
        <v>-0.322706880828221</v>
      </c>
      <c r="AU38" s="4">
        <v>2.80830433421383</v>
      </c>
      <c r="AV38" s="4">
        <v>30.6393043320402</v>
      </c>
      <c r="AW38" s="4">
        <v>5.99381808725164</v>
      </c>
      <c r="AX38" s="4">
        <v>22.762171451862</v>
      </c>
      <c r="AY38" s="4">
        <v>2.77940932364611</v>
      </c>
      <c r="AZ38" s="4">
        <v>0.0861786176366671</v>
      </c>
      <c r="BA38" s="4">
        <v>2.25892944771963</v>
      </c>
      <c r="BB38" s="4">
        <v>0.520479875926483</v>
      </c>
      <c r="BC38" s="4">
        <v>0.0540980037512826</v>
      </c>
      <c r="BD38" s="4">
        <v>38.835719437795</v>
      </c>
      <c r="BE38" s="4">
        <v>1.05459705006379</v>
      </c>
      <c r="BF38" s="4">
        <v>80.4967295234367</v>
      </c>
      <c r="BG38" s="4">
        <v>402.439046709775</v>
      </c>
      <c r="BH38" s="4">
        <v>-0.0028074823131014</v>
      </c>
    </row>
    <row r="39" spans="1:60">
      <c r="A39" s="4" t="s">
        <v>132</v>
      </c>
      <c r="B39" s="4" t="s">
        <v>133</v>
      </c>
      <c r="C39" s="4" t="s">
        <v>73</v>
      </c>
      <c r="D39" s="4" t="s">
        <v>65</v>
      </c>
      <c r="E39" s="4" t="str">
        <f t="shared" si="2"/>
        <v>TR55-B1-Rd1</v>
      </c>
      <c r="F39" s="4" t="str">
        <f>VLOOKUP(B39,Sheet1!$A$1:$B$80,2,0)</f>
        <v>Tilia amurensis</v>
      </c>
      <c r="G39" s="4" t="str">
        <f t="shared" si="3"/>
        <v>2023-07-10</v>
      </c>
      <c r="H39" s="4" t="s">
        <v>66</v>
      </c>
      <c r="I39" s="4">
        <v>-0.836352526462053</v>
      </c>
      <c r="J39" s="4">
        <v>0.0535539845887431</v>
      </c>
      <c r="K39" s="4">
        <v>419.647359787586</v>
      </c>
      <c r="L39" s="4">
        <v>0.529219798991487</v>
      </c>
      <c r="M39" s="4">
        <v>0.898883417792359</v>
      </c>
      <c r="N39" s="4">
        <v>23.6026165301983</v>
      </c>
      <c r="O39" s="4">
        <v>6</v>
      </c>
      <c r="P39" s="4">
        <v>1.4200000166893</v>
      </c>
      <c r="Q39" s="4">
        <v>1</v>
      </c>
      <c r="R39" s="4">
        <v>2.8400000333786</v>
      </c>
      <c r="S39" s="4">
        <v>23.3559241661659</v>
      </c>
      <c r="T39" s="4">
        <v>23.6026165301983</v>
      </c>
      <c r="U39" s="4">
        <v>23.1038976816031</v>
      </c>
      <c r="V39" s="4">
        <v>399.775299072266</v>
      </c>
      <c r="W39" s="4">
        <v>400.846280611478</v>
      </c>
      <c r="X39" s="4">
        <v>21.1890616783729</v>
      </c>
      <c r="Y39" s="4">
        <v>22.0770109616793</v>
      </c>
      <c r="Z39" s="4">
        <v>67.4728375948392</v>
      </c>
      <c r="AA39" s="4">
        <v>70.3003528301532</v>
      </c>
      <c r="AB39" s="4">
        <v>349.706693209135</v>
      </c>
      <c r="AC39" s="4">
        <v>0.299094576102037</v>
      </c>
      <c r="AD39" s="4">
        <v>0.252213575805609</v>
      </c>
      <c r="AE39" s="4">
        <v>91.741692176232</v>
      </c>
      <c r="AF39" s="4">
        <v>-3.65994453430176</v>
      </c>
      <c r="AG39" s="4">
        <v>-0.368773579597473</v>
      </c>
      <c r="AH39" s="4">
        <v>1</v>
      </c>
      <c r="AI39" s="4">
        <v>-0.219565242528915</v>
      </c>
      <c r="AJ39" s="4">
        <v>2.73739147186279</v>
      </c>
      <c r="AK39" s="4">
        <v>1</v>
      </c>
      <c r="AL39" s="4">
        <v>0</v>
      </c>
      <c r="AM39" s="4">
        <v>0.159999996423721</v>
      </c>
      <c r="AN39" s="4">
        <v>111115</v>
      </c>
      <c r="AO39" s="4">
        <v>0.582844488681891</v>
      </c>
      <c r="AP39" s="4">
        <v>0.000529219798991487</v>
      </c>
      <c r="AQ39" s="4">
        <v>296.752616530198</v>
      </c>
      <c r="AR39" s="4">
        <v>296.505924166166</v>
      </c>
      <c r="AS39" s="4">
        <v>0.0478551311066803</v>
      </c>
      <c r="AT39" s="4">
        <v>-0.309387873395635</v>
      </c>
      <c r="AU39" s="4">
        <v>2.92426576530438</v>
      </c>
      <c r="AV39" s="4">
        <v>31.8749920849442</v>
      </c>
      <c r="AW39" s="4">
        <v>9.79798112326492</v>
      </c>
      <c r="AX39" s="4">
        <v>23.4792703481821</v>
      </c>
      <c r="AY39" s="4">
        <v>2.90257310996847</v>
      </c>
      <c r="AZ39" s="4">
        <v>0.0525627145519288</v>
      </c>
      <c r="BA39" s="4">
        <v>2.02538234751202</v>
      </c>
      <c r="BB39" s="4">
        <v>0.877190762456447</v>
      </c>
      <c r="BC39" s="4">
        <v>0.032939340616437</v>
      </c>
      <c r="BD39" s="4">
        <v>38.4991589962179</v>
      </c>
      <c r="BE39" s="4">
        <v>1.04690339684887</v>
      </c>
      <c r="BF39" s="4">
        <v>68.9957620206457</v>
      </c>
      <c r="BG39" s="4">
        <v>401.243842547201</v>
      </c>
      <c r="BH39" s="4">
        <v>-0.00143811100725177</v>
      </c>
    </row>
    <row r="40" spans="1:60">
      <c r="A40" s="4" t="s">
        <v>134</v>
      </c>
      <c r="B40" s="4" t="s">
        <v>133</v>
      </c>
      <c r="C40" s="4" t="s">
        <v>73</v>
      </c>
      <c r="D40" s="4" t="s">
        <v>76</v>
      </c>
      <c r="E40" s="4" t="str">
        <f t="shared" si="2"/>
        <v>TR55-B1-Rd2</v>
      </c>
      <c r="F40" s="4" t="str">
        <f>VLOOKUP(B40,Sheet1!$A$1:$B$80,2,0)</f>
        <v>Tilia amurensis</v>
      </c>
      <c r="G40" s="4" t="str">
        <f t="shared" si="3"/>
        <v>2023-07-10</v>
      </c>
      <c r="H40" s="4" t="s">
        <v>66</v>
      </c>
      <c r="I40" s="4">
        <v>-0.916532425296058</v>
      </c>
      <c r="J40" s="4">
        <v>0.0261405769873595</v>
      </c>
      <c r="K40" s="4">
        <v>450.210067170421</v>
      </c>
      <c r="L40" s="4">
        <v>0.284929919561676</v>
      </c>
      <c r="M40" s="4">
        <v>0.982956962757413</v>
      </c>
      <c r="N40" s="4">
        <v>23.5234598013071</v>
      </c>
      <c r="O40" s="4">
        <v>6</v>
      </c>
      <c r="P40" s="4">
        <v>1.4200000166893</v>
      </c>
      <c r="Q40" s="4">
        <v>1</v>
      </c>
      <c r="R40" s="4">
        <v>2.8400000333786</v>
      </c>
      <c r="S40" s="4">
        <v>23.4281390263484</v>
      </c>
      <c r="T40" s="4">
        <v>23.5234598013071</v>
      </c>
      <c r="U40" s="4">
        <v>23.1041177602915</v>
      </c>
      <c r="V40" s="4">
        <v>399.685835618239</v>
      </c>
      <c r="W40" s="4">
        <v>401.062274639423</v>
      </c>
      <c r="X40" s="4">
        <v>20.5441973759578</v>
      </c>
      <c r="Y40" s="4">
        <v>21.0227756500244</v>
      </c>
      <c r="Z40" s="4">
        <v>65.0938403789814</v>
      </c>
      <c r="AA40" s="4">
        <v>66.6102036696214</v>
      </c>
      <c r="AB40" s="4">
        <v>349.710510253906</v>
      </c>
      <c r="AC40" s="4">
        <v>0.250680383581382</v>
      </c>
      <c r="AD40" s="4">
        <v>0.230621842237619</v>
      </c>
      <c r="AE40" s="4">
        <v>91.683849628155</v>
      </c>
      <c r="AF40" s="4">
        <v>-3.70994758605957</v>
      </c>
      <c r="AG40" s="4">
        <v>-0.327868580818176</v>
      </c>
      <c r="AH40" s="4">
        <v>1</v>
      </c>
      <c r="AI40" s="4">
        <v>-0.219565242528915</v>
      </c>
      <c r="AJ40" s="4">
        <v>2.73739147186279</v>
      </c>
      <c r="AK40" s="4">
        <v>1</v>
      </c>
      <c r="AL40" s="4">
        <v>0</v>
      </c>
      <c r="AM40" s="4">
        <v>0.159999996423721</v>
      </c>
      <c r="AN40" s="4">
        <v>111115</v>
      </c>
      <c r="AO40" s="4">
        <v>0.582850850423177</v>
      </c>
      <c r="AP40" s="4">
        <v>0.000284929919561676</v>
      </c>
      <c r="AQ40" s="4">
        <v>296.673459801307</v>
      </c>
      <c r="AR40" s="4">
        <v>296.578139026348</v>
      </c>
      <c r="AS40" s="4">
        <v>0.0401088604765181</v>
      </c>
      <c r="AT40" s="4">
        <v>-0.161422761510505</v>
      </c>
      <c r="AU40" s="4">
        <v>2.91040596513827</v>
      </c>
      <c r="AV40" s="4">
        <v>31.7439344053057</v>
      </c>
      <c r="AW40" s="4">
        <v>10.7211587552812</v>
      </c>
      <c r="AX40" s="4">
        <v>23.4757994138278</v>
      </c>
      <c r="AY40" s="4">
        <v>2.90197944996543</v>
      </c>
      <c r="AZ40" s="4">
        <v>0.0259017873885818</v>
      </c>
      <c r="BA40" s="4">
        <v>1.92744900238085</v>
      </c>
      <c r="BB40" s="4">
        <v>0.974530447584581</v>
      </c>
      <c r="BC40" s="4">
        <v>0.0162099025696704</v>
      </c>
      <c r="BD40" s="4">
        <v>41.2769905570793</v>
      </c>
      <c r="BE40" s="4">
        <v>1.12254389464627</v>
      </c>
      <c r="BF40" s="4">
        <v>65.6323140315681</v>
      </c>
      <c r="BG40" s="4">
        <v>401.497950259003</v>
      </c>
      <c r="BH40" s="4">
        <v>-0.00149817428325264</v>
      </c>
    </row>
    <row r="41" spans="1:60">
      <c r="A41" s="4" t="s">
        <v>135</v>
      </c>
      <c r="B41" s="4" t="s">
        <v>136</v>
      </c>
      <c r="C41" s="4" t="s">
        <v>73</v>
      </c>
      <c r="D41" s="4" t="s">
        <v>76</v>
      </c>
      <c r="E41" s="4" t="str">
        <f t="shared" si="2"/>
        <v>TR58-B1-Rd2</v>
      </c>
      <c r="F41" s="4" t="str">
        <f>VLOOKUP(B41,Sheet1!$A$1:$B$80,2,0)</f>
        <v>Tilia amurensis</v>
      </c>
      <c r="G41" s="4" t="str">
        <f t="shared" si="3"/>
        <v>2023-07-10</v>
      </c>
      <c r="H41" s="4" t="s">
        <v>66</v>
      </c>
      <c r="I41" s="4">
        <v>-0.872992443113582</v>
      </c>
      <c r="J41" s="4">
        <v>0.0796898473117044</v>
      </c>
      <c r="K41" s="4">
        <v>411.81127163065</v>
      </c>
      <c r="L41" s="4">
        <v>0.861003827789767</v>
      </c>
      <c r="M41" s="4">
        <v>0.993127596585452</v>
      </c>
      <c r="N41" s="4">
        <v>23.434335231781</v>
      </c>
      <c r="O41" s="4">
        <v>6</v>
      </c>
      <c r="P41" s="4">
        <v>1.4200000166893</v>
      </c>
      <c r="Q41" s="4">
        <v>1</v>
      </c>
      <c r="R41" s="4">
        <v>2.8400000333786</v>
      </c>
      <c r="S41" s="4">
        <v>23.3623633384705</v>
      </c>
      <c r="T41" s="4">
        <v>23.434335231781</v>
      </c>
      <c r="U41" s="4">
        <v>23.102877775828</v>
      </c>
      <c r="V41" s="4">
        <v>400.124173482259</v>
      </c>
      <c r="W41" s="4">
        <v>401.029553731282</v>
      </c>
      <c r="X41" s="4">
        <v>19.3105705579122</v>
      </c>
      <c r="Y41" s="4">
        <v>20.7571296691894</v>
      </c>
      <c r="Z41" s="4">
        <v>61.3895985285441</v>
      </c>
      <c r="AA41" s="4">
        <v>65.988307317098</v>
      </c>
      <c r="AB41" s="4">
        <v>349.711924235026</v>
      </c>
      <c r="AC41" s="4">
        <v>0.299159227559964</v>
      </c>
      <c r="AD41" s="4">
        <v>0.301397989038378</v>
      </c>
      <c r="AE41" s="4">
        <v>91.6258462270101</v>
      </c>
      <c r="AF41" s="4">
        <v>-3.79475593566894</v>
      </c>
      <c r="AG41" s="4">
        <v>-0.333163380622864</v>
      </c>
      <c r="AH41" s="4">
        <v>1</v>
      </c>
      <c r="AI41" s="4">
        <v>-0.219565242528915</v>
      </c>
      <c r="AJ41" s="4">
        <v>2.73739147186279</v>
      </c>
      <c r="AK41" s="4">
        <v>1</v>
      </c>
      <c r="AL41" s="4">
        <v>0</v>
      </c>
      <c r="AM41" s="4">
        <v>0.159999996423721</v>
      </c>
      <c r="AN41" s="4">
        <v>111115</v>
      </c>
      <c r="AO41" s="4">
        <v>0.582853207058377</v>
      </c>
      <c r="AP41" s="4">
        <v>0.000861003827789767</v>
      </c>
      <c r="AQ41" s="4">
        <v>296.584335231781</v>
      </c>
      <c r="AR41" s="4">
        <v>296.51236333847</v>
      </c>
      <c r="AS41" s="4">
        <v>0.0478654753397175</v>
      </c>
      <c r="AT41" s="4">
        <v>-0.459860128386898</v>
      </c>
      <c r="AU41" s="4">
        <v>2.89501716934073</v>
      </c>
      <c r="AV41" s="4">
        <v>31.5960736747965</v>
      </c>
      <c r="AW41" s="4">
        <v>10.8389440056071</v>
      </c>
      <c r="AX41" s="4">
        <v>23.3983492851257</v>
      </c>
      <c r="AY41" s="4">
        <v>2.88850554377004</v>
      </c>
      <c r="AZ41" s="4">
        <v>0.0775105729096652</v>
      </c>
      <c r="BA41" s="4">
        <v>1.90188957275528</v>
      </c>
      <c r="BB41" s="4">
        <v>0.986615971014763</v>
      </c>
      <c r="BC41" s="4">
        <v>0.0486352905194256</v>
      </c>
      <c r="BD41" s="4">
        <v>37.7325565046962</v>
      </c>
      <c r="BE41" s="4">
        <v>1.02688499993526</v>
      </c>
      <c r="BF41" s="4">
        <v>65.7490858737258</v>
      </c>
      <c r="BG41" s="4">
        <v>401.444532528589</v>
      </c>
      <c r="BH41" s="4">
        <v>-0.0014296163936722</v>
      </c>
    </row>
    <row r="42" spans="1:60">
      <c r="A42" s="4" t="s">
        <v>137</v>
      </c>
      <c r="B42" s="4" t="s">
        <v>138</v>
      </c>
      <c r="C42" s="4" t="s">
        <v>64</v>
      </c>
      <c r="D42" s="4" t="s">
        <v>76</v>
      </c>
      <c r="E42" s="4" t="str">
        <f t="shared" si="2"/>
        <v>TR61-B2-Rd2</v>
      </c>
      <c r="F42" s="4" t="str">
        <f>VLOOKUP(B42,Sheet1!$A$1:$B$80,2,0)</f>
        <v>Fraxinus mandshurica</v>
      </c>
      <c r="G42" s="4" t="str">
        <f t="shared" si="3"/>
        <v>2023-07-10</v>
      </c>
      <c r="H42" s="4" t="s">
        <v>66</v>
      </c>
      <c r="I42" s="4">
        <v>-1.31336636459229</v>
      </c>
      <c r="J42" s="4">
        <v>0.00544373648772572</v>
      </c>
      <c r="K42" s="4">
        <v>775.366741393169</v>
      </c>
      <c r="L42" s="4">
        <v>0.074887593364577</v>
      </c>
      <c r="M42" s="4">
        <v>1.23040011833969</v>
      </c>
      <c r="N42" s="4">
        <v>23.5971252734845</v>
      </c>
      <c r="O42" s="4">
        <v>6</v>
      </c>
      <c r="P42" s="4">
        <v>1.4200000166893</v>
      </c>
      <c r="Q42" s="4">
        <v>1</v>
      </c>
      <c r="R42" s="4">
        <v>2.8400000333786</v>
      </c>
      <c r="S42" s="4">
        <v>23.4488290640024</v>
      </c>
      <c r="T42" s="4">
        <v>23.5971252734845</v>
      </c>
      <c r="U42" s="4">
        <v>23.1019473442664</v>
      </c>
      <c r="V42" s="4">
        <v>399.426579402043</v>
      </c>
      <c r="W42" s="4">
        <v>401.62839449369</v>
      </c>
      <c r="X42" s="4">
        <v>18.3603254464956</v>
      </c>
      <c r="Y42" s="4">
        <v>18.4864391913781</v>
      </c>
      <c r="Z42" s="4">
        <v>58.0315569364108</v>
      </c>
      <c r="AA42" s="4">
        <v>58.4301658043495</v>
      </c>
      <c r="AB42" s="4">
        <v>349.699622521034</v>
      </c>
      <c r="AC42" s="4">
        <v>0.460258449499424</v>
      </c>
      <c r="AD42" s="4">
        <v>0.190649374746359</v>
      </c>
      <c r="AE42" s="4">
        <v>91.5731236384465</v>
      </c>
      <c r="AF42" s="4">
        <v>-3.40727043151855</v>
      </c>
      <c r="AG42" s="4">
        <v>-0.244990468025207</v>
      </c>
      <c r="AH42" s="4">
        <v>1</v>
      </c>
      <c r="AI42" s="4">
        <v>-0.219565242528915</v>
      </c>
      <c r="AJ42" s="4">
        <v>2.73739147186279</v>
      </c>
      <c r="AK42" s="4">
        <v>1</v>
      </c>
      <c r="AL42" s="4">
        <v>0</v>
      </c>
      <c r="AM42" s="4">
        <v>0.159999996423721</v>
      </c>
      <c r="AN42" s="4">
        <v>111115</v>
      </c>
      <c r="AO42" s="4">
        <v>0.582832704201723</v>
      </c>
      <c r="AP42" s="4">
        <v>7.4887593364577e-5</v>
      </c>
      <c r="AQ42" s="4">
        <v>296.747125273485</v>
      </c>
      <c r="AR42" s="4">
        <v>296.598829064002</v>
      </c>
      <c r="AS42" s="4">
        <v>0.0736413502738953</v>
      </c>
      <c r="AT42" s="4">
        <v>-0.0581325426354877</v>
      </c>
      <c r="AU42" s="4">
        <v>2.9232611003498</v>
      </c>
      <c r="AV42" s="4">
        <v>31.9226969697824</v>
      </c>
      <c r="AW42" s="4">
        <v>13.4362577784043</v>
      </c>
      <c r="AX42" s="4">
        <v>23.5229771687434</v>
      </c>
      <c r="AY42" s="4">
        <v>2.91022297348064</v>
      </c>
      <c r="AZ42" s="4">
        <v>0.00543331895753213</v>
      </c>
      <c r="BA42" s="4">
        <v>1.69286098201011</v>
      </c>
      <c r="BB42" s="4">
        <v>1.21736199147053</v>
      </c>
      <c r="BC42" s="4">
        <v>0.00339675876396268</v>
      </c>
      <c r="BD42" s="4">
        <v>71.0027567966539</v>
      </c>
      <c r="BE42" s="4">
        <v>1.93055749037104</v>
      </c>
      <c r="BF42" s="4">
        <v>56.9045383309176</v>
      </c>
      <c r="BG42" s="4">
        <v>402.252705962479</v>
      </c>
      <c r="BH42" s="4">
        <v>-0.00185799142826933</v>
      </c>
    </row>
    <row r="43" spans="1:60">
      <c r="A43" s="4" t="s">
        <v>139</v>
      </c>
      <c r="B43" s="4" t="s">
        <v>140</v>
      </c>
      <c r="C43" s="4" t="s">
        <v>64</v>
      </c>
      <c r="D43" s="4" t="s">
        <v>65</v>
      </c>
      <c r="E43" s="4" t="str">
        <f t="shared" si="2"/>
        <v>TR60-B2-Rd1</v>
      </c>
      <c r="F43" s="4" t="str">
        <f>VLOOKUP(B43,Sheet1!$A$1:$B$80,2,0)</f>
        <v>Tilia amurensis</v>
      </c>
      <c r="G43" s="4" t="str">
        <f t="shared" si="3"/>
        <v>2023-07-10</v>
      </c>
      <c r="H43" s="4" t="s">
        <v>66</v>
      </c>
      <c r="I43" s="4">
        <v>-0.741570753664526</v>
      </c>
      <c r="J43" s="4">
        <v>0.0178747290139035</v>
      </c>
      <c r="K43" s="4">
        <v>458.039228897306</v>
      </c>
      <c r="L43" s="4">
        <v>0.222908790244455</v>
      </c>
      <c r="M43" s="4">
        <v>1.11836705840437</v>
      </c>
      <c r="N43" s="4">
        <v>23.5323606637808</v>
      </c>
      <c r="O43" s="4">
        <v>6</v>
      </c>
      <c r="P43" s="4">
        <v>1.4200000166893</v>
      </c>
      <c r="Q43" s="4">
        <v>1</v>
      </c>
      <c r="R43" s="4">
        <v>2.8400000333786</v>
      </c>
      <c r="S43" s="4">
        <v>22.5402743999775</v>
      </c>
      <c r="T43" s="4">
        <v>23.5323606637808</v>
      </c>
      <c r="U43" s="4">
        <v>22.1241773458628</v>
      </c>
      <c r="V43" s="4">
        <v>398.760885385367</v>
      </c>
      <c r="W43" s="4">
        <v>399.88032414363</v>
      </c>
      <c r="X43" s="4">
        <v>19.2322610708383</v>
      </c>
      <c r="Y43" s="4">
        <v>19.6072273254394</v>
      </c>
      <c r="Z43" s="4">
        <v>64.1527340228741</v>
      </c>
      <c r="AA43" s="4">
        <v>65.4035040048452</v>
      </c>
      <c r="AB43" s="4">
        <v>349.692565917969</v>
      </c>
      <c r="AC43" s="4">
        <v>0.143223743026073</v>
      </c>
      <c r="AD43" s="4">
        <v>0.132669810044508</v>
      </c>
      <c r="AE43" s="4">
        <v>91.4714601956881</v>
      </c>
      <c r="AF43" s="4">
        <v>-3.54589462280273</v>
      </c>
      <c r="AG43" s="4">
        <v>-0.286719471216202</v>
      </c>
      <c r="AH43" s="4">
        <v>1</v>
      </c>
      <c r="AI43" s="4">
        <v>-0.219565242528915</v>
      </c>
      <c r="AJ43" s="4">
        <v>2.73739147186279</v>
      </c>
      <c r="AK43" s="4">
        <v>1</v>
      </c>
      <c r="AL43" s="4">
        <v>0</v>
      </c>
      <c r="AM43" s="4">
        <v>0.159999996423721</v>
      </c>
      <c r="AN43" s="4">
        <v>111115</v>
      </c>
      <c r="AO43" s="4">
        <v>0.582820943196615</v>
      </c>
      <c r="AP43" s="4">
        <v>0.000222908790244455</v>
      </c>
      <c r="AQ43" s="4">
        <v>296.682360663781</v>
      </c>
      <c r="AR43" s="4">
        <v>295.690274399978</v>
      </c>
      <c r="AS43" s="4">
        <v>0.0229157983719637</v>
      </c>
      <c r="AT43" s="4">
        <v>-0.24828177750029</v>
      </c>
      <c r="AU43" s="4">
        <v>2.91186877336554</v>
      </c>
      <c r="AV43" s="4">
        <v>31.8336315701743</v>
      </c>
      <c r="AW43" s="4">
        <v>12.2264042447348</v>
      </c>
      <c r="AX43" s="4">
        <v>23.0363175318791</v>
      </c>
      <c r="AY43" s="4">
        <v>2.82592592398183</v>
      </c>
      <c r="AZ43" s="4">
        <v>0.0177629098220043</v>
      </c>
      <c r="BA43" s="4">
        <v>1.79350171496116</v>
      </c>
      <c r="BB43" s="4">
        <v>1.03242420902067</v>
      </c>
      <c r="BC43" s="4">
        <v>0.0111118110234355</v>
      </c>
      <c r="BD43" s="4">
        <v>41.8975326008727</v>
      </c>
      <c r="BE43" s="4">
        <v>1.14544026167461</v>
      </c>
      <c r="BF43" s="4">
        <v>60.825450687331</v>
      </c>
      <c r="BG43" s="4">
        <v>400.23283136394</v>
      </c>
      <c r="BH43" s="4">
        <v>-0.00112699730288837</v>
      </c>
    </row>
    <row r="44" spans="1:60">
      <c r="A44" s="4" t="s">
        <v>141</v>
      </c>
      <c r="B44" s="4" t="s">
        <v>138</v>
      </c>
      <c r="C44" s="4" t="s">
        <v>73</v>
      </c>
      <c r="D44" s="4" t="s">
        <v>76</v>
      </c>
      <c r="E44" s="4" t="str">
        <f t="shared" si="2"/>
        <v>TR61-B1-Rd2</v>
      </c>
      <c r="F44" s="4" t="str">
        <f>VLOOKUP(B44,Sheet1!$A$1:$B$80,2,0)</f>
        <v>Fraxinus mandshurica</v>
      </c>
      <c r="G44" s="4" t="str">
        <f t="shared" si="3"/>
        <v>2023-07-10</v>
      </c>
      <c r="H44" s="4" t="s">
        <v>66</v>
      </c>
      <c r="I44" s="4">
        <v>-1.25090406067227</v>
      </c>
      <c r="J44" s="4">
        <v>0.00715913290720255</v>
      </c>
      <c r="K44" s="4">
        <v>670.170496587123</v>
      </c>
      <c r="L44" s="4">
        <v>0.096653574145647</v>
      </c>
      <c r="M44" s="4">
        <v>1.2068749401582</v>
      </c>
      <c r="N44" s="4">
        <v>23.8421171628512</v>
      </c>
      <c r="O44" s="4">
        <v>6</v>
      </c>
      <c r="P44" s="4">
        <v>1.4200000166893</v>
      </c>
      <c r="Q44" s="4">
        <v>1</v>
      </c>
      <c r="R44" s="4">
        <v>2.8400000333786</v>
      </c>
      <c r="S44" s="4">
        <v>22.6559697664701</v>
      </c>
      <c r="T44" s="4">
        <v>23.8421171628512</v>
      </c>
      <c r="U44" s="4">
        <v>22.1244015326867</v>
      </c>
      <c r="V44" s="4">
        <v>399.399991548978</v>
      </c>
      <c r="W44" s="4">
        <v>401.479724590595</v>
      </c>
      <c r="X44" s="4">
        <v>19.0651644193209</v>
      </c>
      <c r="Y44" s="4">
        <v>19.2278148944561</v>
      </c>
      <c r="Z44" s="4">
        <v>63.186961540809</v>
      </c>
      <c r="AA44" s="4">
        <v>63.7260272686298</v>
      </c>
      <c r="AB44" s="4">
        <v>349.68895310622</v>
      </c>
      <c r="AC44" s="4">
        <v>0.175447267408554</v>
      </c>
      <c r="AD44" s="4">
        <v>0.146359701784184</v>
      </c>
      <c r="AE44" s="4">
        <v>91.5246658325195</v>
      </c>
      <c r="AF44" s="4">
        <v>-3.646728515625</v>
      </c>
      <c r="AG44" s="4">
        <v>-0.238557010889053</v>
      </c>
      <c r="AH44" s="4">
        <v>1</v>
      </c>
      <c r="AI44" s="4">
        <v>-0.219565242528915</v>
      </c>
      <c r="AJ44" s="4">
        <v>2.73739147186279</v>
      </c>
      <c r="AK44" s="4">
        <v>1</v>
      </c>
      <c r="AL44" s="4">
        <v>0</v>
      </c>
      <c r="AM44" s="4">
        <v>0.159999996423721</v>
      </c>
      <c r="AN44" s="4">
        <v>111115</v>
      </c>
      <c r="AO44" s="4">
        <v>0.5828149218437</v>
      </c>
      <c r="AP44" s="4">
        <v>9.6653574145647e-5</v>
      </c>
      <c r="AQ44" s="4">
        <v>296.992117162851</v>
      </c>
      <c r="AR44" s="4">
        <v>295.80596976647</v>
      </c>
      <c r="AS44" s="4">
        <v>0.0280715621579204</v>
      </c>
      <c r="AT44" s="4">
        <v>-0.208173244574019</v>
      </c>
      <c r="AU44" s="4">
        <v>2.96669427838168</v>
      </c>
      <c r="AV44" s="4">
        <v>32.4141518286289</v>
      </c>
      <c r="AW44" s="4">
        <v>13.1863369341727</v>
      </c>
      <c r="AX44" s="4">
        <v>23.2490434646606</v>
      </c>
      <c r="AY44" s="4">
        <v>2.86250792513599</v>
      </c>
      <c r="AZ44" s="4">
        <v>0.0071411256320646</v>
      </c>
      <c r="BA44" s="4">
        <v>1.75981933822349</v>
      </c>
      <c r="BB44" s="4">
        <v>1.1026885869125</v>
      </c>
      <c r="BC44" s="4">
        <v>0.00446481787441634</v>
      </c>
      <c r="BD44" s="4">
        <v>61.3371175060818</v>
      </c>
      <c r="BE44" s="4">
        <v>1.6692505806865</v>
      </c>
      <c r="BF44" s="4">
        <v>58.3462611782937</v>
      </c>
      <c r="BG44" s="4">
        <v>402.074344471602</v>
      </c>
      <c r="BH44" s="4">
        <v>-0.00181520528826461</v>
      </c>
    </row>
    <row r="45" spans="1:60">
      <c r="A45" s="4" t="s">
        <v>142</v>
      </c>
      <c r="B45" s="4" t="s">
        <v>143</v>
      </c>
      <c r="C45" s="4" t="s">
        <v>64</v>
      </c>
      <c r="D45" s="4" t="s">
        <v>65</v>
      </c>
      <c r="E45" s="4" t="str">
        <f t="shared" si="2"/>
        <v>TR63-B2-Rd1</v>
      </c>
      <c r="F45" s="4" t="str">
        <f>VLOOKUP(B45,Sheet1!$A$1:$B$80,2,0)</f>
        <v>Quercus mongolica</v>
      </c>
      <c r="G45" s="4" t="str">
        <f t="shared" si="3"/>
        <v>2023-07-11</v>
      </c>
      <c r="H45" s="4" t="s">
        <v>66</v>
      </c>
      <c r="I45" s="4">
        <v>-1.27759618422058</v>
      </c>
      <c r="J45" s="4">
        <v>0.00393611836852033</v>
      </c>
      <c r="K45" s="4">
        <v>926.618474641552</v>
      </c>
      <c r="L45" s="4">
        <v>0.0232397828784506</v>
      </c>
      <c r="M45" s="4">
        <v>0.527582934440517</v>
      </c>
      <c r="N45" s="4">
        <v>22.9712822253888</v>
      </c>
      <c r="O45" s="4">
        <v>6</v>
      </c>
      <c r="P45" s="4">
        <v>1.4200000166893</v>
      </c>
      <c r="Q45" s="4">
        <v>1</v>
      </c>
      <c r="R45" s="4">
        <v>2.8400000333786</v>
      </c>
      <c r="S45" s="4">
        <v>22.4311004051795</v>
      </c>
      <c r="T45" s="4">
        <v>22.9712822253888</v>
      </c>
      <c r="U45" s="4">
        <v>22.1267716334416</v>
      </c>
      <c r="V45" s="4">
        <v>400.256932185246</v>
      </c>
      <c r="W45" s="4">
        <v>402.432868370643</v>
      </c>
      <c r="X45" s="4">
        <v>24.8871741661659</v>
      </c>
      <c r="Y45" s="4">
        <v>24.9260528271015</v>
      </c>
      <c r="Z45" s="4">
        <v>83.832885155311</v>
      </c>
      <c r="AA45" s="4">
        <v>83.9638489943284</v>
      </c>
      <c r="AB45" s="4">
        <v>349.710223858173</v>
      </c>
      <c r="AC45" s="4">
        <v>0.252943271627793</v>
      </c>
      <c r="AD45" s="4">
        <v>0.141310650855303</v>
      </c>
      <c r="AE45" s="4">
        <v>91.7611037034255</v>
      </c>
      <c r="AF45" s="4">
        <v>-3.01098251342773</v>
      </c>
      <c r="AG45" s="4">
        <v>-0.344426691532135</v>
      </c>
      <c r="AH45" s="4">
        <v>1</v>
      </c>
      <c r="AI45" s="4">
        <v>-0.219565242528915</v>
      </c>
      <c r="AJ45" s="4">
        <v>2.73739147186279</v>
      </c>
      <c r="AK45" s="4">
        <v>1</v>
      </c>
      <c r="AL45" s="4">
        <v>0</v>
      </c>
      <c r="AM45" s="4">
        <v>0.159999996423721</v>
      </c>
      <c r="AN45" s="4">
        <v>111115</v>
      </c>
      <c r="AO45" s="4">
        <v>0.582850373096955</v>
      </c>
      <c r="AP45" s="4">
        <v>2.32397828784506e-5</v>
      </c>
      <c r="AQ45" s="4">
        <v>296.121282225389</v>
      </c>
      <c r="AR45" s="4">
        <v>295.58110040518</v>
      </c>
      <c r="AS45" s="4">
        <v>0.0404709225558512</v>
      </c>
      <c r="AT45" s="4">
        <v>-0.0833024957599456</v>
      </c>
      <c r="AU45" s="4">
        <v>2.81482505269386</v>
      </c>
      <c r="AV45" s="4">
        <v>30.6755797815536</v>
      </c>
      <c r="AW45" s="4">
        <v>5.74952695445215</v>
      </c>
      <c r="AX45" s="4">
        <v>22.7011913152841</v>
      </c>
      <c r="AY45" s="4">
        <v>2.7691269852726</v>
      </c>
      <c r="AZ45" s="4">
        <v>0.00393055296665536</v>
      </c>
      <c r="BA45" s="4">
        <v>2.28724211825334</v>
      </c>
      <c r="BB45" s="4">
        <v>0.481884867019261</v>
      </c>
      <c r="BC45" s="4">
        <v>0.00245709500188676</v>
      </c>
      <c r="BD45" s="4">
        <v>85.0275313240808</v>
      </c>
      <c r="BE45" s="4">
        <v>2.30254156469409</v>
      </c>
      <c r="BF45" s="4">
        <v>80.7477459890247</v>
      </c>
      <c r="BG45" s="4">
        <v>403.040176408821</v>
      </c>
      <c r="BH45" s="4">
        <v>-0.00255959282480438</v>
      </c>
    </row>
    <row r="46" spans="1:60">
      <c r="A46" s="4" t="s">
        <v>144</v>
      </c>
      <c r="B46" s="4" t="s">
        <v>145</v>
      </c>
      <c r="C46" s="4" t="s">
        <v>73</v>
      </c>
      <c r="D46" s="4" t="s">
        <v>76</v>
      </c>
      <c r="E46" s="4" t="str">
        <f t="shared" si="2"/>
        <v>TR66-B1-Rd2</v>
      </c>
      <c r="F46" s="4" t="str">
        <f>VLOOKUP(B46,Sheet1!$A$1:$B$80,2,0)</f>
        <v>Fraxinus mandshurica</v>
      </c>
      <c r="G46" s="4" t="str">
        <f t="shared" si="3"/>
        <v>2023-07-11</v>
      </c>
      <c r="H46" s="4" t="s">
        <v>66</v>
      </c>
      <c r="I46" s="4">
        <v>-1.06314518653305</v>
      </c>
      <c r="J46" s="4">
        <v>0.0198190556215838</v>
      </c>
      <c r="K46" s="4">
        <v>483.324528599325</v>
      </c>
      <c r="L46" s="4">
        <v>0.148579145715177</v>
      </c>
      <c r="M46" s="4">
        <v>0.673765118459597</v>
      </c>
      <c r="N46" s="4">
        <v>23.4875298908779</v>
      </c>
      <c r="O46" s="4">
        <v>6</v>
      </c>
      <c r="P46" s="4">
        <v>1.4200000166893</v>
      </c>
      <c r="Q46" s="4">
        <v>1</v>
      </c>
      <c r="R46" s="4">
        <v>2.8400000333786</v>
      </c>
      <c r="S46" s="4">
        <v>23.2883446557181</v>
      </c>
      <c r="T46" s="4">
        <v>23.4875298908779</v>
      </c>
      <c r="U46" s="4">
        <v>23.1031149455479</v>
      </c>
      <c r="V46" s="4">
        <v>400.574992588588</v>
      </c>
      <c r="W46" s="4">
        <v>402.296524047852</v>
      </c>
      <c r="X46" s="4">
        <v>24.0417702538627</v>
      </c>
      <c r="Y46" s="4">
        <v>24.2905015945435</v>
      </c>
      <c r="Z46" s="4">
        <v>76.9316324506487</v>
      </c>
      <c r="AA46" s="4">
        <v>77.7275526864188</v>
      </c>
      <c r="AB46" s="4">
        <v>349.70280456543</v>
      </c>
      <c r="AC46" s="4">
        <v>0.20313299447298</v>
      </c>
      <c r="AD46" s="4">
        <v>0.214227073426758</v>
      </c>
      <c r="AE46" s="4">
        <v>91.815486907959</v>
      </c>
      <c r="AF46" s="4">
        <v>-3.20571517944336</v>
      </c>
      <c r="AG46" s="4">
        <v>-0.384404718875885</v>
      </c>
      <c r="AH46" s="4">
        <v>1</v>
      </c>
      <c r="AI46" s="4">
        <v>-0.219565242528915</v>
      </c>
      <c r="AJ46" s="4">
        <v>2.73739147186279</v>
      </c>
      <c r="AK46" s="4">
        <v>1</v>
      </c>
      <c r="AL46" s="4">
        <v>0</v>
      </c>
      <c r="AM46" s="4">
        <v>0.159999996423721</v>
      </c>
      <c r="AN46" s="4">
        <v>111115</v>
      </c>
      <c r="AO46" s="4">
        <v>0.582838007609049</v>
      </c>
      <c r="AP46" s="4">
        <v>0.000148579145715177</v>
      </c>
      <c r="AQ46" s="4">
        <v>296.637529890878</v>
      </c>
      <c r="AR46" s="4">
        <v>296.438344655718</v>
      </c>
      <c r="AS46" s="4">
        <v>0.0325012783892167</v>
      </c>
      <c r="AT46" s="4">
        <v>-0.103970115098314</v>
      </c>
      <c r="AU46" s="4">
        <v>2.90400934875129</v>
      </c>
      <c r="AV46" s="4">
        <v>31.6287528830067</v>
      </c>
      <c r="AW46" s="4">
        <v>7.33825128846325</v>
      </c>
      <c r="AX46" s="4">
        <v>23.387937273298</v>
      </c>
      <c r="AY46" s="4">
        <v>2.88661370628917</v>
      </c>
      <c r="AZ46" s="4">
        <v>0.0196816880260978</v>
      </c>
      <c r="BA46" s="4">
        <v>2.23024423029169</v>
      </c>
      <c r="BB46" s="4">
        <v>0.656369475997482</v>
      </c>
      <c r="BC46" s="4">
        <v>0.0123133233092389</v>
      </c>
      <c r="BD46" s="4">
        <v>44.3766778174683</v>
      </c>
      <c r="BE46" s="4">
        <v>1.20141337108202</v>
      </c>
      <c r="BF46" s="4">
        <v>76.2969093350166</v>
      </c>
      <c r="BG46" s="4">
        <v>402.801892352412</v>
      </c>
      <c r="BH46" s="4">
        <v>-0.00201371302576959</v>
      </c>
    </row>
    <row r="47" spans="1:60">
      <c r="A47" s="4" t="s">
        <v>146</v>
      </c>
      <c r="B47" s="4" t="s">
        <v>147</v>
      </c>
      <c r="C47" s="4" t="s">
        <v>73</v>
      </c>
      <c r="D47" s="4" t="s">
        <v>65</v>
      </c>
      <c r="E47" s="4" t="str">
        <f t="shared" si="2"/>
        <v>TR67-B1-Rd1</v>
      </c>
      <c r="F47" s="4" t="str">
        <f>VLOOKUP(B47,Sheet1!$A$1:$B$80,2,0)</f>
        <v>Ulmus davidiana</v>
      </c>
      <c r="G47" s="4" t="str">
        <f t="shared" si="3"/>
        <v>2023-07-11</v>
      </c>
      <c r="H47" s="4" t="s">
        <v>66</v>
      </c>
      <c r="I47" s="4">
        <v>-1.29922269117525</v>
      </c>
      <c r="J47" s="4">
        <v>0.0148343090895401</v>
      </c>
      <c r="K47" s="4">
        <v>538.005750606074</v>
      </c>
      <c r="L47" s="4">
        <v>0.105405443086966</v>
      </c>
      <c r="M47" s="4">
        <v>0.638852817029968</v>
      </c>
      <c r="N47" s="4">
        <v>23.352040217473</v>
      </c>
      <c r="O47" s="4">
        <v>6</v>
      </c>
      <c r="P47" s="4">
        <v>1.4200000166893</v>
      </c>
      <c r="Q47" s="4">
        <v>1</v>
      </c>
      <c r="R47" s="4">
        <v>2.8400000333786</v>
      </c>
      <c r="S47" s="4">
        <v>22.601692199707</v>
      </c>
      <c r="T47" s="4">
        <v>23.352040217473</v>
      </c>
      <c r="U47" s="4">
        <v>22.128268461961</v>
      </c>
      <c r="V47" s="4">
        <v>400.230872521034</v>
      </c>
      <c r="W47" s="4">
        <v>402.387228158804</v>
      </c>
      <c r="X47" s="4">
        <v>24.2197299370399</v>
      </c>
      <c r="Y47" s="4">
        <v>24.3961661412166</v>
      </c>
      <c r="Z47" s="4">
        <v>80.851068349985</v>
      </c>
      <c r="AA47" s="4">
        <v>81.440054673415</v>
      </c>
      <c r="AB47" s="4">
        <v>349.70362501878</v>
      </c>
      <c r="AC47" s="4">
        <v>0.219436650092785</v>
      </c>
      <c r="AD47" s="4">
        <v>0.14204871468246</v>
      </c>
      <c r="AE47" s="4">
        <v>91.8833829439603</v>
      </c>
      <c r="AF47" s="4">
        <v>-3.06112670898437</v>
      </c>
      <c r="AG47" s="4">
        <v>-0.372876703739166</v>
      </c>
      <c r="AH47" s="4">
        <v>1</v>
      </c>
      <c r="AI47" s="4">
        <v>-0.219565242528915</v>
      </c>
      <c r="AJ47" s="4">
        <v>2.73739147186279</v>
      </c>
      <c r="AK47" s="4">
        <v>1</v>
      </c>
      <c r="AL47" s="4">
        <v>0</v>
      </c>
      <c r="AM47" s="4">
        <v>0.159999996423721</v>
      </c>
      <c r="AN47" s="4">
        <v>111115</v>
      </c>
      <c r="AO47" s="4">
        <v>0.5828393750313</v>
      </c>
      <c r="AP47" s="4">
        <v>0.000105405443086966</v>
      </c>
      <c r="AQ47" s="4">
        <v>296.502040217473</v>
      </c>
      <c r="AR47" s="4">
        <v>295.751692199707</v>
      </c>
      <c r="AS47" s="4">
        <v>0.035109863230079</v>
      </c>
      <c r="AT47" s="4">
        <v>-0.154481008368664</v>
      </c>
      <c r="AU47" s="4">
        <v>2.8804550920247</v>
      </c>
      <c r="AV47" s="4">
        <v>31.3490301716419</v>
      </c>
      <c r="AW47" s="4">
        <v>6.95286403042536</v>
      </c>
      <c r="AX47" s="4">
        <v>22.97686620859</v>
      </c>
      <c r="AY47" s="4">
        <v>2.815797775795</v>
      </c>
      <c r="AZ47" s="4">
        <v>0.0147570928511833</v>
      </c>
      <c r="BA47" s="4">
        <v>2.24160227499473</v>
      </c>
      <c r="BB47" s="4">
        <v>0.574195500800266</v>
      </c>
      <c r="BC47" s="4">
        <v>0.00923008943102505</v>
      </c>
      <c r="BD47" s="4">
        <v>49.4337926456528</v>
      </c>
      <c r="BE47" s="4">
        <v>1.33703451322679</v>
      </c>
      <c r="BF47" s="4">
        <v>77.3092127205256</v>
      </c>
      <c r="BG47" s="4">
        <v>403.004816402632</v>
      </c>
      <c r="BH47" s="4">
        <v>-0.00249227264113351</v>
      </c>
    </row>
    <row r="48" spans="1:60">
      <c r="A48" s="4" t="s">
        <v>148</v>
      </c>
      <c r="B48" s="4" t="s">
        <v>149</v>
      </c>
      <c r="C48" s="4" t="s">
        <v>73</v>
      </c>
      <c r="D48" s="4" t="s">
        <v>65</v>
      </c>
      <c r="E48" s="4" t="str">
        <f t="shared" si="2"/>
        <v>TR68-B1-Rd1</v>
      </c>
      <c r="F48" s="4" t="str">
        <f>VLOOKUP(B48,Sheet1!$A$1:$B$80,2,0)</f>
        <v>Tilia amurensis</v>
      </c>
      <c r="G48" s="4" t="str">
        <f t="shared" si="3"/>
        <v>2023-07-11</v>
      </c>
      <c r="H48" s="4" t="s">
        <v>66</v>
      </c>
      <c r="I48" s="4">
        <v>-0.716541143864299</v>
      </c>
      <c r="J48" s="4">
        <v>0.0851943095742853</v>
      </c>
      <c r="K48" s="4">
        <v>410.360083812073</v>
      </c>
      <c r="L48" s="4">
        <v>0.583875190053224</v>
      </c>
      <c r="M48" s="4">
        <v>0.629063599840404</v>
      </c>
      <c r="N48" s="4">
        <v>24.1240062713623</v>
      </c>
      <c r="O48" s="4">
        <v>6</v>
      </c>
      <c r="P48" s="4">
        <v>1.4200000166893</v>
      </c>
      <c r="Q48" s="4">
        <v>1</v>
      </c>
      <c r="R48" s="4">
        <v>2.8400000333786</v>
      </c>
      <c r="S48" s="4">
        <v>22.8034783876859</v>
      </c>
      <c r="T48" s="4">
        <v>24.1240062713623</v>
      </c>
      <c r="U48" s="4">
        <v>22.1266793471116</v>
      </c>
      <c r="V48" s="4">
        <v>400.33339045598</v>
      </c>
      <c r="W48" s="4">
        <v>401.157292292668</v>
      </c>
      <c r="X48" s="4">
        <v>25.0471302912785</v>
      </c>
      <c r="Y48" s="4">
        <v>26.0228830484244</v>
      </c>
      <c r="Z48" s="4">
        <v>82.5006531935472</v>
      </c>
      <c r="AA48" s="4">
        <v>85.7146025437575</v>
      </c>
      <c r="AB48" s="4">
        <v>349.687577467698</v>
      </c>
      <c r="AC48" s="4">
        <v>0.233504084440378</v>
      </c>
      <c r="AD48" s="4">
        <v>0.29520444611374</v>
      </c>
      <c r="AE48" s="4">
        <v>91.777459364671</v>
      </c>
      <c r="AF48" s="4">
        <v>-2.35247802734375</v>
      </c>
      <c r="AG48" s="4">
        <v>-0.286357462406158</v>
      </c>
      <c r="AH48" s="4">
        <v>1</v>
      </c>
      <c r="AI48" s="4">
        <v>-0.219565242528915</v>
      </c>
      <c r="AJ48" s="4">
        <v>2.73739147186279</v>
      </c>
      <c r="AK48" s="4">
        <v>1</v>
      </c>
      <c r="AL48" s="4">
        <v>0</v>
      </c>
      <c r="AM48" s="4">
        <v>0.159999996423721</v>
      </c>
      <c r="AN48" s="4">
        <v>111115</v>
      </c>
      <c r="AO48" s="4">
        <v>0.58281262911283</v>
      </c>
      <c r="AP48" s="4">
        <v>0.000583875190053224</v>
      </c>
      <c r="AQ48" s="4">
        <v>297.274006271362</v>
      </c>
      <c r="AR48" s="4">
        <v>295.953478387686</v>
      </c>
      <c r="AS48" s="4">
        <v>0.0373606526753848</v>
      </c>
      <c r="AT48" s="4">
        <v>-0.481107939559566</v>
      </c>
      <c r="AU48" s="4">
        <v>3.01737768775218</v>
      </c>
      <c r="AV48" s="4">
        <v>32.8771127045661</v>
      </c>
      <c r="AW48" s="4">
        <v>6.85422965614175</v>
      </c>
      <c r="AX48" s="4">
        <v>23.4637423295241</v>
      </c>
      <c r="AY48" s="4">
        <v>2.89985059601538</v>
      </c>
      <c r="AZ48" s="4">
        <v>0.082711720417501</v>
      </c>
      <c r="BA48" s="4">
        <v>2.38831408791178</v>
      </c>
      <c r="BB48" s="4">
        <v>0.5115365081036</v>
      </c>
      <c r="BC48" s="4">
        <v>0.0519122785913294</v>
      </c>
      <c r="BD48" s="4">
        <v>37.6618063040304</v>
      </c>
      <c r="BE48" s="4">
        <v>1.0229404790443</v>
      </c>
      <c r="BF48" s="4">
        <v>79.1459638310131</v>
      </c>
      <c r="BG48" s="4">
        <v>401.496887034815</v>
      </c>
      <c r="BH48" s="4">
        <v>-0.00140828322588886</v>
      </c>
    </row>
    <row r="49" spans="1:60">
      <c r="A49" s="4" t="s">
        <v>150</v>
      </c>
      <c r="B49" s="4" t="s">
        <v>149</v>
      </c>
      <c r="C49" s="4" t="s">
        <v>73</v>
      </c>
      <c r="D49" s="4" t="s">
        <v>76</v>
      </c>
      <c r="E49" s="4" t="str">
        <f t="shared" si="2"/>
        <v>TR68-B1-Rd2</v>
      </c>
      <c r="F49" s="4" t="str">
        <f>VLOOKUP(B49,Sheet1!$A$1:$B$80,2,0)</f>
        <v>Tilia amurensis</v>
      </c>
      <c r="G49" s="4" t="str">
        <f t="shared" si="3"/>
        <v>2023-07-11</v>
      </c>
      <c r="H49" s="4" t="s">
        <v>66</v>
      </c>
      <c r="I49" s="4">
        <v>-0.725472935882047</v>
      </c>
      <c r="J49" s="4">
        <v>0.0582978294947102</v>
      </c>
      <c r="K49" s="4">
        <v>416.831341492689</v>
      </c>
      <c r="L49" s="4">
        <v>0.357319294968496</v>
      </c>
      <c r="M49" s="4">
        <v>0.557451359369345</v>
      </c>
      <c r="N49" s="4">
        <v>23.5910144219032</v>
      </c>
      <c r="O49" s="4">
        <v>6</v>
      </c>
      <c r="P49" s="4">
        <v>1.4200000166893</v>
      </c>
      <c r="Q49" s="4">
        <v>1</v>
      </c>
      <c r="R49" s="4">
        <v>2.8400000333786</v>
      </c>
      <c r="S49" s="4">
        <v>23.3392378000113</v>
      </c>
      <c r="T49" s="4">
        <v>23.5910144219032</v>
      </c>
      <c r="U49" s="4">
        <v>23.1029839148888</v>
      </c>
      <c r="V49" s="4">
        <v>399.628124530499</v>
      </c>
      <c r="W49" s="4">
        <v>400.627220740685</v>
      </c>
      <c r="X49" s="4">
        <v>25.1801917736347</v>
      </c>
      <c r="Y49" s="4">
        <v>25.7774449861967</v>
      </c>
      <c r="Z49" s="4">
        <v>80.2585073617788</v>
      </c>
      <c r="AA49" s="4">
        <v>82.1621721707858</v>
      </c>
      <c r="AB49" s="4">
        <v>349.709336500901</v>
      </c>
      <c r="AC49" s="4">
        <v>0.231497397789588</v>
      </c>
      <c r="AD49" s="4">
        <v>0.25156687028133</v>
      </c>
      <c r="AE49" s="4">
        <v>91.7369056114784</v>
      </c>
      <c r="AF49" s="4">
        <v>-3.00730514526367</v>
      </c>
      <c r="AG49" s="4">
        <v>-0.401788294315338</v>
      </c>
      <c r="AH49" s="4">
        <v>1</v>
      </c>
      <c r="AI49" s="4">
        <v>-0.219565242528915</v>
      </c>
      <c r="AJ49" s="4">
        <v>2.73739147186279</v>
      </c>
      <c r="AK49" s="4">
        <v>1</v>
      </c>
      <c r="AL49" s="4">
        <v>0</v>
      </c>
      <c r="AM49" s="4">
        <v>0.159999996423721</v>
      </c>
      <c r="AN49" s="4">
        <v>111115</v>
      </c>
      <c r="AO49" s="4">
        <v>0.582848894168169</v>
      </c>
      <c r="AP49" s="4">
        <v>0.000357319294968496</v>
      </c>
      <c r="AQ49" s="4">
        <v>296.741014421903</v>
      </c>
      <c r="AR49" s="4">
        <v>296.489237800011</v>
      </c>
      <c r="AS49" s="4">
        <v>0.0370395828184349</v>
      </c>
      <c r="AT49" s="4">
        <v>-0.220210051041657</v>
      </c>
      <c r="AU49" s="4">
        <v>2.92219439466198</v>
      </c>
      <c r="AV49" s="4">
        <v>31.8540764765549</v>
      </c>
      <c r="AW49" s="4">
        <v>6.07663149035827</v>
      </c>
      <c r="AX49" s="4">
        <v>23.4651261109572</v>
      </c>
      <c r="AY49" s="4">
        <v>2.90009089075545</v>
      </c>
      <c r="AZ49" s="4">
        <v>0.0571244540857034</v>
      </c>
      <c r="BA49" s="4">
        <v>2.36474303529264</v>
      </c>
      <c r="BB49" s="4">
        <v>0.535347855462809</v>
      </c>
      <c r="BC49" s="4">
        <v>0.0358063810206518</v>
      </c>
      <c r="BD49" s="4">
        <v>38.2388177462175</v>
      </c>
      <c r="BE49" s="4">
        <v>1.04044663315547</v>
      </c>
      <c r="BF49" s="4">
        <v>80.7534019396366</v>
      </c>
      <c r="BG49" s="4">
        <v>400.972075829393</v>
      </c>
      <c r="BH49" s="4">
        <v>-0.0014611251714892</v>
      </c>
    </row>
    <row r="50" spans="1:60">
      <c r="A50" s="4" t="s">
        <v>151</v>
      </c>
      <c r="B50" s="4" t="s">
        <v>152</v>
      </c>
      <c r="C50" s="4" t="s">
        <v>64</v>
      </c>
      <c r="D50" s="4" t="s">
        <v>76</v>
      </c>
      <c r="E50" s="4" t="str">
        <f t="shared" si="2"/>
        <v>TR73-B2-Rd2</v>
      </c>
      <c r="F50" s="4" t="str">
        <f>VLOOKUP(B50,Sheet1!$A$1:$B$80,2,0)</f>
        <v>Fraxinus mandshurica</v>
      </c>
      <c r="G50" s="4" t="str">
        <f t="shared" si="3"/>
        <v>2023-07-12</v>
      </c>
      <c r="H50" s="4" t="s">
        <v>66</v>
      </c>
      <c r="I50" s="4">
        <v>-1.29505692089057</v>
      </c>
      <c r="J50" s="4">
        <v>0.125351531573609</v>
      </c>
      <c r="K50" s="4">
        <v>414.214156559425</v>
      </c>
      <c r="L50" s="4">
        <v>0.828482810928158</v>
      </c>
      <c r="M50" s="4">
        <v>0.616777878269277</v>
      </c>
      <c r="N50" s="4">
        <v>23.6531389676608</v>
      </c>
      <c r="O50" s="4">
        <v>6</v>
      </c>
      <c r="P50" s="4">
        <v>1.4200000166893</v>
      </c>
      <c r="Q50" s="4">
        <v>1</v>
      </c>
      <c r="R50" s="4">
        <v>2.8400000333786</v>
      </c>
      <c r="S50" s="4">
        <v>23.3985135005071</v>
      </c>
      <c r="T50" s="4">
        <v>23.6531389676608</v>
      </c>
      <c r="U50" s="4">
        <v>23.100488956158</v>
      </c>
      <c r="V50" s="4">
        <v>399.877849872296</v>
      </c>
      <c r="W50" s="4">
        <v>401.529148982121</v>
      </c>
      <c r="X50" s="4">
        <v>23.7975315680871</v>
      </c>
      <c r="Y50" s="4">
        <v>25.1832586435171</v>
      </c>
      <c r="Z50" s="4">
        <v>75.781123821552</v>
      </c>
      <c r="AA50" s="4">
        <v>80.1938470693735</v>
      </c>
      <c r="AB50" s="4">
        <v>349.687361497145</v>
      </c>
      <c r="AC50" s="4">
        <v>0.258504121349408</v>
      </c>
      <c r="AD50" s="4">
        <v>0.262215888844087</v>
      </c>
      <c r="AE50" s="4">
        <v>91.9803220308744</v>
      </c>
      <c r="AF50" s="4">
        <v>-2.76524543762207</v>
      </c>
      <c r="AG50" s="4">
        <v>-0.36692488193512</v>
      </c>
      <c r="AH50" s="4">
        <v>1</v>
      </c>
      <c r="AI50" s="4">
        <v>-0.219565242528915</v>
      </c>
      <c r="AJ50" s="4">
        <v>2.73739147186279</v>
      </c>
      <c r="AK50" s="4">
        <v>1</v>
      </c>
      <c r="AL50" s="4">
        <v>0</v>
      </c>
      <c r="AM50" s="4">
        <v>0.159999996423721</v>
      </c>
      <c r="AN50" s="4">
        <v>111115</v>
      </c>
      <c r="AO50" s="4">
        <v>0.582812269161909</v>
      </c>
      <c r="AP50" s="4">
        <v>0.000828482810928158</v>
      </c>
      <c r="AQ50" s="4">
        <v>296.803138967661</v>
      </c>
      <c r="AR50" s="4">
        <v>296.548513500507</v>
      </c>
      <c r="AS50" s="4">
        <v>0.0413606584914225</v>
      </c>
      <c r="AT50" s="4">
        <v>-0.467153261593854</v>
      </c>
      <c r="AU50" s="4">
        <v>2.93314211960902</v>
      </c>
      <c r="AV50" s="4">
        <v>31.8888004030965</v>
      </c>
      <c r="AW50" s="4">
        <v>6.70554175957935</v>
      </c>
      <c r="AX50" s="4">
        <v>23.5258262340839</v>
      </c>
      <c r="AY50" s="4">
        <v>2.91072300302256</v>
      </c>
      <c r="AZ50" s="4">
        <v>0.120050692147379</v>
      </c>
      <c r="BA50" s="4">
        <v>2.31636424133975</v>
      </c>
      <c r="BB50" s="4">
        <v>0.594358761682812</v>
      </c>
      <c r="BC50" s="4">
        <v>0.0754905734485003</v>
      </c>
      <c r="BD50" s="4">
        <v>38.099551477519</v>
      </c>
      <c r="BE50" s="4">
        <v>1.03159168947506</v>
      </c>
      <c r="BF50" s="4">
        <v>79.2696312109976</v>
      </c>
      <c r="BG50" s="4">
        <v>402.144757018267</v>
      </c>
      <c r="BH50" s="4">
        <v>-0.00255277738562169</v>
      </c>
    </row>
    <row r="51" spans="1:60">
      <c r="A51" s="4" t="s">
        <v>153</v>
      </c>
      <c r="B51" s="4" t="s">
        <v>154</v>
      </c>
      <c r="C51" s="4" t="s">
        <v>73</v>
      </c>
      <c r="D51" s="4" t="s">
        <v>65</v>
      </c>
      <c r="E51" s="4" t="str">
        <f t="shared" si="2"/>
        <v>TR75-B1-Rd1</v>
      </c>
      <c r="F51" s="4" t="str">
        <f>VLOOKUP(B51,Sheet1!$A$1:$B$80,2,0)</f>
        <v>Quercus mongolica</v>
      </c>
      <c r="G51" s="4" t="str">
        <f t="shared" si="3"/>
        <v>2023-07-12</v>
      </c>
      <c r="H51" s="4" t="s">
        <v>66</v>
      </c>
      <c r="I51" s="4">
        <v>-0.844442052682232</v>
      </c>
      <c r="J51" s="4">
        <v>0.00509027456495605</v>
      </c>
      <c r="K51" s="4">
        <v>658.003050995149</v>
      </c>
      <c r="L51" s="4">
        <v>0.0434567390525401</v>
      </c>
      <c r="M51" s="4">
        <v>0.767107142187175</v>
      </c>
      <c r="N51" s="4">
        <v>23.9079206906832</v>
      </c>
      <c r="O51" s="4">
        <v>6</v>
      </c>
      <c r="P51" s="4">
        <v>1.4200000166893</v>
      </c>
      <c r="Q51" s="4">
        <v>1</v>
      </c>
      <c r="R51" s="4">
        <v>2.8400000333786</v>
      </c>
      <c r="S51" s="4">
        <v>23.3737386556772</v>
      </c>
      <c r="T51" s="4">
        <v>23.9079206906832</v>
      </c>
      <c r="U51" s="4">
        <v>23.1007072742169</v>
      </c>
      <c r="V51" s="4">
        <v>399.025268554688</v>
      </c>
      <c r="W51" s="4">
        <v>400.432603102464</v>
      </c>
      <c r="X51" s="4">
        <v>23.9683827620286</v>
      </c>
      <c r="Y51" s="4">
        <v>24.0411509000338</v>
      </c>
      <c r="Z51" s="4">
        <v>76.4481834998498</v>
      </c>
      <c r="AA51" s="4">
        <v>76.6802778977614</v>
      </c>
      <c r="AB51" s="4">
        <v>349.702448918269</v>
      </c>
      <c r="AC51" s="4">
        <v>0.280933184119371</v>
      </c>
      <c r="AD51" s="4">
        <v>0.258451919859419</v>
      </c>
      <c r="AE51" s="4">
        <v>91.9909081092248</v>
      </c>
      <c r="AF51" s="4">
        <v>-3.23183631896973</v>
      </c>
      <c r="AG51" s="4">
        <v>-0.368372559547424</v>
      </c>
      <c r="AH51" s="4">
        <v>1</v>
      </c>
      <c r="AI51" s="4">
        <v>-0.219565242528915</v>
      </c>
      <c r="AJ51" s="4">
        <v>2.73739147186279</v>
      </c>
      <c r="AK51" s="4">
        <v>1</v>
      </c>
      <c r="AL51" s="4">
        <v>0</v>
      </c>
      <c r="AM51" s="4">
        <v>0.159999996423721</v>
      </c>
      <c r="AN51" s="4">
        <v>111115</v>
      </c>
      <c r="AO51" s="4">
        <v>0.582837414863782</v>
      </c>
      <c r="AP51" s="4">
        <v>4.34567390525401e-5</v>
      </c>
      <c r="AQ51" s="4">
        <v>297.057920690683</v>
      </c>
      <c r="AR51" s="4">
        <v>296.523738655677</v>
      </c>
      <c r="AS51" s="4">
        <v>0.044949308454404</v>
      </c>
      <c r="AT51" s="4">
        <v>-0.0936276775459316</v>
      </c>
      <c r="AU51" s="4">
        <v>2.9786744429166</v>
      </c>
      <c r="AV51" s="4">
        <v>32.3800958616583</v>
      </c>
      <c r="AW51" s="4">
        <v>8.33894496162455</v>
      </c>
      <c r="AX51" s="4">
        <v>23.6408296731802</v>
      </c>
      <c r="AY51" s="4">
        <v>2.93101903356751</v>
      </c>
      <c r="AZ51" s="4">
        <v>0.0050811166194877</v>
      </c>
      <c r="BA51" s="4">
        <v>2.21156730072943</v>
      </c>
      <c r="BB51" s="4">
        <v>0.719451732838088</v>
      </c>
      <c r="BC51" s="4">
        <v>0.00317651939640954</v>
      </c>
      <c r="BD51" s="4">
        <v>60.5303020248196</v>
      </c>
      <c r="BE51" s="4">
        <v>1.64322889269657</v>
      </c>
      <c r="BF51" s="4">
        <v>73.5594385925747</v>
      </c>
      <c r="BG51" s="4">
        <v>400.830781598464</v>
      </c>
      <c r="BH51" s="4">
        <v>-0.00153771347212865</v>
      </c>
    </row>
    <row r="52" spans="1:60">
      <c r="A52" s="4" t="s">
        <v>155</v>
      </c>
      <c r="B52" s="4" t="s">
        <v>154</v>
      </c>
      <c r="C52" s="4" t="s">
        <v>73</v>
      </c>
      <c r="D52" s="4" t="s">
        <v>76</v>
      </c>
      <c r="E52" s="4" t="str">
        <f t="shared" si="2"/>
        <v>TR75-B1-Rd2</v>
      </c>
      <c r="F52" s="4" t="str">
        <f>VLOOKUP(B52,Sheet1!$A$1:$B$80,2,0)</f>
        <v>Quercus mongolica</v>
      </c>
      <c r="G52" s="4" t="str">
        <f t="shared" si="3"/>
        <v>2023-07-12</v>
      </c>
      <c r="H52" s="4" t="s">
        <v>66</v>
      </c>
      <c r="I52" s="4">
        <v>-1.40048142845365</v>
      </c>
      <c r="J52" s="4">
        <v>0.00997365788585518</v>
      </c>
      <c r="K52" s="4">
        <v>617.717580529544</v>
      </c>
      <c r="L52" s="4">
        <v>0.110229627238144</v>
      </c>
      <c r="M52" s="4">
        <v>0.991807966982269</v>
      </c>
      <c r="N52" s="4">
        <v>24.5135031480056</v>
      </c>
      <c r="O52" s="4">
        <v>6</v>
      </c>
      <c r="P52" s="4">
        <v>1.4200000166893</v>
      </c>
      <c r="Q52" s="4">
        <v>1</v>
      </c>
      <c r="R52" s="4">
        <v>2.8400000333786</v>
      </c>
      <c r="S52" s="4">
        <v>23.6523708930382</v>
      </c>
      <c r="T52" s="4">
        <v>24.5135031480056</v>
      </c>
      <c r="U52" s="4">
        <v>23.1013322976919</v>
      </c>
      <c r="V52" s="4">
        <v>400.169154240535</v>
      </c>
      <c r="W52" s="4">
        <v>402.484123816857</v>
      </c>
      <c r="X52" s="4">
        <v>22.6025550548847</v>
      </c>
      <c r="Y52" s="4">
        <v>22.7873943035419</v>
      </c>
      <c r="Z52" s="4">
        <v>70.9103915874775</v>
      </c>
      <c r="AA52" s="4">
        <v>71.4902830857497</v>
      </c>
      <c r="AB52" s="4">
        <v>349.65873835637</v>
      </c>
      <c r="AC52" s="4">
        <v>0.222259300259443</v>
      </c>
      <c r="AD52" s="4">
        <v>0.178147746894795</v>
      </c>
      <c r="AE52" s="4">
        <v>92.0162594134991</v>
      </c>
      <c r="AF52" s="4">
        <v>-2.87433052062988</v>
      </c>
      <c r="AG52" s="4">
        <v>-0.310484528541565</v>
      </c>
      <c r="AH52" s="4">
        <v>1</v>
      </c>
      <c r="AI52" s="4">
        <v>-0.219565242528915</v>
      </c>
      <c r="AJ52" s="4">
        <v>2.73739147186279</v>
      </c>
      <c r="AK52" s="4">
        <v>1</v>
      </c>
      <c r="AL52" s="4">
        <v>0</v>
      </c>
      <c r="AM52" s="4">
        <v>0.159999996423721</v>
      </c>
      <c r="AN52" s="4">
        <v>111115</v>
      </c>
      <c r="AO52" s="4">
        <v>0.582764563927283</v>
      </c>
      <c r="AP52" s="4">
        <v>0.000110229627238144</v>
      </c>
      <c r="AQ52" s="4">
        <v>297.663503148006</v>
      </c>
      <c r="AR52" s="4">
        <v>296.802370893038</v>
      </c>
      <c r="AS52" s="4">
        <v>0.0355614872466498</v>
      </c>
      <c r="AT52" s="4">
        <v>-0.172727292070835</v>
      </c>
      <c r="AU52" s="4">
        <v>3.08861875277437</v>
      </c>
      <c r="AV52" s="4">
        <v>33.5660109030275</v>
      </c>
      <c r="AW52" s="4">
        <v>10.7786165994856</v>
      </c>
      <c r="AX52" s="4">
        <v>24.0829370205219</v>
      </c>
      <c r="AY52" s="4">
        <v>3.0099295170925</v>
      </c>
      <c r="AZ52" s="4">
        <v>0.00993874760252498</v>
      </c>
      <c r="BA52" s="4">
        <v>2.0968107857921</v>
      </c>
      <c r="BB52" s="4">
        <v>0.913118731300403</v>
      </c>
      <c r="BC52" s="4">
        <v>0.00621484431547642</v>
      </c>
      <c r="BD52" s="4">
        <v>56.8400608448711</v>
      </c>
      <c r="BE52" s="4">
        <v>1.53476163711086</v>
      </c>
      <c r="BF52" s="4">
        <v>67.07320317331</v>
      </c>
      <c r="BG52" s="4">
        <v>403.146501798422</v>
      </c>
      <c r="BH52" s="4">
        <v>-0.00231833771580688</v>
      </c>
    </row>
    <row r="53" spans="1:60">
      <c r="A53" s="4" t="s">
        <v>156</v>
      </c>
      <c r="B53" s="4" t="s">
        <v>157</v>
      </c>
      <c r="C53" s="4" t="s">
        <v>73</v>
      </c>
      <c r="D53" s="4" t="s">
        <v>76</v>
      </c>
      <c r="E53" s="4" t="str">
        <f t="shared" si="2"/>
        <v>TR76-B1-Rd2</v>
      </c>
      <c r="F53" s="4" t="str">
        <f>VLOOKUP(B53,Sheet1!$A$1:$B$80,2,0)</f>
        <v>Quercus mongolica</v>
      </c>
      <c r="G53" s="4" t="str">
        <f t="shared" si="3"/>
        <v>2023-07-12</v>
      </c>
      <c r="H53" s="4" t="s">
        <v>66</v>
      </c>
      <c r="I53" s="4">
        <v>-1.46279982355744</v>
      </c>
      <c r="J53" s="4">
        <v>0.00922429284210902</v>
      </c>
      <c r="K53" s="4">
        <v>648.86657254378</v>
      </c>
      <c r="L53" s="4">
        <v>0.0942495854988665</v>
      </c>
      <c r="M53" s="4">
        <v>0.9194226618224</v>
      </c>
      <c r="N53" s="4">
        <v>23.440520800077</v>
      </c>
      <c r="O53" s="4">
        <v>6</v>
      </c>
      <c r="P53" s="4">
        <v>1.4200000166893</v>
      </c>
      <c r="Q53" s="4">
        <v>1</v>
      </c>
      <c r="R53" s="4">
        <v>2.8400000333786</v>
      </c>
      <c r="S53" s="4">
        <v>23.4200295668382</v>
      </c>
      <c r="T53" s="4">
        <v>23.440520800077</v>
      </c>
      <c r="U53" s="4">
        <v>23.1025152940016</v>
      </c>
      <c r="V53" s="4">
        <v>400.3419142503</v>
      </c>
      <c r="W53" s="4">
        <v>402.786569448618</v>
      </c>
      <c r="X53" s="4">
        <v>21.3074020972619</v>
      </c>
      <c r="Y53" s="4">
        <v>21.4656389676608</v>
      </c>
      <c r="Z53" s="4">
        <v>67.8321198683519</v>
      </c>
      <c r="AA53" s="4">
        <v>68.3358670748197</v>
      </c>
      <c r="AB53" s="4">
        <v>349.702674278846</v>
      </c>
      <c r="AC53" s="4">
        <v>0.232474098985012</v>
      </c>
      <c r="AD53" s="4">
        <v>0.245592371202432</v>
      </c>
      <c r="AE53" s="4">
        <v>92.073474590595</v>
      </c>
      <c r="AF53" s="4">
        <v>-2.78352546691894</v>
      </c>
      <c r="AG53" s="4">
        <v>-0.334713578224182</v>
      </c>
      <c r="AH53" s="4">
        <v>1</v>
      </c>
      <c r="AI53" s="4">
        <v>-0.219565242528915</v>
      </c>
      <c r="AJ53" s="4">
        <v>2.73739147186279</v>
      </c>
      <c r="AK53" s="4">
        <v>1</v>
      </c>
      <c r="AL53" s="4">
        <v>0</v>
      </c>
      <c r="AM53" s="4">
        <v>0.159999996423721</v>
      </c>
      <c r="AN53" s="4">
        <v>111115</v>
      </c>
      <c r="AO53" s="4">
        <v>0.582837790464743</v>
      </c>
      <c r="AP53" s="4">
        <v>9.42495854988665e-5</v>
      </c>
      <c r="AQ53" s="4">
        <v>296.590520800077</v>
      </c>
      <c r="AR53" s="4">
        <v>296.570029566838</v>
      </c>
      <c r="AS53" s="4">
        <v>0.0371958550062097</v>
      </c>
      <c r="AT53" s="4">
        <v>-0.0516443863909043</v>
      </c>
      <c r="AU53" s="4">
        <v>2.89583863068748</v>
      </c>
      <c r="AV53" s="4">
        <v>31.4513890160254</v>
      </c>
      <c r="AW53" s="4">
        <v>9.98575004836467</v>
      </c>
      <c r="AX53" s="4">
        <v>23.4302751834576</v>
      </c>
      <c r="AY53" s="4">
        <v>2.89401011249454</v>
      </c>
      <c r="AZ53" s="4">
        <v>0.00919439514141216</v>
      </c>
      <c r="BA53" s="4">
        <v>1.97641596886508</v>
      </c>
      <c r="BB53" s="4">
        <v>0.917594143629454</v>
      </c>
      <c r="BC53" s="4">
        <v>0.00574917561802852</v>
      </c>
      <c r="BD53" s="4">
        <v>59.7433980418977</v>
      </c>
      <c r="BE53" s="4">
        <v>1.61094350682855</v>
      </c>
      <c r="BF53" s="4">
        <v>67.4957958843958</v>
      </c>
      <c r="BG53" s="4">
        <v>403.481914426996</v>
      </c>
      <c r="BH53" s="4">
        <v>-0.00244700505864287</v>
      </c>
    </row>
    <row r="54" spans="1:60">
      <c r="A54" s="4" t="s">
        <v>158</v>
      </c>
      <c r="B54" s="4" t="s">
        <v>159</v>
      </c>
      <c r="C54" s="4" t="s">
        <v>73</v>
      </c>
      <c r="D54" s="4" t="s">
        <v>65</v>
      </c>
      <c r="E54" s="4" t="str">
        <f t="shared" si="2"/>
        <v>TR77-B1-Rd1</v>
      </c>
      <c r="F54" s="4" t="str">
        <f>VLOOKUP(B54,Sheet1!$A$1:$B$80,2,0)</f>
        <v>Ulmus laciniata</v>
      </c>
      <c r="G54" s="4" t="str">
        <f t="shared" si="3"/>
        <v>2023-07-12</v>
      </c>
      <c r="H54" s="4" t="s">
        <v>66</v>
      </c>
      <c r="I54" s="4">
        <v>-0.957733349812758</v>
      </c>
      <c r="J54" s="4">
        <v>0.0431877893630891</v>
      </c>
      <c r="K54" s="4">
        <v>429.575283967946</v>
      </c>
      <c r="L54" s="4">
        <v>0.512640873733701</v>
      </c>
      <c r="M54" s="4">
        <v>1.07594283814878</v>
      </c>
      <c r="N54" s="4">
        <v>25.8617431934063</v>
      </c>
      <c r="O54" s="4">
        <v>6</v>
      </c>
      <c r="P54" s="4">
        <v>1.4200000166893</v>
      </c>
      <c r="Q54" s="4">
        <v>1</v>
      </c>
      <c r="R54" s="4">
        <v>2.8400000333786</v>
      </c>
      <c r="S54" s="4">
        <v>24.9368032308725</v>
      </c>
      <c r="T54" s="4">
        <v>25.8617431934063</v>
      </c>
      <c r="U54" s="4">
        <v>24.3649952228253</v>
      </c>
      <c r="V54" s="4">
        <v>400.331650954026</v>
      </c>
      <c r="W54" s="4">
        <v>401.621746356671</v>
      </c>
      <c r="X54" s="4">
        <v>23.8023363260122</v>
      </c>
      <c r="Y54" s="4">
        <v>24.6602860964262</v>
      </c>
      <c r="Z54" s="4">
        <v>69.1932895366962</v>
      </c>
      <c r="AA54" s="4">
        <v>71.6872998751127</v>
      </c>
      <c r="AB54" s="4">
        <v>349.670123760517</v>
      </c>
      <c r="AC54" s="4">
        <v>0.224431432210482</v>
      </c>
      <c r="AD54" s="4">
        <v>0.201122907635111</v>
      </c>
      <c r="AE54" s="4">
        <v>92.08484180157</v>
      </c>
      <c r="AF54" s="4">
        <v>-2.47567176818848</v>
      </c>
      <c r="AG54" s="4">
        <v>-0.325277924537659</v>
      </c>
      <c r="AH54" s="4">
        <v>1</v>
      </c>
      <c r="AI54" s="4">
        <v>-0.219565242528915</v>
      </c>
      <c r="AJ54" s="4">
        <v>2.73739147186279</v>
      </c>
      <c r="AK54" s="4">
        <v>1</v>
      </c>
      <c r="AL54" s="4">
        <v>0</v>
      </c>
      <c r="AM54" s="4">
        <v>0.159999996423721</v>
      </c>
      <c r="AN54" s="4">
        <v>111115</v>
      </c>
      <c r="AO54" s="4">
        <v>0.582783539600861</v>
      </c>
      <c r="AP54" s="4">
        <v>0.000512640873733701</v>
      </c>
      <c r="AQ54" s="4">
        <v>299.011743193406</v>
      </c>
      <c r="AR54" s="4">
        <v>298.086803230873</v>
      </c>
      <c r="AS54" s="4">
        <v>0.0359090283510478</v>
      </c>
      <c r="AT54" s="4">
        <v>-0.392598994222082</v>
      </c>
      <c r="AU54" s="4">
        <v>3.34678138326168</v>
      </c>
      <c r="AV54" s="4">
        <v>36.3445414071447</v>
      </c>
      <c r="AW54" s="4">
        <v>11.6842553107186</v>
      </c>
      <c r="AX54" s="4">
        <v>25.3992732121394</v>
      </c>
      <c r="AY54" s="4">
        <v>3.25617998509234</v>
      </c>
      <c r="AZ54" s="4">
        <v>0.0425408078847096</v>
      </c>
      <c r="BA54" s="4">
        <v>2.2708385451129</v>
      </c>
      <c r="BB54" s="4">
        <v>0.985341439979435</v>
      </c>
      <c r="BC54" s="4">
        <v>0.0266453848776805</v>
      </c>
      <c r="BD54" s="4">
        <v>39.5573722949262</v>
      </c>
      <c r="BE54" s="4">
        <v>1.06960139358954</v>
      </c>
      <c r="BF54" s="4">
        <v>67.3379389341174</v>
      </c>
      <c r="BG54" s="4">
        <v>402.077006922534</v>
      </c>
      <c r="BH54" s="4">
        <v>-0.00160384906504612</v>
      </c>
    </row>
    <row r="55" spans="1:60">
      <c r="A55" s="4" t="s">
        <v>160</v>
      </c>
      <c r="B55" s="4" t="s">
        <v>161</v>
      </c>
      <c r="C55" s="4" t="s">
        <v>73</v>
      </c>
      <c r="D55" s="4" t="s">
        <v>65</v>
      </c>
      <c r="E55" s="4" t="str">
        <f t="shared" si="2"/>
        <v>TR80-B1-Rd1</v>
      </c>
      <c r="F55" s="4" t="str">
        <f>VLOOKUP(B55,Sheet1!$A$1:$B$80,2,0)</f>
        <v>Tilia amurensis</v>
      </c>
      <c r="G55" s="4" t="str">
        <f t="shared" si="3"/>
        <v>2023-07-12</v>
      </c>
      <c r="H55" s="4" t="s">
        <v>66</v>
      </c>
      <c r="I55" s="4">
        <v>-0.983548337904633</v>
      </c>
      <c r="J55" s="4">
        <v>0.14233787559028</v>
      </c>
      <c r="K55" s="4">
        <v>408.544293021114</v>
      </c>
      <c r="L55" s="4">
        <v>0.757629190366187</v>
      </c>
      <c r="M55" s="4">
        <v>0.501160817281243</v>
      </c>
      <c r="N55" s="4">
        <v>22.5438688718356</v>
      </c>
      <c r="O55" s="4">
        <v>6</v>
      </c>
      <c r="P55" s="4">
        <v>1.4200000166893</v>
      </c>
      <c r="Q55" s="4">
        <v>1</v>
      </c>
      <c r="R55" s="4">
        <v>2.8400000333786</v>
      </c>
      <c r="S55" s="4">
        <v>22.3816812955416</v>
      </c>
      <c r="T55" s="4">
        <v>22.5438688718356</v>
      </c>
      <c r="U55" s="4">
        <v>22.128579213069</v>
      </c>
      <c r="V55" s="4">
        <v>399.438732440655</v>
      </c>
      <c r="W55" s="4">
        <v>400.60549222506</v>
      </c>
      <c r="X55" s="4">
        <v>23.0576635507437</v>
      </c>
      <c r="Y55" s="4">
        <v>24.3259283212515</v>
      </c>
      <c r="Z55" s="4">
        <v>78.2345399122972</v>
      </c>
      <c r="AA55" s="4">
        <v>82.5377578735352</v>
      </c>
      <c r="AB55" s="4">
        <v>349.705768291767</v>
      </c>
      <c r="AC55" s="4">
        <v>0.189119104009408</v>
      </c>
      <c r="AD55" s="4">
        <v>0.19956621584984</v>
      </c>
      <c r="AE55" s="4">
        <v>92.1505977924053</v>
      </c>
      <c r="AF55" s="4">
        <v>-2.77161979675293</v>
      </c>
      <c r="AG55" s="4">
        <v>-0.351868271827698</v>
      </c>
      <c r="AH55" s="4">
        <v>1</v>
      </c>
      <c r="AI55" s="4">
        <v>-0.219565242528915</v>
      </c>
      <c r="AJ55" s="4">
        <v>2.73739147186279</v>
      </c>
      <c r="AK55" s="4">
        <v>1</v>
      </c>
      <c r="AL55" s="4">
        <v>0</v>
      </c>
      <c r="AM55" s="4">
        <v>0.159999996423721</v>
      </c>
      <c r="AN55" s="4">
        <v>111115</v>
      </c>
      <c r="AO55" s="4">
        <v>0.582842947152945</v>
      </c>
      <c r="AP55" s="4">
        <v>0.000757629190366187</v>
      </c>
      <c r="AQ55" s="4">
        <v>295.693868871836</v>
      </c>
      <c r="AR55" s="4">
        <v>295.531681295542</v>
      </c>
      <c r="AS55" s="4">
        <v>0.0302590559651627</v>
      </c>
      <c r="AT55" s="4">
        <v>-0.418246302267391</v>
      </c>
      <c r="AU55" s="4">
        <v>2.74280965412573</v>
      </c>
      <c r="AV55" s="4">
        <v>29.7644260791829</v>
      </c>
      <c r="AW55" s="4">
        <v>5.43849775793137</v>
      </c>
      <c r="AX55" s="4">
        <v>22.4627750836886</v>
      </c>
      <c r="AY55" s="4">
        <v>2.72932927936247</v>
      </c>
      <c r="AZ55" s="4">
        <v>0.13554413482029</v>
      </c>
      <c r="BA55" s="4">
        <v>2.24164883684448</v>
      </c>
      <c r="BB55" s="4">
        <v>0.487680442517991</v>
      </c>
      <c r="BC55" s="4">
        <v>0.0853003404692923</v>
      </c>
      <c r="BD55" s="4">
        <v>37.647600802005</v>
      </c>
      <c r="BE55" s="4">
        <v>1.01981697290925</v>
      </c>
      <c r="BF55" s="4">
        <v>82.1166032917582</v>
      </c>
      <c r="BG55" s="4">
        <v>401.073023999907</v>
      </c>
      <c r="BH55" s="4">
        <v>-0.00201371821596523</v>
      </c>
    </row>
    <row r="56" spans="1:60">
      <c r="A56" s="4" t="s">
        <v>162</v>
      </c>
      <c r="B56" s="4" t="s">
        <v>161</v>
      </c>
      <c r="C56" s="4" t="s">
        <v>73</v>
      </c>
      <c r="D56" s="4" t="s">
        <v>76</v>
      </c>
      <c r="E56" s="4" t="str">
        <f t="shared" si="2"/>
        <v>TR80-B1-Rd2</v>
      </c>
      <c r="F56" s="4" t="str">
        <f>VLOOKUP(B56,Sheet1!$A$1:$B$80,2,0)</f>
        <v>Tilia amurensis</v>
      </c>
      <c r="G56" s="4" t="str">
        <f t="shared" si="3"/>
        <v>2023-07-12</v>
      </c>
      <c r="H56" s="4" t="s">
        <v>66</v>
      </c>
      <c r="I56" s="4">
        <v>-1.05031664886223</v>
      </c>
      <c r="J56" s="4">
        <v>0.0334155151706761</v>
      </c>
      <c r="K56" s="4">
        <v>445.504634678215</v>
      </c>
      <c r="L56" s="4">
        <v>0.291140467421872</v>
      </c>
      <c r="M56" s="4">
        <v>0.78854186174568</v>
      </c>
      <c r="N56" s="4">
        <v>23.9903860825759</v>
      </c>
      <c r="O56" s="4">
        <v>6</v>
      </c>
      <c r="P56" s="4">
        <v>1.4200000166893</v>
      </c>
      <c r="Q56" s="4">
        <v>1</v>
      </c>
      <c r="R56" s="4">
        <v>2.8400000333786</v>
      </c>
      <c r="S56" s="4">
        <v>23.4133362403283</v>
      </c>
      <c r="T56" s="4">
        <v>23.9903860825759</v>
      </c>
      <c r="U56" s="4">
        <v>23.1000565748948</v>
      </c>
      <c r="V56" s="4">
        <v>399.019758958083</v>
      </c>
      <c r="W56" s="4">
        <v>400.621744009165</v>
      </c>
      <c r="X56" s="4">
        <v>23.4834321828989</v>
      </c>
      <c r="Y56" s="4">
        <v>23.970989374014</v>
      </c>
      <c r="Z56" s="4">
        <v>74.7112649770883</v>
      </c>
      <c r="AA56" s="4">
        <v>76.2624030480018</v>
      </c>
      <c r="AB56" s="4">
        <v>349.696075439453</v>
      </c>
      <c r="AC56" s="4">
        <v>0.286393428078065</v>
      </c>
      <c r="AD56" s="4">
        <v>0.292440009231751</v>
      </c>
      <c r="AE56" s="4">
        <v>91.9769028883714</v>
      </c>
      <c r="AF56" s="4">
        <v>-3.06464195251465</v>
      </c>
      <c r="AG56" s="4">
        <v>-0.362658143043518</v>
      </c>
      <c r="AH56" s="4">
        <v>1</v>
      </c>
      <c r="AI56" s="4">
        <v>-0.219565242528915</v>
      </c>
      <c r="AJ56" s="4">
        <v>2.73739147186279</v>
      </c>
      <c r="AK56" s="4">
        <v>1</v>
      </c>
      <c r="AL56" s="4">
        <v>0</v>
      </c>
      <c r="AM56" s="4">
        <v>0.159999996423721</v>
      </c>
      <c r="AN56" s="4">
        <v>111115</v>
      </c>
      <c r="AO56" s="4">
        <v>0.582826792399089</v>
      </c>
      <c r="AP56" s="4">
        <v>0.000291140467421872</v>
      </c>
      <c r="AQ56" s="4">
        <v>297.140386082576</v>
      </c>
      <c r="AR56" s="4">
        <v>296.563336240328</v>
      </c>
      <c r="AS56" s="4">
        <v>0.0458229474682676</v>
      </c>
      <c r="AT56" s="4">
        <v>-0.228948946374078</v>
      </c>
      <c r="AU56" s="4">
        <v>2.9933192174359</v>
      </c>
      <c r="AV56" s="4">
        <v>32.544249528898</v>
      </c>
      <c r="AW56" s="4">
        <v>8.57326015488393</v>
      </c>
      <c r="AX56" s="4">
        <v>23.7018611614521</v>
      </c>
      <c r="AY56" s="4">
        <v>2.94177327041207</v>
      </c>
      <c r="AZ56" s="4">
        <v>0.033026522952915</v>
      </c>
      <c r="BA56" s="4">
        <v>2.20477735569022</v>
      </c>
      <c r="BB56" s="4">
        <v>0.736995914721849</v>
      </c>
      <c r="BC56" s="4">
        <v>0.0206761760649278</v>
      </c>
      <c r="BD56" s="4">
        <v>40.9761365871291</v>
      </c>
      <c r="BE56" s="4">
        <v>1.11203318515498</v>
      </c>
      <c r="BF56" s="4">
        <v>73.2097613545623</v>
      </c>
      <c r="BG56" s="4">
        <v>401.121014241312</v>
      </c>
      <c r="BH56" s="4">
        <v>-0.00191700754142479</v>
      </c>
    </row>
    <row r="57" s="6" customFormat="1" spans="1:60">
      <c r="A57" s="7" t="s">
        <v>163</v>
      </c>
      <c r="B57" s="7" t="s">
        <v>164</v>
      </c>
      <c r="C57" s="7" t="s">
        <v>64</v>
      </c>
      <c r="D57" s="7" t="s">
        <v>65</v>
      </c>
      <c r="E57" s="7" t="str">
        <f t="shared" si="2"/>
        <v>TR1-B2-Rd1</v>
      </c>
      <c r="F57" s="7" t="str">
        <f>VLOOKUP(B57,Sheet1!$A$1:$B$80,2,0)</f>
        <v>Ulmus davidiana</v>
      </c>
      <c r="G57" s="7" t="str">
        <f t="shared" si="3"/>
        <v>2023-07-15</v>
      </c>
      <c r="H57" s="7" t="s">
        <v>66</v>
      </c>
      <c r="I57" s="7">
        <v>-1.05214222696724</v>
      </c>
      <c r="J57" s="7">
        <v>0.0134223916165624</v>
      </c>
      <c r="K57" s="7">
        <v>520.633719021746</v>
      </c>
      <c r="L57" s="7">
        <v>0.131911679520307</v>
      </c>
      <c r="M57" s="7">
        <v>0.874456158315991</v>
      </c>
      <c r="N57" s="7">
        <v>23.5130786895752</v>
      </c>
      <c r="O57" s="7">
        <v>6</v>
      </c>
      <c r="P57" s="7">
        <v>1.4200000166893</v>
      </c>
      <c r="Q57" s="7">
        <v>1</v>
      </c>
      <c r="R57" s="7">
        <v>2.8400000333786</v>
      </c>
      <c r="S57" s="7">
        <v>22.6274290818434</v>
      </c>
      <c r="T57" s="7">
        <v>23.5130786895752</v>
      </c>
      <c r="U57" s="7">
        <v>22.1294743464543</v>
      </c>
      <c r="V57" s="7">
        <v>400.238393930289</v>
      </c>
      <c r="W57" s="7">
        <v>401.95264845628</v>
      </c>
      <c r="X57" s="7">
        <v>22.1244770930364</v>
      </c>
      <c r="Y57" s="7">
        <v>22.3457489013672</v>
      </c>
      <c r="Z57" s="7">
        <v>73.0528981135442</v>
      </c>
      <c r="AA57" s="7">
        <v>73.7835165170523</v>
      </c>
      <c r="AB57" s="7">
        <v>349.698460505559</v>
      </c>
      <c r="AC57" s="7">
        <v>0.281576588749886</v>
      </c>
      <c r="AD57" s="7">
        <v>0.214919880892222</v>
      </c>
      <c r="AE57" s="7">
        <v>91.0255713829627</v>
      </c>
      <c r="AF57" s="7">
        <v>-2.7430534362793</v>
      </c>
      <c r="AG57" s="7">
        <v>-0.312117993831635</v>
      </c>
      <c r="AH57" s="7">
        <v>1</v>
      </c>
      <c r="AI57" s="7">
        <v>-0.219565242528915</v>
      </c>
      <c r="AJ57" s="7">
        <v>2.73739147186279</v>
      </c>
      <c r="AK57" s="7">
        <v>1</v>
      </c>
      <c r="AL57" s="7">
        <v>0</v>
      </c>
      <c r="AM57" s="7">
        <v>0.159999996423721</v>
      </c>
      <c r="AN57" s="7">
        <v>111115</v>
      </c>
      <c r="AO57" s="7">
        <v>0.582830767509265</v>
      </c>
      <c r="AP57" s="7">
        <v>0.000131911679520307</v>
      </c>
      <c r="AQ57" s="7">
        <v>296.663078689575</v>
      </c>
      <c r="AR57" s="7">
        <v>295.777429081843</v>
      </c>
      <c r="AS57" s="7">
        <v>0.0450522531929853</v>
      </c>
      <c r="AT57" s="7">
        <v>-0.186281171202858</v>
      </c>
      <c r="AU57" s="7">
        <v>2.90849071897216</v>
      </c>
      <c r="AV57" s="7">
        <v>31.9524581371205</v>
      </c>
      <c r="AW57" s="7">
        <v>9.6067092357533</v>
      </c>
      <c r="AX57" s="7">
        <v>23.0702538857093</v>
      </c>
      <c r="AY57" s="7">
        <v>2.83173539064201</v>
      </c>
      <c r="AZ57" s="7">
        <v>0.0133592459510525</v>
      </c>
      <c r="BA57" s="7">
        <v>2.03403456065617</v>
      </c>
      <c r="BB57" s="7">
        <v>0.797700829985834</v>
      </c>
      <c r="BC57" s="7">
        <v>0.00835517909156172</v>
      </c>
      <c r="BD57" s="7">
        <v>47.3909789805165</v>
      </c>
      <c r="BE57" s="7">
        <v>1.29526049391427</v>
      </c>
      <c r="BF57" s="7">
        <v>69.2409855801795</v>
      </c>
      <c r="BG57" s="7">
        <v>402.452786480826</v>
      </c>
      <c r="BH57" s="7">
        <v>-0.00181010905590098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5"/>
  <sheetViews>
    <sheetView workbookViewId="0">
      <selection activeCell="A1" sqref="A1:A2"/>
    </sheetView>
  </sheetViews>
  <sheetFormatPr defaultColWidth="8.55555555555556" defaultRowHeight="14.4" outlineLevelRow="4"/>
  <cols>
    <col min="1" max="1" width="26" customWidth="1"/>
    <col min="2" max="2" width="8.22222222222222" customWidth="1"/>
    <col min="3" max="3" width="10.8888888888889" customWidth="1"/>
    <col min="4" max="4" width="8.22222222222222" customWidth="1"/>
    <col min="5" max="5" width="13.3333333333333" customWidth="1"/>
    <col min="6" max="6" width="7.77777777777778" customWidth="1"/>
    <col min="7" max="7" width="13" customWidth="1"/>
    <col min="9" max="9" width="13.8888888888889"/>
    <col min="10" max="14" width="12.7777777777778"/>
    <col min="16" max="16" width="12.7777777777778"/>
    <col min="18" max="31" width="12.7777777777778"/>
    <col min="32" max="33" width="13.8888888888889"/>
    <col min="34" max="38" width="12.7777777777778"/>
    <col min="39" max="39" width="13.8888888888889"/>
    <col min="40" max="40" width="12.7777777777778"/>
    <col min="43" max="49" width="12.7777777777778"/>
    <col min="50" max="50" width="13.8888888888889"/>
    <col min="51" max="63" width="12.7777777777778"/>
    <col min="64" max="64" width="13.8888888888889"/>
  </cols>
  <sheetData>
    <row r="1" s="2" customFormat="1" spans="1:6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165</v>
      </c>
      <c r="AI1" s="5" t="s">
        <v>166</v>
      </c>
      <c r="AJ1" s="5" t="s">
        <v>167</v>
      </c>
      <c r="AK1" s="5" t="s">
        <v>168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</row>
    <row r="2" s="2" customFormat="1" spans="1:64">
      <c r="A2" s="3"/>
      <c r="B2" s="3"/>
      <c r="C2" s="3"/>
      <c r="D2" s="3"/>
      <c r="E2" s="3"/>
      <c r="F2" s="3"/>
      <c r="G2" s="3"/>
      <c r="H2" s="3"/>
      <c r="I2" s="5" t="s">
        <v>60</v>
      </c>
      <c r="J2" s="5" t="s">
        <v>60</v>
      </c>
      <c r="K2" s="5" t="s">
        <v>60</v>
      </c>
      <c r="L2" s="5" t="s">
        <v>60</v>
      </c>
      <c r="M2" s="5" t="s">
        <v>60</v>
      </c>
      <c r="N2" s="5" t="s">
        <v>60</v>
      </c>
      <c r="O2" s="5" t="s">
        <v>61</v>
      </c>
      <c r="P2" s="5" t="s">
        <v>60</v>
      </c>
      <c r="Q2" s="5" t="s">
        <v>61</v>
      </c>
      <c r="R2" s="5" t="s">
        <v>60</v>
      </c>
      <c r="S2" s="5" t="s">
        <v>61</v>
      </c>
      <c r="T2" s="5" t="s">
        <v>61</v>
      </c>
      <c r="U2" s="5" t="s">
        <v>61</v>
      </c>
      <c r="V2" s="5" t="s">
        <v>61</v>
      </c>
      <c r="W2" s="5" t="s">
        <v>61</v>
      </c>
      <c r="X2" s="5" t="s">
        <v>61</v>
      </c>
      <c r="Y2" s="5" t="s">
        <v>61</v>
      </c>
      <c r="Z2" s="5" t="s">
        <v>61</v>
      </c>
      <c r="AA2" s="5" t="s">
        <v>61</v>
      </c>
      <c r="AB2" s="5" t="s">
        <v>61</v>
      </c>
      <c r="AC2" s="5" t="s">
        <v>61</v>
      </c>
      <c r="AD2" s="5" t="s">
        <v>61</v>
      </c>
      <c r="AE2" s="5" t="s">
        <v>61</v>
      </c>
      <c r="AF2" s="5" t="s">
        <v>61</v>
      </c>
      <c r="AG2" s="5" t="s">
        <v>61</v>
      </c>
      <c r="AH2" s="5" t="s">
        <v>61</v>
      </c>
      <c r="AI2" s="5" t="s">
        <v>61</v>
      </c>
      <c r="AJ2" s="5" t="s">
        <v>61</v>
      </c>
      <c r="AK2" s="5" t="s">
        <v>61</v>
      </c>
      <c r="AL2" s="5" t="s">
        <v>61</v>
      </c>
      <c r="AM2" s="5" t="s">
        <v>61</v>
      </c>
      <c r="AN2" s="5" t="s">
        <v>61</v>
      </c>
      <c r="AO2" s="5" t="s">
        <v>61</v>
      </c>
      <c r="AP2" s="5" t="s">
        <v>61</v>
      </c>
      <c r="AQ2" s="5" t="s">
        <v>61</v>
      </c>
      <c r="AR2" s="5" t="s">
        <v>61</v>
      </c>
      <c r="AS2" s="5" t="s">
        <v>60</v>
      </c>
      <c r="AT2" s="5" t="s">
        <v>60</v>
      </c>
      <c r="AU2" s="5" t="s">
        <v>60</v>
      </c>
      <c r="AV2" s="5" t="s">
        <v>60</v>
      </c>
      <c r="AW2" s="5" t="s">
        <v>60</v>
      </c>
      <c r="AX2" s="5" t="s">
        <v>60</v>
      </c>
      <c r="AY2" s="5" t="s">
        <v>60</v>
      </c>
      <c r="AZ2" s="5" t="s">
        <v>60</v>
      </c>
      <c r="BA2" s="5" t="s">
        <v>60</v>
      </c>
      <c r="BB2" s="5" t="s">
        <v>60</v>
      </c>
      <c r="BC2" s="5" t="s">
        <v>60</v>
      </c>
      <c r="BD2" s="5" t="s">
        <v>60</v>
      </c>
      <c r="BE2" s="5" t="s">
        <v>60</v>
      </c>
      <c r="BF2" s="5" t="s">
        <v>60</v>
      </c>
      <c r="BG2" s="5" t="s">
        <v>60</v>
      </c>
      <c r="BH2" s="5" t="s">
        <v>60</v>
      </c>
      <c r="BI2" s="5" t="s">
        <v>60</v>
      </c>
      <c r="BJ2" s="5" t="s">
        <v>60</v>
      </c>
      <c r="BK2" s="5" t="s">
        <v>60</v>
      </c>
      <c r="BL2" s="5" t="s">
        <v>60</v>
      </c>
    </row>
    <row r="3" spans="1:64">
      <c r="A3" s="4" t="s">
        <v>169</v>
      </c>
      <c r="B3" s="4" t="s">
        <v>72</v>
      </c>
      <c r="C3" s="4" t="s">
        <v>64</v>
      </c>
      <c r="D3" s="4" t="s">
        <v>76</v>
      </c>
      <c r="E3" s="4" t="str">
        <f>B3&amp;"-"&amp;C3&amp;"-"&amp;D3</f>
        <v>TR11-B2-Rd2</v>
      </c>
      <c r="F3" s="4" t="str">
        <f>VLOOKUP(B3,Sheet1!$A$1:$B$80,2,0)</f>
        <v>Quercus mongolica</v>
      </c>
      <c r="G3" s="4" t="str">
        <f>LEFT(A3,10)</f>
        <v>2023-07-04</v>
      </c>
      <c r="H3" s="4" t="s">
        <v>170</v>
      </c>
      <c r="I3" s="4">
        <v>-1.27479756488579</v>
      </c>
      <c r="J3" s="4">
        <v>0.000846555173226557</v>
      </c>
      <c r="K3" s="4">
        <v>2528.034853783</v>
      </c>
      <c r="L3" s="4">
        <v>0.00819825022726579</v>
      </c>
      <c r="M3" s="4">
        <v>0.858699464917242</v>
      </c>
      <c r="N3" s="4">
        <v>25.0396188589243</v>
      </c>
      <c r="O3" s="4">
        <v>6</v>
      </c>
      <c r="P3" s="4">
        <v>1.4200000166893</v>
      </c>
      <c r="Q3" s="4">
        <v>1</v>
      </c>
      <c r="R3" s="4">
        <v>2.8400000333786</v>
      </c>
      <c r="S3" s="4">
        <v>25.1874583317683</v>
      </c>
      <c r="T3" s="4">
        <v>25.0396188589243</v>
      </c>
      <c r="U3" s="4">
        <v>25.0423449002779</v>
      </c>
      <c r="V3" s="4">
        <v>98.7427327082707</v>
      </c>
      <c r="W3" s="4">
        <v>100.925478421725</v>
      </c>
      <c r="X3" s="4">
        <v>25.4618162008432</v>
      </c>
      <c r="Y3" s="4">
        <v>25.4755048018235</v>
      </c>
      <c r="Z3" s="4">
        <v>72.3783657367413</v>
      </c>
      <c r="AA3" s="4">
        <v>72.4172779963567</v>
      </c>
      <c r="AB3" s="4">
        <v>350.192241962139</v>
      </c>
      <c r="AC3" s="4">
        <v>0.00183339082062818</v>
      </c>
      <c r="AD3" s="4">
        <v>0.0816191592468665</v>
      </c>
      <c r="AE3" s="4">
        <v>91.4013859675481</v>
      </c>
      <c r="AF3" s="4">
        <v>-2.94015464415917</v>
      </c>
      <c r="AG3" s="4">
        <v>-1.17002327625568</v>
      </c>
      <c r="AH3" s="4">
        <v>0.0563516721415978</v>
      </c>
      <c r="AI3" s="4">
        <v>0.00117192500664924</v>
      </c>
      <c r="AJ3" s="4">
        <v>0.0583638717921881</v>
      </c>
      <c r="AK3" s="4">
        <v>0.00200724871739602</v>
      </c>
      <c r="AL3" s="4">
        <v>0.846153855323792</v>
      </c>
      <c r="AM3" s="4">
        <v>-0.219565242528915</v>
      </c>
      <c r="AN3" s="4">
        <v>2.73739147186279</v>
      </c>
      <c r="AO3" s="4">
        <v>1</v>
      </c>
      <c r="AP3" s="4">
        <v>0</v>
      </c>
      <c r="AQ3" s="4">
        <v>0.159999996423721</v>
      </c>
      <c r="AR3" s="4">
        <v>111125</v>
      </c>
      <c r="AS3" s="4">
        <v>0.583653736603566</v>
      </c>
      <c r="AT3" s="4">
        <v>8.19825022726579e-6</v>
      </c>
      <c r="AU3" s="4">
        <v>298.189618858924</v>
      </c>
      <c r="AV3" s="4">
        <v>298.337458331768</v>
      </c>
      <c r="AW3" s="4">
        <v>0.000293342524743791</v>
      </c>
      <c r="AX3" s="4">
        <v>0.0151072405717342</v>
      </c>
      <c r="AY3" s="4">
        <v>3.18719591383724</v>
      </c>
      <c r="AZ3" s="4">
        <v>34.8703237035725</v>
      </c>
      <c r="BA3" s="4">
        <v>9.39481890174899</v>
      </c>
      <c r="BB3" s="4">
        <v>25.1135385953463</v>
      </c>
      <c r="BC3" s="4">
        <v>3.20126481767492</v>
      </c>
      <c r="BD3" s="4">
        <v>0.000846298989605331</v>
      </c>
      <c r="BE3" s="4">
        <v>2.32849644892</v>
      </c>
      <c r="BF3" s="4">
        <v>0.872768368754921</v>
      </c>
      <c r="BG3" s="4">
        <v>0.00052895987894274</v>
      </c>
      <c r="BH3" s="4">
        <v>231.065909105301</v>
      </c>
      <c r="BI3" s="4">
        <v>25.0425880491342</v>
      </c>
      <c r="BJ3" s="4">
        <v>72.2279073158771</v>
      </c>
      <c r="BK3" s="4">
        <v>101.531456130305</v>
      </c>
      <c r="BL3" s="4">
        <v>-0.00906765477330452</v>
      </c>
    </row>
    <row r="4" spans="1:64">
      <c r="A4" s="4" t="s">
        <v>171</v>
      </c>
      <c r="B4" s="4" t="s">
        <v>172</v>
      </c>
      <c r="C4" s="4" t="s">
        <v>73</v>
      </c>
      <c r="D4" s="4" t="s">
        <v>65</v>
      </c>
      <c r="E4" s="4" t="str">
        <f>B4&amp;"-"&amp;C4&amp;"-"&amp;D4</f>
        <v>TR14-B1-Rd1</v>
      </c>
      <c r="F4" s="4" t="str">
        <f>VLOOKUP(B4,Sheet1!$A$1:$B$80,2,0)</f>
        <v>Quercus mongolica</v>
      </c>
      <c r="G4" s="4" t="str">
        <f>LEFT(A4,10)</f>
        <v>2023-07-04</v>
      </c>
      <c r="H4" s="4" t="s">
        <v>170</v>
      </c>
      <c r="I4" s="4">
        <v>-1.52817425832633</v>
      </c>
      <c r="J4" s="4">
        <v>0.000321003245806638</v>
      </c>
      <c r="K4" s="4">
        <v>8550.65851714205</v>
      </c>
      <c r="L4" s="4">
        <v>0.00326661702724406</v>
      </c>
      <c r="M4" s="4">
        <v>0.903713951451108</v>
      </c>
      <c r="N4" s="4">
        <v>25.2634575707572</v>
      </c>
      <c r="O4" s="4">
        <v>6</v>
      </c>
      <c r="P4" s="4">
        <v>1.4200000166893</v>
      </c>
      <c r="Q4" s="4">
        <v>1</v>
      </c>
      <c r="R4" s="4">
        <v>2.8400000333786</v>
      </c>
      <c r="S4" s="4">
        <v>25.3931809834072</v>
      </c>
      <c r="T4" s="4">
        <v>25.2634575707572</v>
      </c>
      <c r="U4" s="4">
        <v>25.0365934371948</v>
      </c>
      <c r="V4" s="4">
        <v>400.112354823521</v>
      </c>
      <c r="W4" s="4">
        <v>402.728097098214</v>
      </c>
      <c r="X4" s="4">
        <v>25.3958661215646</v>
      </c>
      <c r="Y4" s="4">
        <v>25.4013201849801</v>
      </c>
      <c r="Z4" s="4">
        <v>71.4519587925502</v>
      </c>
      <c r="AA4" s="4">
        <v>71.467595236642</v>
      </c>
      <c r="AB4" s="4">
        <v>350.231449672154</v>
      </c>
      <c r="AC4" s="4">
        <v>0.0399413613735565</v>
      </c>
      <c r="AD4" s="4">
        <v>0.101852484313505</v>
      </c>
      <c r="AE4" s="4">
        <v>91.5805407932827</v>
      </c>
      <c r="AF4" s="4">
        <v>-5.03095674514771</v>
      </c>
      <c r="AG4" s="4">
        <v>-1.14203596115112</v>
      </c>
      <c r="AH4" s="4">
        <v>0.0229758881032467</v>
      </c>
      <c r="AI4" s="4">
        <v>0.00148900609929115</v>
      </c>
      <c r="AJ4" s="4">
        <v>0.0190896391868591</v>
      </c>
      <c r="AK4" s="4">
        <v>0.00105208205059171</v>
      </c>
      <c r="AL4" s="4">
        <v>1</v>
      </c>
      <c r="AM4" s="4">
        <v>-0.219565242528915</v>
      </c>
      <c r="AN4" s="4">
        <v>2.73739147186279</v>
      </c>
      <c r="AO4" s="4">
        <v>1</v>
      </c>
      <c r="AP4" s="4">
        <v>0</v>
      </c>
      <c r="AQ4" s="4">
        <v>0.159999996423721</v>
      </c>
      <c r="AR4" s="4">
        <v>111115</v>
      </c>
      <c r="AS4" s="4">
        <v>0.583719082786923</v>
      </c>
      <c r="AT4" s="4">
        <v>3.26661702724406e-6</v>
      </c>
      <c r="AU4" s="4">
        <v>298.413457570757</v>
      </c>
      <c r="AV4" s="4">
        <v>298.543180983407</v>
      </c>
      <c r="AW4" s="4">
        <v>0.0063906176769276</v>
      </c>
      <c r="AX4" s="4">
        <v>0.0153246198547159</v>
      </c>
      <c r="AY4" s="4">
        <v>3.22998059010739</v>
      </c>
      <c r="AZ4" s="4">
        <v>35.2692894547692</v>
      </c>
      <c r="BA4" s="4">
        <v>9.86796926978908</v>
      </c>
      <c r="BB4" s="4">
        <v>25.3283192770822</v>
      </c>
      <c r="BC4" s="4">
        <v>3.24245570112364</v>
      </c>
      <c r="BD4" s="4">
        <v>0.000320964468553776</v>
      </c>
      <c r="BE4" s="4">
        <v>2.32626663865628</v>
      </c>
      <c r="BF4" s="4">
        <v>0.916189062467355</v>
      </c>
      <c r="BG4" s="4">
        <v>0.000200606276358659</v>
      </c>
      <c r="BH4" s="4">
        <v>783.072884529766</v>
      </c>
      <c r="BI4" s="4">
        <v>21.2317881101563</v>
      </c>
      <c r="BJ4" s="4">
        <v>71.1498346546986</v>
      </c>
      <c r="BK4" s="4">
        <v>403.454517951909</v>
      </c>
      <c r="BL4" s="4">
        <v>-0.00269492778583536</v>
      </c>
    </row>
    <row r="5" spans="1:64">
      <c r="A5" s="4" t="s">
        <v>173</v>
      </c>
      <c r="B5" s="4" t="s">
        <v>172</v>
      </c>
      <c r="C5" s="4" t="s">
        <v>73</v>
      </c>
      <c r="D5" s="4" t="s">
        <v>76</v>
      </c>
      <c r="E5" s="4" t="str">
        <f>B5&amp;"-"&amp;C5&amp;"-"&amp;D5</f>
        <v>TR14-B1-Rd2</v>
      </c>
      <c r="F5" s="4" t="str">
        <f>VLOOKUP(B5,Sheet1!$A$1:$B$80,2,0)</f>
        <v>Quercus mongolica</v>
      </c>
      <c r="G5" s="4" t="str">
        <f>LEFT(A5,10)</f>
        <v>2023-07-04</v>
      </c>
      <c r="H5" s="4" t="s">
        <v>170</v>
      </c>
      <c r="I5" s="4">
        <v>-1.48343642481184</v>
      </c>
      <c r="J5" s="4">
        <v>0.00110532812519416</v>
      </c>
      <c r="K5" s="4">
        <v>2694.97201995125</v>
      </c>
      <c r="L5" s="4">
        <v>0.0122873694054205</v>
      </c>
      <c r="M5" s="4">
        <v>0.985773579367719</v>
      </c>
      <c r="N5" s="4">
        <v>25.7327706263615</v>
      </c>
      <c r="O5" s="4">
        <v>6</v>
      </c>
      <c r="P5" s="4">
        <v>1.4200000166893</v>
      </c>
      <c r="Q5" s="4">
        <v>1</v>
      </c>
      <c r="R5" s="4">
        <v>2.8400000333786</v>
      </c>
      <c r="S5" s="4">
        <v>25.4449543586144</v>
      </c>
      <c r="T5" s="4">
        <v>25.7327706263615</v>
      </c>
      <c r="U5" s="4">
        <v>25.0409369835487</v>
      </c>
      <c r="V5" s="4">
        <v>399.825474665715</v>
      </c>
      <c r="W5" s="4">
        <v>402.35879281851</v>
      </c>
      <c r="X5" s="4">
        <v>25.5148733579196</v>
      </c>
      <c r="Y5" s="4">
        <v>25.5353892399715</v>
      </c>
      <c r="Z5" s="4">
        <v>71.4735289353591</v>
      </c>
      <c r="AA5" s="4">
        <v>71.530998816857</v>
      </c>
      <c r="AB5" s="4">
        <v>350.170274000901</v>
      </c>
      <c r="AC5" s="4">
        <v>0.039101264367883</v>
      </c>
      <c r="AD5" s="4">
        <v>0.0654518326314596</v>
      </c>
      <c r="AE5" s="4">
        <v>91.4611194317157</v>
      </c>
      <c r="AF5" s="4">
        <v>-4.45268231171828</v>
      </c>
      <c r="AG5" s="4">
        <v>-1.10546261530656</v>
      </c>
      <c r="AH5" s="4">
        <v>0.0431593049747439</v>
      </c>
      <c r="AI5" s="4">
        <v>0.00171127499869237</v>
      </c>
      <c r="AJ5" s="4">
        <v>0.0447439625859261</v>
      </c>
      <c r="AK5" s="4">
        <v>0.00169877465724802</v>
      </c>
      <c r="AL5" s="4">
        <v>1</v>
      </c>
      <c r="AM5" s="4">
        <v>-0.219565242528915</v>
      </c>
      <c r="AN5" s="4">
        <v>2.73739147186279</v>
      </c>
      <c r="AO5" s="4">
        <v>1</v>
      </c>
      <c r="AP5" s="4">
        <v>0</v>
      </c>
      <c r="AQ5" s="4">
        <v>0.159999996423721</v>
      </c>
      <c r="AR5" s="4">
        <v>111117.307692308</v>
      </c>
      <c r="AS5" s="4">
        <v>0.583617123334836</v>
      </c>
      <c r="AT5" s="4">
        <v>1.22873694054206e-5</v>
      </c>
      <c r="AU5" s="4">
        <v>298.882770626362</v>
      </c>
      <c r="AV5" s="4">
        <v>298.594954358614</v>
      </c>
      <c r="AW5" s="4">
        <v>0.00625620215902426</v>
      </c>
      <c r="AX5" s="4">
        <v>-0.0436321015066581</v>
      </c>
      <c r="AY5" s="4">
        <v>3.32126886490378</v>
      </c>
      <c r="AZ5" s="4">
        <v>36.3134508454249</v>
      </c>
      <c r="BA5" s="4">
        <v>10.7780616054535</v>
      </c>
      <c r="BB5" s="4">
        <v>25.588862492488</v>
      </c>
      <c r="BC5" s="4">
        <v>3.29303520989366</v>
      </c>
      <c r="BD5" s="4">
        <v>0.00110486141750094</v>
      </c>
      <c r="BE5" s="4">
        <v>2.33549528553606</v>
      </c>
      <c r="BF5" s="4">
        <v>0.957539924357608</v>
      </c>
      <c r="BG5" s="4">
        <v>0.000690580300521806</v>
      </c>
      <c r="BH5" s="4">
        <v>246.485095409179</v>
      </c>
      <c r="BI5" s="4">
        <v>6.69835883297448</v>
      </c>
      <c r="BJ5" s="4">
        <v>69.3841365256262</v>
      </c>
      <c r="BK5" s="4">
        <v>403.063947448777</v>
      </c>
      <c r="BL5" s="4">
        <v>-0.00255357963164538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8"/>
  <sheetViews>
    <sheetView workbookViewId="0">
      <selection activeCell="A1" sqref="A1:A2"/>
    </sheetView>
  </sheetViews>
  <sheetFormatPr defaultColWidth="8.55555555555556" defaultRowHeight="14.4"/>
  <cols>
    <col min="1" max="1" width="25" customWidth="1"/>
    <col min="2" max="2" width="8.22222222222222" customWidth="1"/>
    <col min="3" max="3" width="10.8888888888889" customWidth="1"/>
    <col min="4" max="4" width="8.22222222222222" customWidth="1"/>
    <col min="5" max="5" width="12.8888888888889" customWidth="1"/>
    <col min="6" max="6" width="7.77777777777778" customWidth="1"/>
    <col min="7" max="7" width="14.5555555555556" customWidth="1"/>
    <col min="9" max="9" width="14.1111111111111"/>
    <col min="10" max="14" width="12.8888888888889"/>
    <col min="16" max="16" width="12.8888888888889"/>
    <col min="18" max="28" width="12.8888888888889"/>
    <col min="29" max="29" width="13.8888888888889"/>
    <col min="30" max="32" width="12.8888888888889"/>
    <col min="33" max="33" width="14.1111111111111"/>
    <col min="34" max="37" width="12.8888888888889"/>
    <col min="38" max="38" width="12.7777777777778"/>
    <col min="39" max="39" width="14.1111111111111"/>
    <col min="40" max="40" width="12.8888888888889"/>
    <col min="43" max="43" width="12.8888888888889"/>
    <col min="44" max="44" width="12.7777777777778"/>
    <col min="45" max="48" width="12.8888888888889"/>
    <col min="49" max="49" width="13.8888888888889"/>
    <col min="50" max="50" width="14.1111111111111"/>
    <col min="51" max="54" width="12.8888888888889"/>
    <col min="55" max="55" width="12.7777777777778"/>
    <col min="56" max="63" width="12.8888888888889"/>
    <col min="64" max="64" width="14.1111111111111"/>
  </cols>
  <sheetData>
    <row r="1" s="2" customFormat="1" spans="1:6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165</v>
      </c>
      <c r="AI1" s="8" t="s">
        <v>166</v>
      </c>
      <c r="AJ1" s="8" t="s">
        <v>167</v>
      </c>
      <c r="AK1" s="8" t="s">
        <v>168</v>
      </c>
      <c r="AL1" s="8" t="s">
        <v>33</v>
      </c>
      <c r="AM1" s="8" t="s">
        <v>34</v>
      </c>
      <c r="AN1" s="8" t="s">
        <v>35</v>
      </c>
      <c r="AO1" s="8" t="s">
        <v>36</v>
      </c>
      <c r="AP1" s="8" t="s">
        <v>37</v>
      </c>
      <c r="AQ1" s="8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8" t="s">
        <v>44</v>
      </c>
      <c r="AX1" s="8" t="s">
        <v>45</v>
      </c>
      <c r="AY1" s="8" t="s">
        <v>46</v>
      </c>
      <c r="AZ1" s="8" t="s">
        <v>47</v>
      </c>
      <c r="BA1" s="8" t="s">
        <v>48</v>
      </c>
      <c r="BB1" s="8" t="s">
        <v>49</v>
      </c>
      <c r="BC1" s="8" t="s">
        <v>50</v>
      </c>
      <c r="BD1" s="8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8" t="s">
        <v>56</v>
      </c>
      <c r="BJ1" s="8" t="s">
        <v>57</v>
      </c>
      <c r="BK1" s="8" t="s">
        <v>58</v>
      </c>
      <c r="BL1" s="8" t="s">
        <v>59</v>
      </c>
    </row>
    <row r="2" s="2" customFormat="1" spans="1:64">
      <c r="A2" s="3"/>
      <c r="B2" s="3"/>
      <c r="C2" s="3"/>
      <c r="D2" s="3"/>
      <c r="E2" s="3"/>
      <c r="F2" s="3"/>
      <c r="G2" s="3"/>
      <c r="H2" s="3"/>
      <c r="I2" s="8" t="s">
        <v>60</v>
      </c>
      <c r="J2" s="8" t="s">
        <v>60</v>
      </c>
      <c r="K2" s="8" t="s">
        <v>60</v>
      </c>
      <c r="L2" s="8" t="s">
        <v>60</v>
      </c>
      <c r="M2" s="8" t="s">
        <v>60</v>
      </c>
      <c r="N2" s="8" t="s">
        <v>60</v>
      </c>
      <c r="O2" s="8" t="s">
        <v>61</v>
      </c>
      <c r="P2" s="8" t="s">
        <v>60</v>
      </c>
      <c r="Q2" s="8" t="s">
        <v>61</v>
      </c>
      <c r="R2" s="8" t="s">
        <v>60</v>
      </c>
      <c r="S2" s="8" t="s">
        <v>61</v>
      </c>
      <c r="T2" s="8" t="s">
        <v>61</v>
      </c>
      <c r="U2" s="8" t="s">
        <v>61</v>
      </c>
      <c r="V2" s="8" t="s">
        <v>61</v>
      </c>
      <c r="W2" s="8" t="s">
        <v>61</v>
      </c>
      <c r="X2" s="8" t="s">
        <v>61</v>
      </c>
      <c r="Y2" s="8" t="s">
        <v>61</v>
      </c>
      <c r="Z2" s="8" t="s">
        <v>61</v>
      </c>
      <c r="AA2" s="8" t="s">
        <v>61</v>
      </c>
      <c r="AB2" s="8" t="s">
        <v>61</v>
      </c>
      <c r="AC2" s="8" t="s">
        <v>61</v>
      </c>
      <c r="AD2" s="8" t="s">
        <v>61</v>
      </c>
      <c r="AE2" s="8" t="s">
        <v>61</v>
      </c>
      <c r="AF2" s="8" t="s">
        <v>61</v>
      </c>
      <c r="AG2" s="8" t="s">
        <v>61</v>
      </c>
      <c r="AH2" s="8" t="s">
        <v>61</v>
      </c>
      <c r="AI2" s="8" t="s">
        <v>61</v>
      </c>
      <c r="AJ2" s="8" t="s">
        <v>61</v>
      </c>
      <c r="AK2" s="8" t="s">
        <v>61</v>
      </c>
      <c r="AL2" s="8" t="s">
        <v>61</v>
      </c>
      <c r="AM2" s="8" t="s">
        <v>61</v>
      </c>
      <c r="AN2" s="8" t="s">
        <v>61</v>
      </c>
      <c r="AO2" s="8" t="s">
        <v>61</v>
      </c>
      <c r="AP2" s="8" t="s">
        <v>61</v>
      </c>
      <c r="AQ2" s="8" t="s">
        <v>61</v>
      </c>
      <c r="AR2" s="8" t="s">
        <v>61</v>
      </c>
      <c r="AS2" s="8" t="s">
        <v>60</v>
      </c>
      <c r="AT2" s="8" t="s">
        <v>60</v>
      </c>
      <c r="AU2" s="8" t="s">
        <v>60</v>
      </c>
      <c r="AV2" s="8" t="s">
        <v>60</v>
      </c>
      <c r="AW2" s="8" t="s">
        <v>60</v>
      </c>
      <c r="AX2" s="8" t="s">
        <v>60</v>
      </c>
      <c r="AY2" s="8" t="s">
        <v>60</v>
      </c>
      <c r="AZ2" s="8" t="s">
        <v>60</v>
      </c>
      <c r="BA2" s="8" t="s">
        <v>60</v>
      </c>
      <c r="BB2" s="8" t="s">
        <v>60</v>
      </c>
      <c r="BC2" s="8" t="s">
        <v>60</v>
      </c>
      <c r="BD2" s="8" t="s">
        <v>60</v>
      </c>
      <c r="BE2" s="8" t="s">
        <v>60</v>
      </c>
      <c r="BF2" s="8" t="s">
        <v>60</v>
      </c>
      <c r="BG2" s="8" t="s">
        <v>60</v>
      </c>
      <c r="BH2" s="8" t="s">
        <v>60</v>
      </c>
      <c r="BI2" s="8" t="s">
        <v>60</v>
      </c>
      <c r="BJ2" s="8" t="s">
        <v>60</v>
      </c>
      <c r="BK2" s="8" t="s">
        <v>60</v>
      </c>
      <c r="BL2" s="8" t="s">
        <v>60</v>
      </c>
    </row>
    <row r="3" spans="1:64">
      <c r="A3" s="4" t="s">
        <v>174</v>
      </c>
      <c r="B3" s="4" t="s">
        <v>175</v>
      </c>
      <c r="C3" s="4" t="s">
        <v>73</v>
      </c>
      <c r="D3" s="4" t="s">
        <v>65</v>
      </c>
      <c r="E3" s="4" t="str">
        <f>B3&amp;"-"&amp;C3&amp;"-"&amp;D3</f>
        <v>TR2-B1-Rd1</v>
      </c>
      <c r="F3" s="4" t="str">
        <f>VLOOKUP(B3,Sheet1!$A$1:$B$80,2,0)</f>
        <v>Juglans mandshurica</v>
      </c>
      <c r="G3" s="4" t="str">
        <f>LEFT(A3,10)</f>
        <v>2023-07-03</v>
      </c>
      <c r="H3" s="4" t="s">
        <v>176</v>
      </c>
      <c r="I3" s="4">
        <v>-1.51944904878144</v>
      </c>
      <c r="J3" s="4">
        <v>0.026111051999284</v>
      </c>
      <c r="K3" s="4">
        <v>483.367091487103</v>
      </c>
      <c r="L3" s="4">
        <v>0.464843221239518</v>
      </c>
      <c r="M3" s="4">
        <v>1.60956690785324</v>
      </c>
      <c r="N3" s="4">
        <v>26.2847628960243</v>
      </c>
      <c r="O3" s="4">
        <v>6</v>
      </c>
      <c r="P3" s="4">
        <v>1.4200000166893</v>
      </c>
      <c r="Q3" s="4">
        <v>1</v>
      </c>
      <c r="R3" s="4">
        <v>2.8400000333786</v>
      </c>
      <c r="S3" s="4">
        <v>26.574024787316</v>
      </c>
      <c r="T3" s="4">
        <v>26.2847628960243</v>
      </c>
      <c r="U3" s="4">
        <v>26.1250143784743</v>
      </c>
      <c r="V3" s="4">
        <v>399.935084416316</v>
      </c>
      <c r="W3" s="4">
        <v>402.2244919997</v>
      </c>
      <c r="X3" s="4">
        <v>18.9763143979586</v>
      </c>
      <c r="Y3" s="4">
        <v>19.7592076521653</v>
      </c>
      <c r="Z3" s="4">
        <v>50.1256173940805</v>
      </c>
      <c r="AA3" s="4">
        <v>52.195133796105</v>
      </c>
      <c r="AB3" s="4">
        <v>349.211174598107</v>
      </c>
      <c r="AC3" s="4">
        <v>0.0333853081862729</v>
      </c>
      <c r="AD3" s="4">
        <v>0.0949468185695318</v>
      </c>
      <c r="AE3" s="4">
        <v>92.2091698279748</v>
      </c>
      <c r="AF3" s="4">
        <v>6.67416381835937</v>
      </c>
      <c r="AG3" s="4">
        <v>-0.282727956771851</v>
      </c>
      <c r="AH3" s="4">
        <v>0.543963611125946</v>
      </c>
      <c r="AI3" s="4">
        <v>0.00229814019985497</v>
      </c>
      <c r="AJ3" s="4">
        <v>0.56828236579895</v>
      </c>
      <c r="AK3" s="4">
        <v>0.000898066442459822</v>
      </c>
      <c r="AL3" s="4">
        <v>1</v>
      </c>
      <c r="AM3" s="4">
        <v>-0.219565242528915</v>
      </c>
      <c r="AN3" s="4">
        <v>2.73739147186279</v>
      </c>
      <c r="AO3" s="4">
        <v>1</v>
      </c>
      <c r="AP3" s="4">
        <v>0</v>
      </c>
      <c r="AQ3" s="4">
        <v>0.159999996423721</v>
      </c>
      <c r="AR3" s="4">
        <v>111115</v>
      </c>
      <c r="AS3" s="4">
        <v>0.582018624330178</v>
      </c>
      <c r="AT3" s="4">
        <v>0.000464843221239517</v>
      </c>
      <c r="AU3" s="4">
        <v>299.434762896024</v>
      </c>
      <c r="AV3" s="4">
        <v>299.724024787316</v>
      </c>
      <c r="AW3" s="4">
        <v>0.00534164919040849</v>
      </c>
      <c r="AX3" s="4">
        <v>-0.1945317738784</v>
      </c>
      <c r="AY3" s="4">
        <v>3.43154701865838</v>
      </c>
      <c r="AZ3" s="4">
        <v>37.2148142742496</v>
      </c>
      <c r="BA3" s="4">
        <v>17.4556066220843</v>
      </c>
      <c r="BB3" s="4">
        <v>26.4293938416701</v>
      </c>
      <c r="BC3" s="4">
        <v>3.46095422699085</v>
      </c>
      <c r="BD3" s="4">
        <v>0.0258731222549282</v>
      </c>
      <c r="BE3" s="4">
        <v>1.82198011080515</v>
      </c>
      <c r="BF3" s="4">
        <v>1.6389741161857</v>
      </c>
      <c r="BG3" s="4">
        <v>0.0161919108682321</v>
      </c>
      <c r="BH3" s="4">
        <v>44.5708767937095</v>
      </c>
      <c r="BI3" s="4">
        <v>1.20173447521621</v>
      </c>
      <c r="BJ3" s="4">
        <v>52.1597745846345</v>
      </c>
      <c r="BK3" s="4">
        <v>402.946765306652</v>
      </c>
      <c r="BL3" s="4">
        <v>-0.00196687962407723</v>
      </c>
    </row>
    <row r="4" spans="1:64">
      <c r="A4" s="4" t="s">
        <v>177</v>
      </c>
      <c r="B4" s="4" t="s">
        <v>63</v>
      </c>
      <c r="C4" s="4" t="s">
        <v>73</v>
      </c>
      <c r="D4" s="4" t="s">
        <v>76</v>
      </c>
      <c r="E4" s="4" t="str">
        <f t="shared" ref="E4:E31" si="0">B4&amp;"-"&amp;C4&amp;"-"&amp;D4</f>
        <v>TR3-B1-Rd2</v>
      </c>
      <c r="F4" s="4" t="str">
        <f>VLOOKUP(B4,Sheet1!$A$1:$B$80,2,0)</f>
        <v>Tilia amurensis</v>
      </c>
      <c r="G4" s="4" t="str">
        <f t="shared" ref="G4:G31" si="1">LEFT(A4,10)</f>
        <v>2023-07-03</v>
      </c>
      <c r="H4" s="4" t="s">
        <v>176</v>
      </c>
      <c r="I4" s="4">
        <v>-1.60317198280913</v>
      </c>
      <c r="J4" s="4">
        <v>0.0748426243631345</v>
      </c>
      <c r="K4" s="4">
        <v>100.968509556268</v>
      </c>
      <c r="L4" s="4">
        <v>1.92711204528951</v>
      </c>
      <c r="M4" s="4">
        <v>2.34580138598211</v>
      </c>
      <c r="N4" s="4">
        <v>31.256073144766</v>
      </c>
      <c r="O4" s="4">
        <v>6</v>
      </c>
      <c r="P4" s="4">
        <v>1.4200000166893</v>
      </c>
      <c r="Q4" s="4">
        <v>1</v>
      </c>
      <c r="R4" s="4">
        <v>2.8400000333786</v>
      </c>
      <c r="S4" s="4">
        <v>30.6552517230694</v>
      </c>
      <c r="T4" s="4">
        <v>31.256073144766</v>
      </c>
      <c r="U4" s="4">
        <v>31.1477788778452</v>
      </c>
      <c r="V4" s="4">
        <v>66.6355091975285</v>
      </c>
      <c r="W4" s="4">
        <v>69.1541284414438</v>
      </c>
      <c r="X4" s="4">
        <v>21.0186164562519</v>
      </c>
      <c r="Y4" s="4">
        <v>24.2411604661208</v>
      </c>
      <c r="Z4" s="4">
        <v>43.7479764498197</v>
      </c>
      <c r="AA4" s="4">
        <v>50.4552195622371</v>
      </c>
      <c r="AB4" s="4">
        <v>350.101391132061</v>
      </c>
      <c r="AC4" s="4">
        <v>0.0182284337844556</v>
      </c>
      <c r="AD4" s="4">
        <v>0.0860086907274448</v>
      </c>
      <c r="AE4" s="4">
        <v>92.0693030724159</v>
      </c>
      <c r="AF4" s="4">
        <v>4.8327857531034</v>
      </c>
      <c r="AG4" s="4">
        <v>-0.246262120512816</v>
      </c>
      <c r="AH4" s="4">
        <v>0.0240913118737248</v>
      </c>
      <c r="AI4" s="4">
        <v>0.00300770910241856</v>
      </c>
      <c r="AJ4" s="4">
        <v>0.0282278778031468</v>
      </c>
      <c r="AK4" s="4">
        <v>0.00276753077140221</v>
      </c>
      <c r="AL4" s="4">
        <v>1</v>
      </c>
      <c r="AM4" s="4">
        <v>-0.219565242528915</v>
      </c>
      <c r="AN4" s="4">
        <v>2.73739147186279</v>
      </c>
      <c r="AO4" s="4">
        <v>1</v>
      </c>
      <c r="AP4" s="4">
        <v>0</v>
      </c>
      <c r="AQ4" s="4">
        <v>0.159999996423721</v>
      </c>
      <c r="AR4" s="4">
        <v>111125</v>
      </c>
      <c r="AS4" s="4">
        <v>0.583502318553435</v>
      </c>
      <c r="AT4" s="4">
        <v>0.00192711204528951</v>
      </c>
      <c r="AU4" s="4">
        <v>304.406073144766</v>
      </c>
      <c r="AV4" s="4">
        <v>303.805251723069</v>
      </c>
      <c r="AW4" s="4">
        <v>0.00291654934032294</v>
      </c>
      <c r="AX4" s="4">
        <v>-1.0400635617623</v>
      </c>
      <c r="AY4" s="4">
        <v>4.57766786367776</v>
      </c>
      <c r="AZ4" s="4">
        <v>49.7198058394033</v>
      </c>
      <c r="BA4" s="4">
        <v>25.4786453732825</v>
      </c>
      <c r="BB4" s="4">
        <v>30.9556624339177</v>
      </c>
      <c r="BC4" s="4">
        <v>4.49998604031363</v>
      </c>
      <c r="BD4" s="4">
        <v>0.0728969953598039</v>
      </c>
      <c r="BE4" s="4">
        <v>2.23186647769564</v>
      </c>
      <c r="BF4" s="4">
        <v>2.26811956261799</v>
      </c>
      <c r="BG4" s="4">
        <v>0.0457314697898805</v>
      </c>
      <c r="BH4" s="4">
        <v>9.29610242599607</v>
      </c>
      <c r="BI4" s="4">
        <v>1.46116187998707</v>
      </c>
      <c r="BJ4" s="4">
        <v>48.1524865599306</v>
      </c>
      <c r="BK4" s="4">
        <v>69.9161996214985</v>
      </c>
      <c r="BL4" s="4">
        <v>-0.0110413795515729</v>
      </c>
    </row>
    <row r="5" spans="1:64">
      <c r="A5" s="4" t="s">
        <v>178</v>
      </c>
      <c r="B5" s="4" t="s">
        <v>68</v>
      </c>
      <c r="C5" s="4" t="s">
        <v>73</v>
      </c>
      <c r="D5" s="4" t="s">
        <v>65</v>
      </c>
      <c r="E5" s="4" t="str">
        <f t="shared" si="0"/>
        <v>TR4-B1-Rd1</v>
      </c>
      <c r="F5" s="4" t="str">
        <f>VLOOKUP(B5,Sheet1!$A$1:$B$80,2,0)</f>
        <v>Tilia amurensis</v>
      </c>
      <c r="G5" s="4" t="str">
        <f t="shared" si="1"/>
        <v>2023-07-03</v>
      </c>
      <c r="H5" s="4" t="s">
        <v>176</v>
      </c>
      <c r="I5" s="4">
        <v>-1.65261048310405</v>
      </c>
      <c r="J5" s="4">
        <v>0.122032184409149</v>
      </c>
      <c r="K5" s="4">
        <v>415.127008460052</v>
      </c>
      <c r="L5" s="4">
        <v>1.62837456493703</v>
      </c>
      <c r="M5" s="4">
        <v>1.24593735229872</v>
      </c>
      <c r="N5" s="4">
        <v>26.258606837346</v>
      </c>
      <c r="O5" s="4">
        <v>6</v>
      </c>
      <c r="P5" s="4">
        <v>1.4200000166893</v>
      </c>
      <c r="Q5" s="4">
        <v>1</v>
      </c>
      <c r="R5" s="4">
        <v>2.8400000333786</v>
      </c>
      <c r="S5" s="4">
        <v>26.5027747521034</v>
      </c>
      <c r="T5" s="4">
        <v>26.258606837346</v>
      </c>
      <c r="U5" s="4">
        <v>26.1270898672251</v>
      </c>
      <c r="V5" s="4">
        <v>399.986102764423</v>
      </c>
      <c r="W5" s="4">
        <v>401.70168363131</v>
      </c>
      <c r="X5" s="4">
        <v>20.8840758983905</v>
      </c>
      <c r="Y5" s="4">
        <v>23.6158356299767</v>
      </c>
      <c r="Z5" s="4">
        <v>55.4722307645358</v>
      </c>
      <c r="AA5" s="4">
        <v>62.7314649728628</v>
      </c>
      <c r="AB5" s="4">
        <v>349.2075782189</v>
      </c>
      <c r="AC5" s="4">
        <v>0.0251293363085446</v>
      </c>
      <c r="AD5" s="4">
        <v>0.0950430061381597</v>
      </c>
      <c r="AE5" s="4">
        <v>92.3237639207106</v>
      </c>
      <c r="AF5" s="4">
        <v>6.67416381835937</v>
      </c>
      <c r="AG5" s="4">
        <v>-0.282727956771851</v>
      </c>
      <c r="AH5" s="4">
        <v>0.543963611125946</v>
      </c>
      <c r="AI5" s="4">
        <v>0.00229814019985497</v>
      </c>
      <c r="AJ5" s="4">
        <v>0.56828236579895</v>
      </c>
      <c r="AK5" s="4">
        <v>0.000898066442459822</v>
      </c>
      <c r="AL5" s="4">
        <v>1</v>
      </c>
      <c r="AM5" s="4">
        <v>-0.219565242528915</v>
      </c>
      <c r="AN5" s="4">
        <v>2.73739147186279</v>
      </c>
      <c r="AO5" s="4">
        <v>1</v>
      </c>
      <c r="AP5" s="4">
        <v>0</v>
      </c>
      <c r="AQ5" s="4">
        <v>0.159999996423721</v>
      </c>
      <c r="AR5" s="4">
        <v>111115</v>
      </c>
      <c r="AS5" s="4">
        <v>0.582012630364834</v>
      </c>
      <c r="AT5" s="4">
        <v>0.00162837456493703</v>
      </c>
      <c r="AU5" s="4">
        <v>299.408606837346</v>
      </c>
      <c r="AV5" s="4">
        <v>299.652774752103</v>
      </c>
      <c r="AW5" s="4">
        <v>0.00402069371949763</v>
      </c>
      <c r="AX5" s="4">
        <v>-0.782782765872512</v>
      </c>
      <c r="AY5" s="4">
        <v>3.42624020926512</v>
      </c>
      <c r="AZ5" s="4">
        <v>37.1111410225753</v>
      </c>
      <c r="BA5" s="4">
        <v>13.4953053925986</v>
      </c>
      <c r="BB5" s="4">
        <v>26.3806907947247</v>
      </c>
      <c r="BC5" s="4">
        <v>3.45102151246613</v>
      </c>
      <c r="BD5" s="4">
        <v>0.117003923821629</v>
      </c>
      <c r="BE5" s="4">
        <v>2.18030285696641</v>
      </c>
      <c r="BF5" s="4">
        <v>1.27071865549972</v>
      </c>
      <c r="BG5" s="4">
        <v>0.0735631744266862</v>
      </c>
      <c r="BH5" s="4">
        <v>38.3260878753057</v>
      </c>
      <c r="BI5" s="4">
        <v>1.03342112385416</v>
      </c>
      <c r="BJ5" s="4">
        <v>64.0417878088592</v>
      </c>
      <c r="BK5" s="4">
        <v>402.487255506651</v>
      </c>
      <c r="BL5" s="4">
        <v>-0.00262959460011993</v>
      </c>
    </row>
    <row r="6" spans="1:64">
      <c r="A6" s="4" t="s">
        <v>179</v>
      </c>
      <c r="B6" s="4" t="s">
        <v>68</v>
      </c>
      <c r="C6" s="4" t="s">
        <v>73</v>
      </c>
      <c r="D6" s="4" t="s">
        <v>76</v>
      </c>
      <c r="E6" s="4" t="str">
        <f t="shared" si="0"/>
        <v>TR4-B1-Rd2</v>
      </c>
      <c r="F6" s="4" t="str">
        <f>VLOOKUP(B6,Sheet1!$A$1:$B$80,2,0)</f>
        <v>Tilia amurensis</v>
      </c>
      <c r="G6" s="4" t="str">
        <f t="shared" si="1"/>
        <v>2023-07-03</v>
      </c>
      <c r="H6" s="4" t="s">
        <v>176</v>
      </c>
      <c r="I6" s="4">
        <v>-1.95321184638057</v>
      </c>
      <c r="J6" s="4">
        <v>0.0648538444293033</v>
      </c>
      <c r="K6" s="4">
        <v>431.326606782869</v>
      </c>
      <c r="L6" s="4">
        <v>1.88996166508344</v>
      </c>
      <c r="M6" s="4">
        <v>2.64528628145704</v>
      </c>
      <c r="N6" s="4">
        <v>31.275053024292</v>
      </c>
      <c r="O6" s="4">
        <v>6</v>
      </c>
      <c r="P6" s="4">
        <v>1.4200000166893</v>
      </c>
      <c r="Q6" s="4">
        <v>1</v>
      </c>
      <c r="R6" s="4">
        <v>2.8400000333786</v>
      </c>
      <c r="S6" s="4">
        <v>31.0768683506892</v>
      </c>
      <c r="T6" s="4">
        <v>31.275053024292</v>
      </c>
      <c r="U6" s="4">
        <v>31.139008301955</v>
      </c>
      <c r="V6" s="4">
        <v>399.950430063101</v>
      </c>
      <c r="W6" s="4">
        <v>402.000983605018</v>
      </c>
      <c r="X6" s="4">
        <v>17.8786142789401</v>
      </c>
      <c r="Y6" s="4">
        <v>21.057520206158</v>
      </c>
      <c r="Z6" s="4">
        <v>36.3032349806565</v>
      </c>
      <c r="AA6" s="4">
        <v>42.7642109210675</v>
      </c>
      <c r="AB6" s="4">
        <v>349.207287128155</v>
      </c>
      <c r="AC6" s="4">
        <v>0.0421876824962405</v>
      </c>
      <c r="AD6" s="4">
        <v>0.095406313928274</v>
      </c>
      <c r="AE6" s="4">
        <v>92.0017395019531</v>
      </c>
      <c r="AF6" s="4">
        <v>6.67416381835937</v>
      </c>
      <c r="AG6" s="4">
        <v>-0.282727956771851</v>
      </c>
      <c r="AH6" s="4">
        <v>0.543963611125946</v>
      </c>
      <c r="AI6" s="4">
        <v>0.00229814019985497</v>
      </c>
      <c r="AJ6" s="4">
        <v>0.56828236579895</v>
      </c>
      <c r="AK6" s="4">
        <v>0.000898066442459822</v>
      </c>
      <c r="AL6" s="4">
        <v>0.948717951774597</v>
      </c>
      <c r="AM6" s="4">
        <v>-0.219565242528915</v>
      </c>
      <c r="AN6" s="4">
        <v>2.73739147186279</v>
      </c>
      <c r="AO6" s="4">
        <v>1</v>
      </c>
      <c r="AP6" s="4">
        <v>0</v>
      </c>
      <c r="AQ6" s="4">
        <v>0.159999996423721</v>
      </c>
      <c r="AR6" s="4">
        <v>111115</v>
      </c>
      <c r="AS6" s="4">
        <v>0.582012145213592</v>
      </c>
      <c r="AT6" s="4">
        <v>0.00188996166508345</v>
      </c>
      <c r="AU6" s="4">
        <v>304.425053024292</v>
      </c>
      <c r="AV6" s="4">
        <v>304.226868350689</v>
      </c>
      <c r="AW6" s="4">
        <v>0.00675002904852357</v>
      </c>
      <c r="AX6" s="4">
        <v>-0.966580146088392</v>
      </c>
      <c r="AY6" s="4">
        <v>4.58261478582627</v>
      </c>
      <c r="AZ6" s="4">
        <v>49.8100885629124</v>
      </c>
      <c r="BA6" s="4">
        <v>28.7525683567544</v>
      </c>
      <c r="BB6" s="4">
        <v>31.1759606874906</v>
      </c>
      <c r="BC6" s="4">
        <v>4.55683857503956</v>
      </c>
      <c r="BD6" s="4">
        <v>0.0634054762423446</v>
      </c>
      <c r="BE6" s="4">
        <v>1.93732850436923</v>
      </c>
      <c r="BF6" s="4">
        <v>2.61951007067033</v>
      </c>
      <c r="BG6" s="4">
        <v>0.0397560523593375</v>
      </c>
      <c r="BH6" s="4">
        <v>39.682798016552</v>
      </c>
      <c r="BI6" s="4">
        <v>1.07294903667063</v>
      </c>
      <c r="BJ6" s="4">
        <v>41.4911386681409</v>
      </c>
      <c r="BK6" s="4">
        <v>402.929446971787</v>
      </c>
      <c r="BL6" s="4">
        <v>-0.00201138981479453</v>
      </c>
    </row>
    <row r="7" spans="1:64">
      <c r="A7" s="4" t="s">
        <v>180</v>
      </c>
      <c r="B7" s="4" t="s">
        <v>181</v>
      </c>
      <c r="C7" s="4" t="s">
        <v>73</v>
      </c>
      <c r="D7" s="4" t="s">
        <v>65</v>
      </c>
      <c r="E7" s="4" t="str">
        <f t="shared" si="0"/>
        <v>TR7-B1-Rd1</v>
      </c>
      <c r="F7" s="4" t="str">
        <f>VLOOKUP(B7,Sheet1!$A$1:$B$80,2,0)</f>
        <v>Tilia amurensis</v>
      </c>
      <c r="G7" s="4" t="str">
        <f t="shared" si="1"/>
        <v>2023-07-03</v>
      </c>
      <c r="H7" s="4" t="s">
        <v>176</v>
      </c>
      <c r="I7" s="4">
        <v>-1.25499751632912</v>
      </c>
      <c r="J7" s="4">
        <v>0.0374559458318639</v>
      </c>
      <c r="K7" s="4">
        <v>451.769562483145</v>
      </c>
      <c r="L7" s="4">
        <v>0.149411467216429</v>
      </c>
      <c r="M7" s="4">
        <v>0.363343163751814</v>
      </c>
      <c r="N7" s="4">
        <v>22.177664243258</v>
      </c>
      <c r="O7" s="4">
        <v>6</v>
      </c>
      <c r="P7" s="4">
        <v>1.4200000166893</v>
      </c>
      <c r="Q7" s="4">
        <v>1</v>
      </c>
      <c r="R7" s="4">
        <v>2.8400000333786</v>
      </c>
      <c r="S7" s="4">
        <v>22.7397044255183</v>
      </c>
      <c r="T7" s="4">
        <v>22.177664243258</v>
      </c>
      <c r="U7" s="4">
        <v>22.1029833280123</v>
      </c>
      <c r="V7" s="4">
        <v>397.888556847206</v>
      </c>
      <c r="W7" s="4">
        <v>399.952894944411</v>
      </c>
      <c r="X7" s="4">
        <v>24.8491193331205</v>
      </c>
      <c r="Y7" s="4">
        <v>25.0993853348952</v>
      </c>
      <c r="Z7" s="4">
        <v>82.7181989229642</v>
      </c>
      <c r="AA7" s="4">
        <v>83.5512930063101</v>
      </c>
      <c r="AB7" s="4">
        <v>349.215550349309</v>
      </c>
      <c r="AC7" s="4">
        <v>0.0403300259405604</v>
      </c>
      <c r="AD7" s="4">
        <v>0.074108499317215</v>
      </c>
      <c r="AE7" s="4">
        <v>92.394776564378</v>
      </c>
      <c r="AF7" s="4">
        <v>6.67416381835937</v>
      </c>
      <c r="AG7" s="4">
        <v>-0.282727956771851</v>
      </c>
      <c r="AH7" s="4">
        <v>0.543963611125946</v>
      </c>
      <c r="AI7" s="4">
        <v>0.00229814019985497</v>
      </c>
      <c r="AJ7" s="4">
        <v>0.56828236579895</v>
      </c>
      <c r="AK7" s="4">
        <v>0.000898066442459822</v>
      </c>
      <c r="AL7" s="4">
        <v>1</v>
      </c>
      <c r="AM7" s="4">
        <v>-0.219565242528915</v>
      </c>
      <c r="AN7" s="4">
        <v>2.73739147186279</v>
      </c>
      <c r="AO7" s="4">
        <v>1</v>
      </c>
      <c r="AP7" s="4">
        <v>0</v>
      </c>
      <c r="AQ7" s="4">
        <v>0.159999996423721</v>
      </c>
      <c r="AR7" s="4">
        <v>111115</v>
      </c>
      <c r="AS7" s="4">
        <v>0.582025917248848</v>
      </c>
      <c r="AT7" s="4">
        <v>0.000149411467216429</v>
      </c>
      <c r="AU7" s="4">
        <v>295.327664243258</v>
      </c>
      <c r="AV7" s="4">
        <v>295.889704425518</v>
      </c>
      <c r="AW7" s="4">
        <v>0.00645280400625825</v>
      </c>
      <c r="AX7" s="4">
        <v>-0.00372278344642071</v>
      </c>
      <c r="AY7" s="4">
        <v>2.68239526323079</v>
      </c>
      <c r="AZ7" s="4">
        <v>29.0318929165993</v>
      </c>
      <c r="BA7" s="4">
        <v>3.93250758170405</v>
      </c>
      <c r="BB7" s="4">
        <v>22.4586843343881</v>
      </c>
      <c r="BC7" s="4">
        <v>2.72865080829731</v>
      </c>
      <c r="BD7" s="4">
        <v>0.0369678825298877</v>
      </c>
      <c r="BE7" s="4">
        <v>2.31905209947897</v>
      </c>
      <c r="BF7" s="4">
        <v>0.409598708818334</v>
      </c>
      <c r="BG7" s="4">
        <v>0.0231482853675445</v>
      </c>
      <c r="BH7" s="4">
        <v>41.7411485845114</v>
      </c>
      <c r="BI7" s="4">
        <v>1.12955678345116</v>
      </c>
      <c r="BJ7" s="4">
        <v>86.2589492614094</v>
      </c>
      <c r="BK7" s="4">
        <v>400.552435332895</v>
      </c>
      <c r="BL7" s="4">
        <v>-0.00271610725500115</v>
      </c>
    </row>
    <row r="8" spans="1:64">
      <c r="A8" s="4" t="s">
        <v>182</v>
      </c>
      <c r="B8" s="4" t="s">
        <v>183</v>
      </c>
      <c r="C8" s="4" t="s">
        <v>73</v>
      </c>
      <c r="D8" s="4" t="s">
        <v>65</v>
      </c>
      <c r="E8" s="4" t="str">
        <f t="shared" si="0"/>
        <v>TR12-B1-Rd1</v>
      </c>
      <c r="F8" s="4" t="str">
        <f>VLOOKUP(B8,Sheet1!$A$1:$B$80,2,0)</f>
        <v>Fraxinus mandshurica</v>
      </c>
      <c r="G8" s="4" t="str">
        <f t="shared" si="1"/>
        <v>2023-07-04</v>
      </c>
      <c r="H8" s="4" t="s">
        <v>176</v>
      </c>
      <c r="I8" s="4">
        <v>-0.869432523939433</v>
      </c>
      <c r="J8" s="4">
        <v>0.0149096876686578</v>
      </c>
      <c r="K8" s="4">
        <v>488.640834430204</v>
      </c>
      <c r="L8" s="4">
        <v>0.138500401687762</v>
      </c>
      <c r="M8" s="4">
        <v>0.835887383506156</v>
      </c>
      <c r="N8" s="4">
        <v>23.0596021505503</v>
      </c>
      <c r="O8" s="4">
        <v>6</v>
      </c>
      <c r="P8" s="4">
        <v>1.4200000166893</v>
      </c>
      <c r="Q8" s="4">
        <v>1</v>
      </c>
      <c r="R8" s="4">
        <v>2.8400000333786</v>
      </c>
      <c r="S8" s="4">
        <v>22.6585831275353</v>
      </c>
      <c r="T8" s="4">
        <v>23.0596021505503</v>
      </c>
      <c r="U8" s="4">
        <v>22.1118827232948</v>
      </c>
      <c r="V8" s="4">
        <v>400.122269850511</v>
      </c>
      <c r="W8" s="4">
        <v>401.520643967849</v>
      </c>
      <c r="X8" s="4">
        <v>21.4604955819937</v>
      </c>
      <c r="Y8" s="4">
        <v>21.6933153592623</v>
      </c>
      <c r="Z8" s="4">
        <v>71.420649601863</v>
      </c>
      <c r="AA8" s="4">
        <v>72.1954809335562</v>
      </c>
      <c r="AB8" s="4">
        <v>349.185295691857</v>
      </c>
      <c r="AC8" s="4">
        <v>0.0310381526270738</v>
      </c>
      <c r="AD8" s="4">
        <v>0.031399129352604</v>
      </c>
      <c r="AE8" s="4">
        <v>91.9187704233023</v>
      </c>
      <c r="AF8" s="4">
        <v>7.11627978544969</v>
      </c>
      <c r="AG8" s="4">
        <v>-0.226642708365734</v>
      </c>
      <c r="AH8" s="4">
        <v>0.0230361542019707</v>
      </c>
      <c r="AI8" s="4">
        <v>0.00110073467546429</v>
      </c>
      <c r="AJ8" s="4">
        <v>0.0222618468822195</v>
      </c>
      <c r="AK8" s="4">
        <v>0.00123876019363077</v>
      </c>
      <c r="AL8" s="4">
        <v>1</v>
      </c>
      <c r="AM8" s="4">
        <v>-0.219565242528915</v>
      </c>
      <c r="AN8" s="4">
        <v>2.73739147186279</v>
      </c>
      <c r="AO8" s="4">
        <v>1</v>
      </c>
      <c r="AP8" s="4">
        <v>0</v>
      </c>
      <c r="AQ8" s="4">
        <v>0.159999996423721</v>
      </c>
      <c r="AR8" s="4">
        <v>111115</v>
      </c>
      <c r="AS8" s="4">
        <v>0.581975492819761</v>
      </c>
      <c r="AT8" s="4">
        <v>0.000138500401687762</v>
      </c>
      <c r="AU8" s="4">
        <v>296.20960215055</v>
      </c>
      <c r="AV8" s="4">
        <v>295.808583127535</v>
      </c>
      <c r="AW8" s="4">
        <v>0.00496610430933072</v>
      </c>
      <c r="AX8" s="4">
        <v>-0.120620260544172</v>
      </c>
      <c r="AY8" s="4">
        <v>2.82991025982815</v>
      </c>
      <c r="AZ8" s="4">
        <v>30.7870768707306</v>
      </c>
      <c r="BA8" s="4">
        <v>9.09376151146825</v>
      </c>
      <c r="BB8" s="4">
        <v>22.8590926390428</v>
      </c>
      <c r="BC8" s="4">
        <v>2.7957632863544</v>
      </c>
      <c r="BD8" s="4">
        <v>0.0148316523143793</v>
      </c>
      <c r="BE8" s="4">
        <v>1.99402287632199</v>
      </c>
      <c r="BF8" s="4">
        <v>0.801740410032404</v>
      </c>
      <c r="BG8" s="4">
        <v>0.00927676217357942</v>
      </c>
      <c r="BH8" s="4">
        <v>44.9152651370241</v>
      </c>
      <c r="BI8" s="4">
        <v>1.21697555107697</v>
      </c>
      <c r="BJ8" s="4">
        <v>69.8248711618284</v>
      </c>
      <c r="BK8" s="4">
        <v>401.933930550075</v>
      </c>
      <c r="BL8" s="4">
        <v>-0.0015104231730911</v>
      </c>
    </row>
    <row r="9" spans="1:64">
      <c r="A9" s="4" t="s">
        <v>184</v>
      </c>
      <c r="B9" s="4" t="s">
        <v>75</v>
      </c>
      <c r="C9" s="4" t="s">
        <v>73</v>
      </c>
      <c r="D9" s="4" t="s">
        <v>65</v>
      </c>
      <c r="E9" s="4" t="str">
        <f t="shared" si="0"/>
        <v>TR13-B1-Rd1</v>
      </c>
      <c r="F9" s="4" t="str">
        <f>VLOOKUP(B9,Sheet1!$A$1:$B$80,2,0)</f>
        <v>Quercus mongolica</v>
      </c>
      <c r="G9" s="4" t="str">
        <f t="shared" si="1"/>
        <v>2023-07-04</v>
      </c>
      <c r="H9" s="4" t="s">
        <v>176</v>
      </c>
      <c r="I9" s="4">
        <v>-1.41912045746751</v>
      </c>
      <c r="J9" s="4">
        <v>0.00431895530685466</v>
      </c>
      <c r="K9" s="4">
        <v>642.37294894943</v>
      </c>
      <c r="L9" s="4">
        <v>0.0445612272880249</v>
      </c>
      <c r="M9" s="4">
        <v>0.917306349546446</v>
      </c>
      <c r="N9" s="4">
        <v>24.6430264986478</v>
      </c>
      <c r="O9" s="4">
        <v>6</v>
      </c>
      <c r="P9" s="4">
        <v>1.4200000166893</v>
      </c>
      <c r="Q9" s="4">
        <v>1</v>
      </c>
      <c r="R9" s="4">
        <v>2.8400000333786</v>
      </c>
      <c r="S9" s="4">
        <v>24.4977394984319</v>
      </c>
      <c r="T9" s="4">
        <v>24.6430264986478</v>
      </c>
      <c r="U9" s="4">
        <v>24.1083068847656</v>
      </c>
      <c r="V9" s="4">
        <v>119.361383291391</v>
      </c>
      <c r="W9" s="4">
        <v>121.790790264423</v>
      </c>
      <c r="X9" s="4">
        <v>23.9364816225492</v>
      </c>
      <c r="Y9" s="4">
        <v>24.0112206385686</v>
      </c>
      <c r="Z9" s="4">
        <v>70.9236743633564</v>
      </c>
      <c r="AA9" s="4">
        <v>71.1451275165264</v>
      </c>
      <c r="AB9" s="4">
        <v>349.143686147836</v>
      </c>
      <c r="AC9" s="4">
        <v>0.0237805129995999</v>
      </c>
      <c r="AD9" s="4">
        <v>0.0536208776757121</v>
      </c>
      <c r="AE9" s="4">
        <v>91.4291733961839</v>
      </c>
      <c r="AF9" s="4">
        <v>5.38262286553016</v>
      </c>
      <c r="AG9" s="4">
        <v>-0.223376796795772</v>
      </c>
      <c r="AH9" s="4">
        <v>0.060418884914655</v>
      </c>
      <c r="AI9" s="4">
        <v>0.00154020782792941</v>
      </c>
      <c r="AJ9" s="4">
        <v>0.0643707513809204</v>
      </c>
      <c r="AK9" s="4">
        <v>0.00144902236598472</v>
      </c>
      <c r="AL9" s="4">
        <v>0.666666686534882</v>
      </c>
      <c r="AM9" s="4">
        <v>-0.219565242528915</v>
      </c>
      <c r="AN9" s="4">
        <v>2.73739147186279</v>
      </c>
      <c r="AO9" s="4">
        <v>1</v>
      </c>
      <c r="AP9" s="4">
        <v>0</v>
      </c>
      <c r="AQ9" s="4">
        <v>0.159999996423721</v>
      </c>
      <c r="AR9" s="4">
        <v>111125</v>
      </c>
      <c r="AS9" s="4">
        <v>0.581906143579727</v>
      </c>
      <c r="AT9" s="4">
        <v>4.45612272880249e-5</v>
      </c>
      <c r="AU9" s="4">
        <v>297.793026498648</v>
      </c>
      <c r="AV9" s="4">
        <v>297.647739498432</v>
      </c>
      <c r="AW9" s="4">
        <v>0.00380488199489025</v>
      </c>
      <c r="AX9" s="4">
        <v>-0.0410928036307688</v>
      </c>
      <c r="AY9" s="4">
        <v>3.11263238919768</v>
      </c>
      <c r="AZ9" s="4">
        <v>34.0441926909317</v>
      </c>
      <c r="BA9" s="4">
        <v>10.0329720523631</v>
      </c>
      <c r="BB9" s="4">
        <v>24.5703829985398</v>
      </c>
      <c r="BC9" s="4">
        <v>3.09914108946863</v>
      </c>
      <c r="BD9" s="4">
        <v>0.00431238361850979</v>
      </c>
      <c r="BE9" s="4">
        <v>2.19532603965123</v>
      </c>
      <c r="BF9" s="4">
        <v>0.903815049817402</v>
      </c>
      <c r="BG9" s="4">
        <v>0.00269582941567713</v>
      </c>
      <c r="BH9" s="4">
        <v>58.7316209481088</v>
      </c>
      <c r="BI9" s="4">
        <v>5.27577332059631</v>
      </c>
      <c r="BJ9" s="4">
        <v>69.6946103680781</v>
      </c>
      <c r="BK9" s="4">
        <v>122.465372164094</v>
      </c>
      <c r="BL9" s="4">
        <v>-0.00807478811541126</v>
      </c>
    </row>
    <row r="10" spans="1:64">
      <c r="A10" s="4" t="s">
        <v>185</v>
      </c>
      <c r="B10" s="4" t="s">
        <v>78</v>
      </c>
      <c r="C10" s="4" t="s">
        <v>73</v>
      </c>
      <c r="D10" s="4" t="s">
        <v>65</v>
      </c>
      <c r="E10" s="4" t="str">
        <f t="shared" si="0"/>
        <v>TR15-B1-Rd1</v>
      </c>
      <c r="F10" s="4" t="str">
        <f>VLOOKUP(B10,Sheet1!$A$1:$B$80,2,0)</f>
        <v>Fraxinus mandshurica</v>
      </c>
      <c r="G10" s="4" t="str">
        <f t="shared" si="1"/>
        <v>2023-07-04</v>
      </c>
      <c r="H10" s="4" t="s">
        <v>176</v>
      </c>
      <c r="I10" s="4">
        <v>-1.01653497016584</v>
      </c>
      <c r="J10" s="4">
        <v>0.0332771876701975</v>
      </c>
      <c r="K10" s="4">
        <v>444.70804530573</v>
      </c>
      <c r="L10" s="4">
        <v>0.321027316030578</v>
      </c>
      <c r="M10" s="4">
        <v>0.874520089274227</v>
      </c>
      <c r="N10" s="4">
        <v>22.899189728957</v>
      </c>
      <c r="O10" s="4">
        <v>6</v>
      </c>
      <c r="P10" s="4">
        <v>1.4200000166893</v>
      </c>
      <c r="Q10" s="4">
        <v>1</v>
      </c>
      <c r="R10" s="4">
        <v>2.8400000333786</v>
      </c>
      <c r="S10" s="4">
        <v>22.5301287724422</v>
      </c>
      <c r="T10" s="4">
        <v>22.899189728957</v>
      </c>
      <c r="U10" s="4">
        <v>22.1132017282339</v>
      </c>
      <c r="V10" s="4">
        <v>400.15871488131</v>
      </c>
      <c r="W10" s="4">
        <v>401.68361722506</v>
      </c>
      <c r="X10" s="4">
        <v>20.415956057035</v>
      </c>
      <c r="Y10" s="4">
        <v>20.9559334975023</v>
      </c>
      <c r="Z10" s="4">
        <v>68.5405690119817</v>
      </c>
      <c r="AA10" s="4">
        <v>70.3533806434044</v>
      </c>
      <c r="AB10" s="4">
        <v>349.235696645883</v>
      </c>
      <c r="AC10" s="4">
        <v>0.0345943625299976</v>
      </c>
      <c r="AD10" s="4">
        <v>0.0475840957190555</v>
      </c>
      <c r="AE10" s="4">
        <v>92.0049321101262</v>
      </c>
      <c r="AF10" s="4">
        <v>7.05567954136775</v>
      </c>
      <c r="AG10" s="4">
        <v>-0.237546733938731</v>
      </c>
      <c r="AH10" s="4">
        <v>0.0218327809125185</v>
      </c>
      <c r="AI10" s="4">
        <v>0.00129641813243954</v>
      </c>
      <c r="AJ10" s="4">
        <v>0.0244155483177075</v>
      </c>
      <c r="AK10" s="4">
        <v>0.00102224534090895</v>
      </c>
      <c r="AL10" s="4">
        <v>1</v>
      </c>
      <c r="AM10" s="4">
        <v>-0.219565242528915</v>
      </c>
      <c r="AN10" s="4">
        <v>2.73739147186279</v>
      </c>
      <c r="AO10" s="4">
        <v>1</v>
      </c>
      <c r="AP10" s="4">
        <v>0</v>
      </c>
      <c r="AQ10" s="4">
        <v>0.159999996423721</v>
      </c>
      <c r="AR10" s="4">
        <v>111115</v>
      </c>
      <c r="AS10" s="4">
        <v>0.582059494409806</v>
      </c>
      <c r="AT10" s="4">
        <v>0.000321027316030578</v>
      </c>
      <c r="AU10" s="4">
        <v>296.049189728957</v>
      </c>
      <c r="AV10" s="4">
        <v>295.680128772442</v>
      </c>
      <c r="AW10" s="4">
        <v>0.00553509788108054</v>
      </c>
      <c r="AX10" s="4">
        <v>-0.2082447146977</v>
      </c>
      <c r="AY10" s="4">
        <v>2.80256932568565</v>
      </c>
      <c r="AZ10" s="4">
        <v>30.4610773462811</v>
      </c>
      <c r="BA10" s="4">
        <v>9.50514384877881</v>
      </c>
      <c r="BB10" s="4">
        <v>22.7146592506996</v>
      </c>
      <c r="BC10" s="4">
        <v>2.77139166325808</v>
      </c>
      <c r="BD10" s="4">
        <v>0.0328887376059796</v>
      </c>
      <c r="BE10" s="4">
        <v>1.92804923641143</v>
      </c>
      <c r="BF10" s="4">
        <v>0.843342426846649</v>
      </c>
      <c r="BG10" s="4">
        <v>0.0205900087197509</v>
      </c>
      <c r="BH10" s="4">
        <v>40.9153348347526</v>
      </c>
      <c r="BI10" s="4">
        <v>1.10710966271632</v>
      </c>
      <c r="BJ10" s="4">
        <v>68.3437579431837</v>
      </c>
      <c r="BK10" s="4">
        <v>402.166829265058</v>
      </c>
      <c r="BL10" s="4">
        <v>-0.00172740904076647</v>
      </c>
    </row>
    <row r="11" spans="1:64">
      <c r="A11" s="4" t="s">
        <v>186</v>
      </c>
      <c r="B11" s="4" t="s">
        <v>78</v>
      </c>
      <c r="C11" s="4" t="s">
        <v>64</v>
      </c>
      <c r="D11" s="4" t="s">
        <v>76</v>
      </c>
      <c r="E11" s="4" t="str">
        <f t="shared" si="0"/>
        <v>TR15-B2-Rd2</v>
      </c>
      <c r="F11" s="4" t="str">
        <f>VLOOKUP(B11,Sheet1!$A$1:$B$80,2,0)</f>
        <v>Fraxinus mandshurica</v>
      </c>
      <c r="G11" s="4" t="str">
        <f t="shared" si="1"/>
        <v>2023-07-04</v>
      </c>
      <c r="H11" s="4" t="s">
        <v>176</v>
      </c>
      <c r="I11" s="4">
        <v>-1.13844655485955</v>
      </c>
      <c r="J11" s="4">
        <v>0.00922344606319664</v>
      </c>
      <c r="K11" s="4">
        <v>593.150219933511</v>
      </c>
      <c r="L11" s="4">
        <v>0.0797511703119107</v>
      </c>
      <c r="M11" s="4">
        <v>0.773703671469738</v>
      </c>
      <c r="N11" s="4">
        <v>23.4202531178792</v>
      </c>
      <c r="O11" s="4">
        <v>6</v>
      </c>
      <c r="P11" s="4">
        <v>1.4200000166893</v>
      </c>
      <c r="Q11" s="4">
        <v>1</v>
      </c>
      <c r="R11" s="4">
        <v>2.8400000333786</v>
      </c>
      <c r="S11" s="4">
        <v>22.8765738805135</v>
      </c>
      <c r="T11" s="4">
        <v>23.4202531178792</v>
      </c>
      <c r="U11" s="4">
        <v>22.1102102597555</v>
      </c>
      <c r="V11" s="4">
        <v>400.07731628418</v>
      </c>
      <c r="W11" s="4">
        <v>401.978289286296</v>
      </c>
      <c r="X11" s="4">
        <v>22.9702742894491</v>
      </c>
      <c r="Y11" s="4">
        <v>23.1041351954142</v>
      </c>
      <c r="Z11" s="4">
        <v>75.2581698099772</v>
      </c>
      <c r="AA11" s="4">
        <v>75.6967430114746</v>
      </c>
      <c r="AB11" s="4">
        <v>349.206588745117</v>
      </c>
      <c r="AC11" s="4">
        <v>0.0324279076497381</v>
      </c>
      <c r="AD11" s="4">
        <v>0.0549184248472254</v>
      </c>
      <c r="AE11" s="4">
        <v>91.6954708099365</v>
      </c>
      <c r="AF11" s="4">
        <v>7.10961929957072</v>
      </c>
      <c r="AG11" s="4">
        <v>-0.20617863163352</v>
      </c>
      <c r="AH11" s="4">
        <v>0.0243894163674364</v>
      </c>
      <c r="AI11" s="4">
        <v>0.00125253022027512</v>
      </c>
      <c r="AJ11" s="4">
        <v>0.019700706936419</v>
      </c>
      <c r="AK11" s="4">
        <v>0.00138483590853866</v>
      </c>
      <c r="AL11" s="4">
        <v>1</v>
      </c>
      <c r="AM11" s="4">
        <v>-0.219565242528915</v>
      </c>
      <c r="AN11" s="4">
        <v>2.73739147186279</v>
      </c>
      <c r="AO11" s="4">
        <v>1</v>
      </c>
      <c r="AP11" s="4">
        <v>0</v>
      </c>
      <c r="AQ11" s="4">
        <v>0.159999996423721</v>
      </c>
      <c r="AR11" s="4">
        <v>111115</v>
      </c>
      <c r="AS11" s="4">
        <v>0.582010981241862</v>
      </c>
      <c r="AT11" s="4">
        <v>7.97511703119107e-5</v>
      </c>
      <c r="AU11" s="4">
        <v>296.570253117879</v>
      </c>
      <c r="AV11" s="4">
        <v>296.026573880514</v>
      </c>
      <c r="AW11" s="4">
        <v>0.00518846510798686</v>
      </c>
      <c r="AX11" s="4">
        <v>-0.109415751112355</v>
      </c>
      <c r="AY11" s="4">
        <v>2.89224827187413</v>
      </c>
      <c r="AZ11" s="4">
        <v>31.5418874390372</v>
      </c>
      <c r="BA11" s="4">
        <v>8.43775224362293</v>
      </c>
      <c r="BB11" s="4">
        <v>23.1484134991964</v>
      </c>
      <c r="BC11" s="4">
        <v>2.84515089290056</v>
      </c>
      <c r="BD11" s="4">
        <v>0.00919356771915493</v>
      </c>
      <c r="BE11" s="4">
        <v>2.11854460040439</v>
      </c>
      <c r="BF11" s="4">
        <v>0.726606292496169</v>
      </c>
      <c r="BG11" s="4">
        <v>0.00574865675265548</v>
      </c>
      <c r="BH11" s="4">
        <v>54.3891900495767</v>
      </c>
      <c r="BI11" s="4">
        <v>1.47557768884621</v>
      </c>
      <c r="BJ11" s="4">
        <v>72.5866347179463</v>
      </c>
      <c r="BK11" s="4">
        <v>402.519452254956</v>
      </c>
      <c r="BL11" s="4">
        <v>-0.00205297011371117</v>
      </c>
    </row>
    <row r="12" spans="1:64">
      <c r="A12" s="4" t="s">
        <v>187</v>
      </c>
      <c r="B12" s="4" t="s">
        <v>82</v>
      </c>
      <c r="C12" s="4" t="s">
        <v>73</v>
      </c>
      <c r="D12" s="4" t="s">
        <v>76</v>
      </c>
      <c r="E12" s="4" t="str">
        <f t="shared" si="0"/>
        <v>TR18-B1-Rd2</v>
      </c>
      <c r="F12" s="4" t="str">
        <f>VLOOKUP(B12,Sheet1!$A$1:$B$80,2,0)</f>
        <v>Ulmus davidiana</v>
      </c>
      <c r="G12" s="4" t="str">
        <f t="shared" si="1"/>
        <v>2023-07-04</v>
      </c>
      <c r="H12" s="4" t="s">
        <v>176</v>
      </c>
      <c r="I12" s="4">
        <v>-1.02635022749201</v>
      </c>
      <c r="J12" s="4">
        <v>0.013685995509592</v>
      </c>
      <c r="K12" s="4">
        <v>514.427450199842</v>
      </c>
      <c r="L12" s="4">
        <v>0.145717163255644</v>
      </c>
      <c r="M12" s="4">
        <v>0.95039735383391</v>
      </c>
      <c r="N12" s="4">
        <v>24.7822510401408</v>
      </c>
      <c r="O12" s="4">
        <v>6</v>
      </c>
      <c r="P12" s="4">
        <v>1.4200000166893</v>
      </c>
      <c r="Q12" s="4">
        <v>1</v>
      </c>
      <c r="R12" s="4">
        <v>2.8400000333786</v>
      </c>
      <c r="S12" s="4">
        <v>24.5018383661906</v>
      </c>
      <c r="T12" s="4">
        <v>24.7822510401408</v>
      </c>
      <c r="U12" s="4">
        <v>24.1081857681274</v>
      </c>
      <c r="V12" s="4">
        <v>400.032086690267</v>
      </c>
      <c r="W12" s="4">
        <v>401.695131937663</v>
      </c>
      <c r="X12" s="4">
        <v>23.6721836725871</v>
      </c>
      <c r="Y12" s="4">
        <v>23.9165875116984</v>
      </c>
      <c r="Z12" s="4">
        <v>70.1734517415365</v>
      </c>
      <c r="AA12" s="4">
        <v>70.8979600270589</v>
      </c>
      <c r="AB12" s="4">
        <v>349.172627766927</v>
      </c>
      <c r="AC12" s="4">
        <v>0.0597219311942657</v>
      </c>
      <c r="AD12" s="4">
        <v>0.0354745014725874</v>
      </c>
      <c r="AE12" s="4">
        <v>91.4944775899251</v>
      </c>
      <c r="AF12" s="4">
        <v>6.91046420733134</v>
      </c>
      <c r="AG12" s="4">
        <v>-0.217081435024738</v>
      </c>
      <c r="AH12" s="4">
        <v>0.0459422380663455</v>
      </c>
      <c r="AI12" s="4">
        <v>0.00134856624936219</v>
      </c>
      <c r="AJ12" s="4">
        <v>0.05008159748589</v>
      </c>
      <c r="AK12" s="4">
        <v>0.00139347251873308</v>
      </c>
      <c r="AL12" s="4">
        <v>1</v>
      </c>
      <c r="AM12" s="4">
        <v>-0.219565242528915</v>
      </c>
      <c r="AN12" s="4">
        <v>2.73739147186279</v>
      </c>
      <c r="AO12" s="4">
        <v>1</v>
      </c>
      <c r="AP12" s="4">
        <v>0</v>
      </c>
      <c r="AQ12" s="4">
        <v>0.159999996423721</v>
      </c>
      <c r="AR12" s="4">
        <v>111119.166666667</v>
      </c>
      <c r="AS12" s="4">
        <v>0.581954379611545</v>
      </c>
      <c r="AT12" s="4">
        <v>0.000145717163255644</v>
      </c>
      <c r="AU12" s="4">
        <v>297.932251040141</v>
      </c>
      <c r="AV12" s="4">
        <v>297.651838366191</v>
      </c>
      <c r="AW12" s="4">
        <v>0.00955550877750024</v>
      </c>
      <c r="AX12" s="4">
        <v>-0.109238479084979</v>
      </c>
      <c r="AY12" s="4">
        <v>3.13863303408441</v>
      </c>
      <c r="AZ12" s="4">
        <v>34.3040707517667</v>
      </c>
      <c r="BA12" s="4">
        <v>10.3874832400683</v>
      </c>
      <c r="BB12" s="4">
        <v>24.6420447031657</v>
      </c>
      <c r="BC12" s="4">
        <v>3.11244978284611</v>
      </c>
      <c r="BD12" s="4">
        <v>0.0136203135124133</v>
      </c>
      <c r="BE12" s="4">
        <v>2.1882356802505</v>
      </c>
      <c r="BF12" s="4">
        <v>0.924214102595612</v>
      </c>
      <c r="BG12" s="4">
        <v>0.00851857277911327</v>
      </c>
      <c r="BH12" s="4">
        <v>47.067271001721</v>
      </c>
      <c r="BI12" s="4">
        <v>1.28064101280677</v>
      </c>
      <c r="BJ12" s="4">
        <v>68.9610786679643</v>
      </c>
      <c r="BK12" s="4">
        <v>402.183009680913</v>
      </c>
      <c r="BL12" s="4">
        <v>-0.00175984068012621</v>
      </c>
    </row>
    <row r="13" spans="1:64">
      <c r="A13" s="4" t="s">
        <v>188</v>
      </c>
      <c r="B13" s="4" t="s">
        <v>82</v>
      </c>
      <c r="C13" s="4" t="s">
        <v>64</v>
      </c>
      <c r="D13" s="4" t="s">
        <v>65</v>
      </c>
      <c r="E13" s="4" t="str">
        <f t="shared" si="0"/>
        <v>TR18-B2-Rd1</v>
      </c>
      <c r="F13" s="4" t="str">
        <f>VLOOKUP(B13,Sheet1!$A$1:$B$80,2,0)</f>
        <v>Ulmus davidiana</v>
      </c>
      <c r="G13" s="4" t="str">
        <f t="shared" si="1"/>
        <v>2023-07-04</v>
      </c>
      <c r="H13" s="4" t="s">
        <v>176</v>
      </c>
      <c r="I13" s="4">
        <v>-0.914214019228734</v>
      </c>
      <c r="J13" s="4">
        <v>0.00781018659399825</v>
      </c>
      <c r="K13" s="4">
        <v>581.667393006436</v>
      </c>
      <c r="L13" s="4">
        <v>0.0766497782292957</v>
      </c>
      <c r="M13" s="4">
        <v>0.879218350754373</v>
      </c>
      <c r="N13" s="4">
        <v>23.6397231175349</v>
      </c>
      <c r="O13" s="4">
        <v>6</v>
      </c>
      <c r="P13" s="4">
        <v>1.4200000166893</v>
      </c>
      <c r="Q13" s="4">
        <v>1</v>
      </c>
      <c r="R13" s="4">
        <v>2.8400000333786</v>
      </c>
      <c r="S13" s="4">
        <v>22.8706578474778</v>
      </c>
      <c r="T13" s="4">
        <v>23.6397231175349</v>
      </c>
      <c r="U13" s="4">
        <v>22.1108961838942</v>
      </c>
      <c r="V13" s="4">
        <v>400.0078125</v>
      </c>
      <c r="W13" s="4">
        <v>401.525695800781</v>
      </c>
      <c r="X13" s="4">
        <v>22.2151261843168</v>
      </c>
      <c r="Y13" s="4">
        <v>22.343879699707</v>
      </c>
      <c r="Z13" s="4">
        <v>72.9067705594576</v>
      </c>
      <c r="AA13" s="4">
        <v>73.3293222280649</v>
      </c>
      <c r="AB13" s="4">
        <v>349.210329495943</v>
      </c>
      <c r="AC13" s="4">
        <v>0.00515473012525875</v>
      </c>
      <c r="AD13" s="4">
        <v>0.0380289846171553</v>
      </c>
      <c r="AE13" s="4">
        <v>91.817142193134</v>
      </c>
      <c r="AF13" s="4">
        <v>7.09150130932148</v>
      </c>
      <c r="AG13" s="4">
        <v>-0.205783280042502</v>
      </c>
      <c r="AH13" s="4">
        <v>0.0243878926938543</v>
      </c>
      <c r="AI13" s="4">
        <v>0.00101611709732634</v>
      </c>
      <c r="AJ13" s="4">
        <v>0.0213188008190348</v>
      </c>
      <c r="AK13" s="4">
        <v>0.00104868513657353</v>
      </c>
      <c r="AL13" s="4">
        <v>1</v>
      </c>
      <c r="AM13" s="4">
        <v>-0.219565242528915</v>
      </c>
      <c r="AN13" s="4">
        <v>2.73739147186279</v>
      </c>
      <c r="AO13" s="4">
        <v>1</v>
      </c>
      <c r="AP13" s="4">
        <v>0</v>
      </c>
      <c r="AQ13" s="4">
        <v>0.159999996423721</v>
      </c>
      <c r="AR13" s="4">
        <v>111115</v>
      </c>
      <c r="AS13" s="4">
        <v>0.582017215826572</v>
      </c>
      <c r="AT13" s="4">
        <v>7.66497782292957e-5</v>
      </c>
      <c r="AU13" s="4">
        <v>296.789723117535</v>
      </c>
      <c r="AV13" s="4">
        <v>296.020657847478</v>
      </c>
      <c r="AW13" s="4">
        <v>0.000824756801606648</v>
      </c>
      <c r="AX13" s="4">
        <v>-0.136751812953223</v>
      </c>
      <c r="AY13" s="4">
        <v>2.93076953860126</v>
      </c>
      <c r="AZ13" s="4">
        <v>31.9196345120591</v>
      </c>
      <c r="BA13" s="4">
        <v>9.57575481235211</v>
      </c>
      <c r="BB13" s="4">
        <v>23.2551904825064</v>
      </c>
      <c r="BC13" s="4">
        <v>2.8635699850442</v>
      </c>
      <c r="BD13" s="4">
        <v>0.00778872053978931</v>
      </c>
      <c r="BE13" s="4">
        <v>2.05155118784688</v>
      </c>
      <c r="BF13" s="4">
        <v>0.812018797197316</v>
      </c>
      <c r="BG13" s="4">
        <v>0.00486987437794937</v>
      </c>
      <c r="BH13" s="4">
        <v>53.4070297311539</v>
      </c>
      <c r="BI13" s="4">
        <v>1.44864258068371</v>
      </c>
      <c r="BJ13" s="4">
        <v>69.2484531773134</v>
      </c>
      <c r="BK13" s="4">
        <v>401.960269361152</v>
      </c>
      <c r="BL13" s="4">
        <v>-0.00157502177644045</v>
      </c>
    </row>
    <row r="14" spans="1:64">
      <c r="A14" s="4" t="s">
        <v>189</v>
      </c>
      <c r="B14" s="4" t="s">
        <v>190</v>
      </c>
      <c r="C14" s="4" t="s">
        <v>73</v>
      </c>
      <c r="D14" s="4" t="s">
        <v>76</v>
      </c>
      <c r="E14" s="4" t="str">
        <f t="shared" si="0"/>
        <v>TR17-B1-Rd2</v>
      </c>
      <c r="F14" s="4" t="str">
        <f>VLOOKUP(B14,Sheet1!$A$1:$B$80,2,0)</f>
        <v>Quercus mongolica</v>
      </c>
      <c r="G14" s="4" t="str">
        <f t="shared" si="1"/>
        <v>2023-07-05</v>
      </c>
      <c r="H14" s="4" t="s">
        <v>176</v>
      </c>
      <c r="I14" s="4">
        <v>-1.54454779044403</v>
      </c>
      <c r="J14" s="4">
        <v>0.0216417170862771</v>
      </c>
      <c r="K14" s="4">
        <v>164.921577207748</v>
      </c>
      <c r="L14" s="4">
        <v>0.216791754713653</v>
      </c>
      <c r="M14" s="4">
        <v>0.894123594606291</v>
      </c>
      <c r="N14" s="4">
        <v>23.2710671058068</v>
      </c>
      <c r="O14" s="4">
        <v>6</v>
      </c>
      <c r="P14" s="4">
        <v>1.4200000166893</v>
      </c>
      <c r="Q14" s="4">
        <v>1</v>
      </c>
      <c r="R14" s="4">
        <v>2.8400000333786</v>
      </c>
      <c r="S14" s="4">
        <v>23.3992848029503</v>
      </c>
      <c r="T14" s="4">
        <v>23.2710671058068</v>
      </c>
      <c r="U14" s="4">
        <v>23.1427069443923</v>
      </c>
      <c r="V14" s="4">
        <v>49.1042242783767</v>
      </c>
      <c r="W14" s="4">
        <v>51.7317487276517</v>
      </c>
      <c r="X14" s="4">
        <v>21.3085431319017</v>
      </c>
      <c r="Y14" s="4">
        <v>21.6719872401311</v>
      </c>
      <c r="Z14" s="4">
        <v>67.1303270780123</v>
      </c>
      <c r="AA14" s="4">
        <v>68.2755878155048</v>
      </c>
      <c r="AB14" s="4">
        <v>350.139336219201</v>
      </c>
      <c r="AC14" s="4">
        <v>0.0306075216772465</v>
      </c>
      <c r="AD14" s="4">
        <v>0.0981077228028041</v>
      </c>
      <c r="AE14" s="4">
        <v>91.0019701444186</v>
      </c>
      <c r="AF14" s="4">
        <v>4.80809020996094</v>
      </c>
      <c r="AG14" s="4">
        <v>-0.244002819061279</v>
      </c>
      <c r="AH14" s="4">
        <v>0.0222090855240822</v>
      </c>
      <c r="AI14" s="4">
        <v>0.000897452526260167</v>
      </c>
      <c r="AJ14" s="4">
        <v>0.0110336290672422</v>
      </c>
      <c r="AK14" s="4">
        <v>0.000883666798472404</v>
      </c>
      <c r="AL14" s="4">
        <v>1</v>
      </c>
      <c r="AM14" s="4">
        <v>-0.219565242528915</v>
      </c>
      <c r="AN14" s="4">
        <v>2.73739147186279</v>
      </c>
      <c r="AO14" s="4">
        <v>1</v>
      </c>
      <c r="AP14" s="4">
        <v>0</v>
      </c>
      <c r="AQ14" s="4">
        <v>0.159999996423721</v>
      </c>
      <c r="AR14" s="4">
        <v>111125</v>
      </c>
      <c r="AS14" s="4">
        <v>0.583565560365334</v>
      </c>
      <c r="AT14" s="4">
        <v>0.000216791754713653</v>
      </c>
      <c r="AU14" s="4">
        <v>296.421067105807</v>
      </c>
      <c r="AV14" s="4">
        <v>296.54928480295</v>
      </c>
      <c r="AW14" s="4">
        <v>0.00489720335889841</v>
      </c>
      <c r="AX14" s="4">
        <v>-0.0924560758153915</v>
      </c>
      <c r="AY14" s="4">
        <v>2.86631713091861</v>
      </c>
      <c r="AZ14" s="4">
        <v>31.4973085240816</v>
      </c>
      <c r="BA14" s="4">
        <v>9.82532128395048</v>
      </c>
      <c r="BB14" s="4">
        <v>23.3351759543786</v>
      </c>
      <c r="BC14" s="4">
        <v>2.87743515309597</v>
      </c>
      <c r="BD14" s="4">
        <v>0.0214780429708074</v>
      </c>
      <c r="BE14" s="4">
        <v>1.97219353631232</v>
      </c>
      <c r="BF14" s="4">
        <v>0.905241616783644</v>
      </c>
      <c r="BG14" s="4">
        <v>0.0134383866205607</v>
      </c>
      <c r="BH14" s="4">
        <v>15.008188545241</v>
      </c>
      <c r="BI14" s="4">
        <v>3.18803912963068</v>
      </c>
      <c r="BJ14" s="4">
        <v>68.1962607796492</v>
      </c>
      <c r="BK14" s="4">
        <v>52.4659527743393</v>
      </c>
      <c r="BL14" s="4">
        <v>-0.0200763325227463</v>
      </c>
    </row>
    <row r="15" spans="1:64">
      <c r="A15" s="4" t="s">
        <v>191</v>
      </c>
      <c r="B15" s="4" t="s">
        <v>90</v>
      </c>
      <c r="C15" s="4" t="s">
        <v>73</v>
      </c>
      <c r="D15" s="4" t="s">
        <v>65</v>
      </c>
      <c r="E15" s="4" t="str">
        <f t="shared" si="0"/>
        <v>TR22-B1-Rd1</v>
      </c>
      <c r="F15" s="4" t="str">
        <f>VLOOKUP(B15,Sheet1!$A$1:$B$80,2,0)</f>
        <v>Fraxinus mandshurica</v>
      </c>
      <c r="G15" s="4" t="str">
        <f t="shared" si="1"/>
        <v>2023-07-05</v>
      </c>
      <c r="H15" s="4" t="s">
        <v>176</v>
      </c>
      <c r="I15" s="4">
        <v>-1.21877236537791</v>
      </c>
      <c r="J15" s="4">
        <v>0.0877469169604931</v>
      </c>
      <c r="K15" s="4">
        <v>420.443601361931</v>
      </c>
      <c r="L15" s="4">
        <v>0.504190518376367</v>
      </c>
      <c r="M15" s="4">
        <v>0.522887422680856</v>
      </c>
      <c r="N15" s="4">
        <v>22.0038995009202</v>
      </c>
      <c r="O15" s="4">
        <v>6</v>
      </c>
      <c r="P15" s="4">
        <v>1.4200000166893</v>
      </c>
      <c r="Q15" s="4">
        <v>1</v>
      </c>
      <c r="R15" s="4">
        <v>2.8400000333786</v>
      </c>
      <c r="S15" s="4">
        <v>22.3363270392785</v>
      </c>
      <c r="T15" s="4">
        <v>22.0038995009202</v>
      </c>
      <c r="U15" s="4">
        <v>22.1150951385498</v>
      </c>
      <c r="V15" s="4">
        <v>400.057966965895</v>
      </c>
      <c r="W15" s="4">
        <v>401.778893103966</v>
      </c>
      <c r="X15" s="4">
        <v>22.6610026726356</v>
      </c>
      <c r="Y15" s="4">
        <v>23.5069430424617</v>
      </c>
      <c r="Z15" s="4">
        <v>75.8578502948468</v>
      </c>
      <c r="AA15" s="4">
        <v>78.6896514892578</v>
      </c>
      <c r="AB15" s="4">
        <v>349.198298527644</v>
      </c>
      <c r="AC15" s="4">
        <v>0.0404499561454241</v>
      </c>
      <c r="AD15" s="4">
        <v>0.0661757327616215</v>
      </c>
      <c r="AE15" s="4">
        <v>90.6647303654597</v>
      </c>
      <c r="AF15" s="4">
        <v>7.45084403111384</v>
      </c>
      <c r="AG15" s="4">
        <v>-0.272681632867226</v>
      </c>
      <c r="AH15" s="4">
        <v>0.0188578506215261</v>
      </c>
      <c r="AI15" s="4">
        <v>0.00109687459637196</v>
      </c>
      <c r="AJ15" s="4">
        <v>0.0232206585888679</v>
      </c>
      <c r="AK15" s="4">
        <v>0.00105790976130475</v>
      </c>
      <c r="AL15" s="4">
        <v>1</v>
      </c>
      <c r="AM15" s="4">
        <v>-0.219565242528915</v>
      </c>
      <c r="AN15" s="4">
        <v>2.73739147186279</v>
      </c>
      <c r="AO15" s="4">
        <v>1</v>
      </c>
      <c r="AP15" s="4">
        <v>0</v>
      </c>
      <c r="AQ15" s="4">
        <v>0.159999996423721</v>
      </c>
      <c r="AR15" s="4">
        <v>111115</v>
      </c>
      <c r="AS15" s="4">
        <v>0.58199716421274</v>
      </c>
      <c r="AT15" s="4">
        <v>0.000504190518376367</v>
      </c>
      <c r="AU15" s="4">
        <v>295.15389950092</v>
      </c>
      <c r="AV15" s="4">
        <v>295.486327039278</v>
      </c>
      <c r="AW15" s="4">
        <v>0.00647199283860754</v>
      </c>
      <c r="AX15" s="4">
        <v>-0.211545117648869</v>
      </c>
      <c r="AY15" s="4">
        <v>2.65413807542132</v>
      </c>
      <c r="AZ15" s="4">
        <v>29.2742069004665</v>
      </c>
      <c r="BA15" s="4">
        <v>5.76726385800484</v>
      </c>
      <c r="BB15" s="4">
        <v>22.1701132700993</v>
      </c>
      <c r="BC15" s="4">
        <v>2.68116157022557</v>
      </c>
      <c r="BD15" s="4">
        <v>0.0851107672017114</v>
      </c>
      <c r="BE15" s="4">
        <v>2.13125065274046</v>
      </c>
      <c r="BF15" s="4">
        <v>0.549910917485108</v>
      </c>
      <c r="BG15" s="4">
        <v>0.0534249374318781</v>
      </c>
      <c r="BH15" s="4">
        <v>38.1194057658949</v>
      </c>
      <c r="BI15" s="4">
        <v>1.04645515018074</v>
      </c>
      <c r="BJ15" s="4">
        <v>80.3715946625199</v>
      </c>
      <c r="BK15" s="4">
        <v>402.351290107807</v>
      </c>
      <c r="BL15" s="4">
        <v>-0.0024053618314442</v>
      </c>
    </row>
    <row r="16" spans="1:64">
      <c r="A16" s="4" t="s">
        <v>192</v>
      </c>
      <c r="B16" s="4" t="s">
        <v>93</v>
      </c>
      <c r="C16" s="4" t="s">
        <v>73</v>
      </c>
      <c r="D16" s="4" t="s">
        <v>65</v>
      </c>
      <c r="E16" s="4" t="str">
        <f t="shared" si="0"/>
        <v>TR23-B1-Rd1</v>
      </c>
      <c r="F16" s="4" t="str">
        <f>VLOOKUP(B16,Sheet1!$A$1:$B$80,2,0)</f>
        <v>Tilia amurensis</v>
      </c>
      <c r="G16" s="4" t="str">
        <f t="shared" si="1"/>
        <v>2023-07-05</v>
      </c>
      <c r="H16" s="4" t="s">
        <v>176</v>
      </c>
      <c r="I16" s="4">
        <v>-1.36104664703122</v>
      </c>
      <c r="J16" s="4">
        <v>0.0853684177331377</v>
      </c>
      <c r="K16" s="4">
        <v>422.559958524785</v>
      </c>
      <c r="L16" s="4">
        <v>0.653031986301052</v>
      </c>
      <c r="M16" s="4">
        <v>0.695277166202</v>
      </c>
      <c r="N16" s="4">
        <v>23.6309309005737</v>
      </c>
      <c r="O16" s="4">
        <v>6</v>
      </c>
      <c r="P16" s="4">
        <v>1.4200000166893</v>
      </c>
      <c r="Q16" s="4">
        <v>1</v>
      </c>
      <c r="R16" s="4">
        <v>2.8400000333786</v>
      </c>
      <c r="S16" s="4">
        <v>23.5518132618495</v>
      </c>
      <c r="T16" s="4">
        <v>23.6309309005737</v>
      </c>
      <c r="U16" s="4">
        <v>23.1353182111468</v>
      </c>
      <c r="V16" s="4">
        <v>400.18900844029</v>
      </c>
      <c r="W16" s="4">
        <v>402.029194423131</v>
      </c>
      <c r="X16" s="4">
        <v>23.5077439716884</v>
      </c>
      <c r="Y16" s="4">
        <v>24.5992818559919</v>
      </c>
      <c r="Z16" s="4">
        <v>73.2297668457031</v>
      </c>
      <c r="AA16" s="4">
        <v>76.6322751726423</v>
      </c>
      <c r="AB16" s="4">
        <v>350.130514962333</v>
      </c>
      <c r="AC16" s="4">
        <v>0.0190396526221385</v>
      </c>
      <c r="AD16" s="4">
        <v>0.120294186419674</v>
      </c>
      <c r="AE16" s="4">
        <v>90.8131986345564</v>
      </c>
      <c r="AF16" s="4">
        <v>7.41539859771729</v>
      </c>
      <c r="AG16" s="4">
        <v>-0.24463115632534</v>
      </c>
      <c r="AH16" s="4">
        <v>0.0187740717083216</v>
      </c>
      <c r="AI16" s="4">
        <v>0.00097205420024693</v>
      </c>
      <c r="AJ16" s="4">
        <v>0.0167086347937584</v>
      </c>
      <c r="AK16" s="4">
        <v>0.00244701583869755</v>
      </c>
      <c r="AL16" s="4">
        <v>0.952380955219269</v>
      </c>
      <c r="AM16" s="4">
        <v>-0.219565242528915</v>
      </c>
      <c r="AN16" s="4">
        <v>2.73739147186279</v>
      </c>
      <c r="AO16" s="4">
        <v>1</v>
      </c>
      <c r="AP16" s="4">
        <v>0</v>
      </c>
      <c r="AQ16" s="4">
        <v>0.159999996423721</v>
      </c>
      <c r="AR16" s="4">
        <v>111115</v>
      </c>
      <c r="AS16" s="4">
        <v>0.583550858270554</v>
      </c>
      <c r="AT16" s="4">
        <v>0.000653031986301051</v>
      </c>
      <c r="AU16" s="4">
        <v>296.780930900574</v>
      </c>
      <c r="AV16" s="4">
        <v>296.70181326185</v>
      </c>
      <c r="AW16" s="4">
        <v>0.00304634435145106</v>
      </c>
      <c r="AX16" s="4">
        <v>-0.338040778813599</v>
      </c>
      <c r="AY16" s="4">
        <v>2.92921663733969</v>
      </c>
      <c r="AZ16" s="4">
        <v>32.2554065482364</v>
      </c>
      <c r="BA16" s="4">
        <v>7.65612469224448</v>
      </c>
      <c r="BB16" s="4">
        <v>23.5913720812116</v>
      </c>
      <c r="BC16" s="4">
        <v>2.92224344854515</v>
      </c>
      <c r="BD16" s="4">
        <v>0.0828765433310165</v>
      </c>
      <c r="BE16" s="4">
        <v>2.23393947113769</v>
      </c>
      <c r="BF16" s="4">
        <v>0.688303977407458</v>
      </c>
      <c r="BG16" s="4">
        <v>0.0520160983214681</v>
      </c>
      <c r="BH16" s="4">
        <v>38.3740213649832</v>
      </c>
      <c r="BI16" s="4">
        <v>1.05106742897301</v>
      </c>
      <c r="BJ16" s="4">
        <v>76.2825077299917</v>
      </c>
      <c r="BK16" s="4">
        <v>402.664445574614</v>
      </c>
      <c r="BL16" s="4">
        <v>-0.00253161576073079</v>
      </c>
    </row>
    <row r="17" spans="1:64">
      <c r="A17" s="4" t="s">
        <v>193</v>
      </c>
      <c r="B17" s="4" t="s">
        <v>93</v>
      </c>
      <c r="C17" s="4" t="s">
        <v>64</v>
      </c>
      <c r="D17" s="4" t="s">
        <v>76</v>
      </c>
      <c r="E17" s="4" t="str">
        <f t="shared" si="0"/>
        <v>TR23-B2-Rd2</v>
      </c>
      <c r="F17" s="4" t="str">
        <f>VLOOKUP(B17,Sheet1!$A$1:$B$80,2,0)</f>
        <v>Tilia amurensis</v>
      </c>
      <c r="G17" s="4" t="str">
        <f t="shared" si="1"/>
        <v>2023-07-05</v>
      </c>
      <c r="H17" s="4" t="s">
        <v>176</v>
      </c>
      <c r="I17" s="4">
        <v>-1.38030767889294</v>
      </c>
      <c r="J17" s="4">
        <v>0.0221155726075596</v>
      </c>
      <c r="K17" s="4">
        <v>222.480118339974</v>
      </c>
      <c r="L17" s="4">
        <v>0.21216220645969</v>
      </c>
      <c r="M17" s="4">
        <v>0.855047841530131</v>
      </c>
      <c r="N17" s="4">
        <v>23.3445726541372</v>
      </c>
      <c r="O17" s="4">
        <v>6</v>
      </c>
      <c r="P17" s="4">
        <v>1.4200000166893</v>
      </c>
      <c r="Q17" s="4">
        <v>1</v>
      </c>
      <c r="R17" s="4">
        <v>2.8400000333786</v>
      </c>
      <c r="S17" s="4">
        <v>23.4216628441444</v>
      </c>
      <c r="T17" s="4">
        <v>23.3445726541372</v>
      </c>
      <c r="U17" s="4">
        <v>23.1292979900653</v>
      </c>
      <c r="V17" s="4">
        <v>122.200733478253</v>
      </c>
      <c r="W17" s="4">
        <v>124.520772493803</v>
      </c>
      <c r="X17" s="4">
        <v>21.9137896024264</v>
      </c>
      <c r="Y17" s="4">
        <v>22.2692573253925</v>
      </c>
      <c r="Z17" s="4">
        <v>68.8573291485126</v>
      </c>
      <c r="AA17" s="4">
        <v>69.9767186091496</v>
      </c>
      <c r="AB17" s="4">
        <v>350.137117826022</v>
      </c>
      <c r="AC17" s="4">
        <v>0.0161014437997857</v>
      </c>
      <c r="AD17" s="4">
        <v>0.100975335217439</v>
      </c>
      <c r="AE17" s="4">
        <v>90.8885304377629</v>
      </c>
      <c r="AF17" s="4">
        <v>5.6701283454895</v>
      </c>
      <c r="AG17" s="4">
        <v>-0.24099762737751</v>
      </c>
      <c r="AH17" s="4">
        <v>0.0502305217087269</v>
      </c>
      <c r="AI17" s="4">
        <v>0.00202609435655177</v>
      </c>
      <c r="AJ17" s="4">
        <v>0.0504798740148544</v>
      </c>
      <c r="AK17" s="4">
        <v>0.00304863881319761</v>
      </c>
      <c r="AL17" s="4">
        <v>0.666666686534882</v>
      </c>
      <c r="AM17" s="4">
        <v>-0.219565242528915</v>
      </c>
      <c r="AN17" s="4">
        <v>2.73739147186279</v>
      </c>
      <c r="AO17" s="4">
        <v>1</v>
      </c>
      <c r="AP17" s="4">
        <v>0</v>
      </c>
      <c r="AQ17" s="4">
        <v>0.159999996423721</v>
      </c>
      <c r="AR17" s="4">
        <v>111125</v>
      </c>
      <c r="AS17" s="4">
        <v>0.583561863043369</v>
      </c>
      <c r="AT17" s="4">
        <v>0.00021216220645969</v>
      </c>
      <c r="AU17" s="4">
        <v>296.494572654137</v>
      </c>
      <c r="AV17" s="4">
        <v>296.571662844144</v>
      </c>
      <c r="AW17" s="4">
        <v>0.00257623095038246</v>
      </c>
      <c r="AX17" s="4">
        <v>-0.0966840690173385</v>
      </c>
      <c r="AY17" s="4">
        <v>2.87906791035026</v>
      </c>
      <c r="AZ17" s="4">
        <v>31.6769112289284</v>
      </c>
      <c r="BA17" s="4">
        <v>9.4076539035359</v>
      </c>
      <c r="BB17" s="4">
        <v>23.3831177491408</v>
      </c>
      <c r="BC17" s="4">
        <v>2.88577402438769</v>
      </c>
      <c r="BD17" s="4">
        <v>0.0219444937480277</v>
      </c>
      <c r="BE17" s="4">
        <v>2.02402006882013</v>
      </c>
      <c r="BF17" s="4">
        <v>0.861753955567555</v>
      </c>
      <c r="BG17" s="4">
        <v>0.0137305769232943</v>
      </c>
      <c r="BH17" s="4">
        <v>20.2208921187318</v>
      </c>
      <c r="BI17" s="4">
        <v>1.78678926606817</v>
      </c>
      <c r="BJ17" s="4">
        <v>69.7137887406139</v>
      </c>
      <c r="BK17" s="4">
        <v>125.176904657396</v>
      </c>
      <c r="BL17" s="4">
        <v>-0.00768730556405086</v>
      </c>
    </row>
    <row r="18" spans="1:64">
      <c r="A18" s="4" t="s">
        <v>194</v>
      </c>
      <c r="B18" s="4" t="s">
        <v>95</v>
      </c>
      <c r="C18" s="4" t="s">
        <v>73</v>
      </c>
      <c r="D18" s="4" t="s">
        <v>65</v>
      </c>
      <c r="E18" s="4" t="str">
        <f t="shared" si="0"/>
        <v>TR25-B1-Rd1</v>
      </c>
      <c r="F18" s="4" t="str">
        <f>VLOOKUP(B18,Sheet1!$A$1:$B$80,2,0)</f>
        <v>Acer pictum</v>
      </c>
      <c r="G18" s="4" t="str">
        <f t="shared" si="1"/>
        <v>2023-07-05</v>
      </c>
      <c r="H18" s="4" t="s">
        <v>176</v>
      </c>
      <c r="I18" s="4">
        <v>-0.722611069731852</v>
      </c>
      <c r="J18" s="4">
        <v>0.00602687484800885</v>
      </c>
      <c r="K18" s="4">
        <v>587.500640996527</v>
      </c>
      <c r="L18" s="4">
        <v>0.0470661001153576</v>
      </c>
      <c r="M18" s="4">
        <v>0.692362590794749</v>
      </c>
      <c r="N18" s="4">
        <v>22.3582935333252</v>
      </c>
      <c r="O18" s="4">
        <v>6</v>
      </c>
      <c r="P18" s="4">
        <v>1.4200000166893</v>
      </c>
      <c r="Q18" s="4">
        <v>1</v>
      </c>
      <c r="R18" s="4">
        <v>2.8400000333786</v>
      </c>
      <c r="S18" s="4">
        <v>22.3977700746976</v>
      </c>
      <c r="T18" s="4">
        <v>22.3582935333252</v>
      </c>
      <c r="U18" s="4">
        <v>22.1143493652344</v>
      </c>
      <c r="V18" s="4">
        <v>400.09229689378</v>
      </c>
      <c r="W18" s="4">
        <v>401.301156850961</v>
      </c>
      <c r="X18" s="4">
        <v>22.1633318387545</v>
      </c>
      <c r="Y18" s="4">
        <v>22.2423839569092</v>
      </c>
      <c r="Z18" s="4">
        <v>74.029529278095</v>
      </c>
      <c r="AA18" s="4">
        <v>74.2936806311974</v>
      </c>
      <c r="AB18" s="4">
        <v>349.282811091496</v>
      </c>
      <c r="AC18" s="4">
        <v>0.0213817893639386</v>
      </c>
      <c r="AD18" s="4">
        <v>0.111808704069028</v>
      </c>
      <c r="AE18" s="4">
        <v>90.8041088397686</v>
      </c>
      <c r="AF18" s="4">
        <v>7.48471975326538</v>
      </c>
      <c r="AG18" s="4">
        <v>-0.246588096022606</v>
      </c>
      <c r="AH18" s="4">
        <v>0.017346790060401</v>
      </c>
      <c r="AI18" s="4">
        <v>0.00104486779309809</v>
      </c>
      <c r="AJ18" s="4">
        <v>0.0207633748650551</v>
      </c>
      <c r="AK18" s="4">
        <v>0.00163954694289714</v>
      </c>
      <c r="AL18" s="4">
        <v>1</v>
      </c>
      <c r="AM18" s="4">
        <v>-0.219565242528915</v>
      </c>
      <c r="AN18" s="4">
        <v>2.73739147186279</v>
      </c>
      <c r="AO18" s="4">
        <v>1</v>
      </c>
      <c r="AP18" s="4">
        <v>0</v>
      </c>
      <c r="AQ18" s="4">
        <v>0.159999996423721</v>
      </c>
      <c r="AR18" s="4">
        <v>111115</v>
      </c>
      <c r="AS18" s="4">
        <v>0.582138018485827</v>
      </c>
      <c r="AT18" s="4">
        <v>4.70661001153576e-5</v>
      </c>
      <c r="AU18" s="4">
        <v>295.508293533325</v>
      </c>
      <c r="AV18" s="4">
        <v>295.547770074698</v>
      </c>
      <c r="AW18" s="4">
        <v>0.00342108622176294</v>
      </c>
      <c r="AX18" s="4">
        <v>-0.0186287546429819</v>
      </c>
      <c r="AY18" s="4">
        <v>2.7120624435498</v>
      </c>
      <c r="AZ18" s="4">
        <v>29.8671778048881</v>
      </c>
      <c r="BA18" s="4">
        <v>7.62479384797891</v>
      </c>
      <c r="BB18" s="4">
        <v>22.3780318040114</v>
      </c>
      <c r="BC18" s="4">
        <v>2.7153084154382</v>
      </c>
      <c r="BD18" s="4">
        <v>0.00601410208620444</v>
      </c>
      <c r="BE18" s="4">
        <v>2.01969985275505</v>
      </c>
      <c r="BF18" s="4">
        <v>0.695608562683144</v>
      </c>
      <c r="BG18" s="4">
        <v>0.00375995927204618</v>
      </c>
      <c r="BH18" s="4">
        <v>53.3474720410533</v>
      </c>
      <c r="BI18" s="4">
        <v>1.46398838880246</v>
      </c>
      <c r="BJ18" s="4">
        <v>73.8445251760982</v>
      </c>
      <c r="BK18" s="4">
        <v>401.644651545565</v>
      </c>
      <c r="BL18" s="4">
        <v>-0.00132852934770317</v>
      </c>
    </row>
    <row r="19" spans="1:64">
      <c r="A19" s="4" t="s">
        <v>195</v>
      </c>
      <c r="B19" s="4" t="s">
        <v>95</v>
      </c>
      <c r="C19" s="4" t="s">
        <v>64</v>
      </c>
      <c r="D19" s="4" t="s">
        <v>65</v>
      </c>
      <c r="E19" s="4" t="str">
        <f t="shared" si="0"/>
        <v>TR25-B2-Rd1</v>
      </c>
      <c r="F19" s="4" t="str">
        <f>VLOOKUP(B19,Sheet1!$A$1:$B$80,2,0)</f>
        <v>Acer pictum</v>
      </c>
      <c r="G19" s="4" t="str">
        <f t="shared" si="1"/>
        <v>2023-07-05</v>
      </c>
      <c r="H19" s="4" t="s">
        <v>176</v>
      </c>
      <c r="I19" s="4">
        <v>-0.895598875323928</v>
      </c>
      <c r="J19" s="4">
        <v>0.00826894404378914</v>
      </c>
      <c r="K19" s="4">
        <v>569.710312780812</v>
      </c>
      <c r="L19" s="4">
        <v>0.0590393940234947</v>
      </c>
      <c r="M19" s="4">
        <v>0.632882393654373</v>
      </c>
      <c r="N19" s="4">
        <v>22.7434243096246</v>
      </c>
      <c r="O19" s="4">
        <v>6</v>
      </c>
      <c r="P19" s="4">
        <v>1.4200000166893</v>
      </c>
      <c r="Q19" s="4">
        <v>1</v>
      </c>
      <c r="R19" s="4">
        <v>2.8400000333786</v>
      </c>
      <c r="S19" s="4">
        <v>22.538076294793</v>
      </c>
      <c r="T19" s="4">
        <v>22.7434243096246</v>
      </c>
      <c r="U19" s="4">
        <v>22.1122007369995</v>
      </c>
      <c r="V19" s="4">
        <v>400.039410061306</v>
      </c>
      <c r="W19" s="4">
        <v>401.533479478624</v>
      </c>
      <c r="X19" s="4">
        <v>23.4951916800605</v>
      </c>
      <c r="Y19" s="4">
        <v>23.5939742194282</v>
      </c>
      <c r="Z19" s="4">
        <v>77.8432032267253</v>
      </c>
      <c r="AA19" s="4">
        <v>78.1707288953993</v>
      </c>
      <c r="AB19" s="4">
        <v>350.141391330295</v>
      </c>
      <c r="AC19" s="4">
        <v>0.000676456748300956</v>
      </c>
      <c r="AD19" s="4">
        <v>0.0978035916470819</v>
      </c>
      <c r="AE19" s="4">
        <v>90.8429777357313</v>
      </c>
      <c r="AF19" s="4">
        <v>7.50163125991821</v>
      </c>
      <c r="AG19" s="4">
        <v>-0.245971858501434</v>
      </c>
      <c r="AH19" s="4">
        <v>0.0197406727820635</v>
      </c>
      <c r="AI19" s="4">
        <v>0.00100790115538984</v>
      </c>
      <c r="AJ19" s="4">
        <v>0.0123789701610804</v>
      </c>
      <c r="AK19" s="4">
        <v>0.00219460832886398</v>
      </c>
      <c r="AL19" s="4">
        <v>1</v>
      </c>
      <c r="AM19" s="4">
        <v>-0.219565242528915</v>
      </c>
      <c r="AN19" s="4">
        <v>2.73739147186279</v>
      </c>
      <c r="AO19" s="4">
        <v>1</v>
      </c>
      <c r="AP19" s="4">
        <v>0</v>
      </c>
      <c r="AQ19" s="4">
        <v>0.159999996423721</v>
      </c>
      <c r="AR19" s="4">
        <v>111115</v>
      </c>
      <c r="AS19" s="4">
        <v>0.583568985550492</v>
      </c>
      <c r="AT19" s="4">
        <v>5.90393940234947e-5</v>
      </c>
      <c r="AU19" s="4">
        <v>295.893424309624</v>
      </c>
      <c r="AV19" s="4">
        <v>295.688076294793</v>
      </c>
      <c r="AW19" s="4">
        <v>0.000108233077308955</v>
      </c>
      <c r="AX19" s="4">
        <v>-0.0557870134649934</v>
      </c>
      <c r="AY19" s="4">
        <v>2.77622927087353</v>
      </c>
      <c r="AZ19" s="4">
        <v>30.5607471006342</v>
      </c>
      <c r="BA19" s="4">
        <v>6.96677288120607</v>
      </c>
      <c r="BB19" s="4">
        <v>22.6407503022088</v>
      </c>
      <c r="BC19" s="4">
        <v>2.75898995404504</v>
      </c>
      <c r="BD19" s="4">
        <v>0.00824493707935154</v>
      </c>
      <c r="BE19" s="4">
        <v>2.14334687721915</v>
      </c>
      <c r="BF19" s="4">
        <v>0.61564307682589</v>
      </c>
      <c r="BG19" s="4">
        <v>0.00515523718601462</v>
      </c>
      <c r="BH19" s="4">
        <v>51.7541799676604</v>
      </c>
      <c r="BI19" s="4">
        <v>1.41883710252646</v>
      </c>
      <c r="BJ19" s="4">
        <v>76.6370963601577</v>
      </c>
      <c r="BK19" s="4">
        <v>401.959204291116</v>
      </c>
      <c r="BL19" s="4">
        <v>-0.00170754451658445</v>
      </c>
    </row>
    <row r="20" spans="1:64">
      <c r="A20" s="4" t="s">
        <v>196</v>
      </c>
      <c r="B20" s="4" t="s">
        <v>95</v>
      </c>
      <c r="C20" s="4" t="s">
        <v>64</v>
      </c>
      <c r="D20" s="4" t="s">
        <v>76</v>
      </c>
      <c r="E20" s="4" t="str">
        <f t="shared" si="0"/>
        <v>TR25-B2-Rd2</v>
      </c>
      <c r="F20" s="4" t="str">
        <f>VLOOKUP(B20,Sheet1!$A$1:$B$80,2,0)</f>
        <v>Acer pictum</v>
      </c>
      <c r="G20" s="4" t="str">
        <f t="shared" si="1"/>
        <v>2023-07-05</v>
      </c>
      <c r="H20" s="4" t="s">
        <v>176</v>
      </c>
      <c r="I20" s="4">
        <v>-0.849221376343839</v>
      </c>
      <c r="J20" s="4">
        <v>0.00327753434308881</v>
      </c>
      <c r="K20" s="4">
        <v>807.609491469281</v>
      </c>
      <c r="L20" s="4">
        <v>0.0297074238643195</v>
      </c>
      <c r="M20" s="4">
        <v>0.801296648516307</v>
      </c>
      <c r="N20" s="4">
        <v>23.6006764632005</v>
      </c>
      <c r="O20" s="4">
        <v>6</v>
      </c>
      <c r="P20" s="4">
        <v>1.4200000166893</v>
      </c>
      <c r="Q20" s="4">
        <v>1</v>
      </c>
      <c r="R20" s="4">
        <v>2.8400000333786</v>
      </c>
      <c r="S20" s="4">
        <v>23.5596185830923</v>
      </c>
      <c r="T20" s="4">
        <v>23.6006764632005</v>
      </c>
      <c r="U20" s="4">
        <v>23.1269149780273</v>
      </c>
      <c r="V20" s="4">
        <v>399.881474421575</v>
      </c>
      <c r="W20" s="4">
        <v>401.316354604868</v>
      </c>
      <c r="X20" s="4">
        <v>23.3199952932505</v>
      </c>
      <c r="Y20" s="4">
        <v>23.3697151770958</v>
      </c>
      <c r="Z20" s="4">
        <v>72.6197134164663</v>
      </c>
      <c r="AA20" s="4">
        <v>72.7747110220102</v>
      </c>
      <c r="AB20" s="4">
        <v>350.119567871094</v>
      </c>
      <c r="AC20" s="4">
        <v>0.0120286575446908</v>
      </c>
      <c r="AD20" s="4">
        <v>0.084905281662941</v>
      </c>
      <c r="AE20" s="4">
        <v>90.8263250497671</v>
      </c>
      <c r="AF20" s="4">
        <v>7.24811029434204</v>
      </c>
      <c r="AG20" s="4">
        <v>-0.226953938603401</v>
      </c>
      <c r="AH20" s="4">
        <v>0.0261118933558464</v>
      </c>
      <c r="AI20" s="4">
        <v>0.000846507668029517</v>
      </c>
      <c r="AJ20" s="4">
        <v>0.0135717764496803</v>
      </c>
      <c r="AK20" s="4">
        <v>0.00153064238838851</v>
      </c>
      <c r="AL20" s="4">
        <v>1</v>
      </c>
      <c r="AM20" s="4">
        <v>-0.219565242528915</v>
      </c>
      <c r="AN20" s="4">
        <v>2.73739147186279</v>
      </c>
      <c r="AO20" s="4">
        <v>1</v>
      </c>
      <c r="AP20" s="4">
        <v>0</v>
      </c>
      <c r="AQ20" s="4">
        <v>0.159999996423721</v>
      </c>
      <c r="AR20" s="4">
        <v>111115</v>
      </c>
      <c r="AS20" s="4">
        <v>0.583532613118489</v>
      </c>
      <c r="AT20" s="4">
        <v>2.97074238643195e-5</v>
      </c>
      <c r="AU20" s="4">
        <v>296.7506764632</v>
      </c>
      <c r="AV20" s="4">
        <v>296.709618583092</v>
      </c>
      <c r="AW20" s="4">
        <v>0.0019245851641327</v>
      </c>
      <c r="AX20" s="4">
        <v>-0.0201606363021506</v>
      </c>
      <c r="AY20" s="4">
        <v>2.92388199527834</v>
      </c>
      <c r="AZ20" s="4">
        <v>32.1920103257483</v>
      </c>
      <c r="BA20" s="4">
        <v>8.82229514865242</v>
      </c>
      <c r="BB20" s="4">
        <v>23.5801475231464</v>
      </c>
      <c r="BC20" s="4">
        <v>2.92026735554979</v>
      </c>
      <c r="BD20" s="4">
        <v>0.00327375507251437</v>
      </c>
      <c r="BE20" s="4">
        <v>2.12258534676204</v>
      </c>
      <c r="BF20" s="4">
        <v>0.797682008787751</v>
      </c>
      <c r="BG20" s="4">
        <v>0.00204643612876164</v>
      </c>
      <c r="BH20" s="4">
        <v>73.3522019219817</v>
      </c>
      <c r="BI20" s="4">
        <v>2.01240078787094</v>
      </c>
      <c r="BJ20" s="4">
        <v>71.8441694356372</v>
      </c>
      <c r="BK20" s="4">
        <v>401.720033775498</v>
      </c>
      <c r="BL20" s="4">
        <v>-0.00151875811000011</v>
      </c>
    </row>
    <row r="21" spans="1:64">
      <c r="A21" s="4" t="s">
        <v>197</v>
      </c>
      <c r="B21" s="4" t="s">
        <v>198</v>
      </c>
      <c r="C21" s="4" t="s">
        <v>73</v>
      </c>
      <c r="D21" s="4" t="s">
        <v>65</v>
      </c>
      <c r="E21" s="4" t="str">
        <f t="shared" si="0"/>
        <v>TR27-B1-Rd1</v>
      </c>
      <c r="F21" s="4" t="str">
        <f>VLOOKUP(B21,Sheet1!$A$1:$B$80,2,0)</f>
        <v>Tilia amurensis</v>
      </c>
      <c r="G21" s="4" t="str">
        <f t="shared" si="1"/>
        <v>2023-07-07</v>
      </c>
      <c r="H21" s="4" t="s">
        <v>176</v>
      </c>
      <c r="I21" s="4">
        <v>-0.963890287306028</v>
      </c>
      <c r="J21" s="4">
        <v>0.00721093709202184</v>
      </c>
      <c r="K21" s="4">
        <v>244.687085437552</v>
      </c>
      <c r="L21" s="4">
        <v>0.0690426701837555</v>
      </c>
      <c r="M21" s="4">
        <v>0.858656951849698</v>
      </c>
      <c r="N21" s="4">
        <v>23.6951895493727</v>
      </c>
      <c r="O21" s="4">
        <v>6</v>
      </c>
      <c r="P21" s="4">
        <v>1.4200000166893</v>
      </c>
      <c r="Q21" s="4">
        <v>1</v>
      </c>
      <c r="R21" s="4">
        <v>2.8400000333786</v>
      </c>
      <c r="S21" s="4">
        <v>23.5405759077806</v>
      </c>
      <c r="T21" s="4">
        <v>23.6951895493727</v>
      </c>
      <c r="U21" s="4">
        <v>23.1298999786377</v>
      </c>
      <c r="V21" s="4">
        <v>30.8216282771184</v>
      </c>
      <c r="W21" s="4">
        <v>32.4694833021898</v>
      </c>
      <c r="X21" s="4">
        <v>22.5228516505315</v>
      </c>
      <c r="Y21" s="4">
        <v>22.6384829007662</v>
      </c>
      <c r="Z21" s="4">
        <v>71.0995741624099</v>
      </c>
      <c r="AA21" s="4">
        <v>71.4645702655499</v>
      </c>
      <c r="AB21" s="4">
        <v>350.145789513221</v>
      </c>
      <c r="AC21" s="4">
        <v>0.0355088150558563</v>
      </c>
      <c r="AD21" s="4">
        <v>0.100381555752112</v>
      </c>
      <c r="AE21" s="4">
        <v>91.963625394381</v>
      </c>
      <c r="AF21" s="4">
        <v>4.81461191177368</v>
      </c>
      <c r="AG21" s="4">
        <v>-0.231985047459602</v>
      </c>
      <c r="AH21" s="4">
        <v>0.0144800608977675</v>
      </c>
      <c r="AI21" s="4">
        <v>0.0014257583534345</v>
      </c>
      <c r="AJ21" s="4">
        <v>0.01130863558501</v>
      </c>
      <c r="AK21" s="4">
        <v>0.00101505359634757</v>
      </c>
      <c r="AL21" s="4">
        <v>1</v>
      </c>
      <c r="AM21" s="4">
        <v>-0.219565242528915</v>
      </c>
      <c r="AN21" s="4">
        <v>2.73739147186279</v>
      </c>
      <c r="AO21" s="4">
        <v>1</v>
      </c>
      <c r="AP21" s="4">
        <v>0</v>
      </c>
      <c r="AQ21" s="4">
        <v>0.159999996423721</v>
      </c>
      <c r="AR21" s="4">
        <v>111125</v>
      </c>
      <c r="AS21" s="4">
        <v>0.583576315855369</v>
      </c>
      <c r="AT21" s="4">
        <v>6.90426701837555e-5</v>
      </c>
      <c r="AU21" s="4">
        <v>296.845189549373</v>
      </c>
      <c r="AV21" s="4">
        <v>296.690575907781</v>
      </c>
      <c r="AW21" s="4">
        <v>0.0056814102819476</v>
      </c>
      <c r="AX21" s="4">
        <v>-0.0544309381591546</v>
      </c>
      <c r="AY21" s="4">
        <v>2.94057391250245</v>
      </c>
      <c r="AZ21" s="4">
        <v>31.9754022151973</v>
      </c>
      <c r="BA21" s="4">
        <v>9.33691931443104</v>
      </c>
      <c r="BB21" s="4">
        <v>23.6178827285767</v>
      </c>
      <c r="BC21" s="4">
        <v>2.92691468697272</v>
      </c>
      <c r="BD21" s="4">
        <v>0.00719267376958595</v>
      </c>
      <c r="BE21" s="4">
        <v>2.08191696065275</v>
      </c>
      <c r="BF21" s="4">
        <v>0.844997726319971</v>
      </c>
      <c r="BG21" s="4">
        <v>0.00449705839152509</v>
      </c>
      <c r="BH21" s="4">
        <v>22.50231226679</v>
      </c>
      <c r="BI21" s="4">
        <v>7.53604393008765</v>
      </c>
      <c r="BJ21" s="4">
        <v>70.0559718520302</v>
      </c>
      <c r="BK21" s="4">
        <v>32.9276705812635</v>
      </c>
      <c r="BL21" s="4">
        <v>-0.0205074928782434</v>
      </c>
    </row>
    <row r="22" spans="1:64">
      <c r="A22" s="4" t="s">
        <v>199</v>
      </c>
      <c r="B22" s="4" t="s">
        <v>99</v>
      </c>
      <c r="C22" s="4" t="s">
        <v>73</v>
      </c>
      <c r="D22" s="4" t="s">
        <v>76</v>
      </c>
      <c r="E22" s="4" t="str">
        <f t="shared" si="0"/>
        <v>TR28-B1-Rd2</v>
      </c>
      <c r="F22" s="4" t="str">
        <f>VLOOKUP(B22,Sheet1!$A$1:$B$80,2,0)</f>
        <v>Quercus mongolica</v>
      </c>
      <c r="G22" s="4" t="str">
        <f t="shared" si="1"/>
        <v>2023-07-07</v>
      </c>
      <c r="H22" s="4" t="s">
        <v>176</v>
      </c>
      <c r="I22" s="4">
        <v>-0.988271108171299</v>
      </c>
      <c r="J22" s="4">
        <v>0.00611034292971575</v>
      </c>
      <c r="K22" s="4">
        <v>285.012656325317</v>
      </c>
      <c r="L22" s="4">
        <v>0.0564442910641973</v>
      </c>
      <c r="M22" s="4">
        <v>0.828347472551552</v>
      </c>
      <c r="N22" s="4">
        <v>23.5493797889123</v>
      </c>
      <c r="O22" s="4">
        <v>6</v>
      </c>
      <c r="P22" s="4">
        <v>1.4200000166893</v>
      </c>
      <c r="Q22" s="4">
        <v>1</v>
      </c>
      <c r="R22" s="4">
        <v>2.8400000333786</v>
      </c>
      <c r="S22" s="4">
        <v>23.4985890021691</v>
      </c>
      <c r="T22" s="4">
        <v>23.5493797889123</v>
      </c>
      <c r="U22" s="4">
        <v>23.1257749704214</v>
      </c>
      <c r="V22" s="4">
        <v>26.3331474891076</v>
      </c>
      <c r="W22" s="4">
        <v>28.0239624610314</v>
      </c>
      <c r="X22" s="4">
        <v>22.5893154144287</v>
      </c>
      <c r="Y22" s="4">
        <v>22.6838456667387</v>
      </c>
      <c r="Z22" s="4">
        <v>71.5020834115835</v>
      </c>
      <c r="AA22" s="4">
        <v>71.8012120173528</v>
      </c>
      <c r="AB22" s="4">
        <v>350.135103665865</v>
      </c>
      <c r="AC22" s="4">
        <v>0.0203443028820822</v>
      </c>
      <c r="AD22" s="4">
        <v>0.0884428883974369</v>
      </c>
      <c r="AE22" s="4">
        <v>91.9822070782001</v>
      </c>
      <c r="AF22" s="4">
        <v>4.81461191177368</v>
      </c>
      <c r="AG22" s="4">
        <v>-0.231985047459602</v>
      </c>
      <c r="AH22" s="4">
        <v>0.0144800608977675</v>
      </c>
      <c r="AI22" s="4">
        <v>0.0014257583534345</v>
      </c>
      <c r="AJ22" s="4">
        <v>0.01130863558501</v>
      </c>
      <c r="AK22" s="4">
        <v>0.00101505359634757</v>
      </c>
      <c r="AL22" s="4">
        <v>1</v>
      </c>
      <c r="AM22" s="4">
        <v>-0.219565242528915</v>
      </c>
      <c r="AN22" s="4">
        <v>2.73739147186279</v>
      </c>
      <c r="AO22" s="4">
        <v>1</v>
      </c>
      <c r="AP22" s="4">
        <v>0</v>
      </c>
      <c r="AQ22" s="4">
        <v>0.159999996423721</v>
      </c>
      <c r="AR22" s="4">
        <v>111125</v>
      </c>
      <c r="AS22" s="4">
        <v>0.583558506109776</v>
      </c>
      <c r="AT22" s="4">
        <v>5.64442910641974e-5</v>
      </c>
      <c r="AU22" s="4">
        <v>296.699379788912</v>
      </c>
      <c r="AV22" s="4">
        <v>296.648589002169</v>
      </c>
      <c r="AW22" s="4">
        <v>0.00325508838837625</v>
      </c>
      <c r="AX22" s="4">
        <v>-0.0348188271808905</v>
      </c>
      <c r="AY22" s="4">
        <v>2.91485766288011</v>
      </c>
      <c r="AZ22" s="4">
        <v>31.6893641285869</v>
      </c>
      <c r="BA22" s="4">
        <v>9.00551846184822</v>
      </c>
      <c r="BB22" s="4">
        <v>23.5239843955407</v>
      </c>
      <c r="BC22" s="4">
        <v>2.91039881784807</v>
      </c>
      <c r="BD22" s="4">
        <v>0.00609722053582729</v>
      </c>
      <c r="BE22" s="4">
        <v>2.08651019032856</v>
      </c>
      <c r="BF22" s="4">
        <v>0.823888627519509</v>
      </c>
      <c r="BG22" s="4">
        <v>0.00381193963068576</v>
      </c>
      <c r="BH22" s="4">
        <v>26.2160918227571</v>
      </c>
      <c r="BI22" s="4">
        <v>10.1702240570874</v>
      </c>
      <c r="BJ22" s="4">
        <v>70.8504407135355</v>
      </c>
      <c r="BK22" s="4">
        <v>28.493739214676</v>
      </c>
      <c r="BL22" s="4">
        <v>-0.0245736723702363</v>
      </c>
    </row>
    <row r="23" spans="1:64">
      <c r="A23" s="4" t="s">
        <v>200</v>
      </c>
      <c r="B23" s="4" t="s">
        <v>201</v>
      </c>
      <c r="C23" s="4" t="s">
        <v>73</v>
      </c>
      <c r="D23" s="4" t="s">
        <v>65</v>
      </c>
      <c r="E23" s="4" t="str">
        <f t="shared" si="0"/>
        <v>TR29-B1-Rd1</v>
      </c>
      <c r="F23" s="4" t="str">
        <f>VLOOKUP(B23,Sheet1!$A$1:$B$80,2,0)</f>
        <v>Tilia amurensis</v>
      </c>
      <c r="G23" s="4" t="str">
        <f t="shared" si="1"/>
        <v>2023-07-07</v>
      </c>
      <c r="H23" s="4" t="s">
        <v>176</v>
      </c>
      <c r="I23" s="4">
        <v>-1.04829241835066</v>
      </c>
      <c r="J23" s="4">
        <v>0.0729615459138997</v>
      </c>
      <c r="K23" s="4">
        <v>420.22210335114</v>
      </c>
      <c r="L23" s="4">
        <v>0.504180362188988</v>
      </c>
      <c r="M23" s="4">
        <v>0.634320947407081</v>
      </c>
      <c r="N23" s="4">
        <v>22.1720400590163</v>
      </c>
      <c r="O23" s="4">
        <v>6</v>
      </c>
      <c r="P23" s="4">
        <v>1.4200000166893</v>
      </c>
      <c r="Q23" s="4">
        <v>1</v>
      </c>
      <c r="R23" s="4">
        <v>2.8400000333786</v>
      </c>
      <c r="S23" s="4">
        <v>21.7635166461651</v>
      </c>
      <c r="T23" s="4">
        <v>22.1720400590163</v>
      </c>
      <c r="U23" s="4">
        <v>21.094593341534</v>
      </c>
      <c r="V23" s="4">
        <v>399.919867882362</v>
      </c>
      <c r="W23" s="4">
        <v>401.369459885817</v>
      </c>
      <c r="X23" s="4">
        <v>21.4409875136155</v>
      </c>
      <c r="Y23" s="4">
        <v>22.2857008713942</v>
      </c>
      <c r="Z23" s="4">
        <v>75.3040971022386</v>
      </c>
      <c r="AA23" s="4">
        <v>78.2718505859375</v>
      </c>
      <c r="AB23" s="4">
        <v>350.138446514423</v>
      </c>
      <c r="AC23" s="4">
        <v>0.0207451541657345</v>
      </c>
      <c r="AD23" s="4">
        <v>0.0772457945232208</v>
      </c>
      <c r="AE23" s="4">
        <v>91.8595874492939</v>
      </c>
      <c r="AF23" s="4">
        <v>7.40588188171387</v>
      </c>
      <c r="AG23" s="4">
        <v>-0.23632276058197</v>
      </c>
      <c r="AH23" s="4">
        <v>0.0193616431206465</v>
      </c>
      <c r="AI23" s="4">
        <v>0.000849505187943578</v>
      </c>
      <c r="AJ23" s="4">
        <v>0.014275417663157</v>
      </c>
      <c r="AK23" s="4">
        <v>0.00108215515501797</v>
      </c>
      <c r="AL23" s="4">
        <v>1</v>
      </c>
      <c r="AM23" s="4">
        <v>-0.219565242528915</v>
      </c>
      <c r="AN23" s="4">
        <v>2.73739147186279</v>
      </c>
      <c r="AO23" s="4">
        <v>1</v>
      </c>
      <c r="AP23" s="4">
        <v>0</v>
      </c>
      <c r="AQ23" s="4">
        <v>0.159999996423721</v>
      </c>
      <c r="AR23" s="4">
        <v>111115</v>
      </c>
      <c r="AS23" s="4">
        <v>0.583564077524038</v>
      </c>
      <c r="AT23" s="4">
        <v>0.000504180362188988</v>
      </c>
      <c r="AU23" s="4">
        <v>295.322040059016</v>
      </c>
      <c r="AV23" s="4">
        <v>294.913516646165</v>
      </c>
      <c r="AW23" s="4">
        <v>0.00331922459232706</v>
      </c>
      <c r="AX23" s="4">
        <v>-0.305243626717721</v>
      </c>
      <c r="AY23" s="4">
        <v>2.68147623666831</v>
      </c>
      <c r="AZ23" s="4">
        <v>29.1910328679042</v>
      </c>
      <c r="BA23" s="4">
        <v>6.90533199650993</v>
      </c>
      <c r="BB23" s="4">
        <v>21.9677783525907</v>
      </c>
      <c r="BC23" s="4">
        <v>2.64829690535727</v>
      </c>
      <c r="BD23" s="4">
        <v>0.0711340239452525</v>
      </c>
      <c r="BE23" s="4">
        <v>2.04715528926123</v>
      </c>
      <c r="BF23" s="4">
        <v>0.601141616096041</v>
      </c>
      <c r="BG23" s="4">
        <v>0.0446194221566078</v>
      </c>
      <c r="BH23" s="4">
        <v>38.6014290116712</v>
      </c>
      <c r="BI23" s="4">
        <v>1.04697080216645</v>
      </c>
      <c r="BJ23" s="4">
        <v>76.3275555803198</v>
      </c>
      <c r="BK23" s="4">
        <v>401.867767895726</v>
      </c>
      <c r="BL23" s="4">
        <v>-0.00199104275403686</v>
      </c>
    </row>
    <row r="24" spans="1:64">
      <c r="A24" s="4" t="s">
        <v>202</v>
      </c>
      <c r="B24" s="4" t="s">
        <v>201</v>
      </c>
      <c r="C24" s="4" t="s">
        <v>64</v>
      </c>
      <c r="D24" s="4" t="s">
        <v>65</v>
      </c>
      <c r="E24" s="4" t="str">
        <f t="shared" si="0"/>
        <v>TR29-B2-Rd1</v>
      </c>
      <c r="F24" s="4" t="str">
        <f>VLOOKUP(B24,Sheet1!$A$1:$B$80,2,0)</f>
        <v>Tilia amurensis</v>
      </c>
      <c r="G24" s="4" t="str">
        <f t="shared" si="1"/>
        <v>2023-07-07</v>
      </c>
      <c r="H24" s="4" t="s">
        <v>176</v>
      </c>
      <c r="I24" s="4">
        <v>-0.972867641507243</v>
      </c>
      <c r="J24" s="4">
        <v>0.0895938355884372</v>
      </c>
      <c r="K24" s="4">
        <v>414.757228930109</v>
      </c>
      <c r="L24" s="4">
        <v>0.583479160987293</v>
      </c>
      <c r="M24" s="4">
        <v>0.601378131918932</v>
      </c>
      <c r="N24" s="4">
        <v>21.8445014953613</v>
      </c>
      <c r="O24" s="4">
        <v>6</v>
      </c>
      <c r="P24" s="4">
        <v>1.4200000166893</v>
      </c>
      <c r="Q24" s="4">
        <v>1</v>
      </c>
      <c r="R24" s="4">
        <v>2.8400000333786</v>
      </c>
      <c r="S24" s="4">
        <v>21.6433643927941</v>
      </c>
      <c r="T24" s="4">
        <v>21.8445014953613</v>
      </c>
      <c r="U24" s="4">
        <v>21.0946124150203</v>
      </c>
      <c r="V24" s="4">
        <v>400.013756385216</v>
      </c>
      <c r="W24" s="4">
        <v>401.279566838191</v>
      </c>
      <c r="X24" s="4">
        <v>21.0926570892334</v>
      </c>
      <c r="Y24" s="4">
        <v>22.0703811645508</v>
      </c>
      <c r="Z24" s="4">
        <v>74.6148135845478</v>
      </c>
      <c r="AA24" s="4">
        <v>78.0745368370643</v>
      </c>
      <c r="AB24" s="4">
        <v>350.161088209886</v>
      </c>
      <c r="AC24" s="4">
        <v>0.00465551004386865</v>
      </c>
      <c r="AD24" s="4">
        <v>0.091083852144388</v>
      </c>
      <c r="AE24" s="4">
        <v>91.8456561748798</v>
      </c>
      <c r="AF24" s="4">
        <v>7.4463963508606</v>
      </c>
      <c r="AG24" s="4">
        <v>-0.247235730290413</v>
      </c>
      <c r="AH24" s="4">
        <v>0.0287807285785675</v>
      </c>
      <c r="AI24" s="4">
        <v>0.000989802880212665</v>
      </c>
      <c r="AJ24" s="4">
        <v>0.0148762091994286</v>
      </c>
      <c r="AK24" s="4">
        <v>0.00195141555741429</v>
      </c>
      <c r="AL24" s="4">
        <v>1</v>
      </c>
      <c r="AM24" s="4">
        <v>-0.219565242528915</v>
      </c>
      <c r="AN24" s="4">
        <v>2.73739147186279</v>
      </c>
      <c r="AO24" s="4">
        <v>1</v>
      </c>
      <c r="AP24" s="4">
        <v>0</v>
      </c>
      <c r="AQ24" s="4">
        <v>0.159999996423721</v>
      </c>
      <c r="AR24" s="4">
        <v>111115</v>
      </c>
      <c r="AS24" s="4">
        <v>0.583601813683143</v>
      </c>
      <c r="AT24" s="4">
        <v>0.000583479160987293</v>
      </c>
      <c r="AU24" s="4">
        <v>294.994501495361</v>
      </c>
      <c r="AV24" s="4">
        <v>294.793364392794</v>
      </c>
      <c r="AW24" s="4">
        <v>0.000744881590369583</v>
      </c>
      <c r="AX24" s="4">
        <v>-0.319040403731346</v>
      </c>
      <c r="AY24" s="4">
        <v>2.62844676813232</v>
      </c>
      <c r="AZ24" s="4">
        <v>28.6180846975417</v>
      </c>
      <c r="BA24" s="4">
        <v>6.54770353299094</v>
      </c>
      <c r="BB24" s="4">
        <v>21.7439329440777</v>
      </c>
      <c r="BC24" s="4">
        <v>2.6123497024624</v>
      </c>
      <c r="BD24" s="4">
        <v>0.0868537569655623</v>
      </c>
      <c r="BE24" s="4">
        <v>2.02706863621339</v>
      </c>
      <c r="BF24" s="4">
        <v>0.585281066249015</v>
      </c>
      <c r="BG24" s="4">
        <v>0.0545233016781044</v>
      </c>
      <c r="BH24" s="4">
        <v>38.0936501189602</v>
      </c>
      <c r="BI24" s="4">
        <v>1.03358672492274</v>
      </c>
      <c r="BJ24" s="4">
        <v>77.2433602021917</v>
      </c>
      <c r="BK24" s="4">
        <v>401.7420215215</v>
      </c>
      <c r="BL24" s="4">
        <v>-0.00187054156583154</v>
      </c>
    </row>
    <row r="25" spans="1:64">
      <c r="A25" s="4" t="s">
        <v>203</v>
      </c>
      <c r="B25" s="4" t="s">
        <v>104</v>
      </c>
      <c r="C25" s="4" t="s">
        <v>73</v>
      </c>
      <c r="D25" s="4" t="s">
        <v>65</v>
      </c>
      <c r="E25" s="4" t="str">
        <f t="shared" si="0"/>
        <v>TR31-B1-Rd1</v>
      </c>
      <c r="F25" s="4" t="str">
        <f>VLOOKUP(B25,Sheet1!$A$1:$B$80,2,0)</f>
        <v>Tilia amurensis</v>
      </c>
      <c r="G25" s="4" t="str">
        <f t="shared" si="1"/>
        <v>2023-07-07</v>
      </c>
      <c r="H25" s="4" t="s">
        <v>176</v>
      </c>
      <c r="I25" s="4">
        <v>-1.28317763571385</v>
      </c>
      <c r="J25" s="4">
        <v>0.115327392237338</v>
      </c>
      <c r="K25" s="4">
        <v>159.924379694737</v>
      </c>
      <c r="L25" s="4">
        <v>0.858703776238652</v>
      </c>
      <c r="M25" s="4">
        <v>0.691412844219412</v>
      </c>
      <c r="N25" s="4">
        <v>23.5787657224215</v>
      </c>
      <c r="O25" s="4">
        <v>6</v>
      </c>
      <c r="P25" s="4">
        <v>1.4200000166893</v>
      </c>
      <c r="Q25" s="4">
        <v>1</v>
      </c>
      <c r="R25" s="4">
        <v>2.8400000333786</v>
      </c>
      <c r="S25" s="4">
        <v>23.5886479891264</v>
      </c>
      <c r="T25" s="4">
        <v>23.5787657224215</v>
      </c>
      <c r="U25" s="4">
        <v>23.1248195354755</v>
      </c>
      <c r="V25" s="4">
        <v>141.382219754733</v>
      </c>
      <c r="W25" s="4">
        <v>143.370223999023</v>
      </c>
      <c r="X25" s="4">
        <v>22.838647548969</v>
      </c>
      <c r="Y25" s="4">
        <v>24.2744915301983</v>
      </c>
      <c r="Z25" s="4">
        <v>71.7640973604642</v>
      </c>
      <c r="AA25" s="4">
        <v>76.2784793560322</v>
      </c>
      <c r="AB25" s="4">
        <v>350.118340125451</v>
      </c>
      <c r="AC25" s="4">
        <v>0.00263648164064552</v>
      </c>
      <c r="AD25" s="4">
        <v>0.0767025523460828</v>
      </c>
      <c r="AE25" s="4">
        <v>91.8087774423452</v>
      </c>
      <c r="AF25" s="4">
        <v>6.02810955047607</v>
      </c>
      <c r="AG25" s="4">
        <v>-0.245001345872879</v>
      </c>
      <c r="AH25" s="4">
        <v>0.100201100111008</v>
      </c>
      <c r="AI25" s="4">
        <v>0.00173958344385028</v>
      </c>
      <c r="AJ25" s="4">
        <v>0.091363400220871</v>
      </c>
      <c r="AK25" s="4">
        <v>0.00200672633945942</v>
      </c>
      <c r="AL25" s="4">
        <v>0.666666686534882</v>
      </c>
      <c r="AM25" s="4">
        <v>-0.219565242528915</v>
      </c>
      <c r="AN25" s="4">
        <v>2.73739147186279</v>
      </c>
      <c r="AO25" s="4">
        <v>1</v>
      </c>
      <c r="AP25" s="4">
        <v>0</v>
      </c>
      <c r="AQ25" s="4">
        <v>0.159999996423721</v>
      </c>
      <c r="AR25" s="4">
        <v>111125</v>
      </c>
      <c r="AS25" s="4">
        <v>0.583530566875751</v>
      </c>
      <c r="AT25" s="4">
        <v>0.000858703776238652</v>
      </c>
      <c r="AU25" s="4">
        <v>296.728765722421</v>
      </c>
      <c r="AV25" s="4">
        <v>296.738647989126</v>
      </c>
      <c r="AW25" s="4">
        <v>0.00042183705307449</v>
      </c>
      <c r="AX25" s="4">
        <v>-0.42997019571363</v>
      </c>
      <c r="AY25" s="4">
        <v>2.920024238533</v>
      </c>
      <c r="AZ25" s="4">
        <v>31.8055018022082</v>
      </c>
      <c r="BA25" s="4">
        <v>7.53101027200988</v>
      </c>
      <c r="BB25" s="4">
        <v>23.5837068557739</v>
      </c>
      <c r="BC25" s="4">
        <v>2.92089377960654</v>
      </c>
      <c r="BD25" s="4">
        <v>0.110826434305562</v>
      </c>
      <c r="BE25" s="4">
        <v>2.22861139431359</v>
      </c>
      <c r="BF25" s="4">
        <v>0.692282385292958</v>
      </c>
      <c r="BG25" s="4">
        <v>0.0696573132593402</v>
      </c>
      <c r="BH25" s="4">
        <v>14.6824618830702</v>
      </c>
      <c r="BI25" s="4">
        <v>1.11547159807347</v>
      </c>
      <c r="BJ25" s="4">
        <v>76.5892336292487</v>
      </c>
      <c r="BK25" s="4">
        <v>143.98018519193</v>
      </c>
      <c r="BL25" s="4">
        <v>-0.00682589572880772</v>
      </c>
    </row>
    <row r="26" spans="1:64">
      <c r="A26" s="4" t="s">
        <v>204</v>
      </c>
      <c r="B26" s="4" t="s">
        <v>104</v>
      </c>
      <c r="C26" s="4" t="s">
        <v>73</v>
      </c>
      <c r="D26" s="4" t="s">
        <v>76</v>
      </c>
      <c r="E26" s="4" t="str">
        <f t="shared" si="0"/>
        <v>TR31-B1-Rd2</v>
      </c>
      <c r="F26" s="4" t="str">
        <f>VLOOKUP(B26,Sheet1!$A$1:$B$80,2,0)</f>
        <v>Tilia amurensis</v>
      </c>
      <c r="G26" s="4" t="str">
        <f t="shared" si="1"/>
        <v>2023-07-07</v>
      </c>
      <c r="H26" s="4" t="s">
        <v>176</v>
      </c>
      <c r="I26" s="4">
        <v>-1.34476106836141</v>
      </c>
      <c r="J26" s="4">
        <v>0.161097795636535</v>
      </c>
      <c r="K26" s="4">
        <v>71.5923956770311</v>
      </c>
      <c r="L26" s="4">
        <v>1.09235604720854</v>
      </c>
      <c r="M26" s="4">
        <v>0.639510850425481</v>
      </c>
      <c r="N26" s="4">
        <v>23.5873288374681</v>
      </c>
      <c r="O26" s="4">
        <v>6</v>
      </c>
      <c r="P26" s="4">
        <v>1.4200000166893</v>
      </c>
      <c r="Q26" s="4">
        <v>1</v>
      </c>
      <c r="R26" s="4">
        <v>2.8400000333786</v>
      </c>
      <c r="S26" s="4">
        <v>23.5623553349422</v>
      </c>
      <c r="T26" s="4">
        <v>23.5873288374681</v>
      </c>
      <c r="U26" s="4">
        <v>23.1273099459135</v>
      </c>
      <c r="V26" s="4">
        <v>56.1315096341647</v>
      </c>
      <c r="W26" s="4">
        <v>58.326722071721</v>
      </c>
      <c r="X26" s="4">
        <v>23.0190660036527</v>
      </c>
      <c r="Y26" s="4">
        <v>24.844429896428</v>
      </c>
      <c r="Z26" s="4">
        <v>72.4805010282076</v>
      </c>
      <c r="AA26" s="4">
        <v>78.2281253521259</v>
      </c>
      <c r="AB26" s="4">
        <v>350.138540414664</v>
      </c>
      <c r="AC26" s="4">
        <v>0.0138449493455342</v>
      </c>
      <c r="AD26" s="4">
        <v>0.0998679270538</v>
      </c>
      <c r="AE26" s="4">
        <v>91.8523993858924</v>
      </c>
      <c r="AF26" s="4">
        <v>5.16829252243042</v>
      </c>
      <c r="AG26" s="4">
        <v>-0.252998501062393</v>
      </c>
      <c r="AH26" s="4">
        <v>0.0241169761866331</v>
      </c>
      <c r="AI26" s="4">
        <v>0.0014701010659337</v>
      </c>
      <c r="AJ26" s="4">
        <v>0.030010923743248</v>
      </c>
      <c r="AK26" s="4">
        <v>0.000488692952785641</v>
      </c>
      <c r="AL26" s="4">
        <v>1</v>
      </c>
      <c r="AM26" s="4">
        <v>-0.219565242528915</v>
      </c>
      <c r="AN26" s="4">
        <v>2.73739147186279</v>
      </c>
      <c r="AO26" s="4">
        <v>1</v>
      </c>
      <c r="AP26" s="4">
        <v>0</v>
      </c>
      <c r="AQ26" s="4">
        <v>0.159999996423721</v>
      </c>
      <c r="AR26" s="4">
        <v>111125</v>
      </c>
      <c r="AS26" s="4">
        <v>0.583564234024439</v>
      </c>
      <c r="AT26" s="4">
        <v>0.00109235604720854</v>
      </c>
      <c r="AU26" s="4">
        <v>296.737328837468</v>
      </c>
      <c r="AV26" s="4">
        <v>296.712355334942</v>
      </c>
      <c r="AW26" s="4">
        <v>0.00221519184577208</v>
      </c>
      <c r="AX26" s="4">
        <v>-0.551752823788361</v>
      </c>
      <c r="AY26" s="4">
        <v>2.92153134773986</v>
      </c>
      <c r="AZ26" s="4">
        <v>31.8068049048729</v>
      </c>
      <c r="BA26" s="4">
        <v>6.96237500844488</v>
      </c>
      <c r="BB26" s="4">
        <v>23.5748420862051</v>
      </c>
      <c r="BC26" s="4">
        <v>2.91933384025371</v>
      </c>
      <c r="BD26" s="4">
        <v>0.152450118126125</v>
      </c>
      <c r="BE26" s="4">
        <v>2.28202049731438</v>
      </c>
      <c r="BF26" s="4">
        <v>0.637313342939336</v>
      </c>
      <c r="BG26" s="4">
        <v>0.0960222752094073</v>
      </c>
      <c r="BH26" s="4">
        <v>6.57593329407543</v>
      </c>
      <c r="BI26" s="4">
        <v>1.22743880248184</v>
      </c>
      <c r="BJ26" s="4">
        <v>78.6815905581755</v>
      </c>
      <c r="BK26" s="4">
        <v>58.9659570790982</v>
      </c>
      <c r="BL26" s="4">
        <v>-0.0179439765477242</v>
      </c>
    </row>
    <row r="27" spans="1:64">
      <c r="A27" s="4" t="s">
        <v>205</v>
      </c>
      <c r="B27" s="4" t="s">
        <v>110</v>
      </c>
      <c r="C27" s="4" t="s">
        <v>73</v>
      </c>
      <c r="D27" s="4" t="s">
        <v>65</v>
      </c>
      <c r="E27" s="4" t="str">
        <f t="shared" si="0"/>
        <v>TR34-B1-Rd1</v>
      </c>
      <c r="F27" s="4" t="str">
        <f>VLOOKUP(B27,Sheet1!$A$1:$B$80,2,0)</f>
        <v>Ulmus laciniata</v>
      </c>
      <c r="G27" s="4" t="str">
        <f t="shared" si="1"/>
        <v>2023-07-07</v>
      </c>
      <c r="H27" s="4" t="s">
        <v>176</v>
      </c>
      <c r="I27" s="4">
        <v>-0.758199999904627</v>
      </c>
      <c r="J27" s="4">
        <v>0.0555649103648617</v>
      </c>
      <c r="K27" s="4">
        <v>419.03829143183</v>
      </c>
      <c r="L27" s="4">
        <v>0.349531603848431</v>
      </c>
      <c r="M27" s="4">
        <v>0.574928112949423</v>
      </c>
      <c r="N27" s="4">
        <v>21.6156818683331</v>
      </c>
      <c r="O27" s="4">
        <v>6</v>
      </c>
      <c r="P27" s="4">
        <v>1.4200000166893</v>
      </c>
      <c r="Q27" s="4">
        <v>1</v>
      </c>
      <c r="R27" s="4">
        <v>2.8400000333786</v>
      </c>
      <c r="S27" s="4">
        <v>21.5499911675086</v>
      </c>
      <c r="T27" s="4">
        <v>21.6156818683331</v>
      </c>
      <c r="U27" s="4">
        <v>21.087011043842</v>
      </c>
      <c r="V27" s="4">
        <v>399.973175048828</v>
      </c>
      <c r="W27" s="4">
        <v>401.032193697416</v>
      </c>
      <c r="X27" s="4">
        <v>21.3557547055758</v>
      </c>
      <c r="Y27" s="4">
        <v>21.9415525289682</v>
      </c>
      <c r="Z27" s="4">
        <v>76.0452129657452</v>
      </c>
      <c r="AA27" s="4">
        <v>78.1322490985577</v>
      </c>
      <c r="AB27" s="4">
        <v>350.150510347807</v>
      </c>
      <c r="AC27" s="4">
        <v>0.0109889668797573</v>
      </c>
      <c r="AD27" s="4">
        <v>0.102863876292339</v>
      </c>
      <c r="AE27" s="4">
        <v>91.9272854144757</v>
      </c>
      <c r="AF27" s="4">
        <v>7.54615449905396</v>
      </c>
      <c r="AG27" s="4">
        <v>-0.252783715724945</v>
      </c>
      <c r="AH27" s="4">
        <v>0.0088300658389926</v>
      </c>
      <c r="AI27" s="4">
        <v>0.00113179325126112</v>
      </c>
      <c r="AJ27" s="4">
        <v>0.0153848454356194</v>
      </c>
      <c r="AK27" s="4">
        <v>0.00170688237994909</v>
      </c>
      <c r="AL27" s="4">
        <v>1</v>
      </c>
      <c r="AM27" s="4">
        <v>-0.219565242528915</v>
      </c>
      <c r="AN27" s="4">
        <v>2.73739147186279</v>
      </c>
      <c r="AO27" s="4">
        <v>1</v>
      </c>
      <c r="AP27" s="4">
        <v>0</v>
      </c>
      <c r="AQ27" s="4">
        <v>0.159999996423721</v>
      </c>
      <c r="AR27" s="4">
        <v>111115</v>
      </c>
      <c r="AS27" s="4">
        <v>0.583584183913011</v>
      </c>
      <c r="AT27" s="4">
        <v>0.000349531603848431</v>
      </c>
      <c r="AU27" s="4">
        <v>294.765681868333</v>
      </c>
      <c r="AV27" s="4">
        <v>294.699991167509</v>
      </c>
      <c r="AW27" s="4">
        <v>0.00175823466146155</v>
      </c>
      <c r="AX27" s="4">
        <v>-0.184235105246835</v>
      </c>
      <c r="AY27" s="4">
        <v>2.59195547527447</v>
      </c>
      <c r="AZ27" s="4">
        <v>28.1957147415364</v>
      </c>
      <c r="BA27" s="4">
        <v>6.25416221256819</v>
      </c>
      <c r="BB27" s="4">
        <v>21.5828365179209</v>
      </c>
      <c r="BC27" s="4">
        <v>2.58674630045247</v>
      </c>
      <c r="BD27" s="4">
        <v>0.054498300204278</v>
      </c>
      <c r="BE27" s="4">
        <v>2.01702736232505</v>
      </c>
      <c r="BF27" s="4">
        <v>0.569718938127423</v>
      </c>
      <c r="BG27" s="4">
        <v>0.0341556859476295</v>
      </c>
      <c r="BH27" s="4">
        <v>38.5210524955923</v>
      </c>
      <c r="BI27" s="4">
        <v>1.04489936194157</v>
      </c>
      <c r="BJ27" s="4">
        <v>77.6854999890308</v>
      </c>
      <c r="BK27" s="4">
        <v>401.392605664966</v>
      </c>
      <c r="BL27" s="4">
        <v>-0.00146744322927821</v>
      </c>
    </row>
    <row r="28" spans="1:64">
      <c r="A28" s="4" t="s">
        <v>206</v>
      </c>
      <c r="B28" s="4" t="s">
        <v>110</v>
      </c>
      <c r="C28" s="4" t="s">
        <v>64</v>
      </c>
      <c r="D28" s="4" t="s">
        <v>76</v>
      </c>
      <c r="E28" s="4" t="str">
        <f t="shared" si="0"/>
        <v>TR34-B2-Rd2</v>
      </c>
      <c r="F28" s="4" t="str">
        <f>VLOOKUP(B28,Sheet1!$A$1:$B$80,2,0)</f>
        <v>Ulmus laciniata</v>
      </c>
      <c r="G28" s="4" t="str">
        <f t="shared" si="1"/>
        <v>2023-07-07</v>
      </c>
      <c r="H28" s="4" t="s">
        <v>176</v>
      </c>
      <c r="I28" s="4">
        <v>-1.03126765612314</v>
      </c>
      <c r="J28" s="4">
        <v>0.0222031774570962</v>
      </c>
      <c r="K28" s="4">
        <v>470.3551271981</v>
      </c>
      <c r="L28" s="4">
        <v>0.190746118237612</v>
      </c>
      <c r="M28" s="4">
        <v>0.773463105803433</v>
      </c>
      <c r="N28" s="4">
        <v>23.4311316563533</v>
      </c>
      <c r="O28" s="4">
        <v>6</v>
      </c>
      <c r="P28" s="4">
        <v>1.4200000166893</v>
      </c>
      <c r="Q28" s="4">
        <v>1</v>
      </c>
      <c r="R28" s="4">
        <v>2.8400000333786</v>
      </c>
      <c r="S28" s="4">
        <v>23.4339326711801</v>
      </c>
      <c r="T28" s="4">
        <v>23.4311316563533</v>
      </c>
      <c r="U28" s="4">
        <v>23.1316110170804</v>
      </c>
      <c r="V28" s="4">
        <v>399.938014103816</v>
      </c>
      <c r="W28" s="4">
        <v>401.574002779447</v>
      </c>
      <c r="X28" s="4">
        <v>22.7718571882981</v>
      </c>
      <c r="Y28" s="4">
        <v>23.0911854964036</v>
      </c>
      <c r="Z28" s="4">
        <v>72.2493896484375</v>
      </c>
      <c r="AA28" s="4">
        <v>73.2629194993239</v>
      </c>
      <c r="AB28" s="4">
        <v>350.125399076022</v>
      </c>
      <c r="AC28" s="4">
        <v>0.0283691062090489</v>
      </c>
      <c r="AD28" s="4">
        <v>0.117873257742478</v>
      </c>
      <c r="AE28" s="4">
        <v>91.8396213238056</v>
      </c>
      <c r="AF28" s="4">
        <v>7.34251546859741</v>
      </c>
      <c r="AG28" s="4">
        <v>-0.2374716848135</v>
      </c>
      <c r="AH28" s="4">
        <v>0.0166765954345465</v>
      </c>
      <c r="AI28" s="4">
        <v>0.000744316552300006</v>
      </c>
      <c r="AJ28" s="4">
        <v>0.017357500270009</v>
      </c>
      <c r="AK28" s="4">
        <v>0.000569124647881836</v>
      </c>
      <c r="AL28" s="4">
        <v>1</v>
      </c>
      <c r="AM28" s="4">
        <v>-0.219565242528915</v>
      </c>
      <c r="AN28" s="4">
        <v>2.73739147186279</v>
      </c>
      <c r="AO28" s="4">
        <v>1</v>
      </c>
      <c r="AP28" s="4">
        <v>0</v>
      </c>
      <c r="AQ28" s="4">
        <v>0.159999996423721</v>
      </c>
      <c r="AR28" s="4">
        <v>111115</v>
      </c>
      <c r="AS28" s="4">
        <v>0.583542331793369</v>
      </c>
      <c r="AT28" s="4">
        <v>0.000190746118237612</v>
      </c>
      <c r="AU28" s="4">
        <v>296.581131656353</v>
      </c>
      <c r="AV28" s="4">
        <v>296.58393267118</v>
      </c>
      <c r="AW28" s="4">
        <v>0.00453905689199199</v>
      </c>
      <c r="AX28" s="4">
        <v>-0.0954011245217612</v>
      </c>
      <c r="AY28" s="4">
        <v>2.8941488373167</v>
      </c>
      <c r="AZ28" s="4">
        <v>31.5130747470398</v>
      </c>
      <c r="BA28" s="4">
        <v>8.42188925063621</v>
      </c>
      <c r="BB28" s="4">
        <v>23.4325321637667</v>
      </c>
      <c r="BC28" s="4">
        <v>2.8943917100365</v>
      </c>
      <c r="BD28" s="4">
        <v>0.0220309327354896</v>
      </c>
      <c r="BE28" s="4">
        <v>2.12068573151327</v>
      </c>
      <c r="BF28" s="4">
        <v>0.77370597852323</v>
      </c>
      <c r="BG28" s="4">
        <v>0.013784705159386</v>
      </c>
      <c r="BH28" s="4">
        <v>43.1972368981405</v>
      </c>
      <c r="BI28" s="4">
        <v>1.17127883472325</v>
      </c>
      <c r="BJ28" s="4">
        <v>72.7380652813217</v>
      </c>
      <c r="BK28" s="4">
        <v>402.064218032758</v>
      </c>
      <c r="BL28" s="4">
        <v>-0.0018656963382644</v>
      </c>
    </row>
    <row r="29" spans="1:64">
      <c r="A29" s="4" t="s">
        <v>207</v>
      </c>
      <c r="B29" s="4" t="s">
        <v>208</v>
      </c>
      <c r="C29" s="4" t="s">
        <v>64</v>
      </c>
      <c r="D29" s="4" t="s">
        <v>65</v>
      </c>
      <c r="E29" s="4" t="str">
        <f t="shared" si="0"/>
        <v>TR38-B2-Rd1</v>
      </c>
      <c r="F29" s="4" t="str">
        <f>VLOOKUP(B29,Sheet1!$A$1:$B$80,2,0)</f>
        <v>Tilia amurensis</v>
      </c>
      <c r="G29" s="4" t="str">
        <f t="shared" si="1"/>
        <v>2023-07-08</v>
      </c>
      <c r="H29" s="4" t="s">
        <v>176</v>
      </c>
      <c r="I29" s="4">
        <v>-1.03348415356571</v>
      </c>
      <c r="J29" s="4">
        <v>0.0595308337430612</v>
      </c>
      <c r="K29" s="4">
        <v>425.706164823516</v>
      </c>
      <c r="L29" s="4">
        <v>0.370973947493216</v>
      </c>
      <c r="M29" s="4">
        <v>0.568588603691591</v>
      </c>
      <c r="N29" s="4">
        <v>22.7516883214315</v>
      </c>
      <c r="O29" s="4">
        <v>6</v>
      </c>
      <c r="P29" s="4">
        <v>1.4200000166893</v>
      </c>
      <c r="Q29" s="4">
        <v>1</v>
      </c>
      <c r="R29" s="4">
        <v>2.8400000333786</v>
      </c>
      <c r="S29" s="4">
        <v>22.5760966936747</v>
      </c>
      <c r="T29" s="4">
        <v>22.7516883214315</v>
      </c>
      <c r="U29" s="4">
        <v>22.1095455487569</v>
      </c>
      <c r="V29" s="4">
        <v>400.043370564779</v>
      </c>
      <c r="W29" s="4">
        <v>401.562884012858</v>
      </c>
      <c r="X29" s="4">
        <v>23.428730169932</v>
      </c>
      <c r="Y29" s="4">
        <v>24.0507016181946</v>
      </c>
      <c r="Z29" s="4">
        <v>78.3021596272786</v>
      </c>
      <c r="AA29" s="4">
        <v>80.3832047780355</v>
      </c>
      <c r="AB29" s="4">
        <v>349.262222290039</v>
      </c>
      <c r="AC29" s="4">
        <v>0.00376071538388108</v>
      </c>
      <c r="AD29" s="4">
        <v>0.0901281821231047</v>
      </c>
      <c r="AE29" s="4">
        <v>91.8489786783854</v>
      </c>
      <c r="AF29" s="4">
        <v>7.49592018127441</v>
      </c>
      <c r="AG29" s="4">
        <v>-0.243222817778587</v>
      </c>
      <c r="AH29" s="4">
        <v>0.0406813286244869</v>
      </c>
      <c r="AI29" s="4">
        <v>0.00355814420618117</v>
      </c>
      <c r="AJ29" s="4">
        <v>0.0385308563709259</v>
      </c>
      <c r="AK29" s="4">
        <v>0.00145812670234591</v>
      </c>
      <c r="AL29" s="4">
        <v>0.944444447755814</v>
      </c>
      <c r="AM29" s="4">
        <v>-0.219565242528915</v>
      </c>
      <c r="AN29" s="4">
        <v>2.73739147186279</v>
      </c>
      <c r="AO29" s="4">
        <v>1</v>
      </c>
      <c r="AP29" s="4">
        <v>0</v>
      </c>
      <c r="AQ29" s="4">
        <v>0.159999996423721</v>
      </c>
      <c r="AR29" s="4">
        <v>111115</v>
      </c>
      <c r="AS29" s="4">
        <v>0.582103703816732</v>
      </c>
      <c r="AT29" s="4">
        <v>0.000370973947493216</v>
      </c>
      <c r="AU29" s="4">
        <v>295.901688321431</v>
      </c>
      <c r="AV29" s="4">
        <v>295.726096693675</v>
      </c>
      <c r="AW29" s="4">
        <v>0.000601714447971607</v>
      </c>
      <c r="AX29" s="4">
        <v>-0.208824656632056</v>
      </c>
      <c r="AY29" s="4">
        <v>2.77762099588739</v>
      </c>
      <c r="AZ29" s="4">
        <v>30.2411746617943</v>
      </c>
      <c r="BA29" s="4">
        <v>6.1904730435997</v>
      </c>
      <c r="BB29" s="4">
        <v>22.6638925075531</v>
      </c>
      <c r="BC29" s="4">
        <v>2.76286742481268</v>
      </c>
      <c r="BD29" s="4">
        <v>0.0583071183565572</v>
      </c>
      <c r="BE29" s="4">
        <v>2.2090323921958</v>
      </c>
      <c r="BF29" s="4">
        <v>0.553835032616879</v>
      </c>
      <c r="BG29" s="4">
        <v>0.0365499488369899</v>
      </c>
      <c r="BH29" s="4">
        <v>39.1006740220758</v>
      </c>
      <c r="BI29" s="4">
        <v>1.0601233464719</v>
      </c>
      <c r="BJ29" s="4">
        <v>79.3904336419674</v>
      </c>
      <c r="BK29" s="4">
        <v>402.054152882899</v>
      </c>
      <c r="BL29" s="4">
        <v>-0.00204066231723557</v>
      </c>
    </row>
    <row r="30" spans="1:64">
      <c r="A30" s="4" t="s">
        <v>209</v>
      </c>
      <c r="B30" s="4" t="s">
        <v>210</v>
      </c>
      <c r="C30" s="4" t="s">
        <v>73</v>
      </c>
      <c r="D30" s="4" t="s">
        <v>65</v>
      </c>
      <c r="E30" s="4" t="str">
        <f t="shared" si="0"/>
        <v>TR39-B1-Rd1</v>
      </c>
      <c r="F30" s="4" t="str">
        <f>VLOOKUP(B30,Sheet1!$A$1:$B$80,2,0)</f>
        <v>Tilia amurensis</v>
      </c>
      <c r="G30" s="4" t="str">
        <f t="shared" si="1"/>
        <v>2023-07-08</v>
      </c>
      <c r="H30" s="4" t="s">
        <v>176</v>
      </c>
      <c r="I30" s="4">
        <v>-0.936043566240566</v>
      </c>
      <c r="J30" s="4">
        <v>0.0640167556305575</v>
      </c>
      <c r="K30" s="4">
        <v>419.249581132624</v>
      </c>
      <c r="L30" s="4">
        <v>0.556805996965563</v>
      </c>
      <c r="M30" s="4">
        <v>0.794606086805995</v>
      </c>
      <c r="N30" s="4">
        <v>23.773688683143</v>
      </c>
      <c r="O30" s="4">
        <v>6</v>
      </c>
      <c r="P30" s="4">
        <v>1.4200000166893</v>
      </c>
      <c r="Q30" s="4">
        <v>1</v>
      </c>
      <c r="R30" s="4">
        <v>2.8400000333786</v>
      </c>
      <c r="S30" s="4">
        <v>22.8948816152719</v>
      </c>
      <c r="T30" s="4">
        <v>23.773688683143</v>
      </c>
      <c r="U30" s="4">
        <v>22.1104372464693</v>
      </c>
      <c r="V30" s="4">
        <v>399.996086707482</v>
      </c>
      <c r="W30" s="4">
        <v>401.220402644231</v>
      </c>
      <c r="X30" s="4">
        <v>22.5687006436861</v>
      </c>
      <c r="Y30" s="4">
        <v>23.5028089376596</v>
      </c>
      <c r="Z30" s="4">
        <v>74.0240349402794</v>
      </c>
      <c r="AA30" s="4">
        <v>77.0896841195913</v>
      </c>
      <c r="AB30" s="4">
        <v>349.243927001953</v>
      </c>
      <c r="AC30" s="4">
        <v>0.0232801216367919</v>
      </c>
      <c r="AD30" s="4">
        <v>0.0890655890107155</v>
      </c>
      <c r="AE30" s="4">
        <v>91.8994146493765</v>
      </c>
      <c r="AF30" s="4">
        <v>7.59796667098999</v>
      </c>
      <c r="AG30" s="4">
        <v>-0.224870085716248</v>
      </c>
      <c r="AH30" s="4">
        <v>0.0129128685221076</v>
      </c>
      <c r="AI30" s="4">
        <v>0.00127903860993683</v>
      </c>
      <c r="AJ30" s="4">
        <v>0.0129225756973028</v>
      </c>
      <c r="AK30" s="4">
        <v>0.000893478223588318</v>
      </c>
      <c r="AL30" s="4">
        <v>1</v>
      </c>
      <c r="AM30" s="4">
        <v>-0.219565242528915</v>
      </c>
      <c r="AN30" s="4">
        <v>2.73739147186279</v>
      </c>
      <c r="AO30" s="4">
        <v>1</v>
      </c>
      <c r="AP30" s="4">
        <v>0</v>
      </c>
      <c r="AQ30" s="4">
        <v>0.159999996423721</v>
      </c>
      <c r="AR30" s="4">
        <v>111115</v>
      </c>
      <c r="AS30" s="4">
        <v>0.582073211669922</v>
      </c>
      <c r="AT30" s="4">
        <v>0.000556805996965563</v>
      </c>
      <c r="AU30" s="4">
        <v>296.923688683143</v>
      </c>
      <c r="AV30" s="4">
        <v>296.044881615272</v>
      </c>
      <c r="AW30" s="4">
        <v>0.0037248193786305</v>
      </c>
      <c r="AX30" s="4">
        <v>-0.391879124606196</v>
      </c>
      <c r="AY30" s="4">
        <v>2.95450046860183</v>
      </c>
      <c r="AZ30" s="4">
        <v>32.1492849276158</v>
      </c>
      <c r="BA30" s="4">
        <v>8.6464759899562</v>
      </c>
      <c r="BB30" s="4">
        <v>23.3342851492075</v>
      </c>
      <c r="BC30" s="4">
        <v>2.87728038166272</v>
      </c>
      <c r="BD30" s="4">
        <v>0.0626054322469142</v>
      </c>
      <c r="BE30" s="4">
        <v>2.15989438179583</v>
      </c>
      <c r="BF30" s="4">
        <v>0.717385999866889</v>
      </c>
      <c r="BG30" s="4">
        <v>0.0392527923367751</v>
      </c>
      <c r="BH30" s="4">
        <v>38.5287912427498</v>
      </c>
      <c r="BI30" s="4">
        <v>1.0449358499873</v>
      </c>
      <c r="BJ30" s="4">
        <v>72.9452761083348</v>
      </c>
      <c r="BK30" s="4">
        <v>401.665352925771</v>
      </c>
      <c r="BL30" s="4">
        <v>-0.00169992137176711</v>
      </c>
    </row>
    <row r="31" spans="1:64">
      <c r="A31" s="4" t="s">
        <v>211</v>
      </c>
      <c r="B31" s="4" t="s">
        <v>210</v>
      </c>
      <c r="C31" s="4" t="s">
        <v>73</v>
      </c>
      <c r="D31" s="4" t="s">
        <v>76</v>
      </c>
      <c r="E31" s="4" t="str">
        <f t="shared" si="0"/>
        <v>TR39-B1-Rd2</v>
      </c>
      <c r="F31" s="4" t="str">
        <f>VLOOKUP(B31,Sheet1!$A$1:$B$80,2,0)</f>
        <v>Tilia amurensis</v>
      </c>
      <c r="G31" s="4" t="str">
        <f t="shared" si="1"/>
        <v>2023-07-08</v>
      </c>
      <c r="H31" s="4" t="s">
        <v>176</v>
      </c>
      <c r="I31" s="4">
        <v>-0.750186842123161</v>
      </c>
      <c r="J31" s="4">
        <v>0.0232977886057527</v>
      </c>
      <c r="K31" s="4">
        <v>446.858841634767</v>
      </c>
      <c r="L31" s="4">
        <v>0.213431446775111</v>
      </c>
      <c r="M31" s="4">
        <v>0.82384468871179</v>
      </c>
      <c r="N31" s="4">
        <v>24.8391038454496</v>
      </c>
      <c r="O31" s="4">
        <v>6</v>
      </c>
      <c r="P31" s="4">
        <v>1.4200000166893</v>
      </c>
      <c r="Q31" s="4">
        <v>1</v>
      </c>
      <c r="R31" s="4">
        <v>2.8400000333786</v>
      </c>
      <c r="S31" s="4">
        <v>24.5346634204571</v>
      </c>
      <c r="T31" s="4">
        <v>24.8391038454496</v>
      </c>
      <c r="U31" s="4">
        <v>24.107942874615</v>
      </c>
      <c r="V31" s="4">
        <v>400.049478384165</v>
      </c>
      <c r="W31" s="4">
        <v>401.188331017127</v>
      </c>
      <c r="X31" s="4">
        <v>24.9454986865704</v>
      </c>
      <c r="Y31" s="4">
        <v>25.3020000457764</v>
      </c>
      <c r="Z31" s="4">
        <v>74.1371771005484</v>
      </c>
      <c r="AA31" s="4">
        <v>75.1974557729868</v>
      </c>
      <c r="AB31" s="4">
        <v>350.121286245493</v>
      </c>
      <c r="AC31" s="4">
        <v>0.021120414406491</v>
      </c>
      <c r="AD31" s="4">
        <v>0.0800227015637434</v>
      </c>
      <c r="AE31" s="4">
        <v>91.9085875291091</v>
      </c>
      <c r="AF31" s="4">
        <v>7.36793422698975</v>
      </c>
      <c r="AG31" s="4">
        <v>-0.233735486865044</v>
      </c>
      <c r="AH31" s="4">
        <v>0.0287466272711754</v>
      </c>
      <c r="AI31" s="4">
        <v>0.00310678547248244</v>
      </c>
      <c r="AJ31" s="4">
        <v>0.0132420817390084</v>
      </c>
      <c r="AK31" s="4">
        <v>0.00229846592992544</v>
      </c>
      <c r="AL31" s="4">
        <v>1</v>
      </c>
      <c r="AM31" s="4">
        <v>-0.219565242528915</v>
      </c>
      <c r="AN31" s="4">
        <v>2.73739147186279</v>
      </c>
      <c r="AO31" s="4">
        <v>1</v>
      </c>
      <c r="AP31" s="4">
        <v>0</v>
      </c>
      <c r="AQ31" s="4">
        <v>0.159999996423721</v>
      </c>
      <c r="AR31" s="4">
        <v>111115</v>
      </c>
      <c r="AS31" s="4">
        <v>0.583535477075821</v>
      </c>
      <c r="AT31" s="4">
        <v>0.000213431446775111</v>
      </c>
      <c r="AU31" s="4">
        <v>297.98910384545</v>
      </c>
      <c r="AV31" s="4">
        <v>297.684663420457</v>
      </c>
      <c r="AW31" s="4">
        <v>0.00337926622950607</v>
      </c>
      <c r="AX31" s="4">
        <v>-0.146378732925221</v>
      </c>
      <c r="AY31" s="4">
        <v>3.14931578074847</v>
      </c>
      <c r="AZ31" s="4">
        <v>34.2657414266145</v>
      </c>
      <c r="BA31" s="4">
        <v>8.96374138083812</v>
      </c>
      <c r="BB31" s="4">
        <v>24.6868836329534</v>
      </c>
      <c r="BC31" s="4">
        <v>3.12080525098159</v>
      </c>
      <c r="BD31" s="4">
        <v>0.0231080900243342</v>
      </c>
      <c r="BE31" s="4">
        <v>2.32547109203668</v>
      </c>
      <c r="BF31" s="4">
        <v>0.795334158944906</v>
      </c>
      <c r="BG31" s="4">
        <v>0.0144594804512669</v>
      </c>
      <c r="BH31" s="4">
        <v>41.0701624466085</v>
      </c>
      <c r="BI31" s="4">
        <v>1.11383781376858</v>
      </c>
      <c r="BJ31" s="4">
        <v>73.2574696345527</v>
      </c>
      <c r="BK31" s="4">
        <v>401.544933913241</v>
      </c>
      <c r="BL31" s="4">
        <v>-0.00136860286994425</v>
      </c>
    </row>
    <row r="32" spans="1:64">
      <c r="A32" s="4" t="s">
        <v>212</v>
      </c>
      <c r="B32" s="4" t="s">
        <v>213</v>
      </c>
      <c r="C32" s="4" t="s">
        <v>73</v>
      </c>
      <c r="D32" s="4" t="s">
        <v>76</v>
      </c>
      <c r="E32" s="4" t="str">
        <f t="shared" ref="E32:E68" si="2">B32&amp;"-"&amp;C32&amp;"-"&amp;D32</f>
        <v>TR41-B1-Rd2</v>
      </c>
      <c r="F32" s="4" t="str">
        <f>VLOOKUP(B32,Sheet1!$A$1:$B$80,2,0)</f>
        <v>Tilia amurensis</v>
      </c>
      <c r="G32" s="4" t="str">
        <f t="shared" ref="G32:G68" si="3">LEFT(A32,10)</f>
        <v>2023-07-08</v>
      </c>
      <c r="H32" s="4" t="s">
        <v>176</v>
      </c>
      <c r="I32" s="4">
        <v>-0.709941286959362</v>
      </c>
      <c r="J32" s="4">
        <v>0.0506698201044184</v>
      </c>
      <c r="K32" s="4">
        <v>418.405354063348</v>
      </c>
      <c r="L32" s="4">
        <v>0.401745584568801</v>
      </c>
      <c r="M32" s="4">
        <v>0.720919937130324</v>
      </c>
      <c r="N32" s="4">
        <v>24.0772462991568</v>
      </c>
      <c r="O32" s="4">
        <v>6</v>
      </c>
      <c r="P32" s="4">
        <v>1.4200000166893</v>
      </c>
      <c r="Q32" s="4">
        <v>1</v>
      </c>
      <c r="R32" s="4">
        <v>2.8400000333786</v>
      </c>
      <c r="S32" s="4">
        <v>24.3028549781212</v>
      </c>
      <c r="T32" s="4">
        <v>24.0772462991568</v>
      </c>
      <c r="U32" s="4">
        <v>24.1017874204196</v>
      </c>
      <c r="V32" s="4">
        <v>399.965963510367</v>
      </c>
      <c r="W32" s="4">
        <v>400.906559870793</v>
      </c>
      <c r="X32" s="4">
        <v>24.2043826763447</v>
      </c>
      <c r="Y32" s="4">
        <v>24.8757145221417</v>
      </c>
      <c r="Z32" s="4">
        <v>72.9912508451022</v>
      </c>
      <c r="AA32" s="4">
        <v>75.0175534761869</v>
      </c>
      <c r="AB32" s="4">
        <v>350.126697246845</v>
      </c>
      <c r="AC32" s="4">
        <v>0.0266381604596973</v>
      </c>
      <c r="AD32" s="4">
        <v>0.0648304115121181</v>
      </c>
      <c r="AE32" s="4">
        <v>91.9764545147236</v>
      </c>
      <c r="AF32" s="4">
        <v>7.32074546813965</v>
      </c>
      <c r="AG32" s="4">
        <v>-0.25274121761322</v>
      </c>
      <c r="AH32" s="4">
        <v>0.0317440666258335</v>
      </c>
      <c r="AI32" s="4">
        <v>0.00259139062836766</v>
      </c>
      <c r="AJ32" s="4">
        <v>0.0312309712171555</v>
      </c>
      <c r="AK32" s="4">
        <v>0.00233097211457789</v>
      </c>
      <c r="AL32" s="4">
        <v>0.948717951774597</v>
      </c>
      <c r="AM32" s="4">
        <v>-0.219565242528915</v>
      </c>
      <c r="AN32" s="4">
        <v>2.73739147186279</v>
      </c>
      <c r="AO32" s="4">
        <v>1</v>
      </c>
      <c r="AP32" s="4">
        <v>0</v>
      </c>
      <c r="AQ32" s="4">
        <v>0.159999996423721</v>
      </c>
      <c r="AR32" s="4">
        <v>111115</v>
      </c>
      <c r="AS32" s="4">
        <v>0.583544495411408</v>
      </c>
      <c r="AT32" s="4">
        <v>0.000401745584568801</v>
      </c>
      <c r="AU32" s="4">
        <v>297.227246299157</v>
      </c>
      <c r="AV32" s="4">
        <v>297.452854978121</v>
      </c>
      <c r="AW32" s="4">
        <v>0.00426210557828607</v>
      </c>
      <c r="AX32" s="4">
        <v>-0.172492992864536</v>
      </c>
      <c r="AY32" s="4">
        <v>3.0088999644624</v>
      </c>
      <c r="AZ32" s="4">
        <v>32.7138068108576</v>
      </c>
      <c r="BA32" s="4">
        <v>7.83809228871593</v>
      </c>
      <c r="BB32" s="4">
        <v>24.190050638639</v>
      </c>
      <c r="BC32" s="4">
        <v>3.02933723898454</v>
      </c>
      <c r="BD32" s="4">
        <v>0.0497813004754152</v>
      </c>
      <c r="BE32" s="4">
        <v>2.28798002733208</v>
      </c>
      <c r="BF32" s="4">
        <v>0.741357211652459</v>
      </c>
      <c r="BG32" s="4">
        <v>0.0311919386403754</v>
      </c>
      <c r="BH32" s="4">
        <v>38.4834406171227</v>
      </c>
      <c r="BI32" s="4">
        <v>1.04364786293046</v>
      </c>
      <c r="BJ32" s="4">
        <v>75.7624721037479</v>
      </c>
      <c r="BK32" s="4">
        <v>401.244031957459</v>
      </c>
      <c r="BL32" s="4">
        <v>-0.00134049553731556</v>
      </c>
    </row>
    <row r="33" spans="1:64">
      <c r="A33" s="4" t="s">
        <v>214</v>
      </c>
      <c r="B33" s="4" t="s">
        <v>213</v>
      </c>
      <c r="C33" s="4" t="s">
        <v>64</v>
      </c>
      <c r="D33" s="4" t="s">
        <v>65</v>
      </c>
      <c r="E33" s="4" t="str">
        <f t="shared" si="2"/>
        <v>TR41-B2-Rd1</v>
      </c>
      <c r="F33" s="4" t="str">
        <f>VLOOKUP(B33,Sheet1!$A$1:$B$80,2,0)</f>
        <v>Tilia amurensis</v>
      </c>
      <c r="G33" s="4" t="str">
        <f t="shared" si="3"/>
        <v>2023-07-08</v>
      </c>
      <c r="H33" s="4" t="s">
        <v>176</v>
      </c>
      <c r="I33" s="4">
        <v>-1.02445586839443</v>
      </c>
      <c r="J33" s="4">
        <v>0.16385674230962</v>
      </c>
      <c r="K33" s="4">
        <v>407.154008072952</v>
      </c>
      <c r="L33" s="4">
        <v>1.05855857845323</v>
      </c>
      <c r="M33" s="4">
        <v>0.611836738021247</v>
      </c>
      <c r="N33" s="4">
        <v>22.6650474254902</v>
      </c>
      <c r="O33" s="4">
        <v>6</v>
      </c>
      <c r="P33" s="4">
        <v>1.4200000166893</v>
      </c>
      <c r="Q33" s="4">
        <v>1</v>
      </c>
      <c r="R33" s="4">
        <v>2.8400000333786</v>
      </c>
      <c r="S33" s="4">
        <v>22.5939171130841</v>
      </c>
      <c r="T33" s="4">
        <v>22.6650474254902</v>
      </c>
      <c r="U33" s="4">
        <v>22.1116192157452</v>
      </c>
      <c r="V33" s="4">
        <v>400.008969820463</v>
      </c>
      <c r="W33" s="4">
        <v>401.039588341346</v>
      </c>
      <c r="X33" s="4">
        <v>21.6072860130897</v>
      </c>
      <c r="Y33" s="4">
        <v>23.3832552983211</v>
      </c>
      <c r="Z33" s="4">
        <v>72.2538047203651</v>
      </c>
      <c r="AA33" s="4">
        <v>78.1934591440054</v>
      </c>
      <c r="AB33" s="4">
        <v>349.264836237981</v>
      </c>
      <c r="AC33" s="4">
        <v>0.0187982813938736</v>
      </c>
      <c r="AD33" s="4">
        <v>0.0776922525121616</v>
      </c>
      <c r="AE33" s="4">
        <v>91.9984940748948</v>
      </c>
      <c r="AF33" s="4">
        <v>7.42747974395752</v>
      </c>
      <c r="AG33" s="4">
        <v>-0.249145582318306</v>
      </c>
      <c r="AH33" s="4">
        <v>0.0135543076321483</v>
      </c>
      <c r="AI33" s="4">
        <v>0.000936379365157336</v>
      </c>
      <c r="AJ33" s="4">
        <v>0.0165183618664742</v>
      </c>
      <c r="AK33" s="4">
        <v>0.00150743720587343</v>
      </c>
      <c r="AL33" s="4">
        <v>1</v>
      </c>
      <c r="AM33" s="4">
        <v>-0.219565242528915</v>
      </c>
      <c r="AN33" s="4">
        <v>2.73739147186279</v>
      </c>
      <c r="AO33" s="4">
        <v>1</v>
      </c>
      <c r="AP33" s="4">
        <v>0</v>
      </c>
      <c r="AQ33" s="4">
        <v>0.159999996423721</v>
      </c>
      <c r="AR33" s="4">
        <v>111115</v>
      </c>
      <c r="AS33" s="4">
        <v>0.582108060396635</v>
      </c>
      <c r="AT33" s="4">
        <v>0.00105855857845323</v>
      </c>
      <c r="AU33" s="4">
        <v>295.81504742549</v>
      </c>
      <c r="AV33" s="4">
        <v>295.743917113084</v>
      </c>
      <c r="AW33" s="4">
        <v>0.00300772495579188</v>
      </c>
      <c r="AX33" s="4">
        <v>-0.541246410978618</v>
      </c>
      <c r="AY33" s="4">
        <v>2.76306101193688</v>
      </c>
      <c r="AZ33" s="4">
        <v>30.0337634945076</v>
      </c>
      <c r="BA33" s="4">
        <v>6.6505081961865</v>
      </c>
      <c r="BB33" s="4">
        <v>22.6294822692871</v>
      </c>
      <c r="BC33" s="4">
        <v>2.75710370725947</v>
      </c>
      <c r="BD33" s="4">
        <v>0.154918504149732</v>
      </c>
      <c r="BE33" s="4">
        <v>2.15122427391563</v>
      </c>
      <c r="BF33" s="4">
        <v>0.605879433343837</v>
      </c>
      <c r="BG33" s="4">
        <v>0.0975893049104476</v>
      </c>
      <c r="BH33" s="4">
        <v>37.4575555889909</v>
      </c>
      <c r="BI33" s="4">
        <v>1.01524642591606</v>
      </c>
      <c r="BJ33" s="4">
        <v>78.489956636619</v>
      </c>
      <c r="BK33" s="4">
        <v>401.526565597007</v>
      </c>
      <c r="BL33" s="4">
        <v>-0.00200259466875181</v>
      </c>
    </row>
    <row r="34" spans="1:64">
      <c r="A34" s="4" t="s">
        <v>215</v>
      </c>
      <c r="B34" s="4" t="s">
        <v>119</v>
      </c>
      <c r="C34" s="4" t="s">
        <v>73</v>
      </c>
      <c r="D34" s="4" t="s">
        <v>65</v>
      </c>
      <c r="E34" s="4" t="str">
        <f t="shared" si="2"/>
        <v>TR43-B1-Rd1</v>
      </c>
      <c r="F34" s="4" t="str">
        <f>VLOOKUP(B34,Sheet1!$A$1:$B$80,2,0)</f>
        <v>Tilia amurensis</v>
      </c>
      <c r="G34" s="4" t="str">
        <f t="shared" si="3"/>
        <v>2023-07-08</v>
      </c>
      <c r="H34" s="4" t="s">
        <v>176</v>
      </c>
      <c r="I34" s="4">
        <v>-0.878611353358526</v>
      </c>
      <c r="J34" s="4">
        <v>0.131768624844054</v>
      </c>
      <c r="K34" s="4">
        <v>407.520479897061</v>
      </c>
      <c r="L34" s="4">
        <v>0.874195534680448</v>
      </c>
      <c r="M34" s="4">
        <v>0.622349548486858</v>
      </c>
      <c r="N34" s="4">
        <v>22.3373349996713</v>
      </c>
      <c r="O34" s="4">
        <v>6</v>
      </c>
      <c r="P34" s="4">
        <v>1.4200000166893</v>
      </c>
      <c r="Q34" s="4">
        <v>1</v>
      </c>
      <c r="R34" s="4">
        <v>2.8400000333786</v>
      </c>
      <c r="S34" s="4">
        <v>22.4423971909743</v>
      </c>
      <c r="T34" s="4">
        <v>22.3373349996713</v>
      </c>
      <c r="U34" s="4">
        <v>22.1146118457501</v>
      </c>
      <c r="V34" s="4">
        <v>399.98151573768</v>
      </c>
      <c r="W34" s="4">
        <v>400.888815072867</v>
      </c>
      <c r="X34" s="4">
        <v>21.198174403264</v>
      </c>
      <c r="Y34" s="4">
        <v>22.6658832843487</v>
      </c>
      <c r="Z34" s="4">
        <v>71.576533977802</v>
      </c>
      <c r="AA34" s="4">
        <v>76.5330704909105</v>
      </c>
      <c r="AB34" s="4">
        <v>349.271345872145</v>
      </c>
      <c r="AC34" s="4">
        <v>0.0185824670255757</v>
      </c>
      <c r="AD34" s="4">
        <v>0.100576498474066</v>
      </c>
      <c r="AE34" s="4">
        <v>92.0433496328501</v>
      </c>
      <c r="AF34" s="4">
        <v>7.49413061141968</v>
      </c>
      <c r="AG34" s="4">
        <v>-0.257165133953094</v>
      </c>
      <c r="AH34" s="4">
        <v>0.0163403358310461</v>
      </c>
      <c r="AI34" s="4">
        <v>0.000847121002152562</v>
      </c>
      <c r="AJ34" s="4">
        <v>0.0102827092632651</v>
      </c>
      <c r="AK34" s="4">
        <v>0.00125098088756204</v>
      </c>
      <c r="AL34" s="4">
        <v>1</v>
      </c>
      <c r="AM34" s="4">
        <v>-0.219565242528915</v>
      </c>
      <c r="AN34" s="4">
        <v>2.73739147186279</v>
      </c>
      <c r="AO34" s="4">
        <v>1</v>
      </c>
      <c r="AP34" s="4">
        <v>0</v>
      </c>
      <c r="AQ34" s="4">
        <v>0.159999996423721</v>
      </c>
      <c r="AR34" s="4">
        <v>111115</v>
      </c>
      <c r="AS34" s="4">
        <v>0.582118909786909</v>
      </c>
      <c r="AT34" s="4">
        <v>0.000874195534680448</v>
      </c>
      <c r="AU34" s="4">
        <v>295.487334999671</v>
      </c>
      <c r="AV34" s="4">
        <v>295.592397190974</v>
      </c>
      <c r="AW34" s="4">
        <v>0.00297319465763604</v>
      </c>
      <c r="AX34" s="4">
        <v>-0.426363023368117</v>
      </c>
      <c r="AY34" s="4">
        <v>2.70859336857404</v>
      </c>
      <c r="AZ34" s="4">
        <v>29.4273662835277</v>
      </c>
      <c r="BA34" s="4">
        <v>6.76148299917903</v>
      </c>
      <c r="BB34" s="4">
        <v>22.3898660953228</v>
      </c>
      <c r="BC34" s="4">
        <v>2.71725959453621</v>
      </c>
      <c r="BD34" s="4">
        <v>0.12592583383266</v>
      </c>
      <c r="BE34" s="4">
        <v>2.08624382008718</v>
      </c>
      <c r="BF34" s="4">
        <v>0.631015774449023</v>
      </c>
      <c r="BG34" s="4">
        <v>0.079208525564318</v>
      </c>
      <c r="BH34" s="4">
        <v>37.5095499848195</v>
      </c>
      <c r="BI34" s="4">
        <v>1.01654239628626</v>
      </c>
      <c r="BJ34" s="4">
        <v>77.4547969408766</v>
      </c>
      <c r="BK34" s="4">
        <v>401.306464830998</v>
      </c>
      <c r="BL34" s="4">
        <v>-0.00169577955728629</v>
      </c>
    </row>
    <row r="35" spans="1:64">
      <c r="A35" s="4" t="s">
        <v>216</v>
      </c>
      <c r="B35" s="4" t="s">
        <v>121</v>
      </c>
      <c r="C35" s="4" t="s">
        <v>73</v>
      </c>
      <c r="D35" s="4" t="s">
        <v>76</v>
      </c>
      <c r="E35" s="4" t="str">
        <f t="shared" si="2"/>
        <v>TR44-B1-Rd2</v>
      </c>
      <c r="F35" s="4" t="str">
        <f>VLOOKUP(B35,Sheet1!$A$1:$B$80,2,0)</f>
        <v>Tilia amurensis</v>
      </c>
      <c r="G35" s="4" t="str">
        <f t="shared" si="3"/>
        <v>2023-07-08</v>
      </c>
      <c r="H35" s="4" t="s">
        <v>176</v>
      </c>
      <c r="I35" s="4">
        <v>-1.58607839623572</v>
      </c>
      <c r="J35" s="4">
        <v>0.0298930090566808</v>
      </c>
      <c r="K35" s="4">
        <v>281.692579362161</v>
      </c>
      <c r="L35" s="4">
        <v>0.275696573545869</v>
      </c>
      <c r="M35" s="4">
        <v>0.830146790240059</v>
      </c>
      <c r="N35" s="4">
        <v>24.7860157306378</v>
      </c>
      <c r="O35" s="4">
        <v>6</v>
      </c>
      <c r="P35" s="4">
        <v>1.4200000166893</v>
      </c>
      <c r="Q35" s="4">
        <v>1</v>
      </c>
      <c r="R35" s="4">
        <v>2.8400000333786</v>
      </c>
      <c r="S35" s="4">
        <v>24.5141723339374</v>
      </c>
      <c r="T35" s="4">
        <v>24.7860157306378</v>
      </c>
      <c r="U35" s="4">
        <v>24.0969875042255</v>
      </c>
      <c r="V35" s="4">
        <v>196.971666776217</v>
      </c>
      <c r="W35" s="4">
        <v>199.595412034255</v>
      </c>
      <c r="X35" s="4">
        <v>24.6959451528696</v>
      </c>
      <c r="Y35" s="4">
        <v>25.1565189361572</v>
      </c>
      <c r="Z35" s="4">
        <v>73.3920434805063</v>
      </c>
      <c r="AA35" s="4">
        <v>74.7616506723257</v>
      </c>
      <c r="AB35" s="4">
        <v>350.121126615084</v>
      </c>
      <c r="AC35" s="4">
        <v>0.0367503661232499</v>
      </c>
      <c r="AD35" s="4">
        <v>0.107907865196466</v>
      </c>
      <c r="AE35" s="4">
        <v>91.793084364671</v>
      </c>
      <c r="AF35" s="4">
        <v>6.49589347839355</v>
      </c>
      <c r="AG35" s="4">
        <v>-0.217372193932533</v>
      </c>
      <c r="AH35" s="4">
        <v>0.132728159427643</v>
      </c>
      <c r="AI35" s="4">
        <v>0.00117084349039942</v>
      </c>
      <c r="AJ35" s="4">
        <v>0.134689450263977</v>
      </c>
      <c r="AK35" s="4">
        <v>0.00113407731987536</v>
      </c>
      <c r="AL35" s="4">
        <v>0.666666686534882</v>
      </c>
      <c r="AM35" s="4">
        <v>-0.219565242528915</v>
      </c>
      <c r="AN35" s="4">
        <v>2.73739147186279</v>
      </c>
      <c r="AO35" s="4">
        <v>1</v>
      </c>
      <c r="AP35" s="4">
        <v>0</v>
      </c>
      <c r="AQ35" s="4">
        <v>0.159999996423721</v>
      </c>
      <c r="AR35" s="4">
        <v>111125</v>
      </c>
      <c r="AS35" s="4">
        <v>0.58353521102514</v>
      </c>
      <c r="AT35" s="4">
        <v>0.000275696573545869</v>
      </c>
      <c r="AU35" s="4">
        <v>297.936015730638</v>
      </c>
      <c r="AV35" s="4">
        <v>297.664172333937</v>
      </c>
      <c r="AW35" s="4">
        <v>0.00588005844829043</v>
      </c>
      <c r="AX35" s="4">
        <v>-0.173347475906087</v>
      </c>
      <c r="AY35" s="4">
        <v>3.13934125445566</v>
      </c>
      <c r="AZ35" s="4">
        <v>34.2001937704005</v>
      </c>
      <c r="BA35" s="4">
        <v>9.04367483424323</v>
      </c>
      <c r="BB35" s="4">
        <v>24.6500940322876</v>
      </c>
      <c r="BC35" s="4">
        <v>3.11394847240991</v>
      </c>
      <c r="BD35" s="4">
        <v>0.0295815874953908</v>
      </c>
      <c r="BE35" s="4">
        <v>2.3091944642156</v>
      </c>
      <c r="BF35" s="4">
        <v>0.804754008194302</v>
      </c>
      <c r="BG35" s="4">
        <v>0.0185162214646359</v>
      </c>
      <c r="BH35" s="4">
        <v>25.8574310427703</v>
      </c>
      <c r="BI35" s="4">
        <v>1.41135970533822</v>
      </c>
      <c r="BJ35" s="4">
        <v>73.0318774386398</v>
      </c>
      <c r="BK35" s="4">
        <v>200.349357741914</v>
      </c>
      <c r="BL35" s="4">
        <v>-0.00578192675765018</v>
      </c>
    </row>
    <row r="36" spans="1:64">
      <c r="A36" s="4" t="s">
        <v>217</v>
      </c>
      <c r="B36" s="4" t="s">
        <v>123</v>
      </c>
      <c r="C36" s="4" t="s">
        <v>64</v>
      </c>
      <c r="D36" s="4" t="s">
        <v>76</v>
      </c>
      <c r="E36" s="4" t="str">
        <f t="shared" si="2"/>
        <v>TR45-B2-Rd2</v>
      </c>
      <c r="F36" s="4" t="str">
        <f>VLOOKUP(B36,Sheet1!$A$1:$B$80,2,0)</f>
        <v>Tilia amurensis</v>
      </c>
      <c r="G36" s="4" t="str">
        <f t="shared" si="3"/>
        <v>2023-07-09</v>
      </c>
      <c r="H36" s="4" t="s">
        <v>176</v>
      </c>
      <c r="I36" s="4">
        <v>-0.795911718603942</v>
      </c>
      <c r="J36" s="4">
        <v>0.0143769730513654</v>
      </c>
      <c r="K36" s="4">
        <v>483.712874337201</v>
      </c>
      <c r="L36" s="4">
        <v>0.130335550905834</v>
      </c>
      <c r="M36" s="4">
        <v>0.812995852560296</v>
      </c>
      <c r="N36" s="4">
        <v>23.259402348445</v>
      </c>
      <c r="O36" s="4">
        <v>6</v>
      </c>
      <c r="P36" s="4">
        <v>1.4200000166893</v>
      </c>
      <c r="Q36" s="4">
        <v>1</v>
      </c>
      <c r="R36" s="4">
        <v>2.8400000333786</v>
      </c>
      <c r="S36" s="4">
        <v>23.4160638955923</v>
      </c>
      <c r="T36" s="4">
        <v>23.259402348445</v>
      </c>
      <c r="U36" s="4">
        <v>23.129451751709</v>
      </c>
      <c r="V36" s="4">
        <v>399.917168250451</v>
      </c>
      <c r="W36" s="4">
        <v>401.19145320012</v>
      </c>
      <c r="X36" s="4">
        <v>22.1549378908597</v>
      </c>
      <c r="Y36" s="4">
        <v>22.373286320613</v>
      </c>
      <c r="Z36" s="4">
        <v>70.2481607290415</v>
      </c>
      <c r="AA36" s="4">
        <v>70.9407213651217</v>
      </c>
      <c r="AB36" s="4">
        <v>350.136317326472</v>
      </c>
      <c r="AC36" s="4">
        <v>0.0115097775571765</v>
      </c>
      <c r="AD36" s="4">
        <v>0.0806168074218126</v>
      </c>
      <c r="AE36" s="4">
        <v>91.6853449894832</v>
      </c>
      <c r="AF36" s="4">
        <v>7.37655973434448</v>
      </c>
      <c r="AG36" s="4">
        <v>-0.227500841021538</v>
      </c>
      <c r="AH36" s="4">
        <v>0.0422695465385914</v>
      </c>
      <c r="AI36" s="4">
        <v>0.000904814747627825</v>
      </c>
      <c r="AJ36" s="4">
        <v>0.0170316155999899</v>
      </c>
      <c r="AK36" s="4">
        <v>0.00240919180214405</v>
      </c>
      <c r="AL36" s="4">
        <v>1</v>
      </c>
      <c r="AM36" s="4">
        <v>-0.219565242528915</v>
      </c>
      <c r="AN36" s="4">
        <v>2.73739147186279</v>
      </c>
      <c r="AO36" s="4">
        <v>1</v>
      </c>
      <c r="AP36" s="4">
        <v>0</v>
      </c>
      <c r="AQ36" s="4">
        <v>0.159999996423721</v>
      </c>
      <c r="AR36" s="4">
        <v>111115</v>
      </c>
      <c r="AS36" s="4">
        <v>0.583560528877454</v>
      </c>
      <c r="AT36" s="4">
        <v>0.000130335550905833</v>
      </c>
      <c r="AU36" s="4">
        <v>296.409402348445</v>
      </c>
      <c r="AV36" s="4">
        <v>296.566063895592</v>
      </c>
      <c r="AW36" s="4">
        <v>0.00184156436798606</v>
      </c>
      <c r="AX36" s="4">
        <v>-0.0454161528559179</v>
      </c>
      <c r="AY36" s="4">
        <v>2.86429832478439</v>
      </c>
      <c r="AZ36" s="4">
        <v>31.2405251818949</v>
      </c>
      <c r="BA36" s="4">
        <v>8.86723886128194</v>
      </c>
      <c r="BB36" s="4">
        <v>23.3377331220187</v>
      </c>
      <c r="BC36" s="4">
        <v>2.87787940974852</v>
      </c>
      <c r="BD36" s="4">
        <v>0.0143045560144325</v>
      </c>
      <c r="BE36" s="4">
        <v>2.05130247222409</v>
      </c>
      <c r="BF36" s="4">
        <v>0.826576937524426</v>
      </c>
      <c r="BG36" s="4">
        <v>0.00894682564478754</v>
      </c>
      <c r="BH36" s="4">
        <v>44.3493817127177</v>
      </c>
      <c r="BI36" s="4">
        <v>1.20569068725166</v>
      </c>
      <c r="BJ36" s="4">
        <v>70.9812937017272</v>
      </c>
      <c r="BK36" s="4">
        <v>401.569791512616</v>
      </c>
      <c r="BL36" s="4">
        <v>-0.0014068488087751</v>
      </c>
    </row>
    <row r="37" spans="1:64">
      <c r="A37" s="4" t="s">
        <v>218</v>
      </c>
      <c r="B37" s="4" t="s">
        <v>219</v>
      </c>
      <c r="C37" s="4" t="s">
        <v>73</v>
      </c>
      <c r="D37" s="4" t="s">
        <v>76</v>
      </c>
      <c r="E37" s="4" t="str">
        <f t="shared" si="2"/>
        <v>TR49-B1-Rd2</v>
      </c>
      <c r="F37" s="4" t="str">
        <f>VLOOKUP(B37,Sheet1!$A$1:$B$80,2,0)</f>
        <v>Acer pictum</v>
      </c>
      <c r="G37" s="4" t="str">
        <f t="shared" si="3"/>
        <v>2023-07-09</v>
      </c>
      <c r="H37" s="4" t="s">
        <v>176</v>
      </c>
      <c r="I37" s="4">
        <v>-1.05689741447065</v>
      </c>
      <c r="J37" s="4">
        <v>0.00734848001723341</v>
      </c>
      <c r="K37" s="4">
        <v>625.050723035867</v>
      </c>
      <c r="L37" s="4">
        <v>0.0665969797216984</v>
      </c>
      <c r="M37" s="4">
        <v>0.811015229470448</v>
      </c>
      <c r="N37" s="4">
        <v>23.4068298339844</v>
      </c>
      <c r="O37" s="4">
        <v>6</v>
      </c>
      <c r="P37" s="4">
        <v>1.4200000166893</v>
      </c>
      <c r="Q37" s="4">
        <v>1</v>
      </c>
      <c r="R37" s="4">
        <v>2.8400000333786</v>
      </c>
      <c r="S37" s="4">
        <v>23.426587324876</v>
      </c>
      <c r="T37" s="4">
        <v>23.4068298339844</v>
      </c>
      <c r="U37" s="4">
        <v>23.1276416778564</v>
      </c>
      <c r="V37" s="4">
        <v>399.976661095252</v>
      </c>
      <c r="W37" s="4">
        <v>401.741875281701</v>
      </c>
      <c r="X37" s="4">
        <v>22.5479795015775</v>
      </c>
      <c r="Y37" s="4">
        <v>22.6595117128812</v>
      </c>
      <c r="Z37" s="4">
        <v>71.4979934692383</v>
      </c>
      <c r="AA37" s="4">
        <v>71.8511029756986</v>
      </c>
      <c r="AB37" s="4">
        <v>350.148144061749</v>
      </c>
      <c r="AC37" s="4">
        <v>0.0273009942074378</v>
      </c>
      <c r="AD37" s="4">
        <v>0.0843989694347748</v>
      </c>
      <c r="AE37" s="4">
        <v>91.7447462815505</v>
      </c>
      <c r="AF37" s="4">
        <v>7.52686309814453</v>
      </c>
      <c r="AG37" s="4">
        <v>-0.231011435389519</v>
      </c>
      <c r="AH37" s="4">
        <v>0.020395427942276</v>
      </c>
      <c r="AI37" s="4">
        <v>0.00116040860302746</v>
      </c>
      <c r="AJ37" s="4">
        <v>0.0146596385166049</v>
      </c>
      <c r="AK37" s="4">
        <v>0.000572559190914035</v>
      </c>
      <c r="AL37" s="4">
        <v>1</v>
      </c>
      <c r="AM37" s="4">
        <v>-0.219565242528915</v>
      </c>
      <c r="AN37" s="4">
        <v>2.73739147186279</v>
      </c>
      <c r="AO37" s="4">
        <v>1</v>
      </c>
      <c r="AP37" s="4">
        <v>0</v>
      </c>
      <c r="AQ37" s="4">
        <v>0.159999996423721</v>
      </c>
      <c r="AR37" s="4">
        <v>111115</v>
      </c>
      <c r="AS37" s="4">
        <v>0.583580240102915</v>
      </c>
      <c r="AT37" s="4">
        <v>6.65969797216984e-5</v>
      </c>
      <c r="AU37" s="4">
        <v>296.556829833984</v>
      </c>
      <c r="AV37" s="4">
        <v>296.576587324876</v>
      </c>
      <c r="AW37" s="4">
        <v>0.00436815897555408</v>
      </c>
      <c r="AX37" s="4">
        <v>-0.0308732972652306</v>
      </c>
      <c r="AY37" s="4">
        <v>2.88990638168688</v>
      </c>
      <c r="AZ37" s="4">
        <v>31.4994209009896</v>
      </c>
      <c r="BA37" s="4">
        <v>8.83990918810838</v>
      </c>
      <c r="BB37" s="4">
        <v>23.4167085794302</v>
      </c>
      <c r="BC37" s="4">
        <v>2.8916294256561</v>
      </c>
      <c r="BD37" s="4">
        <v>0.00732948987201328</v>
      </c>
      <c r="BE37" s="4">
        <v>2.07889115221643</v>
      </c>
      <c r="BF37" s="4">
        <v>0.812738273439667</v>
      </c>
      <c r="BG37" s="4">
        <v>0.00458263353438086</v>
      </c>
      <c r="BH37" s="4">
        <v>57.3451172918604</v>
      </c>
      <c r="BI37" s="4">
        <v>1.55585069451777</v>
      </c>
      <c r="BJ37" s="4">
        <v>71.2296307408415</v>
      </c>
      <c r="BK37" s="4">
        <v>402.244273694647</v>
      </c>
      <c r="BL37" s="4">
        <v>-0.00187156317097848</v>
      </c>
    </row>
    <row r="38" spans="1:64">
      <c r="A38" s="4" t="s">
        <v>220</v>
      </c>
      <c r="B38" s="4" t="s">
        <v>219</v>
      </c>
      <c r="C38" s="4" t="s">
        <v>64</v>
      </c>
      <c r="D38" s="4" t="s">
        <v>76</v>
      </c>
      <c r="E38" s="4" t="str">
        <f t="shared" si="2"/>
        <v>TR49-B2-Rd2</v>
      </c>
      <c r="F38" s="4" t="str">
        <f>VLOOKUP(B38,Sheet1!$A$1:$B$80,2,0)</f>
        <v>Acer pictum</v>
      </c>
      <c r="G38" s="4" t="str">
        <f t="shared" si="3"/>
        <v>2023-07-09</v>
      </c>
      <c r="H38" s="4" t="s">
        <v>176</v>
      </c>
      <c r="I38" s="4">
        <v>-1.14771326365979</v>
      </c>
      <c r="J38" s="4">
        <v>0.0135592950111228</v>
      </c>
      <c r="K38" s="4">
        <v>530.27877360524</v>
      </c>
      <c r="L38" s="4">
        <v>0.138201856933528</v>
      </c>
      <c r="M38" s="4">
        <v>0.915946743691325</v>
      </c>
      <c r="N38" s="4">
        <v>23.5518540602464</v>
      </c>
      <c r="O38" s="4">
        <v>6</v>
      </c>
      <c r="P38" s="4">
        <v>1.4200000166893</v>
      </c>
      <c r="Q38" s="4">
        <v>1</v>
      </c>
      <c r="R38" s="4">
        <v>2.8400000333786</v>
      </c>
      <c r="S38" s="4">
        <v>23.496661406297</v>
      </c>
      <c r="T38" s="4">
        <v>23.5518540602464</v>
      </c>
      <c r="U38" s="4">
        <v>23.1340352571928</v>
      </c>
      <c r="V38" s="4">
        <v>400.051433856671</v>
      </c>
      <c r="W38" s="4">
        <v>401.922924335186</v>
      </c>
      <c r="X38" s="4">
        <v>21.5249988849347</v>
      </c>
      <c r="Y38" s="4">
        <v>21.7566632490892</v>
      </c>
      <c r="Z38" s="4">
        <v>68.0773908174955</v>
      </c>
      <c r="AA38" s="4">
        <v>68.8102569580078</v>
      </c>
      <c r="AB38" s="4">
        <v>350.148904653696</v>
      </c>
      <c r="AC38" s="4">
        <v>0.0156870652348376</v>
      </c>
      <c r="AD38" s="4">
        <v>0.0796757056736029</v>
      </c>
      <c r="AE38" s="4">
        <v>91.8957848182091</v>
      </c>
      <c r="AF38" s="4">
        <v>7.63426065444946</v>
      </c>
      <c r="AG38" s="4">
        <v>-0.231406450271606</v>
      </c>
      <c r="AH38" s="4">
        <v>0.0257859211415052</v>
      </c>
      <c r="AI38" s="4">
        <v>0.00189622829202563</v>
      </c>
      <c r="AJ38" s="4">
        <v>0.0337530672550201</v>
      </c>
      <c r="AK38" s="4">
        <v>0.000832253659609705</v>
      </c>
      <c r="AL38" s="4">
        <v>1</v>
      </c>
      <c r="AM38" s="4">
        <v>-0.219565242528915</v>
      </c>
      <c r="AN38" s="4">
        <v>2.73739147186279</v>
      </c>
      <c r="AO38" s="4">
        <v>1</v>
      </c>
      <c r="AP38" s="4">
        <v>0</v>
      </c>
      <c r="AQ38" s="4">
        <v>0.159999996423721</v>
      </c>
      <c r="AR38" s="4">
        <v>111115</v>
      </c>
      <c r="AS38" s="4">
        <v>0.58358150775616</v>
      </c>
      <c r="AT38" s="4">
        <v>0.000138201856933528</v>
      </c>
      <c r="AU38" s="4">
        <v>296.701854060246</v>
      </c>
      <c r="AV38" s="4">
        <v>296.646661406297</v>
      </c>
      <c r="AW38" s="4">
        <v>0.0025099303814727</v>
      </c>
      <c r="AX38" s="4">
        <v>-0.0764514895000973</v>
      </c>
      <c r="AY38" s="4">
        <v>2.91529238643244</v>
      </c>
      <c r="AZ38" s="4">
        <v>31.7238968744006</v>
      </c>
      <c r="BA38" s="4">
        <v>9.96723362531144</v>
      </c>
      <c r="BB38" s="4">
        <v>23.5242577332717</v>
      </c>
      <c r="BC38" s="4">
        <v>2.91044660052654</v>
      </c>
      <c r="BD38" s="4">
        <v>0.0134948642310033</v>
      </c>
      <c r="BE38" s="4">
        <v>1.99934564274112</v>
      </c>
      <c r="BF38" s="4">
        <v>0.911100957785419</v>
      </c>
      <c r="BG38" s="4">
        <v>0.00844005527828871</v>
      </c>
      <c r="BH38" s="4">
        <v>48.7303854727777</v>
      </c>
      <c r="BI38" s="4">
        <v>1.31935480807029</v>
      </c>
      <c r="BJ38" s="4">
        <v>67.8714903019475</v>
      </c>
      <c r="BK38" s="4">
        <v>402.468492253401</v>
      </c>
      <c r="BL38" s="4">
        <v>-0.00193549445076832</v>
      </c>
    </row>
    <row r="39" spans="1:64">
      <c r="A39" s="4" t="s">
        <v>221</v>
      </c>
      <c r="B39" s="4" t="s">
        <v>222</v>
      </c>
      <c r="C39" s="4" t="s">
        <v>73</v>
      </c>
      <c r="D39" s="4" t="s">
        <v>65</v>
      </c>
      <c r="E39" s="4" t="str">
        <f t="shared" si="2"/>
        <v>TR52-B1-Rd1</v>
      </c>
      <c r="F39" s="4" t="str">
        <f>VLOOKUP(B39,Sheet1!$A$1:$B$80,2,0)</f>
        <v>Juglans mandshurica</v>
      </c>
      <c r="G39" s="4" t="str">
        <f t="shared" si="3"/>
        <v>2023-07-09</v>
      </c>
      <c r="H39" s="4" t="s">
        <v>176</v>
      </c>
      <c r="I39" s="4">
        <v>-1.37876421268626</v>
      </c>
      <c r="J39" s="4">
        <v>0.172548109538436</v>
      </c>
      <c r="K39" s="4">
        <v>411.176261258713</v>
      </c>
      <c r="L39" s="4">
        <v>1.01388866329951</v>
      </c>
      <c r="M39" s="4">
        <v>0.557264474582959</v>
      </c>
      <c r="N39" s="4">
        <v>23.1597319382888</v>
      </c>
      <c r="O39" s="4">
        <v>6</v>
      </c>
      <c r="P39" s="4">
        <v>1.4200000166893</v>
      </c>
      <c r="Q39" s="4">
        <v>1</v>
      </c>
      <c r="R39" s="4">
        <v>2.8400000333786</v>
      </c>
      <c r="S39" s="4">
        <v>22.6637988457313</v>
      </c>
      <c r="T39" s="4">
        <v>23.1597319382888</v>
      </c>
      <c r="U39" s="4">
        <v>22.1119271791898</v>
      </c>
      <c r="V39" s="4">
        <v>400.071211594802</v>
      </c>
      <c r="W39" s="4">
        <v>401.735896183894</v>
      </c>
      <c r="X39" s="4">
        <v>23.2231204693134</v>
      </c>
      <c r="Y39" s="4">
        <v>24.9172388223501</v>
      </c>
      <c r="Z39" s="4">
        <v>77.2467005803035</v>
      </c>
      <c r="AA39" s="4">
        <v>82.8838295569787</v>
      </c>
      <c r="AB39" s="4">
        <v>350.137958233173</v>
      </c>
      <c r="AC39" s="4">
        <v>0.00652052922389255</v>
      </c>
      <c r="AD39" s="4">
        <v>0.0805743829562114</v>
      </c>
      <c r="AE39" s="4">
        <v>91.8993536142202</v>
      </c>
      <c r="AF39" s="4">
        <v>7.6547417640686</v>
      </c>
      <c r="AG39" s="4">
        <v>-0.252386122941971</v>
      </c>
      <c r="AH39" s="4">
        <v>0.0232609361410141</v>
      </c>
      <c r="AI39" s="4">
        <v>0.00436837924644351</v>
      </c>
      <c r="AJ39" s="4">
        <v>0.014330972917378</v>
      </c>
      <c r="AK39" s="4">
        <v>0.00398217886686325</v>
      </c>
      <c r="AL39" s="4">
        <v>1</v>
      </c>
      <c r="AM39" s="4">
        <v>-0.219565242528915</v>
      </c>
      <c r="AN39" s="4">
        <v>2.73739147186279</v>
      </c>
      <c r="AO39" s="4">
        <v>1</v>
      </c>
      <c r="AP39" s="4">
        <v>0</v>
      </c>
      <c r="AQ39" s="4">
        <v>0.159999996423721</v>
      </c>
      <c r="AR39" s="4">
        <v>111115</v>
      </c>
      <c r="AS39" s="4">
        <v>0.583563263721955</v>
      </c>
      <c r="AT39" s="4">
        <v>0.00101388866329951</v>
      </c>
      <c r="AU39" s="4">
        <v>296.309731938289</v>
      </c>
      <c r="AV39" s="4">
        <v>295.813798845731</v>
      </c>
      <c r="AW39" s="4">
        <v>0.00104328465250358</v>
      </c>
      <c r="AX39" s="4">
        <v>-0.572634037793219</v>
      </c>
      <c r="AY39" s="4">
        <v>2.8471426162712</v>
      </c>
      <c r="AZ39" s="4">
        <v>30.9810952186923</v>
      </c>
      <c r="BA39" s="4">
        <v>6.06385639634218</v>
      </c>
      <c r="BB39" s="4">
        <v>22.91176539201</v>
      </c>
      <c r="BC39" s="4">
        <v>2.80470905502468</v>
      </c>
      <c r="BD39" s="4">
        <v>0.162657745308516</v>
      </c>
      <c r="BE39" s="4">
        <v>2.28987814168824</v>
      </c>
      <c r="BF39" s="4">
        <v>0.514830913336437</v>
      </c>
      <c r="BG39" s="4">
        <v>0.102505669884115</v>
      </c>
      <c r="BH39" s="4">
        <v>37.7868326114073</v>
      </c>
      <c r="BI39" s="4">
        <v>1.02349880395776</v>
      </c>
      <c r="BJ39" s="4">
        <v>81.0195736714235</v>
      </c>
      <c r="BK39" s="4">
        <v>402.391294657574</v>
      </c>
      <c r="BL39" s="4">
        <v>-0.00277595828806369</v>
      </c>
    </row>
    <row r="40" spans="1:64">
      <c r="A40" s="4" t="s">
        <v>223</v>
      </c>
      <c r="B40" s="4" t="s">
        <v>222</v>
      </c>
      <c r="C40" s="4" t="s">
        <v>73</v>
      </c>
      <c r="D40" s="4" t="s">
        <v>76</v>
      </c>
      <c r="E40" s="4" t="str">
        <f t="shared" si="2"/>
        <v>TR52-B1-Rd2</v>
      </c>
      <c r="F40" s="4" t="str">
        <f>VLOOKUP(B40,Sheet1!$A$1:$B$80,2,0)</f>
        <v>Juglans mandshurica</v>
      </c>
      <c r="G40" s="4" t="str">
        <f t="shared" si="3"/>
        <v>2023-07-09</v>
      </c>
      <c r="H40" s="4" t="s">
        <v>176</v>
      </c>
      <c r="I40" s="4">
        <v>-1.18129583678883</v>
      </c>
      <c r="J40" s="4">
        <v>0.101465154966476</v>
      </c>
      <c r="K40" s="4">
        <v>416.02218397659</v>
      </c>
      <c r="L40" s="4">
        <v>0.718282736905064</v>
      </c>
      <c r="M40" s="4">
        <v>0.653230546081909</v>
      </c>
      <c r="N40" s="4">
        <v>23.3052142216609</v>
      </c>
      <c r="O40" s="4">
        <v>6</v>
      </c>
      <c r="P40" s="4">
        <v>1.4200000166893</v>
      </c>
      <c r="Q40" s="4">
        <v>1</v>
      </c>
      <c r="R40" s="4">
        <v>2.8400000333786</v>
      </c>
      <c r="S40" s="4">
        <v>22.8018499521109</v>
      </c>
      <c r="T40" s="4">
        <v>23.3052142216609</v>
      </c>
      <c r="U40" s="4">
        <v>22.1077160468468</v>
      </c>
      <c r="V40" s="4">
        <v>400.066032996544</v>
      </c>
      <c r="W40" s="4">
        <v>401.596059945914</v>
      </c>
      <c r="X40" s="4">
        <v>23.0138630500207</v>
      </c>
      <c r="Y40" s="4">
        <v>24.2149568704458</v>
      </c>
      <c r="Z40" s="4">
        <v>75.6960226205679</v>
      </c>
      <c r="AA40" s="4">
        <v>79.6475806603065</v>
      </c>
      <c r="AB40" s="4">
        <v>350.125654954177</v>
      </c>
      <c r="AC40" s="4">
        <v>0.0223499410785735</v>
      </c>
      <c r="AD40" s="4">
        <v>0.0781434029340744</v>
      </c>
      <c r="AE40" s="4">
        <v>91.6377363938552</v>
      </c>
      <c r="AF40" s="4">
        <v>7.59280967712402</v>
      </c>
      <c r="AG40" s="4">
        <v>-0.224072948098183</v>
      </c>
      <c r="AH40" s="4">
        <v>0.0171806644648313</v>
      </c>
      <c r="AI40" s="4">
        <v>0.00509363925084472</v>
      </c>
      <c r="AJ40" s="4">
        <v>0.0327861160039902</v>
      </c>
      <c r="AK40" s="4">
        <v>0.00417326390743256</v>
      </c>
      <c r="AL40" s="4">
        <v>1</v>
      </c>
      <c r="AM40" s="4">
        <v>-0.219565242528915</v>
      </c>
      <c r="AN40" s="4">
        <v>2.73739147186279</v>
      </c>
      <c r="AO40" s="4">
        <v>1</v>
      </c>
      <c r="AP40" s="4">
        <v>0</v>
      </c>
      <c r="AQ40" s="4">
        <v>0.159999996423721</v>
      </c>
      <c r="AR40" s="4">
        <v>111115</v>
      </c>
      <c r="AS40" s="4">
        <v>0.583542758256961</v>
      </c>
      <c r="AT40" s="4">
        <v>0.000718282736905064</v>
      </c>
      <c r="AU40" s="4">
        <v>296.455214221661</v>
      </c>
      <c r="AV40" s="4">
        <v>295.951849952111</v>
      </c>
      <c r="AW40" s="4">
        <v>0.00357599049264214</v>
      </c>
      <c r="AX40" s="4">
        <v>-0.425025514112201</v>
      </c>
      <c r="AY40" s="4">
        <v>2.87223438826189</v>
      </c>
      <c r="AZ40" s="4">
        <v>31.3433580935705</v>
      </c>
      <c r="BA40" s="4">
        <v>7.1284012231247</v>
      </c>
      <c r="BB40" s="4">
        <v>23.0535320868859</v>
      </c>
      <c r="BC40" s="4">
        <v>2.82887081860791</v>
      </c>
      <c r="BD40" s="4">
        <v>0.0979650244503454</v>
      </c>
      <c r="BE40" s="4">
        <v>2.21900384217999</v>
      </c>
      <c r="BF40" s="4">
        <v>0.609866976427926</v>
      </c>
      <c r="BG40" s="4">
        <v>0.0615332701573066</v>
      </c>
      <c r="BH40" s="4">
        <v>38.123331122613</v>
      </c>
      <c r="BI40" s="4">
        <v>1.03592196865893</v>
      </c>
      <c r="BJ40" s="4">
        <v>77.4141523815849</v>
      </c>
      <c r="BK40" s="4">
        <v>402.157591411027</v>
      </c>
      <c r="BL40" s="4">
        <v>-0.00227396039734651</v>
      </c>
    </row>
    <row r="41" spans="1:64">
      <c r="A41" s="4" t="s">
        <v>224</v>
      </c>
      <c r="B41" s="4" t="s">
        <v>225</v>
      </c>
      <c r="C41" s="4" t="s">
        <v>64</v>
      </c>
      <c r="D41" s="4" t="s">
        <v>65</v>
      </c>
      <c r="E41" s="4" t="str">
        <f t="shared" si="2"/>
        <v>TR53-B2-Rd1</v>
      </c>
      <c r="F41" s="4" t="str">
        <f>VLOOKUP(B41,Sheet1!$A$1:$B$80,2,0)</f>
        <v>Fraxinus mandshurica</v>
      </c>
      <c r="G41" s="4" t="str">
        <f t="shared" si="3"/>
        <v>2023-07-09</v>
      </c>
      <c r="H41" s="4" t="s">
        <v>176</v>
      </c>
      <c r="I41" s="4">
        <v>-1.16998600098106</v>
      </c>
      <c r="J41" s="4">
        <v>0.193606915227439</v>
      </c>
      <c r="K41" s="4">
        <v>407.33245605833</v>
      </c>
      <c r="L41" s="4">
        <v>1.14942198433504</v>
      </c>
      <c r="M41" s="4">
        <v>0.566243621924009</v>
      </c>
      <c r="N41" s="4">
        <v>23.2291864248423</v>
      </c>
      <c r="O41" s="4">
        <v>6</v>
      </c>
      <c r="P41" s="4">
        <v>1.4200000166893</v>
      </c>
      <c r="Q41" s="4">
        <v>1</v>
      </c>
      <c r="R41" s="4">
        <v>2.8400000333786</v>
      </c>
      <c r="S41" s="4">
        <v>22.7895158620981</v>
      </c>
      <c r="T41" s="4">
        <v>23.2291864248423</v>
      </c>
      <c r="U41" s="4">
        <v>22.1105305598332</v>
      </c>
      <c r="V41" s="4">
        <v>399.947418212891</v>
      </c>
      <c r="W41" s="4">
        <v>401.162196232722</v>
      </c>
      <c r="X41" s="4">
        <v>23.0390462141771</v>
      </c>
      <c r="Y41" s="4">
        <v>24.9595951667199</v>
      </c>
      <c r="Z41" s="4">
        <v>76.0208634596605</v>
      </c>
      <c r="AA41" s="4">
        <v>82.3595005915715</v>
      </c>
      <c r="AB41" s="4">
        <v>350.128915640024</v>
      </c>
      <c r="AC41" s="4">
        <v>0.0182741106120655</v>
      </c>
      <c r="AD41" s="4">
        <v>0.0799545307572071</v>
      </c>
      <c r="AE41" s="4">
        <v>91.861705486591</v>
      </c>
      <c r="AF41" s="4">
        <v>7.58851289749146</v>
      </c>
      <c r="AG41" s="4">
        <v>-0.245743080973625</v>
      </c>
      <c r="AH41" s="4">
        <v>0.039480909705162</v>
      </c>
      <c r="AI41" s="4">
        <v>0.00220440095290542</v>
      </c>
      <c r="AJ41" s="4">
        <v>0.0634888857603073</v>
      </c>
      <c r="AK41" s="4">
        <v>0.00154715008102357</v>
      </c>
      <c r="AL41" s="4">
        <v>1</v>
      </c>
      <c r="AM41" s="4">
        <v>-0.219565242528915</v>
      </c>
      <c r="AN41" s="4">
        <v>2.73739147186279</v>
      </c>
      <c r="AO41" s="4">
        <v>1</v>
      </c>
      <c r="AP41" s="4">
        <v>0</v>
      </c>
      <c r="AQ41" s="4">
        <v>0.159999996423721</v>
      </c>
      <c r="AR41" s="4">
        <v>111115</v>
      </c>
      <c r="AS41" s="4">
        <v>0.583548192733373</v>
      </c>
      <c r="AT41" s="4">
        <v>0.00114942198433504</v>
      </c>
      <c r="AU41" s="4">
        <v>296.379186424842</v>
      </c>
      <c r="AV41" s="4">
        <v>295.939515862098</v>
      </c>
      <c r="AW41" s="4">
        <v>0.00292385763257716</v>
      </c>
      <c r="AX41" s="4">
        <v>-0.633539965441916</v>
      </c>
      <c r="AY41" s="4">
        <v>2.85907459652152</v>
      </c>
      <c r="AZ41" s="4">
        <v>31.1236828701609</v>
      </c>
      <c r="BA41" s="4">
        <v>6.164087703441</v>
      </c>
      <c r="BB41" s="4">
        <v>23.0093511434702</v>
      </c>
      <c r="BC41" s="4">
        <v>2.82131817097468</v>
      </c>
      <c r="BD41" s="4">
        <v>0.181249496711025</v>
      </c>
      <c r="BE41" s="4">
        <v>2.29283097459751</v>
      </c>
      <c r="BF41" s="4">
        <v>0.528487196377168</v>
      </c>
      <c r="BG41" s="4">
        <v>0.114329927013368</v>
      </c>
      <c r="BH41" s="4">
        <v>37.4182541769477</v>
      </c>
      <c r="BI41" s="4">
        <v>1.01538095427238</v>
      </c>
      <c r="BJ41" s="4">
        <v>80.9238939292555</v>
      </c>
      <c r="BK41" s="4">
        <v>401.718351543554</v>
      </c>
      <c r="BL41" s="4">
        <v>-0.00235686769405832</v>
      </c>
    </row>
    <row r="42" spans="1:64">
      <c r="A42" s="4" t="s">
        <v>226</v>
      </c>
      <c r="B42" s="4" t="s">
        <v>227</v>
      </c>
      <c r="C42" s="4" t="s">
        <v>64</v>
      </c>
      <c r="D42" s="4" t="s">
        <v>76</v>
      </c>
      <c r="E42" s="4" t="str">
        <f t="shared" si="2"/>
        <v>TR56-B2-Rd2</v>
      </c>
      <c r="F42" s="4" t="str">
        <f>VLOOKUP(B42,Sheet1!$A$1:$B$80,2,0)</f>
        <v>Fraxinus mandshurica</v>
      </c>
      <c r="G42" s="4" t="str">
        <f t="shared" si="3"/>
        <v>2023-07-10</v>
      </c>
      <c r="H42" s="4" t="s">
        <v>176</v>
      </c>
      <c r="I42" s="4">
        <v>-1.19877494362102</v>
      </c>
      <c r="J42" s="4">
        <v>0.0358805948169608</v>
      </c>
      <c r="K42" s="4">
        <v>451.648896109081</v>
      </c>
      <c r="L42" s="4">
        <v>0.223406549019445</v>
      </c>
      <c r="M42" s="4">
        <v>0.562624655464887</v>
      </c>
      <c r="N42" s="4">
        <v>22.7225946279673</v>
      </c>
      <c r="O42" s="4">
        <v>6</v>
      </c>
      <c r="P42" s="4">
        <v>1.4200000166893</v>
      </c>
      <c r="Q42" s="4">
        <v>1</v>
      </c>
      <c r="R42" s="4">
        <v>2.8400000333786</v>
      </c>
      <c r="S42" s="4">
        <v>22.5224205897405</v>
      </c>
      <c r="T42" s="4">
        <v>22.7225946279673</v>
      </c>
      <c r="U42" s="4">
        <v>22.1087411733774</v>
      </c>
      <c r="V42" s="4">
        <v>400.003544734075</v>
      </c>
      <c r="W42" s="4">
        <v>401.908663236178</v>
      </c>
      <c r="X42" s="4">
        <v>23.7204874478854</v>
      </c>
      <c r="Y42" s="4">
        <v>24.0950268965501</v>
      </c>
      <c r="Z42" s="4">
        <v>79.4322392390325</v>
      </c>
      <c r="AA42" s="4">
        <v>80.6866478553185</v>
      </c>
      <c r="AB42" s="4">
        <v>349.266585129958</v>
      </c>
      <c r="AC42" s="4">
        <v>0.0485485614492343</v>
      </c>
      <c r="AD42" s="4">
        <v>0.0952294593175443</v>
      </c>
      <c r="AE42" s="4">
        <v>91.7243135892428</v>
      </c>
      <c r="AF42" s="4">
        <v>7.94462013244629</v>
      </c>
      <c r="AG42" s="4">
        <v>-0.247138515114784</v>
      </c>
      <c r="AH42" s="4">
        <v>0.0699516758322716</v>
      </c>
      <c r="AI42" s="4">
        <v>0.00184312777128071</v>
      </c>
      <c r="AJ42" s="4">
        <v>0.077731117606163</v>
      </c>
      <c r="AK42" s="4">
        <v>0.000818740460090339</v>
      </c>
      <c r="AL42" s="4">
        <v>0.846153855323792</v>
      </c>
      <c r="AM42" s="4">
        <v>-0.219565242528915</v>
      </c>
      <c r="AN42" s="4">
        <v>2.73739147186279</v>
      </c>
      <c r="AO42" s="4">
        <v>1</v>
      </c>
      <c r="AP42" s="4">
        <v>0</v>
      </c>
      <c r="AQ42" s="4">
        <v>0.159999996423721</v>
      </c>
      <c r="AR42" s="4">
        <v>111115</v>
      </c>
      <c r="AS42" s="4">
        <v>0.582110975216596</v>
      </c>
      <c r="AT42" s="4">
        <v>0.000223406549019445</v>
      </c>
      <c r="AU42" s="4">
        <v>295.872594627967</v>
      </c>
      <c r="AV42" s="4">
        <v>295.672420589741</v>
      </c>
      <c r="AW42" s="4">
        <v>0.0077677696582543</v>
      </c>
      <c r="AX42" s="4">
        <v>-0.137675518391202</v>
      </c>
      <c r="AY42" s="4">
        <v>2.77272450079702</v>
      </c>
      <c r="AZ42" s="4">
        <v>30.228893089556</v>
      </c>
      <c r="BA42" s="4">
        <v>6.13386619300586</v>
      </c>
      <c r="BB42" s="4">
        <v>22.6225076088539</v>
      </c>
      <c r="BC42" s="4">
        <v>2.75593682843288</v>
      </c>
      <c r="BD42" s="4">
        <v>0.0354328448578354</v>
      </c>
      <c r="BE42" s="4">
        <v>2.21009984533213</v>
      </c>
      <c r="BF42" s="4">
        <v>0.54583698310075</v>
      </c>
      <c r="BG42" s="4">
        <v>0.0221853248779869</v>
      </c>
      <c r="BH42" s="4">
        <v>41.4271782112489</v>
      </c>
      <c r="BI42" s="4">
        <v>1.12376070166218</v>
      </c>
      <c r="BJ42" s="4">
        <v>79.4022739297908</v>
      </c>
      <c r="BK42" s="4">
        <v>402.478503431554</v>
      </c>
      <c r="BL42" s="4">
        <v>-0.00236491583856608</v>
      </c>
    </row>
    <row r="43" spans="1:64">
      <c r="A43" s="4" t="s">
        <v>228</v>
      </c>
      <c r="B43" s="4" t="s">
        <v>136</v>
      </c>
      <c r="C43" s="4" t="s">
        <v>73</v>
      </c>
      <c r="D43" s="4" t="s">
        <v>65</v>
      </c>
      <c r="E43" s="4" t="str">
        <f t="shared" si="2"/>
        <v>TR58-B1-Rd1</v>
      </c>
      <c r="F43" s="4" t="str">
        <f>VLOOKUP(B43,Sheet1!$A$1:$B$80,2,0)</f>
        <v>Tilia amurensis</v>
      </c>
      <c r="G43" s="4" t="str">
        <f t="shared" si="3"/>
        <v>2023-07-10</v>
      </c>
      <c r="H43" s="4" t="s">
        <v>176</v>
      </c>
      <c r="I43" s="4">
        <v>-0.856155304428513</v>
      </c>
      <c r="J43" s="4">
        <v>0.18127500235043</v>
      </c>
      <c r="K43" s="4">
        <v>404.831110959256</v>
      </c>
      <c r="L43" s="4">
        <v>0.91522494752364</v>
      </c>
      <c r="M43" s="4">
        <v>0.47946761551757</v>
      </c>
      <c r="N43" s="4">
        <v>22.7555281775338</v>
      </c>
      <c r="O43" s="4">
        <v>6</v>
      </c>
      <c r="P43" s="4">
        <v>1.4200000166893</v>
      </c>
      <c r="Q43" s="4">
        <v>1</v>
      </c>
      <c r="R43" s="4">
        <v>2.8400000333786</v>
      </c>
      <c r="S43" s="4">
        <v>22.6103376661028</v>
      </c>
      <c r="T43" s="4">
        <v>22.7555281775338</v>
      </c>
      <c r="U43" s="4">
        <v>22.1112580980573</v>
      </c>
      <c r="V43" s="4">
        <v>400.378261021205</v>
      </c>
      <c r="W43" s="4">
        <v>401.074290684291</v>
      </c>
      <c r="X43" s="4">
        <v>23.5067020143781</v>
      </c>
      <c r="Y43" s="4">
        <v>25.0395906993321</v>
      </c>
      <c r="Z43" s="4">
        <v>78.3665580749512</v>
      </c>
      <c r="AA43" s="4">
        <v>83.4762731279646</v>
      </c>
      <c r="AB43" s="4">
        <v>349.2653263637</v>
      </c>
      <c r="AC43" s="4">
        <v>0.00545882511817451</v>
      </c>
      <c r="AD43" s="4">
        <v>0.0931057541498116</v>
      </c>
      <c r="AE43" s="4">
        <v>91.8066155569894</v>
      </c>
      <c r="AF43" s="4">
        <v>7.86027383804321</v>
      </c>
      <c r="AG43" s="4">
        <v>-0.270994424819946</v>
      </c>
      <c r="AH43" s="4">
        <v>0.0121064819395542</v>
      </c>
      <c r="AI43" s="4">
        <v>0.000544982962310314</v>
      </c>
      <c r="AJ43" s="4">
        <v>0.0131583530455828</v>
      </c>
      <c r="AK43" s="4">
        <v>0.0020143324509263</v>
      </c>
      <c r="AL43" s="4">
        <v>0.78571429848671</v>
      </c>
      <c r="AM43" s="4">
        <v>-0.219565242528915</v>
      </c>
      <c r="AN43" s="4">
        <v>2.73739147186279</v>
      </c>
      <c r="AO43" s="4">
        <v>1</v>
      </c>
      <c r="AP43" s="4">
        <v>0</v>
      </c>
      <c r="AQ43" s="4">
        <v>0.159999996423721</v>
      </c>
      <c r="AR43" s="4">
        <v>111115</v>
      </c>
      <c r="AS43" s="4">
        <v>0.582108877272833</v>
      </c>
      <c r="AT43" s="4">
        <v>0.00091522494752364</v>
      </c>
      <c r="AU43" s="4">
        <v>295.905528177534</v>
      </c>
      <c r="AV43" s="4">
        <v>295.760337666103</v>
      </c>
      <c r="AW43" s="4">
        <v>0.000873411999385642</v>
      </c>
      <c r="AX43" s="4">
        <v>-0.478572855751138</v>
      </c>
      <c r="AY43" s="4">
        <v>2.77826768878672</v>
      </c>
      <c r="AZ43" s="4">
        <v>30.2621730687026</v>
      </c>
      <c r="BA43" s="4">
        <v>5.22258236937053</v>
      </c>
      <c r="BB43" s="4">
        <v>22.6829329218183</v>
      </c>
      <c r="BC43" s="4">
        <v>2.76606115027618</v>
      </c>
      <c r="BD43" s="4">
        <v>0.170398576133412</v>
      </c>
      <c r="BE43" s="4">
        <v>2.29880007326915</v>
      </c>
      <c r="BF43" s="4">
        <v>0.46726107700703</v>
      </c>
      <c r="BG43" s="4">
        <v>0.107425649941253</v>
      </c>
      <c r="BH43" s="4">
        <v>37.1661744942297</v>
      </c>
      <c r="BI43" s="4">
        <v>1.00936637301316</v>
      </c>
      <c r="BJ43" s="4">
        <v>83.3163498628475</v>
      </c>
      <c r="BK43" s="4">
        <v>401.441377205213</v>
      </c>
      <c r="BL43" s="4">
        <v>-0.00160249806632796</v>
      </c>
    </row>
    <row r="44" spans="1:64">
      <c r="A44" s="4" t="s">
        <v>229</v>
      </c>
      <c r="B44" s="4" t="s">
        <v>230</v>
      </c>
      <c r="C44" s="4" t="s">
        <v>73</v>
      </c>
      <c r="D44" s="4" t="s">
        <v>65</v>
      </c>
      <c r="E44" s="4" t="str">
        <f t="shared" si="2"/>
        <v>TR59-B1-Rd1</v>
      </c>
      <c r="F44" s="4" t="str">
        <f>VLOOKUP(B44,Sheet1!$A$1:$B$80,2,0)</f>
        <v>Tilia amurensis</v>
      </c>
      <c r="G44" s="4" t="str">
        <f t="shared" si="3"/>
        <v>2023-07-10</v>
      </c>
      <c r="H44" s="4" t="s">
        <v>176</v>
      </c>
      <c r="I44" s="4">
        <v>-0.911431434525625</v>
      </c>
      <c r="J44" s="4">
        <v>0.126121547606325</v>
      </c>
      <c r="K44" s="4">
        <v>409.308194201675</v>
      </c>
      <c r="L44" s="4">
        <v>0.795394798247747</v>
      </c>
      <c r="M44" s="4">
        <v>0.586767328081843</v>
      </c>
      <c r="N44" s="4">
        <v>23.3013693491618</v>
      </c>
      <c r="O44" s="4">
        <v>6</v>
      </c>
      <c r="P44" s="4">
        <v>1.4200000166893</v>
      </c>
      <c r="Q44" s="4">
        <v>1</v>
      </c>
      <c r="R44" s="4">
        <v>2.8400000333786</v>
      </c>
      <c r="S44" s="4">
        <v>22.8089842478434</v>
      </c>
      <c r="T44" s="4">
        <v>23.3013693491618</v>
      </c>
      <c r="U44" s="4">
        <v>22.1099679311117</v>
      </c>
      <c r="V44" s="4">
        <v>400.015301513672</v>
      </c>
      <c r="W44" s="4">
        <v>401.092665608724</v>
      </c>
      <c r="X44" s="4">
        <v>23.5940484364828</v>
      </c>
      <c r="Y44" s="4">
        <v>24.9264464060466</v>
      </c>
      <c r="Z44" s="4">
        <v>77.5892094930013</v>
      </c>
      <c r="AA44" s="4">
        <v>81.9725824991862</v>
      </c>
      <c r="AB44" s="4">
        <v>349.25078125</v>
      </c>
      <c r="AC44" s="4">
        <v>0.0276063735596836</v>
      </c>
      <c r="AD44" s="4">
        <v>0.104314704487721</v>
      </c>
      <c r="AE44" s="4">
        <v>91.6616943359375</v>
      </c>
      <c r="AF44" s="4">
        <v>7.76469659805298</v>
      </c>
      <c r="AG44" s="4">
        <v>-0.251865804195404</v>
      </c>
      <c r="AH44" s="4">
        <v>0.0277898572385311</v>
      </c>
      <c r="AI44" s="4">
        <v>0.00237104576081038</v>
      </c>
      <c r="AJ44" s="4">
        <v>0.0364092327654362</v>
      </c>
      <c r="AK44" s="4">
        <v>0.000941856706049293</v>
      </c>
      <c r="AL44" s="4">
        <v>0.911111116409302</v>
      </c>
      <c r="AM44" s="4">
        <v>-0.219565242528915</v>
      </c>
      <c r="AN44" s="4">
        <v>2.73739147186279</v>
      </c>
      <c r="AO44" s="4">
        <v>1</v>
      </c>
      <c r="AP44" s="4">
        <v>0</v>
      </c>
      <c r="AQ44" s="4">
        <v>0.159999996423721</v>
      </c>
      <c r="AR44" s="4">
        <v>111115</v>
      </c>
      <c r="AS44" s="4">
        <v>0.582084635416667</v>
      </c>
      <c r="AT44" s="4">
        <v>0.000795394798247747</v>
      </c>
      <c r="AU44" s="4">
        <v>296.451369349162</v>
      </c>
      <c r="AV44" s="4">
        <v>295.958984247843</v>
      </c>
      <c r="AW44" s="4">
        <v>0.00441701967082128</v>
      </c>
      <c r="AX44" s="4">
        <v>-0.462358139675231</v>
      </c>
      <c r="AY44" s="4">
        <v>2.87156764131515</v>
      </c>
      <c r="AZ44" s="4">
        <v>31.327891675642</v>
      </c>
      <c r="BA44" s="4">
        <v>6.40144526959546</v>
      </c>
      <c r="BB44" s="4">
        <v>23.0551767985026</v>
      </c>
      <c r="BC44" s="4">
        <v>2.82915235562976</v>
      </c>
      <c r="BD44" s="4">
        <v>0.120758485901298</v>
      </c>
      <c r="BE44" s="4">
        <v>2.2848003132333</v>
      </c>
      <c r="BF44" s="4">
        <v>0.544352042396456</v>
      </c>
      <c r="BG44" s="4">
        <v>0.0759382385667918</v>
      </c>
      <c r="BH44" s="4">
        <v>37.5178827684451</v>
      </c>
      <c r="BI44" s="4">
        <v>1.0204827607838</v>
      </c>
      <c r="BJ44" s="4">
        <v>79.8689287044977</v>
      </c>
      <c r="BK44" s="4">
        <v>401.542417585802</v>
      </c>
      <c r="BL44" s="4">
        <v>-0.00188192339853139</v>
      </c>
    </row>
    <row r="45" spans="1:64">
      <c r="A45" s="4" t="s">
        <v>231</v>
      </c>
      <c r="B45" s="4" t="s">
        <v>230</v>
      </c>
      <c r="C45" s="4" t="s">
        <v>73</v>
      </c>
      <c r="D45" s="4" t="s">
        <v>76</v>
      </c>
      <c r="E45" s="4" t="str">
        <f t="shared" si="2"/>
        <v>TR59-B1-Rd2</v>
      </c>
      <c r="F45" s="4" t="str">
        <f>VLOOKUP(B45,Sheet1!$A$1:$B$80,2,0)</f>
        <v>Tilia amurensis</v>
      </c>
      <c r="G45" s="4" t="str">
        <f t="shared" si="3"/>
        <v>2023-07-10</v>
      </c>
      <c r="H45" s="4" t="s">
        <v>176</v>
      </c>
      <c r="I45" s="4">
        <v>-0.683293611818453</v>
      </c>
      <c r="J45" s="4">
        <v>0.0614469074980342</v>
      </c>
      <c r="K45" s="4">
        <v>414.054845801285</v>
      </c>
      <c r="L45" s="4">
        <v>0.501534675331347</v>
      </c>
      <c r="M45" s="4">
        <v>0.743725327190469</v>
      </c>
      <c r="N45" s="4">
        <v>23.9122912543161</v>
      </c>
      <c r="O45" s="4">
        <v>6</v>
      </c>
      <c r="P45" s="4">
        <v>1.4200000166893</v>
      </c>
      <c r="Q45" s="4">
        <v>1</v>
      </c>
      <c r="R45" s="4">
        <v>2.8400000333786</v>
      </c>
      <c r="S45" s="4">
        <v>23.7226008006505</v>
      </c>
      <c r="T45" s="4">
        <v>23.9122912543161</v>
      </c>
      <c r="U45" s="4">
        <v>23.1438834326608</v>
      </c>
      <c r="V45" s="4">
        <v>400.10001046317</v>
      </c>
      <c r="W45" s="4">
        <v>400.953319004604</v>
      </c>
      <c r="X45" s="4">
        <v>23.5148703711373</v>
      </c>
      <c r="Y45" s="4">
        <v>24.3533770697457</v>
      </c>
      <c r="Z45" s="4">
        <v>73.2816772460937</v>
      </c>
      <c r="AA45" s="4">
        <v>75.8966276986258</v>
      </c>
      <c r="AB45" s="4">
        <v>350.137289864676</v>
      </c>
      <c r="AC45" s="4">
        <v>0.0138621866686403</v>
      </c>
      <c r="AD45" s="4">
        <v>0.0831637055213962</v>
      </c>
      <c r="AE45" s="4">
        <v>91.794501713344</v>
      </c>
      <c r="AF45" s="4">
        <v>7.51812076568604</v>
      </c>
      <c r="AG45" s="4">
        <v>-0.228657871484756</v>
      </c>
      <c r="AH45" s="4">
        <v>0.0356593914330006</v>
      </c>
      <c r="AI45" s="4">
        <v>0.000781110429670662</v>
      </c>
      <c r="AJ45" s="4">
        <v>0.0312252044677734</v>
      </c>
      <c r="AK45" s="4">
        <v>0.00217975722625852</v>
      </c>
      <c r="AL45" s="4">
        <v>0.880952388048172</v>
      </c>
      <c r="AM45" s="4">
        <v>-0.219565242528915</v>
      </c>
      <c r="AN45" s="4">
        <v>2.73739147186279</v>
      </c>
      <c r="AO45" s="4">
        <v>1</v>
      </c>
      <c r="AP45" s="4">
        <v>0</v>
      </c>
      <c r="AQ45" s="4">
        <v>0.159999996423721</v>
      </c>
      <c r="AR45" s="4">
        <v>111115</v>
      </c>
      <c r="AS45" s="4">
        <v>0.58356214977446</v>
      </c>
      <c r="AT45" s="4">
        <v>0.000501534675331347</v>
      </c>
      <c r="AU45" s="4">
        <v>297.062291254316</v>
      </c>
      <c r="AV45" s="4">
        <v>296.872600800651</v>
      </c>
      <c r="AW45" s="4">
        <v>0.0022179498174074</v>
      </c>
      <c r="AX45" s="4">
        <v>-0.276105011747346</v>
      </c>
      <c r="AY45" s="4">
        <v>2.97923144030241</v>
      </c>
      <c r="AZ45" s="4">
        <v>32.455445414054</v>
      </c>
      <c r="BA45" s="4">
        <v>8.10206834430821</v>
      </c>
      <c r="BB45" s="4">
        <v>23.8174460274833</v>
      </c>
      <c r="BC45" s="4">
        <v>2.96228888952313</v>
      </c>
      <c r="BD45" s="4">
        <v>0.0601451069306291</v>
      </c>
      <c r="BE45" s="4">
        <v>2.23550611311194</v>
      </c>
      <c r="BF45" s="4">
        <v>0.726782776411196</v>
      </c>
      <c r="BG45" s="4">
        <v>0.037705521528513</v>
      </c>
      <c r="BH45" s="4">
        <v>38.0079583899094</v>
      </c>
      <c r="BI45" s="4">
        <v>1.03267478092786</v>
      </c>
      <c r="BJ45" s="4">
        <v>74.8506622942974</v>
      </c>
      <c r="BK45" s="4">
        <v>401.285614237217</v>
      </c>
      <c r="BL45" s="4">
        <v>-0.00130381944219124</v>
      </c>
    </row>
    <row r="46" spans="1:64">
      <c r="A46" s="4" t="s">
        <v>232</v>
      </c>
      <c r="B46" s="4" t="s">
        <v>230</v>
      </c>
      <c r="C46" s="4" t="s">
        <v>64</v>
      </c>
      <c r="D46" s="4" t="s">
        <v>76</v>
      </c>
      <c r="E46" s="4" t="str">
        <f t="shared" si="2"/>
        <v>TR59-B2-Rd2</v>
      </c>
      <c r="F46" s="4" t="str">
        <f>VLOOKUP(B46,Sheet1!$A$1:$B$80,2,0)</f>
        <v>Tilia amurensis</v>
      </c>
      <c r="G46" s="4" t="str">
        <f t="shared" si="3"/>
        <v>2023-07-10</v>
      </c>
      <c r="H46" s="4" t="s">
        <v>176</v>
      </c>
      <c r="I46" s="4">
        <v>-0.648096554410957</v>
      </c>
      <c r="J46" s="4">
        <v>0.00934150456044312</v>
      </c>
      <c r="K46" s="4">
        <v>508.680993303211</v>
      </c>
      <c r="L46" s="4">
        <v>0.0731536083712433</v>
      </c>
      <c r="M46" s="4">
        <v>0.70380687774382</v>
      </c>
      <c r="N46" s="4">
        <v>22.4194119317191</v>
      </c>
      <c r="O46" s="4">
        <v>6</v>
      </c>
      <c r="P46" s="4">
        <v>1.4200000166893</v>
      </c>
      <c r="Q46" s="4">
        <v>1</v>
      </c>
      <c r="R46" s="4">
        <v>2.8400000333786</v>
      </c>
      <c r="S46" s="4">
        <v>22.4380489076887</v>
      </c>
      <c r="T46" s="4">
        <v>22.4194119317191</v>
      </c>
      <c r="U46" s="4">
        <v>22.1153253827776</v>
      </c>
      <c r="V46" s="4">
        <v>399.91664995466</v>
      </c>
      <c r="W46" s="4">
        <v>400.999431065151</v>
      </c>
      <c r="X46" s="4">
        <v>21.8272139685495</v>
      </c>
      <c r="Y46" s="4">
        <v>21.9501207896641</v>
      </c>
      <c r="Z46" s="4">
        <v>73.6448238917759</v>
      </c>
      <c r="AA46" s="4">
        <v>74.0598923819406</v>
      </c>
      <c r="AB46" s="4">
        <v>349.278555733817</v>
      </c>
      <c r="AC46" s="4">
        <v>0.00510465639776417</v>
      </c>
      <c r="AD46" s="4">
        <v>0.0950142943433353</v>
      </c>
      <c r="AE46" s="4">
        <v>91.9511086600167</v>
      </c>
      <c r="AF46" s="4">
        <v>7.80913972854614</v>
      </c>
      <c r="AG46" s="4">
        <v>-0.253532081842422</v>
      </c>
      <c r="AH46" s="4">
        <v>0.0195469241589308</v>
      </c>
      <c r="AI46" s="4">
        <v>0.00181371043436229</v>
      </c>
      <c r="AJ46" s="4">
        <v>0.114682100713253</v>
      </c>
      <c r="AK46" s="4">
        <v>0.0181863401085138</v>
      </c>
      <c r="AL46" s="4">
        <v>0.976190477609634</v>
      </c>
      <c r="AM46" s="4">
        <v>-0.219565242528915</v>
      </c>
      <c r="AN46" s="4">
        <v>2.73739147186279</v>
      </c>
      <c r="AO46" s="4">
        <v>1</v>
      </c>
      <c r="AP46" s="4">
        <v>0</v>
      </c>
      <c r="AQ46" s="4">
        <v>0.159999996423721</v>
      </c>
      <c r="AR46" s="4">
        <v>111115</v>
      </c>
      <c r="AS46" s="4">
        <v>0.582130926223028</v>
      </c>
      <c r="AT46" s="4">
        <v>7.31536083712433e-5</v>
      </c>
      <c r="AU46" s="4">
        <v>295.569411931719</v>
      </c>
      <c r="AV46" s="4">
        <v>295.588048907689</v>
      </c>
      <c r="AW46" s="4">
        <v>0.000816745005386594</v>
      </c>
      <c r="AX46" s="4">
        <v>-0.0344183166609762</v>
      </c>
      <c r="AY46" s="4">
        <v>2.72214482440632</v>
      </c>
      <c r="AZ46" s="4">
        <v>29.6042632312139</v>
      </c>
      <c r="BA46" s="4">
        <v>7.65414244154972</v>
      </c>
      <c r="BB46" s="4">
        <v>22.4287304197039</v>
      </c>
      <c r="BC46" s="4">
        <v>2.72368729261904</v>
      </c>
      <c r="BD46" s="4">
        <v>0.00931086824681518</v>
      </c>
      <c r="BE46" s="4">
        <v>2.0183379466625</v>
      </c>
      <c r="BF46" s="4">
        <v>0.705349345956539</v>
      </c>
      <c r="BG46" s="4">
        <v>0.005822037399883</v>
      </c>
      <c r="BH46" s="4">
        <v>46.7737851139217</v>
      </c>
      <c r="BI46" s="4">
        <v>1.26853496670214</v>
      </c>
      <c r="BJ46" s="4">
        <v>73.5480454689177</v>
      </c>
      <c r="BK46" s="4">
        <v>401.31299959562</v>
      </c>
      <c r="BL46" s="4">
        <v>-0.00120895885437845</v>
      </c>
    </row>
    <row r="47" spans="1:64">
      <c r="A47" s="4" t="s">
        <v>233</v>
      </c>
      <c r="B47" s="4" t="s">
        <v>140</v>
      </c>
      <c r="C47" s="4" t="s">
        <v>64</v>
      </c>
      <c r="D47" s="4" t="s">
        <v>76</v>
      </c>
      <c r="E47" s="4" t="str">
        <f t="shared" si="2"/>
        <v>TR60-B2-Rd2</v>
      </c>
      <c r="F47" s="4" t="str">
        <f>VLOOKUP(B47,Sheet1!$A$1:$B$80,2,0)</f>
        <v>Tilia amurensis</v>
      </c>
      <c r="G47" s="4" t="str">
        <f t="shared" si="3"/>
        <v>2023-07-10</v>
      </c>
      <c r="H47" s="4" t="s">
        <v>176</v>
      </c>
      <c r="I47" s="4">
        <v>-0.722645653953123</v>
      </c>
      <c r="J47" s="4">
        <v>0.0270447928106556</v>
      </c>
      <c r="K47" s="4">
        <v>437.179535403858</v>
      </c>
      <c r="L47" s="4">
        <v>0.214432501785469</v>
      </c>
      <c r="M47" s="4">
        <v>0.716542701753346</v>
      </c>
      <c r="N47" s="4">
        <v>22.6580855505807</v>
      </c>
      <c r="O47" s="4">
        <v>6</v>
      </c>
      <c r="P47" s="4">
        <v>1.4200000166893</v>
      </c>
      <c r="Q47" s="4">
        <v>1</v>
      </c>
      <c r="R47" s="4">
        <v>2.8400000333786</v>
      </c>
      <c r="S47" s="4">
        <v>22.5153903961182</v>
      </c>
      <c r="T47" s="4">
        <v>22.6580855505807</v>
      </c>
      <c r="U47" s="4">
        <v>22.1152702059065</v>
      </c>
      <c r="V47" s="4">
        <v>400.025493076869</v>
      </c>
      <c r="W47" s="4">
        <v>401.069340297154</v>
      </c>
      <c r="X47" s="4">
        <v>21.8921160016741</v>
      </c>
      <c r="Y47" s="4">
        <v>22.2522760118757</v>
      </c>
      <c r="Z47" s="4">
        <v>73.4900234767369</v>
      </c>
      <c r="AA47" s="4">
        <v>74.7007239205497</v>
      </c>
      <c r="AB47" s="4">
        <v>349.279497419085</v>
      </c>
      <c r="AC47" s="4">
        <v>0.0130871565197594</v>
      </c>
      <c r="AD47" s="4">
        <v>0.0974057428538799</v>
      </c>
      <c r="AE47" s="4">
        <v>91.9165044512067</v>
      </c>
      <c r="AF47" s="4">
        <v>7.83813762664795</v>
      </c>
      <c r="AG47" s="4">
        <v>-0.239660799503326</v>
      </c>
      <c r="AH47" s="4">
        <v>0.0870862454175949</v>
      </c>
      <c r="AI47" s="4">
        <v>0.000797355896793306</v>
      </c>
      <c r="AJ47" s="4">
        <v>0.0966034457087517</v>
      </c>
      <c r="AK47" s="4">
        <v>0.00255957106128335</v>
      </c>
      <c r="AL47" s="4">
        <v>0.714285731315613</v>
      </c>
      <c r="AM47" s="4">
        <v>-0.219565242528915</v>
      </c>
      <c r="AN47" s="4">
        <v>2.73739147186279</v>
      </c>
      <c r="AO47" s="4">
        <v>1</v>
      </c>
      <c r="AP47" s="4">
        <v>0</v>
      </c>
      <c r="AQ47" s="4">
        <v>0.159999996423721</v>
      </c>
      <c r="AR47" s="4">
        <v>111115</v>
      </c>
      <c r="AS47" s="4">
        <v>0.582132495698475</v>
      </c>
      <c r="AT47" s="4">
        <v>0.000214432501785469</v>
      </c>
      <c r="AU47" s="4">
        <v>295.808085550581</v>
      </c>
      <c r="AV47" s="4">
        <v>295.665390396118</v>
      </c>
      <c r="AW47" s="4">
        <v>0.00209394499635819</v>
      </c>
      <c r="AX47" s="4">
        <v>-0.125926046908771</v>
      </c>
      <c r="AY47" s="4">
        <v>2.76189413058755</v>
      </c>
      <c r="AZ47" s="4">
        <v>30.0478584632035</v>
      </c>
      <c r="BA47" s="4">
        <v>7.79558245132775</v>
      </c>
      <c r="BB47" s="4">
        <v>22.5867379733494</v>
      </c>
      <c r="BC47" s="4">
        <v>2.74995880714488</v>
      </c>
      <c r="BD47" s="4">
        <v>0.0267890732291527</v>
      </c>
      <c r="BE47" s="4">
        <v>2.0453514288342</v>
      </c>
      <c r="BF47" s="4">
        <v>0.704607378310678</v>
      </c>
      <c r="BG47" s="4">
        <v>0.0167659588632733</v>
      </c>
      <c r="BH47" s="4">
        <v>40.1840198346295</v>
      </c>
      <c r="BI47" s="4">
        <v>1.09003195004156</v>
      </c>
      <c r="BJ47" s="4">
        <v>73.6107509102372</v>
      </c>
      <c r="BK47" s="4">
        <v>401.399072962219</v>
      </c>
      <c r="BL47" s="4">
        <v>-0.00127200665723687</v>
      </c>
    </row>
    <row r="48" spans="1:64">
      <c r="A48" s="4" t="s">
        <v>234</v>
      </c>
      <c r="B48" s="4" t="s">
        <v>235</v>
      </c>
      <c r="C48" s="4" t="s">
        <v>73</v>
      </c>
      <c r="D48" s="4" t="s">
        <v>65</v>
      </c>
      <c r="E48" s="4" t="str">
        <f t="shared" si="2"/>
        <v>TR62-B1-Rd1</v>
      </c>
      <c r="F48" s="4" t="str">
        <f>VLOOKUP(B48,Sheet1!$A$1:$B$80,2,0)</f>
        <v>Tilia amurensis</v>
      </c>
      <c r="G48" s="4" t="str">
        <f t="shared" si="3"/>
        <v>2023-07-10</v>
      </c>
      <c r="H48" s="4" t="s">
        <v>176</v>
      </c>
      <c r="I48" s="4">
        <v>-0.629795970119272</v>
      </c>
      <c r="J48" s="4">
        <v>0.0480340462124935</v>
      </c>
      <c r="K48" s="4">
        <v>418.217243914356</v>
      </c>
      <c r="L48" s="4">
        <v>0.281343899213045</v>
      </c>
      <c r="M48" s="4">
        <v>0.532211645798881</v>
      </c>
      <c r="N48" s="4">
        <v>22.4402835552509</v>
      </c>
      <c r="O48" s="4">
        <v>6</v>
      </c>
      <c r="P48" s="4">
        <v>1.4200000166893</v>
      </c>
      <c r="Q48" s="4">
        <v>1</v>
      </c>
      <c r="R48" s="4">
        <v>2.8400000333786</v>
      </c>
      <c r="S48" s="4">
        <v>22.4410683558537</v>
      </c>
      <c r="T48" s="4">
        <v>22.4402835552509</v>
      </c>
      <c r="U48" s="4">
        <v>22.1124615302453</v>
      </c>
      <c r="V48" s="4">
        <v>399.955639178936</v>
      </c>
      <c r="W48" s="4">
        <v>400.843780517578</v>
      </c>
      <c r="X48" s="4">
        <v>23.4186945695144</v>
      </c>
      <c r="Y48" s="4">
        <v>23.8904418945313</v>
      </c>
      <c r="Z48" s="4">
        <v>78.8793810330904</v>
      </c>
      <c r="AA48" s="4">
        <v>80.4693263127254</v>
      </c>
      <c r="AB48" s="4">
        <v>349.283459003155</v>
      </c>
      <c r="AC48" s="4">
        <v>0.0408759131096304</v>
      </c>
      <c r="AD48" s="4">
        <v>0.110606798472313</v>
      </c>
      <c r="AE48" s="4">
        <v>91.8103273831881</v>
      </c>
      <c r="AF48" s="4">
        <v>7.98475503921509</v>
      </c>
      <c r="AG48" s="4">
        <v>-0.263423532247543</v>
      </c>
      <c r="AH48" s="4">
        <v>0.0238223131746054</v>
      </c>
      <c r="AI48" s="4">
        <v>0.000961074430961162</v>
      </c>
      <c r="AJ48" s="4">
        <v>0.025754677131772</v>
      </c>
      <c r="AK48" s="4">
        <v>0.00168340280652046</v>
      </c>
      <c r="AL48" s="4">
        <v>0.974358975887299</v>
      </c>
      <c r="AM48" s="4">
        <v>-0.219565242528915</v>
      </c>
      <c r="AN48" s="4">
        <v>2.73739147186279</v>
      </c>
      <c r="AO48" s="4">
        <v>1</v>
      </c>
      <c r="AP48" s="4">
        <v>0</v>
      </c>
      <c r="AQ48" s="4">
        <v>0.159999996423721</v>
      </c>
      <c r="AR48" s="4">
        <v>111115</v>
      </c>
      <c r="AS48" s="4">
        <v>0.582139098338592</v>
      </c>
      <c r="AT48" s="4">
        <v>0.000281343899213045</v>
      </c>
      <c r="AU48" s="4">
        <v>295.590283555251</v>
      </c>
      <c r="AV48" s="4">
        <v>295.591068355854</v>
      </c>
      <c r="AW48" s="4">
        <v>0.0065401459513572</v>
      </c>
      <c r="AX48" s="4">
        <v>-0.141325096899046</v>
      </c>
      <c r="AY48" s="4">
        <v>2.72560093765109</v>
      </c>
      <c r="AZ48" s="4">
        <v>29.6873021881639</v>
      </c>
      <c r="BA48" s="4">
        <v>5.79686029363263</v>
      </c>
      <c r="BB48" s="4">
        <v>22.4406759555523</v>
      </c>
      <c r="BC48" s="4">
        <v>2.72566582689236</v>
      </c>
      <c r="BD48" s="4">
        <v>0.0472348098070147</v>
      </c>
      <c r="BE48" s="4">
        <v>2.19338929185221</v>
      </c>
      <c r="BF48" s="4">
        <v>0.532276535040143</v>
      </c>
      <c r="BG48" s="4">
        <v>0.0295925366177761</v>
      </c>
      <c r="BH48" s="4">
        <v>38.3966616891508</v>
      </c>
      <c r="BI48" s="4">
        <v>1.04334182605483</v>
      </c>
      <c r="BJ48" s="4">
        <v>80.2698200895766</v>
      </c>
      <c r="BK48" s="4">
        <v>401.143155359011</v>
      </c>
      <c r="BL48" s="4">
        <v>-0.00126023565569642</v>
      </c>
    </row>
    <row r="49" spans="1:64">
      <c r="A49" s="4" t="s">
        <v>236</v>
      </c>
      <c r="B49" s="4" t="s">
        <v>235</v>
      </c>
      <c r="C49" s="4" t="s">
        <v>73</v>
      </c>
      <c r="D49" s="4" t="s">
        <v>76</v>
      </c>
      <c r="E49" s="4" t="str">
        <f t="shared" si="2"/>
        <v>TR62-B1-Rd2</v>
      </c>
      <c r="F49" s="4" t="str">
        <f>VLOOKUP(B49,Sheet1!$A$1:$B$80,2,0)</f>
        <v>Tilia amurensis</v>
      </c>
      <c r="G49" s="4" t="str">
        <f t="shared" si="3"/>
        <v>2023-07-10</v>
      </c>
      <c r="H49" s="4" t="s">
        <v>176</v>
      </c>
      <c r="I49" s="4">
        <v>-0.460666910775006</v>
      </c>
      <c r="J49" s="4">
        <v>0.0275403497648916</v>
      </c>
      <c r="K49" s="4">
        <v>428.705907419859</v>
      </c>
      <c r="L49" s="4">
        <v>0.185806475201476</v>
      </c>
      <c r="M49" s="4">
        <v>0.609062860093345</v>
      </c>
      <c r="N49" s="4">
        <v>22.4208040971022</v>
      </c>
      <c r="O49" s="4">
        <v>6</v>
      </c>
      <c r="P49" s="4">
        <v>1.4200000166893</v>
      </c>
      <c r="Q49" s="4">
        <v>1</v>
      </c>
      <c r="R49" s="4">
        <v>2.8400000333786</v>
      </c>
      <c r="S49" s="4">
        <v>22.4305892357459</v>
      </c>
      <c r="T49" s="4">
        <v>22.4208040971022</v>
      </c>
      <c r="U49" s="4">
        <v>22.1134734520545</v>
      </c>
      <c r="V49" s="4">
        <v>399.764505239633</v>
      </c>
      <c r="W49" s="4">
        <v>400.590698242188</v>
      </c>
      <c r="X49" s="4">
        <v>22.7035783620981</v>
      </c>
      <c r="Y49" s="4">
        <v>23.0146336188683</v>
      </c>
      <c r="Z49" s="4">
        <v>76.5334983238807</v>
      </c>
      <c r="AA49" s="4">
        <v>77.5827795175406</v>
      </c>
      <c r="AB49" s="4">
        <v>350.156841571514</v>
      </c>
      <c r="AC49" s="4">
        <v>0.0290638199792458</v>
      </c>
      <c r="AD49" s="4">
        <v>0.0861088410019875</v>
      </c>
      <c r="AE49" s="4">
        <v>91.8247293325571</v>
      </c>
      <c r="AF49" s="4">
        <v>7.42217350006104</v>
      </c>
      <c r="AG49" s="4">
        <v>-0.251064419746399</v>
      </c>
      <c r="AH49" s="4">
        <v>1.58485305309296</v>
      </c>
      <c r="AI49" s="4">
        <v>0.00115600728895515</v>
      </c>
      <c r="AJ49" s="4">
        <v>1.66450607776642</v>
      </c>
      <c r="AK49" s="4">
        <v>0.00178099307231605</v>
      </c>
      <c r="AL49" s="4">
        <v>0.82051283121109</v>
      </c>
      <c r="AM49" s="4">
        <v>-0.219565242528915</v>
      </c>
      <c r="AN49" s="4">
        <v>2.73739147186279</v>
      </c>
      <c r="AO49" s="4">
        <v>1</v>
      </c>
      <c r="AP49" s="4">
        <v>0</v>
      </c>
      <c r="AQ49" s="4">
        <v>0.159999996423721</v>
      </c>
      <c r="AR49" s="4">
        <v>111115</v>
      </c>
      <c r="AS49" s="4">
        <v>0.583594735952524</v>
      </c>
      <c r="AT49" s="4">
        <v>0.000185806475201476</v>
      </c>
      <c r="AU49" s="4">
        <v>295.570804097102</v>
      </c>
      <c r="AV49" s="4">
        <v>295.580589235746</v>
      </c>
      <c r="AW49" s="4">
        <v>0.00465021109273902</v>
      </c>
      <c r="AX49" s="4">
        <v>-0.0921571137320527</v>
      </c>
      <c r="AY49" s="4">
        <v>2.72237536119838</v>
      </c>
      <c r="AZ49" s="4">
        <v>29.6475184839158</v>
      </c>
      <c r="BA49" s="4">
        <v>6.63288486504745</v>
      </c>
      <c r="BB49" s="4">
        <v>22.4256966664241</v>
      </c>
      <c r="BC49" s="4">
        <v>2.72318507248382</v>
      </c>
      <c r="BD49" s="4">
        <v>0.02727579928947</v>
      </c>
      <c r="BE49" s="4">
        <v>2.11331250110503</v>
      </c>
      <c r="BF49" s="4">
        <v>0.609872571378783</v>
      </c>
      <c r="BG49" s="4">
        <v>0.0170709469613595</v>
      </c>
      <c r="BH49" s="4">
        <v>39.3658048960708</v>
      </c>
      <c r="BI49" s="4">
        <v>1.07018390301905</v>
      </c>
      <c r="BJ49" s="4">
        <v>77.243183646299</v>
      </c>
      <c r="BK49" s="4">
        <v>400.855277141385</v>
      </c>
      <c r="BL49" s="4">
        <v>-0.00107242061368452</v>
      </c>
    </row>
    <row r="50" spans="1:64">
      <c r="A50" s="4" t="s">
        <v>237</v>
      </c>
      <c r="B50" s="4" t="s">
        <v>143</v>
      </c>
      <c r="C50" s="4" t="s">
        <v>64</v>
      </c>
      <c r="D50" s="4" t="s">
        <v>76</v>
      </c>
      <c r="E50" s="4" t="str">
        <f t="shared" si="2"/>
        <v>TR63-B2-Rd2</v>
      </c>
      <c r="F50" s="4" t="str">
        <f>VLOOKUP(B50,Sheet1!$A$1:$B$80,2,0)</f>
        <v>Quercus mongolica</v>
      </c>
      <c r="G50" s="4" t="str">
        <f t="shared" si="3"/>
        <v>2023-07-11</v>
      </c>
      <c r="H50" s="4" t="s">
        <v>176</v>
      </c>
      <c r="I50" s="4">
        <v>-1.0961549930865</v>
      </c>
      <c r="J50" s="4">
        <v>0.0129003445454246</v>
      </c>
      <c r="K50" s="4">
        <v>532.443450047826</v>
      </c>
      <c r="L50" s="4">
        <v>0.099729937022843</v>
      </c>
      <c r="M50" s="4">
        <v>0.694885665471596</v>
      </c>
      <c r="N50" s="4">
        <v>23.4097218146691</v>
      </c>
      <c r="O50" s="4">
        <v>6</v>
      </c>
      <c r="P50" s="4">
        <v>1.4200000166893</v>
      </c>
      <c r="Q50" s="4">
        <v>1</v>
      </c>
      <c r="R50" s="4">
        <v>2.8400000333786</v>
      </c>
      <c r="S50" s="4">
        <v>23.4483507596529</v>
      </c>
      <c r="T50" s="4">
        <v>23.4097218146691</v>
      </c>
      <c r="U50" s="4">
        <v>23.1376741849459</v>
      </c>
      <c r="V50" s="4">
        <v>399.936793400691</v>
      </c>
      <c r="W50" s="4">
        <v>401.750997690054</v>
      </c>
      <c r="X50" s="4">
        <v>23.6932650346022</v>
      </c>
      <c r="Y50" s="4">
        <v>23.8604985750639</v>
      </c>
      <c r="Z50" s="4">
        <v>75.2555095966046</v>
      </c>
      <c r="AA50" s="4">
        <v>75.7868306086614</v>
      </c>
      <c r="AB50" s="4">
        <v>349.273158146785</v>
      </c>
      <c r="AC50" s="4">
        <v>0.0219944614128998</v>
      </c>
      <c r="AD50" s="4">
        <v>0.0970498059804623</v>
      </c>
      <c r="AE50" s="4">
        <v>92.0151466956505</v>
      </c>
      <c r="AF50" s="4">
        <v>7.92675638198853</v>
      </c>
      <c r="AG50" s="4">
        <v>-0.240221470594406</v>
      </c>
      <c r="AH50" s="4">
        <v>0.0966762378811836</v>
      </c>
      <c r="AI50" s="4">
        <v>0.00504632061347365</v>
      </c>
      <c r="AJ50" s="4">
        <v>0.0893824473023415</v>
      </c>
      <c r="AK50" s="4">
        <v>0.00556598650291562</v>
      </c>
      <c r="AL50" s="4">
        <v>1</v>
      </c>
      <c r="AM50" s="4">
        <v>-0.219565242528915</v>
      </c>
      <c r="AN50" s="4">
        <v>2.73739147186279</v>
      </c>
      <c r="AO50" s="4">
        <v>1</v>
      </c>
      <c r="AP50" s="4">
        <v>0</v>
      </c>
      <c r="AQ50" s="4">
        <v>0.159999996423721</v>
      </c>
      <c r="AR50" s="4">
        <v>111115</v>
      </c>
      <c r="AS50" s="4">
        <v>0.582121930244641</v>
      </c>
      <c r="AT50" s="4">
        <v>9.9729937022843e-5</v>
      </c>
      <c r="AU50" s="4">
        <v>296.559721814669</v>
      </c>
      <c r="AV50" s="4">
        <v>296.598350759653</v>
      </c>
      <c r="AW50" s="4">
        <v>0.00351911374740564</v>
      </c>
      <c r="AX50" s="4">
        <v>-0.045109492811249</v>
      </c>
      <c r="AY50" s="4">
        <v>2.89041294079547</v>
      </c>
      <c r="AZ50" s="4">
        <v>31.4123603279317</v>
      </c>
      <c r="BA50" s="4">
        <v>7.55186175286783</v>
      </c>
      <c r="BB50" s="4">
        <v>23.429036287161</v>
      </c>
      <c r="BC50" s="4">
        <v>2.89378155644178</v>
      </c>
      <c r="BD50" s="4">
        <v>0.0128420015826098</v>
      </c>
      <c r="BE50" s="4">
        <v>2.19552727532388</v>
      </c>
      <c r="BF50" s="4">
        <v>0.698254281117904</v>
      </c>
      <c r="BG50" s="4">
        <v>0.00803147242455095</v>
      </c>
      <c r="BH50" s="4">
        <v>48.9928619921694</v>
      </c>
      <c r="BI50" s="4">
        <v>1.32530756612497</v>
      </c>
      <c r="BJ50" s="4">
        <v>75.387570934421</v>
      </c>
      <c r="BK50" s="4">
        <v>402.272057275714</v>
      </c>
      <c r="BL50" s="4">
        <v>-0.00205423562326822</v>
      </c>
    </row>
    <row r="51" spans="1:64">
      <c r="A51" s="4" t="s">
        <v>238</v>
      </c>
      <c r="B51" s="4" t="s">
        <v>239</v>
      </c>
      <c r="C51" s="4" t="s">
        <v>64</v>
      </c>
      <c r="D51" s="4" t="s">
        <v>76</v>
      </c>
      <c r="E51" s="4" t="str">
        <f t="shared" si="2"/>
        <v>TR64-B2-Rd2</v>
      </c>
      <c r="F51" s="4" t="str">
        <f>VLOOKUP(B51,Sheet1!$A$1:$B$80,2,0)</f>
        <v>Phellodendron amurense</v>
      </c>
      <c r="G51" s="4" t="str">
        <f t="shared" si="3"/>
        <v>2023-07-11</v>
      </c>
      <c r="H51" s="4" t="s">
        <v>176</v>
      </c>
      <c r="I51" s="4">
        <v>-1.44687280813007</v>
      </c>
      <c r="J51" s="4">
        <v>0.0124014280711647</v>
      </c>
      <c r="K51" s="4">
        <v>572.536967789204</v>
      </c>
      <c r="L51" s="4">
        <v>0.0947407194509907</v>
      </c>
      <c r="M51" s="4">
        <v>0.685606611217658</v>
      </c>
      <c r="N51" s="4">
        <v>23.5825675084041</v>
      </c>
      <c r="O51" s="4">
        <v>6</v>
      </c>
      <c r="P51" s="4">
        <v>1.4200000166893</v>
      </c>
      <c r="Q51" s="4">
        <v>1</v>
      </c>
      <c r="R51" s="4">
        <v>2.8400000333786</v>
      </c>
      <c r="S51" s="4">
        <v>23.4915767082801</v>
      </c>
      <c r="T51" s="4">
        <v>23.5825675084041</v>
      </c>
      <c r="U51" s="4">
        <v>23.1312335087703</v>
      </c>
      <c r="V51" s="4">
        <v>400.054912860577</v>
      </c>
      <c r="W51" s="4">
        <v>402.326336200421</v>
      </c>
      <c r="X51" s="4">
        <v>24.1530725038969</v>
      </c>
      <c r="Y51" s="4">
        <v>24.3118740962102</v>
      </c>
      <c r="Z51" s="4">
        <v>76.4428065373347</v>
      </c>
      <c r="AA51" s="4">
        <v>76.9457456148588</v>
      </c>
      <c r="AB51" s="4">
        <v>349.256286621094</v>
      </c>
      <c r="AC51" s="4">
        <v>-0.00427848217077553</v>
      </c>
      <c r="AD51" s="4">
        <v>0.0984794079111173</v>
      </c>
      <c r="AE51" s="4">
        <v>91.933952331543</v>
      </c>
      <c r="AF51" s="4">
        <v>7.96379137039185</v>
      </c>
      <c r="AG51" s="4">
        <v>-0.242491468787193</v>
      </c>
      <c r="AH51" s="4">
        <v>0.0831366926431656</v>
      </c>
      <c r="AI51" s="4">
        <v>0.00146248680539429</v>
      </c>
      <c r="AJ51" s="4">
        <v>0.0972182378172874</v>
      </c>
      <c r="AK51" s="4">
        <v>0.000808220240287483</v>
      </c>
      <c r="AL51" s="4">
        <v>0.692307710647583</v>
      </c>
      <c r="AM51" s="4">
        <v>-0.219565242528915</v>
      </c>
      <c r="AN51" s="4">
        <v>2.73739147186279</v>
      </c>
      <c r="AO51" s="4">
        <v>1</v>
      </c>
      <c r="AP51" s="4">
        <v>0</v>
      </c>
      <c r="AQ51" s="4">
        <v>0.159999996423721</v>
      </c>
      <c r="AR51" s="4">
        <v>111115</v>
      </c>
      <c r="AS51" s="4">
        <v>0.582093811035156</v>
      </c>
      <c r="AT51" s="4">
        <v>9.47407194509907e-5</v>
      </c>
      <c r="AU51" s="4">
        <v>296.732567508404</v>
      </c>
      <c r="AV51" s="4">
        <v>296.64157670828</v>
      </c>
      <c r="AW51" s="4">
        <v>-0.000684557132023041</v>
      </c>
      <c r="AX51" s="4">
        <v>-0.0592472306951108</v>
      </c>
      <c r="AY51" s="4">
        <v>2.92069328277806</v>
      </c>
      <c r="AZ51" s="4">
        <v>31.7694737325278</v>
      </c>
      <c r="BA51" s="4">
        <v>7.45759963631757</v>
      </c>
      <c r="BB51" s="4">
        <v>23.5370721083421</v>
      </c>
      <c r="BC51" s="4">
        <v>2.91269565150227</v>
      </c>
      <c r="BD51" s="4">
        <v>0.0123475003366049</v>
      </c>
      <c r="BE51" s="4">
        <v>2.2350866715604</v>
      </c>
      <c r="BF51" s="4">
        <v>0.677608979941863</v>
      </c>
      <c r="BG51" s="4">
        <v>0.00772201472548931</v>
      </c>
      <c r="BH51" s="4">
        <v>52.6355825753713</v>
      </c>
      <c r="BI51" s="4">
        <v>1.42305643552148</v>
      </c>
      <c r="BJ51" s="4">
        <v>75.9536829368364</v>
      </c>
      <c r="BK51" s="4">
        <v>402.972956366835</v>
      </c>
      <c r="BL51" s="4">
        <v>-0.00256366798604985</v>
      </c>
    </row>
    <row r="52" spans="1:64">
      <c r="A52" s="4" t="s">
        <v>240</v>
      </c>
      <c r="B52" s="4" t="s">
        <v>145</v>
      </c>
      <c r="C52" s="4" t="s">
        <v>73</v>
      </c>
      <c r="D52" s="4" t="s">
        <v>65</v>
      </c>
      <c r="E52" s="4" t="str">
        <f t="shared" si="2"/>
        <v>TR66-B1-Rd1</v>
      </c>
      <c r="F52" s="4" t="str">
        <f>VLOOKUP(B52,Sheet1!$A$1:$B$80,2,0)</f>
        <v>Fraxinus mandshurica</v>
      </c>
      <c r="G52" s="4" t="str">
        <f t="shared" si="3"/>
        <v>2023-07-11</v>
      </c>
      <c r="H52" s="4" t="s">
        <v>176</v>
      </c>
      <c r="I52" s="4">
        <v>-1.27591501671233</v>
      </c>
      <c r="J52" s="4">
        <v>0.0942494457072048</v>
      </c>
      <c r="K52" s="4">
        <v>420.190119229755</v>
      </c>
      <c r="L52" s="4">
        <v>0.567586391301263</v>
      </c>
      <c r="M52" s="4">
        <v>0.564066399041698</v>
      </c>
      <c r="N52" s="4">
        <v>22.8957750797272</v>
      </c>
      <c r="O52" s="4">
        <v>6</v>
      </c>
      <c r="P52" s="4">
        <v>1.4200000166893</v>
      </c>
      <c r="Q52" s="4">
        <v>1</v>
      </c>
      <c r="R52" s="4">
        <v>2.8400000333786</v>
      </c>
      <c r="S52" s="4">
        <v>22.6074761152267</v>
      </c>
      <c r="T52" s="4">
        <v>22.8957750797272</v>
      </c>
      <c r="U52" s="4">
        <v>22.1119055747986</v>
      </c>
      <c r="V52" s="4">
        <v>400.073575973511</v>
      </c>
      <c r="W52" s="4">
        <v>401.863517761231</v>
      </c>
      <c r="X52" s="4">
        <v>23.3994623422623</v>
      </c>
      <c r="Y52" s="4">
        <v>24.3507506847382</v>
      </c>
      <c r="Z52" s="4">
        <v>78.1247200965881</v>
      </c>
      <c r="AA52" s="4">
        <v>81.3016934394836</v>
      </c>
      <c r="AB52" s="4">
        <v>349.272775650024</v>
      </c>
      <c r="AC52" s="4">
        <v>-0.00591609988623532</v>
      </c>
      <c r="AD52" s="4">
        <v>0.058830099646002</v>
      </c>
      <c r="AE52" s="4">
        <v>91.9296140670776</v>
      </c>
      <c r="AF52" s="4">
        <v>8.03947257995605</v>
      </c>
      <c r="AG52" s="4">
        <v>-0.255935311317444</v>
      </c>
      <c r="AH52" s="4">
        <v>0.0143613312393427</v>
      </c>
      <c r="AI52" s="4">
        <v>0.000622332212515175</v>
      </c>
      <c r="AJ52" s="4">
        <v>0.0144107230007649</v>
      </c>
      <c r="AK52" s="4">
        <v>0.00106962665449828</v>
      </c>
      <c r="AL52" s="4">
        <v>1</v>
      </c>
      <c r="AM52" s="4">
        <v>-0.219565242528915</v>
      </c>
      <c r="AN52" s="4">
        <v>2.73739147186279</v>
      </c>
      <c r="AO52" s="4">
        <v>1</v>
      </c>
      <c r="AP52" s="4">
        <v>0</v>
      </c>
      <c r="AQ52" s="4">
        <v>0.159999996423721</v>
      </c>
      <c r="AR52" s="4">
        <v>111115</v>
      </c>
      <c r="AS52" s="4">
        <v>0.582121292750041</v>
      </c>
      <c r="AT52" s="4">
        <v>0.000567586391301263</v>
      </c>
      <c r="AU52" s="4">
        <v>296.045775079727</v>
      </c>
      <c r="AV52" s="4">
        <v>295.757476115227</v>
      </c>
      <c r="AW52" s="4">
        <v>-0.000946575960640029</v>
      </c>
      <c r="AX52" s="4">
        <v>-0.322060215831551</v>
      </c>
      <c r="AY52" s="4">
        <v>2.80262151273648</v>
      </c>
      <c r="AZ52" s="4">
        <v>30.4865986052739</v>
      </c>
      <c r="BA52" s="4">
        <v>6.13584792053571</v>
      </c>
      <c r="BB52" s="4">
        <v>22.751625597477</v>
      </c>
      <c r="BC52" s="4">
        <v>2.77776891337614</v>
      </c>
      <c r="BD52" s="4">
        <v>0.0911793178418486</v>
      </c>
      <c r="BE52" s="4">
        <v>2.23855511369478</v>
      </c>
      <c r="BF52" s="4">
        <v>0.53921379968136</v>
      </c>
      <c r="BG52" s="4">
        <v>0.057255067456459</v>
      </c>
      <c r="BH52" s="4">
        <v>38.6279165624363</v>
      </c>
      <c r="BI52" s="4">
        <v>1.04560338104414</v>
      </c>
      <c r="BJ52" s="4">
        <v>80.0042789857442</v>
      </c>
      <c r="BK52" s="4">
        <v>402.467241560012</v>
      </c>
      <c r="BL52" s="4">
        <v>-0.00252564681133113</v>
      </c>
    </row>
    <row r="53" spans="1:64">
      <c r="A53" s="4" t="s">
        <v>241</v>
      </c>
      <c r="B53" s="4" t="s">
        <v>242</v>
      </c>
      <c r="C53" s="4" t="s">
        <v>73</v>
      </c>
      <c r="D53" s="4" t="s">
        <v>65</v>
      </c>
      <c r="E53" s="4" t="str">
        <f t="shared" si="2"/>
        <v>TR69-B1-Rd1</v>
      </c>
      <c r="F53" s="4" t="str">
        <f>VLOOKUP(B53,Sheet1!$A$1:$B$80,2,0)</f>
        <v>Fraxinus mandshurica</v>
      </c>
      <c r="G53" s="4" t="str">
        <f t="shared" si="3"/>
        <v>2023-07-11</v>
      </c>
      <c r="H53" s="4" t="s">
        <v>176</v>
      </c>
      <c r="I53" s="4">
        <v>-1.17836771436214</v>
      </c>
      <c r="J53" s="4">
        <v>0.0296611896298406</v>
      </c>
      <c r="K53" s="4">
        <v>460.155416412206</v>
      </c>
      <c r="L53" s="4">
        <v>0.245481954969238</v>
      </c>
      <c r="M53" s="4">
        <v>0.748643495909375</v>
      </c>
      <c r="N53" s="4">
        <v>23.4961921146938</v>
      </c>
      <c r="O53" s="4">
        <v>6</v>
      </c>
      <c r="P53" s="4">
        <v>1.4200000166893</v>
      </c>
      <c r="Q53" s="4">
        <v>1</v>
      </c>
      <c r="R53" s="4">
        <v>2.8400000333786</v>
      </c>
      <c r="S53" s="4">
        <v>22.8201435634068</v>
      </c>
      <c r="T53" s="4">
        <v>23.4961921146938</v>
      </c>
      <c r="U53" s="4">
        <v>22.1131496429443</v>
      </c>
      <c r="V53" s="4">
        <v>399.91656930106</v>
      </c>
      <c r="W53" s="4">
        <v>401.771484375</v>
      </c>
      <c r="X53" s="4">
        <v>23.0193166732788</v>
      </c>
      <c r="Y53" s="4">
        <v>23.4311553410121</v>
      </c>
      <c r="Z53" s="4">
        <v>75.9700377328055</v>
      </c>
      <c r="AA53" s="4">
        <v>77.3303342546735</v>
      </c>
      <c r="AB53" s="4">
        <v>349.258318219866</v>
      </c>
      <c r="AC53" s="4">
        <v>0.0269571047808443</v>
      </c>
      <c r="AD53" s="4">
        <v>0.106512709121619</v>
      </c>
      <c r="AE53" s="4">
        <v>92.0519000462123</v>
      </c>
      <c r="AF53" s="4">
        <v>7.95386266708374</v>
      </c>
      <c r="AG53" s="4">
        <v>-0.217296630144119</v>
      </c>
      <c r="AH53" s="4">
        <v>0.0245757102966309</v>
      </c>
      <c r="AI53" s="4">
        <v>0.00226903310976923</v>
      </c>
      <c r="AJ53" s="4">
        <v>0.0246454030275345</v>
      </c>
      <c r="AK53" s="4">
        <v>0.00119566649664193</v>
      </c>
      <c r="AL53" s="4">
        <v>1</v>
      </c>
      <c r="AM53" s="4">
        <v>-0.219565242528915</v>
      </c>
      <c r="AN53" s="4">
        <v>2.73739147186279</v>
      </c>
      <c r="AO53" s="4">
        <v>1</v>
      </c>
      <c r="AP53" s="4">
        <v>0</v>
      </c>
      <c r="AQ53" s="4">
        <v>0.159999996423721</v>
      </c>
      <c r="AR53" s="4">
        <v>111115</v>
      </c>
      <c r="AS53" s="4">
        <v>0.58209719703311</v>
      </c>
      <c r="AT53" s="4">
        <v>0.000245481954969238</v>
      </c>
      <c r="AU53" s="4">
        <v>296.646192114694</v>
      </c>
      <c r="AV53" s="4">
        <v>295.970143563407</v>
      </c>
      <c r="AW53" s="4">
        <v>0.00431313666852897</v>
      </c>
      <c r="AX53" s="4">
        <v>-0.209561483076216</v>
      </c>
      <c r="AY53" s="4">
        <v>2.90552585748</v>
      </c>
      <c r="AZ53" s="4">
        <v>31.5639968170838</v>
      </c>
      <c r="BA53" s="4">
        <v>8.13284147607171</v>
      </c>
      <c r="BB53" s="4">
        <v>23.1581678390503</v>
      </c>
      <c r="BC53" s="4">
        <v>2.84682900294979</v>
      </c>
      <c r="BD53" s="4">
        <v>0.0293545053172597</v>
      </c>
      <c r="BE53" s="4">
        <v>2.15688236157063</v>
      </c>
      <c r="BF53" s="4">
        <v>0.689946641379161</v>
      </c>
      <c r="BG53" s="4">
        <v>0.0183738751070132</v>
      </c>
      <c r="BH53" s="4">
        <v>42.3581797212652</v>
      </c>
      <c r="BI53" s="4">
        <v>1.14531601968919</v>
      </c>
      <c r="BJ53" s="4">
        <v>73.7791167239901</v>
      </c>
      <c r="BK53" s="4">
        <v>402.331623950948</v>
      </c>
      <c r="BL53" s="4">
        <v>-0.00216088358398549</v>
      </c>
    </row>
    <row r="54" spans="1:64">
      <c r="A54" s="4" t="s">
        <v>243</v>
      </c>
      <c r="B54" s="4" t="s">
        <v>244</v>
      </c>
      <c r="C54" s="4" t="s">
        <v>73</v>
      </c>
      <c r="D54" s="4" t="s">
        <v>65</v>
      </c>
      <c r="E54" s="4" t="str">
        <f t="shared" si="2"/>
        <v>TR71-B1-Rd1</v>
      </c>
      <c r="F54" s="4" t="str">
        <f>VLOOKUP(B54,Sheet1!$A$1:$B$80,2,0)</f>
        <v>Quercus mongolica</v>
      </c>
      <c r="G54" s="4" t="str">
        <f t="shared" si="3"/>
        <v>2023-07-11</v>
      </c>
      <c r="H54" s="4" t="s">
        <v>176</v>
      </c>
      <c r="I54" s="4">
        <v>-1.27979518579775</v>
      </c>
      <c r="J54" s="4">
        <v>0.00435470785294719</v>
      </c>
      <c r="K54" s="4">
        <v>863.445509031397</v>
      </c>
      <c r="L54" s="4">
        <v>0.0301375302328203</v>
      </c>
      <c r="M54" s="4">
        <v>0.619314763838452</v>
      </c>
      <c r="N54" s="4">
        <v>23.4366584190956</v>
      </c>
      <c r="O54" s="4">
        <v>6</v>
      </c>
      <c r="P54" s="4">
        <v>1.4200000166893</v>
      </c>
      <c r="Q54" s="4">
        <v>1</v>
      </c>
      <c r="R54" s="4">
        <v>2.8400000333786</v>
      </c>
      <c r="S54" s="4">
        <v>23.4375952207125</v>
      </c>
      <c r="T54" s="4">
        <v>23.4366584190956</v>
      </c>
      <c r="U54" s="4">
        <v>23.1303650782659</v>
      </c>
      <c r="V54" s="4">
        <v>399.924379788912</v>
      </c>
      <c r="W54" s="4">
        <v>402.088871882512</v>
      </c>
      <c r="X54" s="4">
        <v>24.7042682354267</v>
      </c>
      <c r="Y54" s="4">
        <v>24.7547594217154</v>
      </c>
      <c r="Z54" s="4">
        <v>78.4437754704402</v>
      </c>
      <c r="AA54" s="4">
        <v>78.6038571871244</v>
      </c>
      <c r="AB54" s="4">
        <v>349.266233004057</v>
      </c>
      <c r="AC54" s="4">
        <v>0.0176961671710999</v>
      </c>
      <c r="AD54" s="4">
        <v>0.0814524920513997</v>
      </c>
      <c r="AE54" s="4">
        <v>91.9337557279147</v>
      </c>
      <c r="AF54" s="4">
        <v>7.94153690338135</v>
      </c>
      <c r="AG54" s="4">
        <v>-0.243924558162689</v>
      </c>
      <c r="AH54" s="4">
        <v>0.024853739887476</v>
      </c>
      <c r="AI54" s="4">
        <v>0.00229760003276169</v>
      </c>
      <c r="AJ54" s="4">
        <v>0.0283941607922316</v>
      </c>
      <c r="AK54" s="4">
        <v>0.00291556282900274</v>
      </c>
      <c r="AL54" s="4">
        <v>0.974358975887299</v>
      </c>
      <c r="AM54" s="4">
        <v>-0.219565242528915</v>
      </c>
      <c r="AN54" s="4">
        <v>2.73739147186279</v>
      </c>
      <c r="AO54" s="4">
        <v>1</v>
      </c>
      <c r="AP54" s="4">
        <v>0</v>
      </c>
      <c r="AQ54" s="4">
        <v>0.159999996423721</v>
      </c>
      <c r="AR54" s="4">
        <v>111115</v>
      </c>
      <c r="AS54" s="4">
        <v>0.582110388340094</v>
      </c>
      <c r="AT54" s="4">
        <v>3.01375302328203e-5</v>
      </c>
      <c r="AU54" s="4">
        <v>296.586658419096</v>
      </c>
      <c r="AV54" s="4">
        <v>296.587595220713</v>
      </c>
      <c r="AW54" s="4">
        <v>0.00283138668408956</v>
      </c>
      <c r="AX54" s="4">
        <v>-0.0149857925899592</v>
      </c>
      <c r="AY54" s="4">
        <v>2.89511277146363</v>
      </c>
      <c r="AZ54" s="4">
        <v>31.4912924069568</v>
      </c>
      <c r="BA54" s="4">
        <v>6.73653298524145</v>
      </c>
      <c r="BB54" s="4">
        <v>23.437126819904</v>
      </c>
      <c r="BC54" s="4">
        <v>2.89519381897929</v>
      </c>
      <c r="BD54" s="4">
        <v>0.0043480346919758</v>
      </c>
      <c r="BE54" s="4">
        <v>2.27579800762518</v>
      </c>
      <c r="BF54" s="4">
        <v>0.619395811354108</v>
      </c>
      <c r="BG54" s="4">
        <v>0.0027181204367443</v>
      </c>
      <c r="BH54" s="4">
        <v>79.3798009106115</v>
      </c>
      <c r="BI54" s="4">
        <v>2.14739281448004</v>
      </c>
      <c r="BJ54" s="4">
        <v>78.0230237806742</v>
      </c>
      <c r="BK54" s="4">
        <v>402.693563122493</v>
      </c>
      <c r="BL54" s="4">
        <v>-0.00246467274444963</v>
      </c>
    </row>
    <row r="55" spans="1:64">
      <c r="A55" s="4" t="s">
        <v>245</v>
      </c>
      <c r="B55" s="4" t="s">
        <v>244</v>
      </c>
      <c r="C55" s="4" t="s">
        <v>73</v>
      </c>
      <c r="D55" s="4" t="s">
        <v>76</v>
      </c>
      <c r="E55" s="4" t="str">
        <f t="shared" si="2"/>
        <v>TR71-B1-Rd2</v>
      </c>
      <c r="F55" s="4" t="str">
        <f>VLOOKUP(B55,Sheet1!$A$1:$B$80,2,0)</f>
        <v>Quercus mongolica</v>
      </c>
      <c r="G55" s="4" t="str">
        <f t="shared" si="3"/>
        <v>2023-07-11</v>
      </c>
      <c r="H55" s="4" t="s">
        <v>176</v>
      </c>
      <c r="I55" s="4">
        <v>-1.42150776745902</v>
      </c>
      <c r="J55" s="4">
        <v>0.00890036878415318</v>
      </c>
      <c r="K55" s="4">
        <v>651.164323955163</v>
      </c>
      <c r="L55" s="4">
        <v>0.0780955883411388</v>
      </c>
      <c r="M55" s="4">
        <v>0.786713155510521</v>
      </c>
      <c r="N55" s="4">
        <v>23.9197846926176</v>
      </c>
      <c r="O55" s="4">
        <v>6</v>
      </c>
      <c r="P55" s="4">
        <v>1.4200000166893</v>
      </c>
      <c r="Q55" s="4">
        <v>1</v>
      </c>
      <c r="R55" s="4">
        <v>2.8400000333786</v>
      </c>
      <c r="S55" s="4">
        <v>23.6069572155292</v>
      </c>
      <c r="T55" s="4">
        <v>23.9197846926176</v>
      </c>
      <c r="U55" s="4">
        <v>23.1429905524621</v>
      </c>
      <c r="V55" s="4">
        <v>399.965383676382</v>
      </c>
      <c r="W55" s="4">
        <v>402.353367732121</v>
      </c>
      <c r="X55" s="4">
        <v>23.7233198606051</v>
      </c>
      <c r="Y55" s="4">
        <v>23.8542775374193</v>
      </c>
      <c r="Z55" s="4">
        <v>74.5948427640475</v>
      </c>
      <c r="AA55" s="4">
        <v>75.0061845045823</v>
      </c>
      <c r="AB55" s="4">
        <v>349.270308274489</v>
      </c>
      <c r="AC55" s="4">
        <v>0.0158386297810536</v>
      </c>
      <c r="AD55" s="4">
        <v>0.0916401440134415</v>
      </c>
      <c r="AE55" s="4">
        <v>91.9692922738882</v>
      </c>
      <c r="AF55" s="4">
        <v>7.86396980285645</v>
      </c>
      <c r="AG55" s="4">
        <v>-0.228756740689278</v>
      </c>
      <c r="AH55" s="4">
        <v>0.124397784471512</v>
      </c>
      <c r="AI55" s="4">
        <v>0.00183109613135457</v>
      </c>
      <c r="AJ55" s="4">
        <v>0.155154645442963</v>
      </c>
      <c r="AK55" s="4">
        <v>0.000971858040429652</v>
      </c>
      <c r="AL55" s="4">
        <v>0.974358975887299</v>
      </c>
      <c r="AM55" s="4">
        <v>-0.219565242528915</v>
      </c>
      <c r="AN55" s="4">
        <v>2.73739147186279</v>
      </c>
      <c r="AO55" s="4">
        <v>1</v>
      </c>
      <c r="AP55" s="4">
        <v>0</v>
      </c>
      <c r="AQ55" s="4">
        <v>0.159999996423721</v>
      </c>
      <c r="AR55" s="4">
        <v>111115</v>
      </c>
      <c r="AS55" s="4">
        <v>0.582117180457482</v>
      </c>
      <c r="AT55" s="4">
        <v>7.80955883411388e-5</v>
      </c>
      <c r="AU55" s="4">
        <v>297.069784692618</v>
      </c>
      <c r="AV55" s="4">
        <v>296.756957215529</v>
      </c>
      <c r="AW55" s="4">
        <v>0.00253418070832522</v>
      </c>
      <c r="AX55" s="4">
        <v>-0.0793376328557103</v>
      </c>
      <c r="AY55" s="4">
        <v>2.98057416629921</v>
      </c>
      <c r="AZ55" s="4">
        <v>32.4083626611416</v>
      </c>
      <c r="BA55" s="4">
        <v>8.55408512372234</v>
      </c>
      <c r="BB55" s="4">
        <v>23.7633709540734</v>
      </c>
      <c r="BC55" s="4">
        <v>2.95266703767019</v>
      </c>
      <c r="BD55" s="4">
        <v>0.00887255267577622</v>
      </c>
      <c r="BE55" s="4">
        <v>2.19386101078869</v>
      </c>
      <c r="BF55" s="4">
        <v>0.758806026881496</v>
      </c>
      <c r="BG55" s="4">
        <v>0.00554783783276589</v>
      </c>
      <c r="BH55" s="4">
        <v>59.8871224326065</v>
      </c>
      <c r="BI55" s="4">
        <v>1.61838957645175</v>
      </c>
      <c r="BJ55" s="4">
        <v>72.926175816037</v>
      </c>
      <c r="BK55" s="4">
        <v>403.029084444627</v>
      </c>
      <c r="BL55" s="4">
        <v>-0.00257212388826735</v>
      </c>
    </row>
    <row r="56" spans="1:64">
      <c r="A56" s="4" t="s">
        <v>246</v>
      </c>
      <c r="B56" s="4" t="s">
        <v>247</v>
      </c>
      <c r="C56" s="4" t="s">
        <v>73</v>
      </c>
      <c r="D56" s="4" t="s">
        <v>65</v>
      </c>
      <c r="E56" s="4" t="str">
        <f t="shared" si="2"/>
        <v>TR72-B1-Rd1</v>
      </c>
      <c r="F56" s="4" t="str">
        <f>VLOOKUP(B56,Sheet1!$A$1:$B$80,2,0)</f>
        <v>Quercus mongolica</v>
      </c>
      <c r="G56" s="4" t="str">
        <f t="shared" si="3"/>
        <v>2023-07-12</v>
      </c>
      <c r="H56" s="4" t="s">
        <v>176</v>
      </c>
      <c r="I56" s="4">
        <v>-0.962735343170992</v>
      </c>
      <c r="J56" s="4">
        <v>0.00990309477354063</v>
      </c>
      <c r="K56" s="4">
        <v>549.216542467672</v>
      </c>
      <c r="L56" s="4">
        <v>0.107876584426607</v>
      </c>
      <c r="M56" s="4">
        <v>0.980428866076724</v>
      </c>
      <c r="N56" s="4">
        <v>23.9358668694129</v>
      </c>
      <c r="O56" s="4">
        <v>6</v>
      </c>
      <c r="P56" s="4">
        <v>1.4200000166893</v>
      </c>
      <c r="Q56" s="4">
        <v>1</v>
      </c>
      <c r="R56" s="4">
        <v>2.8400000333786</v>
      </c>
      <c r="S56" s="4">
        <v>23.62034034729</v>
      </c>
      <c r="T56" s="4">
        <v>23.9358668694129</v>
      </c>
      <c r="U56" s="4">
        <v>23.1275275303767</v>
      </c>
      <c r="V56" s="4">
        <v>399.924443171575</v>
      </c>
      <c r="W56" s="4">
        <v>401.503962590144</v>
      </c>
      <c r="X56" s="4">
        <v>21.5472809718205</v>
      </c>
      <c r="Y56" s="4">
        <v>21.7285803281344</v>
      </c>
      <c r="Z56" s="4">
        <v>67.8538806621845</v>
      </c>
      <c r="AA56" s="4">
        <v>68.4250447199895</v>
      </c>
      <c r="AB56" s="4">
        <v>349.254171518179</v>
      </c>
      <c r="AC56" s="4">
        <v>0.0183119764103769</v>
      </c>
      <c r="AD56" s="4">
        <v>0.0765118189156055</v>
      </c>
      <c r="AE56" s="4">
        <v>92.1839781541091</v>
      </c>
      <c r="AF56" s="4">
        <v>7.74795055389404</v>
      </c>
      <c r="AG56" s="4">
        <v>-0.206900119781494</v>
      </c>
      <c r="AH56" s="4">
        <v>0.0206768866628408</v>
      </c>
      <c r="AI56" s="4">
        <v>0.00256181485019624</v>
      </c>
      <c r="AJ56" s="4">
        <v>0.0383929945528507</v>
      </c>
      <c r="AK56" s="4">
        <v>0.00108663667924702</v>
      </c>
      <c r="AL56" s="4">
        <v>1</v>
      </c>
      <c r="AM56" s="4">
        <v>-0.219565242528915</v>
      </c>
      <c r="AN56" s="4">
        <v>2.73739147186279</v>
      </c>
      <c r="AO56" s="4">
        <v>1</v>
      </c>
      <c r="AP56" s="4">
        <v>0</v>
      </c>
      <c r="AQ56" s="4">
        <v>0.159999996423721</v>
      </c>
      <c r="AR56" s="4">
        <v>111115</v>
      </c>
      <c r="AS56" s="4">
        <v>0.582090285863632</v>
      </c>
      <c r="AT56" s="4">
        <v>0.000107876584426607</v>
      </c>
      <c r="AU56" s="4">
        <v>297.085866869413</v>
      </c>
      <c r="AV56" s="4">
        <v>296.77034034729</v>
      </c>
      <c r="AW56" s="4">
        <v>0.00292991616017158</v>
      </c>
      <c r="AX56" s="4">
        <v>-0.0946331085492204</v>
      </c>
      <c r="AY56" s="4">
        <v>2.98345583823809</v>
      </c>
      <c r="AZ56" s="4">
        <v>32.364147202592</v>
      </c>
      <c r="BA56" s="4">
        <v>10.6355668744576</v>
      </c>
      <c r="BB56" s="4">
        <v>23.7781036083515</v>
      </c>
      <c r="BC56" s="4">
        <v>2.9552854198287</v>
      </c>
      <c r="BD56" s="4">
        <v>0.00986868019218984</v>
      </c>
      <c r="BE56" s="4">
        <v>2.00302697216137</v>
      </c>
      <c r="BF56" s="4">
        <v>0.952258447667328</v>
      </c>
      <c r="BG56" s="4">
        <v>0.00617100784959814</v>
      </c>
      <c r="BH56" s="4">
        <v>50.6289659057215</v>
      </c>
      <c r="BI56" s="4">
        <v>1.36789840210887</v>
      </c>
      <c r="BJ56" s="4">
        <v>66.3416689278347</v>
      </c>
      <c r="BK56" s="4">
        <v>401.96160086409</v>
      </c>
      <c r="BL56" s="4">
        <v>-0.00158894059991289</v>
      </c>
    </row>
    <row r="57" spans="1:64">
      <c r="A57" s="4" t="s">
        <v>248</v>
      </c>
      <c r="B57" s="4" t="s">
        <v>249</v>
      </c>
      <c r="C57" s="4" t="s">
        <v>73</v>
      </c>
      <c r="D57" s="4" t="s">
        <v>76</v>
      </c>
      <c r="E57" s="4" t="str">
        <f t="shared" si="2"/>
        <v>TR74-B1-Rd2</v>
      </c>
      <c r="F57" s="4" t="str">
        <f>VLOOKUP(B57,Sheet1!$A$1:$B$80,2,0)</f>
        <v>Tilia amurensis</v>
      </c>
      <c r="G57" s="4" t="str">
        <f t="shared" si="3"/>
        <v>2023-07-12</v>
      </c>
      <c r="H57" s="4" t="s">
        <v>176</v>
      </c>
      <c r="I57" s="4">
        <v>-1.29868977949216</v>
      </c>
      <c r="J57" s="4">
        <v>0.113714103209294</v>
      </c>
      <c r="K57" s="4">
        <v>410.333106920596</v>
      </c>
      <c r="L57" s="4">
        <v>1.21869908770378</v>
      </c>
      <c r="M57" s="4">
        <v>0.998769464782702</v>
      </c>
      <c r="N57" s="4">
        <v>24.4081068772536</v>
      </c>
      <c r="O57" s="4">
        <v>6</v>
      </c>
      <c r="P57" s="4">
        <v>1.4200000166893</v>
      </c>
      <c r="Q57" s="4">
        <v>1</v>
      </c>
      <c r="R57" s="4">
        <v>2.8400000333786</v>
      </c>
      <c r="S57" s="4">
        <v>23.9387013362004</v>
      </c>
      <c r="T57" s="4">
        <v>24.4081068772536</v>
      </c>
      <c r="U57" s="4">
        <v>23.1285586723914</v>
      </c>
      <c r="V57" s="4">
        <v>397.639394906851</v>
      </c>
      <c r="W57" s="4">
        <v>398.982459435096</v>
      </c>
      <c r="X57" s="4">
        <v>20.4268405620868</v>
      </c>
      <c r="Y57" s="4">
        <v>22.4633410527156</v>
      </c>
      <c r="Z57" s="4">
        <v>63.0948322002704</v>
      </c>
      <c r="AA57" s="4">
        <v>69.3891290517954</v>
      </c>
      <c r="AB57" s="4">
        <v>350.991088867188</v>
      </c>
      <c r="AC57" s="4">
        <v>0.0197937683954548</v>
      </c>
      <c r="AD57" s="4">
        <v>0.0823821262098276</v>
      </c>
      <c r="AE57" s="4">
        <v>92.1687669020433</v>
      </c>
      <c r="AF57" s="4">
        <v>7.80706024169922</v>
      </c>
      <c r="AG57" s="4">
        <v>-0.216004148125648</v>
      </c>
      <c r="AH57" s="4">
        <v>0.0440244935452938</v>
      </c>
      <c r="AI57" s="4">
        <v>0.00445465603843331</v>
      </c>
      <c r="AJ57" s="4">
        <v>0.045314110815525</v>
      </c>
      <c r="AK57" s="4">
        <v>0.0194095633924007</v>
      </c>
      <c r="AL57" s="4">
        <v>0.717948734760284</v>
      </c>
      <c r="AM57" s="4">
        <v>-0.219565242528915</v>
      </c>
      <c r="AN57" s="4">
        <v>2.73739147186279</v>
      </c>
      <c r="AO57" s="4">
        <v>1</v>
      </c>
      <c r="AP57" s="4">
        <v>0</v>
      </c>
      <c r="AQ57" s="4">
        <v>0.159999996423721</v>
      </c>
      <c r="AR57" s="4">
        <v>111125</v>
      </c>
      <c r="AS57" s="4">
        <v>0.584985148111979</v>
      </c>
      <c r="AT57" s="4">
        <v>0.00121869908770378</v>
      </c>
      <c r="AU57" s="4">
        <v>297.558106877254</v>
      </c>
      <c r="AV57" s="4">
        <v>297.0887013362</v>
      </c>
      <c r="AW57" s="4">
        <v>0.00316700287248474</v>
      </c>
      <c r="AX57" s="4">
        <v>-0.671815947518416</v>
      </c>
      <c r="AY57" s="4">
        <v>3.06918790561911</v>
      </c>
      <c r="AZ57" s="4">
        <v>33.2996524356407</v>
      </c>
      <c r="BA57" s="4">
        <v>10.8363113829251</v>
      </c>
      <c r="BB57" s="4">
        <v>24.173404106727</v>
      </c>
      <c r="BC57" s="4">
        <v>3.02631375536667</v>
      </c>
      <c r="BD57" s="4">
        <v>0.109334959107363</v>
      </c>
      <c r="BE57" s="4">
        <v>2.07041844083641</v>
      </c>
      <c r="BF57" s="4">
        <v>0.955895314530265</v>
      </c>
      <c r="BG57" s="4">
        <v>0.0687147386751592</v>
      </c>
      <c r="BH57" s="4">
        <v>37.8198966353161</v>
      </c>
      <c r="BI57" s="4">
        <v>1.02845390982276</v>
      </c>
      <c r="BJ57" s="4">
        <v>67.8135383183358</v>
      </c>
      <c r="BK57" s="4">
        <v>399.587072376473</v>
      </c>
      <c r="BL57" s="4">
        <v>-0.0021585762520735</v>
      </c>
    </row>
    <row r="58" spans="1:64">
      <c r="A58" s="4" t="s">
        <v>250</v>
      </c>
      <c r="B58" s="4" t="s">
        <v>157</v>
      </c>
      <c r="C58" s="4" t="s">
        <v>73</v>
      </c>
      <c r="D58" s="4" t="s">
        <v>65</v>
      </c>
      <c r="E58" s="4" t="str">
        <f t="shared" si="2"/>
        <v>TR76-B1-Rd1</v>
      </c>
      <c r="F58" s="4" t="str">
        <f>VLOOKUP(B58,Sheet1!$A$1:$B$80,2,0)</f>
        <v>Quercus mongolica</v>
      </c>
      <c r="G58" s="4" t="str">
        <f t="shared" si="3"/>
        <v>2023-07-12</v>
      </c>
      <c r="H58" s="4" t="s">
        <v>176</v>
      </c>
      <c r="I58" s="4">
        <v>-1.64205342657315</v>
      </c>
      <c r="J58" s="4">
        <v>0.0180646819871103</v>
      </c>
      <c r="K58" s="4">
        <v>541.875022176243</v>
      </c>
      <c r="L58" s="4">
        <v>0.169010826742241</v>
      </c>
      <c r="M58" s="4">
        <v>0.845137998186412</v>
      </c>
      <c r="N58" s="4">
        <v>23.4458477313702</v>
      </c>
      <c r="O58" s="4">
        <v>6</v>
      </c>
      <c r="P58" s="4">
        <v>1.4200000166893</v>
      </c>
      <c r="Q58" s="4">
        <v>1</v>
      </c>
      <c r="R58" s="4">
        <v>2.8400000333786</v>
      </c>
      <c r="S58" s="4">
        <v>22.7965177389292</v>
      </c>
      <c r="T58" s="4">
        <v>23.4458477313702</v>
      </c>
      <c r="U58" s="4">
        <v>22.110934477586</v>
      </c>
      <c r="V58" s="4">
        <v>400.041844294621</v>
      </c>
      <c r="W58" s="4">
        <v>402.73916391226</v>
      </c>
      <c r="X58" s="4">
        <v>21.9596083714412</v>
      </c>
      <c r="Y58" s="4">
        <v>22.2427978515625</v>
      </c>
      <c r="Z58" s="4">
        <v>72.7243030254657</v>
      </c>
      <c r="AA58" s="4">
        <v>73.6625853318434</v>
      </c>
      <c r="AB58" s="4">
        <v>350.122246375451</v>
      </c>
      <c r="AC58" s="4">
        <v>0.0155737686078422</v>
      </c>
      <c r="AD58" s="4">
        <v>0.0766025406236832</v>
      </c>
      <c r="AE58" s="4">
        <v>92.2356849083534</v>
      </c>
      <c r="AF58" s="4">
        <v>8.07597160339355</v>
      </c>
      <c r="AG58" s="4">
        <v>-0.198577672243118</v>
      </c>
      <c r="AH58" s="4">
        <v>0.0861917808651924</v>
      </c>
      <c r="AI58" s="4">
        <v>0.00155571976210922</v>
      </c>
      <c r="AJ58" s="4">
        <v>0.0745057389140129</v>
      </c>
      <c r="AK58" s="4">
        <v>0.00131053093355149</v>
      </c>
      <c r="AL58" s="4">
        <v>1</v>
      </c>
      <c r="AM58" s="4">
        <v>-0.219565242528915</v>
      </c>
      <c r="AN58" s="4">
        <v>2.73739147186279</v>
      </c>
      <c r="AO58" s="4">
        <v>1</v>
      </c>
      <c r="AP58" s="4">
        <v>0</v>
      </c>
      <c r="AQ58" s="4">
        <v>0.159999996423721</v>
      </c>
      <c r="AR58" s="4">
        <v>111115</v>
      </c>
      <c r="AS58" s="4">
        <v>0.583537077292418</v>
      </c>
      <c r="AT58" s="4">
        <v>0.000169010826742241</v>
      </c>
      <c r="AU58" s="4">
        <v>296.59584773137</v>
      </c>
      <c r="AV58" s="4">
        <v>295.946517738929</v>
      </c>
      <c r="AW58" s="4">
        <v>0.00249180292155862</v>
      </c>
      <c r="AX58" s="4">
        <v>-0.167742792560584</v>
      </c>
      <c r="AY58" s="4">
        <v>2.89671769054978</v>
      </c>
      <c r="AZ58" s="4">
        <v>31.4056072586827</v>
      </c>
      <c r="BA58" s="4">
        <v>9.16280940712023</v>
      </c>
      <c r="BB58" s="4">
        <v>23.1211827351497</v>
      </c>
      <c r="BC58" s="4">
        <v>2.84047016333522</v>
      </c>
      <c r="BD58" s="4">
        <v>0.0179504968308474</v>
      </c>
      <c r="BE58" s="4">
        <v>2.05157969236337</v>
      </c>
      <c r="BF58" s="4">
        <v>0.788890470971849</v>
      </c>
      <c r="BG58" s="4">
        <v>0.0112292637651444</v>
      </c>
      <c r="BH58" s="4">
        <v>49.9802137793812</v>
      </c>
      <c r="BI58" s="4">
        <v>1.34547320516252</v>
      </c>
      <c r="BJ58" s="4">
        <v>70.2096111722947</v>
      </c>
      <c r="BK58" s="4">
        <v>403.519717468534</v>
      </c>
      <c r="BL58" s="4">
        <v>-0.00285704196516208</v>
      </c>
    </row>
    <row r="59" spans="1:64">
      <c r="A59" s="4" t="s">
        <v>251</v>
      </c>
      <c r="B59" s="4" t="s">
        <v>252</v>
      </c>
      <c r="C59" s="4" t="s">
        <v>73</v>
      </c>
      <c r="D59" s="4" t="s">
        <v>65</v>
      </c>
      <c r="E59" s="4" t="str">
        <f t="shared" si="2"/>
        <v>TR79-B1-Rd1</v>
      </c>
      <c r="F59" s="4" t="str">
        <f>VLOOKUP(B59,Sheet1!$A$1:$B$80,2,0)</f>
        <v>Tilia amurensis</v>
      </c>
      <c r="G59" s="4" t="str">
        <f t="shared" si="3"/>
        <v>2023-07-12</v>
      </c>
      <c r="H59" s="4" t="s">
        <v>176</v>
      </c>
      <c r="I59" s="4">
        <v>-1.23236265667692</v>
      </c>
      <c r="J59" s="4">
        <v>0.194203147711384</v>
      </c>
      <c r="K59" s="4">
        <v>407.709711643743</v>
      </c>
      <c r="L59" s="4">
        <v>1.21169938593249</v>
      </c>
      <c r="M59" s="4">
        <v>0.598292202175267</v>
      </c>
      <c r="N59" s="4">
        <v>23.0603601015531</v>
      </c>
      <c r="O59" s="4">
        <v>6</v>
      </c>
      <c r="P59" s="4">
        <v>1.4200000166893</v>
      </c>
      <c r="Q59" s="4">
        <v>1</v>
      </c>
      <c r="R59" s="4">
        <v>2.8400000333786</v>
      </c>
      <c r="S59" s="4">
        <v>22.7279688028189</v>
      </c>
      <c r="T59" s="4">
        <v>23.0603601015531</v>
      </c>
      <c r="U59" s="4">
        <v>22.113364146306</v>
      </c>
      <c r="V59" s="4">
        <v>399.958000769982</v>
      </c>
      <c r="W59" s="4">
        <v>401.236663818359</v>
      </c>
      <c r="X59" s="4">
        <v>22.158102622399</v>
      </c>
      <c r="Y59" s="4">
        <v>24.1842597081111</v>
      </c>
      <c r="Z59" s="4">
        <v>73.7225054227389</v>
      </c>
      <c r="AA59" s="4">
        <v>80.4651688795823</v>
      </c>
      <c r="AB59" s="4">
        <v>350.139289269081</v>
      </c>
      <c r="AC59" s="4">
        <v>0.00854928155716222</v>
      </c>
      <c r="AD59" s="4">
        <v>0.07464113802864</v>
      </c>
      <c r="AE59" s="4">
        <v>92.281004685622</v>
      </c>
      <c r="AF59" s="4">
        <v>8.23376178741455</v>
      </c>
      <c r="AG59" s="4">
        <v>-0.24187496304512</v>
      </c>
      <c r="AH59" s="4">
        <v>0.0211776345968246</v>
      </c>
      <c r="AI59" s="4">
        <v>0.0021659170743078</v>
      </c>
      <c r="AJ59" s="4">
        <v>0.0161009207367897</v>
      </c>
      <c r="AK59" s="4">
        <v>0.00207353057339787</v>
      </c>
      <c r="AL59" s="4">
        <v>1</v>
      </c>
      <c r="AM59" s="4">
        <v>-0.219565242528915</v>
      </c>
      <c r="AN59" s="4">
        <v>2.73739147186279</v>
      </c>
      <c r="AO59" s="4">
        <v>1</v>
      </c>
      <c r="AP59" s="4">
        <v>0</v>
      </c>
      <c r="AQ59" s="4">
        <v>0.159999996423721</v>
      </c>
      <c r="AR59" s="4">
        <v>111115</v>
      </c>
      <c r="AS59" s="4">
        <v>0.583565482115134</v>
      </c>
      <c r="AT59" s="4">
        <v>0.00121169938593249</v>
      </c>
      <c r="AU59" s="4">
        <v>296.210360101553</v>
      </c>
      <c r="AV59" s="4">
        <v>295.877968802819</v>
      </c>
      <c r="AW59" s="4">
        <v>0.00136788501857134</v>
      </c>
      <c r="AX59" s="4">
        <v>-0.651259129824446</v>
      </c>
      <c r="AY59" s="4">
        <v>2.83003998891084</v>
      </c>
      <c r="AZ59" s="4">
        <v>30.6676331042332</v>
      </c>
      <c r="BA59" s="4">
        <v>6.48337339612215</v>
      </c>
      <c r="BB59" s="4">
        <v>22.894164452186</v>
      </c>
      <c r="BC59" s="4">
        <v>2.80170984845181</v>
      </c>
      <c r="BD59" s="4">
        <v>0.181772525838069</v>
      </c>
      <c r="BE59" s="4">
        <v>2.23174778673558</v>
      </c>
      <c r="BF59" s="4">
        <v>0.569962061716231</v>
      </c>
      <c r="BG59" s="4">
        <v>0.114662860916774</v>
      </c>
      <c r="BH59" s="4">
        <v>37.6238618795574</v>
      </c>
      <c r="BI59" s="4">
        <v>1.01613271534024</v>
      </c>
      <c r="BJ59" s="4">
        <v>79.6543352749014</v>
      </c>
      <c r="BK59" s="4">
        <v>401.822470003909</v>
      </c>
      <c r="BL59" s="4">
        <v>-0.00244296066251382</v>
      </c>
    </row>
    <row r="60" spans="1:64">
      <c r="A60" s="4" t="s">
        <v>253</v>
      </c>
      <c r="B60" s="4" t="s">
        <v>252</v>
      </c>
      <c r="C60" s="4" t="s">
        <v>64</v>
      </c>
      <c r="D60" s="4" t="s">
        <v>65</v>
      </c>
      <c r="E60" s="4" t="str">
        <f t="shared" si="2"/>
        <v>TR79-B2-Rd1</v>
      </c>
      <c r="F60" s="4" t="str">
        <f>VLOOKUP(B60,Sheet1!$A$1:$B$80,2,0)</f>
        <v>Tilia amurensis</v>
      </c>
      <c r="G60" s="4" t="str">
        <f t="shared" si="3"/>
        <v>2023-07-12</v>
      </c>
      <c r="H60" s="4" t="s">
        <v>176</v>
      </c>
      <c r="I60" s="4">
        <v>-1.16112496243228</v>
      </c>
      <c r="J60" s="4">
        <v>0.209442107733249</v>
      </c>
      <c r="K60" s="4">
        <v>406.544797058935</v>
      </c>
      <c r="L60" s="4">
        <v>1.20653190324443</v>
      </c>
      <c r="M60" s="4">
        <v>0.55578565502598</v>
      </c>
      <c r="N60" s="4">
        <v>22.7141537299523</v>
      </c>
      <c r="O60" s="4">
        <v>6</v>
      </c>
      <c r="P60" s="4">
        <v>1.4200000166893</v>
      </c>
      <c r="Q60" s="4">
        <v>1</v>
      </c>
      <c r="R60" s="4">
        <v>2.8400000333786</v>
      </c>
      <c r="S60" s="4">
        <v>22.6133610652043</v>
      </c>
      <c r="T60" s="4">
        <v>22.7141537299523</v>
      </c>
      <c r="U60" s="4">
        <v>22.1149818713848</v>
      </c>
      <c r="V60" s="4">
        <v>399.911020132211</v>
      </c>
      <c r="W60" s="4">
        <v>401.071429912861</v>
      </c>
      <c r="X60" s="4">
        <v>21.974235534668</v>
      </c>
      <c r="Y60" s="4">
        <v>23.9920156919039</v>
      </c>
      <c r="Z60" s="4">
        <v>73.669565640963</v>
      </c>
      <c r="AA60" s="4">
        <v>80.4364770742563</v>
      </c>
      <c r="AB60" s="4">
        <v>350.162423940805</v>
      </c>
      <c r="AC60" s="4">
        <v>0.00971523228173072</v>
      </c>
      <c r="AD60" s="4">
        <v>0.0743516457195465</v>
      </c>
      <c r="AE60" s="4">
        <v>92.3440827589769</v>
      </c>
      <c r="AF60" s="4">
        <v>8.16344738006592</v>
      </c>
      <c r="AG60" s="4">
        <v>-0.261115342378616</v>
      </c>
      <c r="AH60" s="4">
        <v>0.0186661463230848</v>
      </c>
      <c r="AI60" s="4">
        <v>0.00192486133892089</v>
      </c>
      <c r="AJ60" s="4">
        <v>0.0127679137513041</v>
      </c>
      <c r="AK60" s="4">
        <v>0.00100263487547636</v>
      </c>
      <c r="AL60" s="4">
        <v>1</v>
      </c>
      <c r="AM60" s="4">
        <v>-0.219565242528915</v>
      </c>
      <c r="AN60" s="4">
        <v>2.73739147186279</v>
      </c>
      <c r="AO60" s="4">
        <v>1</v>
      </c>
      <c r="AP60" s="4">
        <v>0</v>
      </c>
      <c r="AQ60" s="4">
        <v>0.159999996423721</v>
      </c>
      <c r="AR60" s="4">
        <v>111115</v>
      </c>
      <c r="AS60" s="4">
        <v>0.583604039901342</v>
      </c>
      <c r="AT60" s="4">
        <v>0.00120653190324444</v>
      </c>
      <c r="AU60" s="4">
        <v>295.864153729952</v>
      </c>
      <c r="AV60" s="4">
        <v>295.763361065204</v>
      </c>
      <c r="AW60" s="4">
        <v>0.00155443713033254</v>
      </c>
      <c r="AX60" s="4">
        <v>-0.619399553804841</v>
      </c>
      <c r="AY60" s="4">
        <v>2.77130633765898</v>
      </c>
      <c r="AZ60" s="4">
        <v>30.0106541946655</v>
      </c>
      <c r="BA60" s="4">
        <v>6.01863850276158</v>
      </c>
      <c r="BB60" s="4">
        <v>22.6637573975783</v>
      </c>
      <c r="BC60" s="4">
        <v>2.76284502251947</v>
      </c>
      <c r="BD60" s="4">
        <v>0.195056777924965</v>
      </c>
      <c r="BE60" s="4">
        <v>2.215520682633</v>
      </c>
      <c r="BF60" s="4">
        <v>0.547324339886468</v>
      </c>
      <c r="BG60" s="4">
        <v>0.123126149189791</v>
      </c>
      <c r="BH60" s="4">
        <v>37.5420063914192</v>
      </c>
      <c r="BI60" s="4">
        <v>1.01364687679892</v>
      </c>
      <c r="BJ60" s="4">
        <v>80.8041579462963</v>
      </c>
      <c r="BK60" s="4">
        <v>401.623373110347</v>
      </c>
      <c r="BL60" s="4">
        <v>-0.00233611328632012</v>
      </c>
    </row>
    <row r="61" spans="1:64">
      <c r="A61" s="4" t="s">
        <v>254</v>
      </c>
      <c r="B61" s="4" t="s">
        <v>161</v>
      </c>
      <c r="C61" s="4" t="s">
        <v>64</v>
      </c>
      <c r="D61" s="4" t="s">
        <v>76</v>
      </c>
      <c r="E61" s="4" t="str">
        <f t="shared" si="2"/>
        <v>TR80-B2-Rd2</v>
      </c>
      <c r="F61" s="4" t="str">
        <f>VLOOKUP(B61,Sheet1!$A$1:$B$80,2,0)</f>
        <v>Tilia amurensis</v>
      </c>
      <c r="G61" s="4" t="str">
        <f t="shared" si="3"/>
        <v>2023-07-12</v>
      </c>
      <c r="H61" s="4" t="s">
        <v>176</v>
      </c>
      <c r="I61" s="4">
        <v>-1.17546136414557</v>
      </c>
      <c r="J61" s="4">
        <v>0.0269557714071064</v>
      </c>
      <c r="K61" s="4">
        <v>464.85768330311</v>
      </c>
      <c r="L61" s="4">
        <v>0.286350285206245</v>
      </c>
      <c r="M61" s="4">
        <v>0.961848907265296</v>
      </c>
      <c r="N61" s="4">
        <v>23.9080445216252</v>
      </c>
      <c r="O61" s="4">
        <v>6</v>
      </c>
      <c r="P61" s="4">
        <v>1.4200000166893</v>
      </c>
      <c r="Q61" s="4">
        <v>1</v>
      </c>
      <c r="R61" s="4">
        <v>2.8400000333786</v>
      </c>
      <c r="S61" s="4">
        <v>23.6452906681941</v>
      </c>
      <c r="T61" s="4">
        <v>23.9080445216252</v>
      </c>
      <c r="U61" s="4">
        <v>23.1293015113244</v>
      </c>
      <c r="V61" s="4">
        <v>400.084768442007</v>
      </c>
      <c r="W61" s="4">
        <v>401.901850773738</v>
      </c>
      <c r="X61" s="4">
        <v>21.4019424731915</v>
      </c>
      <c r="Y61" s="4">
        <v>21.8819006406344</v>
      </c>
      <c r="Z61" s="4">
        <v>67.279163654034</v>
      </c>
      <c r="AA61" s="4">
        <v>68.7899029071514</v>
      </c>
      <c r="AB61" s="4">
        <v>350.136129525992</v>
      </c>
      <c r="AC61" s="4">
        <v>0.0217737282420365</v>
      </c>
      <c r="AD61" s="4">
        <v>0.0902938106312202</v>
      </c>
      <c r="AE61" s="4">
        <v>92.163695702186</v>
      </c>
      <c r="AF61" s="4">
        <v>7.77794981002808</v>
      </c>
      <c r="AG61" s="4">
        <v>-0.216325744986534</v>
      </c>
      <c r="AH61" s="4">
        <v>0.0157071426510811</v>
      </c>
      <c r="AI61" s="4">
        <v>0.00264802435413003</v>
      </c>
      <c r="AJ61" s="4">
        <v>0.0271406620740891</v>
      </c>
      <c r="AK61" s="4">
        <v>0.00233998522162437</v>
      </c>
      <c r="AL61" s="4">
        <v>1</v>
      </c>
      <c r="AM61" s="4">
        <v>-0.219565242528915</v>
      </c>
      <c r="AN61" s="4">
        <v>2.73739147186279</v>
      </c>
      <c r="AO61" s="4">
        <v>1</v>
      </c>
      <c r="AP61" s="4">
        <v>0</v>
      </c>
      <c r="AQ61" s="4">
        <v>0.159999996423721</v>
      </c>
      <c r="AR61" s="4">
        <v>111115</v>
      </c>
      <c r="AS61" s="4">
        <v>0.583560215876653</v>
      </c>
      <c r="AT61" s="4">
        <v>0.000286350285206245</v>
      </c>
      <c r="AU61" s="4">
        <v>297.058044521625</v>
      </c>
      <c r="AV61" s="4">
        <v>296.795290668194</v>
      </c>
      <c r="AW61" s="4">
        <v>0.00348379644085692</v>
      </c>
      <c r="AX61" s="4">
        <v>-0.177453825624887</v>
      </c>
      <c r="AY61" s="4">
        <v>2.97856574003133</v>
      </c>
      <c r="AZ61" s="4">
        <v>32.3182105311692</v>
      </c>
      <c r="BA61" s="4">
        <v>10.4363098905348</v>
      </c>
      <c r="BB61" s="4">
        <v>23.7766675949097</v>
      </c>
      <c r="BC61" s="4">
        <v>2.95505334548369</v>
      </c>
      <c r="BD61" s="4">
        <v>0.0267022279590712</v>
      </c>
      <c r="BE61" s="4">
        <v>2.01671683276604</v>
      </c>
      <c r="BF61" s="4">
        <v>0.93833651271765</v>
      </c>
      <c r="BG61" s="4">
        <v>0.0167114879883924</v>
      </c>
      <c r="BH61" s="4">
        <v>42.8430020908386</v>
      </c>
      <c r="BI61" s="4">
        <v>1.15664455126395</v>
      </c>
      <c r="BJ61" s="4">
        <v>67.1249986223264</v>
      </c>
      <c r="BK61" s="4">
        <v>402.460608809987</v>
      </c>
      <c r="BL61" s="4">
        <v>-0.00196018343858822</v>
      </c>
    </row>
    <row r="62" s="6" customFormat="1" spans="1:64">
      <c r="A62" s="7" t="s">
        <v>255</v>
      </c>
      <c r="B62" s="7" t="s">
        <v>164</v>
      </c>
      <c r="C62" s="7" t="s">
        <v>64</v>
      </c>
      <c r="D62" s="7" t="s">
        <v>76</v>
      </c>
      <c r="E62" s="7" t="str">
        <f t="shared" si="2"/>
        <v>TR1-B2-Rd2</v>
      </c>
      <c r="F62" s="7" t="str">
        <f>VLOOKUP(B62,Sheet1!$A$1:$B$80,2,0)</f>
        <v>Ulmus davidiana</v>
      </c>
      <c r="G62" s="7" t="str">
        <f t="shared" si="3"/>
        <v>2023-07-15</v>
      </c>
      <c r="H62" s="7" t="s">
        <v>176</v>
      </c>
      <c r="I62" s="7">
        <v>-0.992337674357633</v>
      </c>
      <c r="J62" s="7">
        <v>0.0205788304920765</v>
      </c>
      <c r="K62" s="7">
        <v>470.7414435684</v>
      </c>
      <c r="L62" s="7">
        <v>0.167569836210694</v>
      </c>
      <c r="M62" s="7">
        <v>0.728454199634751</v>
      </c>
      <c r="N62" s="7">
        <v>23.4439346606915</v>
      </c>
      <c r="O62" s="7">
        <v>6</v>
      </c>
      <c r="P62" s="7">
        <v>1.4200000166893</v>
      </c>
      <c r="Q62" s="7">
        <v>1</v>
      </c>
      <c r="R62" s="7">
        <v>2.8400000333786</v>
      </c>
      <c r="S62" s="7">
        <v>22.7515602111816</v>
      </c>
      <c r="T62" s="7">
        <v>23.4439346606915</v>
      </c>
      <c r="U62" s="7">
        <v>22.1118206611046</v>
      </c>
      <c r="V62" s="7">
        <v>399.985790546124</v>
      </c>
      <c r="W62" s="7">
        <v>401.515918438251</v>
      </c>
      <c r="X62" s="7">
        <v>23.4517228053166</v>
      </c>
      <c r="Y62" s="7">
        <v>23.7327643174391</v>
      </c>
      <c r="Z62" s="7">
        <v>77.1256778423603</v>
      </c>
      <c r="AA62" s="7">
        <v>78.0498768733098</v>
      </c>
      <c r="AB62" s="7">
        <v>349.257173978365</v>
      </c>
      <c r="AC62" s="7">
        <v>0.0220900427979919</v>
      </c>
      <c r="AD62" s="7">
        <v>0.0762264860364107</v>
      </c>
      <c r="AE62" s="7">
        <v>91.347527724046</v>
      </c>
      <c r="AF62" s="7">
        <v>7.9743800163269</v>
      </c>
      <c r="AG62" s="7">
        <v>-0.21312589943409</v>
      </c>
      <c r="AH62" s="7">
        <v>0.115883082151413</v>
      </c>
      <c r="AI62" s="7">
        <v>0.00151327159255743</v>
      </c>
      <c r="AJ62" s="7">
        <v>0.1068274974823</v>
      </c>
      <c r="AK62" s="7">
        <v>0.00166952458675951</v>
      </c>
      <c r="AL62" s="7">
        <v>0.871794879436493</v>
      </c>
      <c r="AM62" s="7">
        <v>-0.219565242528915</v>
      </c>
      <c r="AN62" s="7">
        <v>2.73739147186279</v>
      </c>
      <c r="AO62" s="7">
        <v>1</v>
      </c>
      <c r="AP62" s="7">
        <v>0</v>
      </c>
      <c r="AQ62" s="7">
        <v>0.159999996423721</v>
      </c>
      <c r="AR62" s="7">
        <v>111115</v>
      </c>
      <c r="AS62" s="7">
        <v>0.582095289963942</v>
      </c>
      <c r="AT62" s="7">
        <v>0.000167569836210694</v>
      </c>
      <c r="AU62" s="7">
        <v>296.593934660692</v>
      </c>
      <c r="AV62" s="7">
        <v>295.901560211182</v>
      </c>
      <c r="AW62" s="7">
        <v>0.00353440676867855</v>
      </c>
      <c r="AX62" s="7">
        <v>-0.172480717873659</v>
      </c>
      <c r="AY62" s="7">
        <v>2.8963835616914</v>
      </c>
      <c r="AZ62" s="7">
        <v>31.7073009431094</v>
      </c>
      <c r="BA62" s="7">
        <v>7.97453662567023</v>
      </c>
      <c r="BB62" s="7">
        <v>23.0977474359366</v>
      </c>
      <c r="BC62" s="7">
        <v>2.83644734087032</v>
      </c>
      <c r="BD62" s="7">
        <v>0.0204307859559462</v>
      </c>
      <c r="BE62" s="7">
        <v>2.16792936205665</v>
      </c>
      <c r="BF62" s="7">
        <v>0.668517978813668</v>
      </c>
      <c r="BG62" s="7">
        <v>0.0127824600812004</v>
      </c>
      <c r="BH62" s="7">
        <v>43.001058612626</v>
      </c>
      <c r="BI62" s="7">
        <v>1.17240951145704</v>
      </c>
      <c r="BJ62" s="7">
        <v>74.3186090998331</v>
      </c>
      <c r="BK62" s="7">
        <v>401.971287957459</v>
      </c>
      <c r="BL62" s="7">
        <v>-0.00177109921113999</v>
      </c>
    </row>
    <row r="63" spans="1:64">
      <c r="A63" s="4" t="s">
        <v>256</v>
      </c>
      <c r="B63" s="4" t="s">
        <v>72</v>
      </c>
      <c r="C63" s="4" t="s">
        <v>257</v>
      </c>
      <c r="D63" s="4" t="s">
        <v>65</v>
      </c>
      <c r="E63" s="4" t="str">
        <f t="shared" si="2"/>
        <v>TR11-B3-Rd1</v>
      </c>
      <c r="F63" s="4" t="str">
        <f>VLOOKUP(B63,Sheet1!$A$1:$B$80,2,0)</f>
        <v>Quercus mongolica</v>
      </c>
      <c r="G63" s="4" t="str">
        <f t="shared" si="3"/>
        <v>2023-07-15</v>
      </c>
      <c r="H63" s="4" t="s">
        <v>176</v>
      </c>
      <c r="I63" s="4">
        <v>-1.17101663644277</v>
      </c>
      <c r="J63" s="4">
        <v>0.00753507925043122</v>
      </c>
      <c r="K63" s="4">
        <v>642.472217940112</v>
      </c>
      <c r="L63" s="4">
        <v>0.072581120307446</v>
      </c>
      <c r="M63" s="4">
        <v>0.856394680385699</v>
      </c>
      <c r="N63" s="4">
        <v>23.9455234821026</v>
      </c>
      <c r="O63" s="4">
        <v>6</v>
      </c>
      <c r="P63" s="4">
        <v>1.4200000166893</v>
      </c>
      <c r="Q63" s="4">
        <v>1</v>
      </c>
      <c r="R63" s="4">
        <v>2.8400000333786</v>
      </c>
      <c r="S63" s="4">
        <v>23.0326291597807</v>
      </c>
      <c r="T63" s="4">
        <v>23.9455234821026</v>
      </c>
      <c r="U63" s="4">
        <v>22.1103927905743</v>
      </c>
      <c r="V63" s="4">
        <v>399.960775522085</v>
      </c>
      <c r="W63" s="4">
        <v>401.331930307242</v>
      </c>
      <c r="X63" s="4">
        <v>23.2490438314585</v>
      </c>
      <c r="Y63" s="4">
        <v>23.3341641059289</v>
      </c>
      <c r="Z63" s="4">
        <v>75.0716229952299</v>
      </c>
      <c r="AA63" s="4">
        <v>75.3465769841121</v>
      </c>
      <c r="AB63" s="4">
        <v>499.67533991887</v>
      </c>
      <c r="AC63" s="4">
        <v>0.0149142479953858</v>
      </c>
      <c r="AD63" s="4">
        <v>0.07523079846914</v>
      </c>
      <c r="AE63" s="4">
        <v>91.2307475163386</v>
      </c>
      <c r="AF63" s="4">
        <v>8.17512607574463</v>
      </c>
      <c r="AG63" s="4">
        <v>-0.192284181714058</v>
      </c>
      <c r="AH63" s="4">
        <v>0.138275325298309</v>
      </c>
      <c r="AI63" s="4">
        <v>0.00111266155727208</v>
      </c>
      <c r="AJ63" s="4">
        <v>0.108433276414871</v>
      </c>
      <c r="AK63" s="4">
        <v>0.000935878546442837</v>
      </c>
      <c r="AL63" s="4">
        <v>0.794871807098389</v>
      </c>
      <c r="AM63" s="4">
        <v>-0.219565242528915</v>
      </c>
      <c r="AN63" s="4">
        <v>2.73739147186279</v>
      </c>
      <c r="AO63" s="4">
        <v>1</v>
      </c>
      <c r="AP63" s="4">
        <v>0</v>
      </c>
      <c r="AQ63" s="4">
        <v>0.159999996423721</v>
      </c>
      <c r="AR63" s="4">
        <v>111115</v>
      </c>
      <c r="AS63" s="4">
        <v>0.832792233198117</v>
      </c>
      <c r="AT63" s="4">
        <v>7.2581120307446e-5</v>
      </c>
      <c r="AU63" s="4">
        <v>297.095523482103</v>
      </c>
      <c r="AV63" s="4">
        <v>296.182629159781</v>
      </c>
      <c r="AW63" s="4">
        <v>0.00238627962592421</v>
      </c>
      <c r="AX63" s="4">
        <v>-0.153284634534943</v>
      </c>
      <c r="AY63" s="4">
        <v>2.98518790000302</v>
      </c>
      <c r="AZ63" s="4">
        <v>32.7212912919836</v>
      </c>
      <c r="BA63" s="4">
        <v>9.38712718605474</v>
      </c>
      <c r="BB63" s="4">
        <v>23.4890763209416</v>
      </c>
      <c r="BC63" s="4">
        <v>2.90427932187714</v>
      </c>
      <c r="BD63" s="4">
        <v>0.00751513632189383</v>
      </c>
      <c r="BE63" s="4">
        <v>2.12879321961733</v>
      </c>
      <c r="BF63" s="4">
        <v>0.775486102259819</v>
      </c>
      <c r="BG63" s="4">
        <v>0.00469874788586215</v>
      </c>
      <c r="BH63" s="4">
        <v>58.6132362110239</v>
      </c>
      <c r="BI63" s="4">
        <v>1.60085671900158</v>
      </c>
      <c r="BJ63" s="4">
        <v>70.5627344605367</v>
      </c>
      <c r="BK63" s="4">
        <v>401.888575532811</v>
      </c>
      <c r="BL63" s="4">
        <v>-0.00205600486397115</v>
      </c>
    </row>
    <row r="64" spans="1:64">
      <c r="A64" s="4" t="s">
        <v>258</v>
      </c>
      <c r="B64" s="4" t="s">
        <v>172</v>
      </c>
      <c r="C64" s="4" t="s">
        <v>257</v>
      </c>
      <c r="D64" s="4" t="s">
        <v>65</v>
      </c>
      <c r="E64" s="4" t="str">
        <f t="shared" si="2"/>
        <v>TR14-B3-Rd1</v>
      </c>
      <c r="F64" s="4" t="str">
        <f>VLOOKUP(B64,Sheet1!$A$1:$B$80,2,0)</f>
        <v>Quercus mongolica</v>
      </c>
      <c r="G64" s="4" t="str">
        <f t="shared" si="3"/>
        <v>2023-07-15</v>
      </c>
      <c r="H64" s="4" t="s">
        <v>176</v>
      </c>
      <c r="I64" s="4">
        <v>-1.04048536973083</v>
      </c>
      <c r="J64" s="4">
        <v>0.00977839796389151</v>
      </c>
      <c r="K64" s="4">
        <v>572.742975854608</v>
      </c>
      <c r="L64" s="4">
        <v>0.0822186020900493</v>
      </c>
      <c r="M64" s="4">
        <v>0.748700865845683</v>
      </c>
      <c r="N64" s="4">
        <v>23.3339595794678</v>
      </c>
      <c r="O64" s="4">
        <v>6</v>
      </c>
      <c r="P64" s="4">
        <v>1.4200000166893</v>
      </c>
      <c r="Q64" s="4">
        <v>1</v>
      </c>
      <c r="R64" s="4">
        <v>2.8400000333786</v>
      </c>
      <c r="S64" s="4">
        <v>22.7619229830228</v>
      </c>
      <c r="T64" s="4">
        <v>23.3339595794678</v>
      </c>
      <c r="U64" s="4">
        <v>22.1116985907921</v>
      </c>
      <c r="V64" s="4">
        <v>400.10150381235</v>
      </c>
      <c r="W64" s="4">
        <v>401.900723970853</v>
      </c>
      <c r="X64" s="4">
        <v>23.1907363304725</v>
      </c>
      <c r="Y64" s="4">
        <v>23.3286860539363</v>
      </c>
      <c r="Z64" s="4">
        <v>76.1304737971379</v>
      </c>
      <c r="AA64" s="4">
        <v>76.5828628540039</v>
      </c>
      <c r="AB64" s="4">
        <v>349.260145920974</v>
      </c>
      <c r="AC64" s="4">
        <v>0.0228821004275233</v>
      </c>
      <c r="AD64" s="4">
        <v>0.0734200804279401</v>
      </c>
      <c r="AE64" s="4">
        <v>91.2405882615309</v>
      </c>
      <c r="AF64" s="4">
        <v>8.01604461669922</v>
      </c>
      <c r="AG64" s="4">
        <v>-0.211672022938728</v>
      </c>
      <c r="AH64" s="4">
        <v>0.0871922522783279</v>
      </c>
      <c r="AI64" s="4">
        <v>0.00122182117775083</v>
      </c>
      <c r="AJ64" s="4">
        <v>0.0577205419540405</v>
      </c>
      <c r="AK64" s="4">
        <v>0.00063287524972111</v>
      </c>
      <c r="AL64" s="4">
        <v>0.871794879436493</v>
      </c>
      <c r="AM64" s="4">
        <v>-0.219565242528915</v>
      </c>
      <c r="AN64" s="4">
        <v>2.73739147186279</v>
      </c>
      <c r="AO64" s="4">
        <v>1</v>
      </c>
      <c r="AP64" s="4">
        <v>0</v>
      </c>
      <c r="AQ64" s="4">
        <v>0.159999996423721</v>
      </c>
      <c r="AR64" s="4">
        <v>111115</v>
      </c>
      <c r="AS64" s="4">
        <v>0.582100243201623</v>
      </c>
      <c r="AT64" s="4">
        <v>8.22186020900493e-5</v>
      </c>
      <c r="AU64" s="4">
        <v>296.483959579468</v>
      </c>
      <c r="AV64" s="4">
        <v>295.911922983023</v>
      </c>
      <c r="AW64" s="4">
        <v>0.00366113598657095</v>
      </c>
      <c r="AX64" s="4">
        <v>-0.114231594782949</v>
      </c>
      <c r="AY64" s="4">
        <v>2.87722389991881</v>
      </c>
      <c r="AZ64" s="4">
        <v>31.534473485003</v>
      </c>
      <c r="BA64" s="4">
        <v>8.20578743106665</v>
      </c>
      <c r="BB64" s="4">
        <v>23.0479412812453</v>
      </c>
      <c r="BC64" s="4">
        <v>2.82791410564792</v>
      </c>
      <c r="BD64" s="4">
        <v>0.00974483702433108</v>
      </c>
      <c r="BE64" s="4">
        <v>2.12852303407313</v>
      </c>
      <c r="BF64" s="4">
        <v>0.699391071574788</v>
      </c>
      <c r="BG64" s="4">
        <v>0.00609352951313305</v>
      </c>
      <c r="BH64" s="4">
        <v>52.2573851710481</v>
      </c>
      <c r="BI64" s="4">
        <v>1.42508005224374</v>
      </c>
      <c r="BJ64" s="4">
        <v>73.336219069666</v>
      </c>
      <c r="BK64" s="4">
        <v>402.414280164559</v>
      </c>
      <c r="BL64" s="4">
        <v>-0.00196880912331918</v>
      </c>
    </row>
    <row r="65" spans="1:64">
      <c r="A65" s="4" t="s">
        <v>259</v>
      </c>
      <c r="B65" s="4" t="s">
        <v>260</v>
      </c>
      <c r="C65" s="4" t="s">
        <v>73</v>
      </c>
      <c r="D65" s="4" t="s">
        <v>76</v>
      </c>
      <c r="E65" s="4" t="str">
        <f t="shared" si="2"/>
        <v>TR35-B1-Rd2</v>
      </c>
      <c r="F65" s="4" t="str">
        <f>VLOOKUP(B65,Sheet1!$A$1:$B$80,2,0)</f>
        <v>Acer pictum</v>
      </c>
      <c r="G65" s="4" t="str">
        <f t="shared" si="3"/>
        <v>2023-07-15</v>
      </c>
      <c r="H65" s="4" t="s">
        <v>176</v>
      </c>
      <c r="I65" s="4">
        <v>-0.986034087165792</v>
      </c>
      <c r="J65" s="4">
        <v>0.00265013104925337</v>
      </c>
      <c r="K65" s="4">
        <v>1030.62565923553</v>
      </c>
      <c r="L65" s="4">
        <v>0.0202558939566881</v>
      </c>
      <c r="M65" s="4">
        <v>0.680662454817645</v>
      </c>
      <c r="N65" s="4">
        <v>23.2581005096436</v>
      </c>
      <c r="O65" s="4">
        <v>6</v>
      </c>
      <c r="P65" s="4">
        <v>1.4200000166893</v>
      </c>
      <c r="Q65" s="4">
        <v>1</v>
      </c>
      <c r="R65" s="4">
        <v>2.8400000333786</v>
      </c>
      <c r="S65" s="4">
        <v>22.7242920215313</v>
      </c>
      <c r="T65" s="4">
        <v>23.2581005096436</v>
      </c>
      <c r="U65" s="4">
        <v>22.1127959031325</v>
      </c>
      <c r="V65" s="4">
        <v>399.661508413461</v>
      </c>
      <c r="W65" s="4">
        <v>401.457010122446</v>
      </c>
      <c r="X65" s="4">
        <v>23.831395809467</v>
      </c>
      <c r="Y65" s="4">
        <v>23.8652773637038</v>
      </c>
      <c r="Z65" s="4">
        <v>78.6264830369216</v>
      </c>
      <c r="AA65" s="4">
        <v>78.7385917076698</v>
      </c>
      <c r="AB65" s="4">
        <v>350.145789513221</v>
      </c>
      <c r="AC65" s="4">
        <v>0.0162769274141353</v>
      </c>
      <c r="AD65" s="4">
        <v>0.106200423951332</v>
      </c>
      <c r="AE65" s="4">
        <v>91.489010150616</v>
      </c>
      <c r="AF65" s="4">
        <v>8.95792675018311</v>
      </c>
      <c r="AG65" s="4">
        <v>-0.258913159370422</v>
      </c>
      <c r="AH65" s="4">
        <v>1.80639493465424</v>
      </c>
      <c r="AI65" s="4">
        <v>0.0183353628963232</v>
      </c>
      <c r="AJ65" s="4">
        <v>1.67853629589081</v>
      </c>
      <c r="AK65" s="4">
        <v>0.0146394530311227</v>
      </c>
      <c r="AL65" s="4">
        <v>0.794871807098389</v>
      </c>
      <c r="AM65" s="4">
        <v>-0.219565242528915</v>
      </c>
      <c r="AN65" s="4">
        <v>2.73739147186279</v>
      </c>
      <c r="AO65" s="4">
        <v>1</v>
      </c>
      <c r="AP65" s="4">
        <v>0</v>
      </c>
      <c r="AQ65" s="4">
        <v>0.159999996423721</v>
      </c>
      <c r="AR65" s="4">
        <v>111115</v>
      </c>
      <c r="AS65" s="4">
        <v>0.583576315855369</v>
      </c>
      <c r="AT65" s="4">
        <v>2.02558939566881e-5</v>
      </c>
      <c r="AU65" s="4">
        <v>296.408100509644</v>
      </c>
      <c r="AV65" s="4">
        <v>295.874292021531</v>
      </c>
      <c r="AW65" s="4">
        <v>0.00260430832805082</v>
      </c>
      <c r="AX65" s="4">
        <v>-0.0782081248890679</v>
      </c>
      <c r="AY65" s="4">
        <v>2.86407305683699</v>
      </c>
      <c r="AZ65" s="4">
        <v>31.3051047469528</v>
      </c>
      <c r="BA65" s="4">
        <v>7.43982738324903</v>
      </c>
      <c r="BB65" s="4">
        <v>22.9911962655874</v>
      </c>
      <c r="BC65" s="4">
        <v>2.8182196245593</v>
      </c>
      <c r="BD65" s="4">
        <v>0.00264765479791017</v>
      </c>
      <c r="BE65" s="4">
        <v>2.18341060201935</v>
      </c>
      <c r="BF65" s="4">
        <v>0.634809022539948</v>
      </c>
      <c r="BG65" s="4">
        <v>0.001655006545983</v>
      </c>
      <c r="BH65" s="4">
        <v>94.2909297847636</v>
      </c>
      <c r="BI65" s="4">
        <v>2.56723638607494</v>
      </c>
      <c r="BJ65" s="4">
        <v>75.5830760630684</v>
      </c>
      <c r="BK65" s="4">
        <v>401.958954363726</v>
      </c>
      <c r="BL65" s="4">
        <v>-0.00198541846116175</v>
      </c>
    </row>
    <row r="66" spans="1:64">
      <c r="A66" s="4" t="s">
        <v>261</v>
      </c>
      <c r="B66" s="4" t="s">
        <v>84</v>
      </c>
      <c r="C66" s="4" t="s">
        <v>257</v>
      </c>
      <c r="D66" s="4" t="s">
        <v>65</v>
      </c>
      <c r="E66" s="4" t="str">
        <f t="shared" si="2"/>
        <v>TR8-B3-Rd1</v>
      </c>
      <c r="F66" s="4" t="str">
        <f>VLOOKUP(B66,Sheet1!$A$1:$B$80,2,0)</f>
        <v>Tilia mandshurica</v>
      </c>
      <c r="G66" s="4" t="str">
        <f t="shared" si="3"/>
        <v>2023-07-15</v>
      </c>
      <c r="H66" s="4" t="s">
        <v>176</v>
      </c>
      <c r="I66" s="4">
        <v>-0.979828785454375</v>
      </c>
      <c r="J66" s="4">
        <v>0.125935818134025</v>
      </c>
      <c r="K66" s="4">
        <v>409.901949486928</v>
      </c>
      <c r="L66" s="4">
        <v>0.793784337857684</v>
      </c>
      <c r="M66" s="4">
        <v>0.584153110657299</v>
      </c>
      <c r="N66" s="4">
        <v>22.5881390204796</v>
      </c>
      <c r="O66" s="4">
        <v>6</v>
      </c>
      <c r="P66" s="4">
        <v>1.4200000166893</v>
      </c>
      <c r="Q66" s="4">
        <v>1</v>
      </c>
      <c r="R66" s="4">
        <v>2.8400000333786</v>
      </c>
      <c r="S66" s="4">
        <v>22.5488248971792</v>
      </c>
      <c r="T66" s="4">
        <v>22.5881390204796</v>
      </c>
      <c r="U66" s="4">
        <v>22.1140827765832</v>
      </c>
      <c r="V66" s="4">
        <v>400.093634972206</v>
      </c>
      <c r="W66" s="4">
        <v>401.226827768179</v>
      </c>
      <c r="X66" s="4">
        <v>22.4231474949763</v>
      </c>
      <c r="Y66" s="4">
        <v>23.7509717207689</v>
      </c>
      <c r="Z66" s="4">
        <v>74.5337330744817</v>
      </c>
      <c r="AA66" s="4">
        <v>78.9489452655499</v>
      </c>
      <c r="AB66" s="4">
        <v>350.165959284856</v>
      </c>
      <c r="AC66" s="4">
        <v>-0.0290080874603098</v>
      </c>
      <c r="AD66" s="4">
        <v>0.100602923104396</v>
      </c>
      <c r="AE66" s="4">
        <v>91.1979428804838</v>
      </c>
      <c r="AF66" s="4">
        <v>8.1318187713623</v>
      </c>
      <c r="AG66" s="4">
        <v>-0.249381184577942</v>
      </c>
      <c r="AH66" s="4">
        <v>0.0344552472233772</v>
      </c>
      <c r="AI66" s="4">
        <v>0.000757344532757998</v>
      </c>
      <c r="AJ66" s="4">
        <v>0.0174787268042564</v>
      </c>
      <c r="AK66" s="4">
        <v>0.000872289994731545</v>
      </c>
      <c r="AL66" s="4">
        <v>1</v>
      </c>
      <c r="AM66" s="4">
        <v>-0.219565242528915</v>
      </c>
      <c r="AN66" s="4">
        <v>2.73739147186279</v>
      </c>
      <c r="AO66" s="4">
        <v>1</v>
      </c>
      <c r="AP66" s="4">
        <v>0</v>
      </c>
      <c r="AQ66" s="4">
        <v>0.159999996423721</v>
      </c>
      <c r="AR66" s="4">
        <v>111115</v>
      </c>
      <c r="AS66" s="4">
        <v>0.583609932141426</v>
      </c>
      <c r="AT66" s="4">
        <v>0.000793784337857684</v>
      </c>
      <c r="AU66" s="4">
        <v>295.73813902048</v>
      </c>
      <c r="AV66" s="4">
        <v>295.698824897179</v>
      </c>
      <c r="AW66" s="4">
        <v>-0.00464129388990857</v>
      </c>
      <c r="AX66" s="4">
        <v>-0.404198688854026</v>
      </c>
      <c r="AY66" s="4">
        <v>2.75019287687465</v>
      </c>
      <c r="AZ66" s="4">
        <v>30.1563039832259</v>
      </c>
      <c r="BA66" s="4">
        <v>6.405332262457</v>
      </c>
      <c r="BB66" s="4">
        <v>22.5684819588294</v>
      </c>
      <c r="BC66" s="4">
        <v>2.74691214426995</v>
      </c>
      <c r="BD66" s="4">
        <v>0.120588071676248</v>
      </c>
      <c r="BE66" s="4">
        <v>2.16603976621735</v>
      </c>
      <c r="BF66" s="4">
        <v>0.580872378052596</v>
      </c>
      <c r="BG66" s="4">
        <v>0.0758304281971211</v>
      </c>
      <c r="BH66" s="4">
        <v>37.382214710737</v>
      </c>
      <c r="BI66" s="4">
        <v>1.02162145401447</v>
      </c>
      <c r="BJ66" s="4">
        <v>79.0980572258774</v>
      </c>
      <c r="BK66" s="4">
        <v>401.692591445932</v>
      </c>
      <c r="BL66" s="4">
        <v>-0.00192941665238257</v>
      </c>
    </row>
    <row r="67" spans="1:64">
      <c r="A67" s="4" t="s">
        <v>262</v>
      </c>
      <c r="B67" s="4" t="s">
        <v>263</v>
      </c>
      <c r="C67" s="4" t="s">
        <v>257</v>
      </c>
      <c r="D67" s="4" t="s">
        <v>65</v>
      </c>
      <c r="E67" s="4" t="str">
        <f t="shared" si="2"/>
        <v>TR9-B3-Rd1</v>
      </c>
      <c r="F67" s="4" t="str">
        <f>VLOOKUP(B67,Sheet1!$A$1:$B$80,2,0)</f>
        <v>Quercus mongolica</v>
      </c>
      <c r="G67" s="4" t="str">
        <f t="shared" si="3"/>
        <v>2023-07-15</v>
      </c>
      <c r="H67" s="4" t="s">
        <v>176</v>
      </c>
      <c r="I67" s="4">
        <v>-1.23357170838264</v>
      </c>
      <c r="J67" s="4">
        <v>0.00789334441854284</v>
      </c>
      <c r="K67" s="4">
        <v>644.957043373338</v>
      </c>
      <c r="L67" s="4">
        <v>0.0706222435346016</v>
      </c>
      <c r="M67" s="4">
        <v>0.795724793053678</v>
      </c>
      <c r="N67" s="4">
        <v>23.4980016855093</v>
      </c>
      <c r="O67" s="4">
        <v>6</v>
      </c>
      <c r="P67" s="4">
        <v>1.4200000166893</v>
      </c>
      <c r="Q67" s="4">
        <v>1</v>
      </c>
      <c r="R67" s="4">
        <v>2.8400000333786</v>
      </c>
      <c r="S67" s="4">
        <v>22.8164718334491</v>
      </c>
      <c r="T67" s="4">
        <v>23.4980016855093</v>
      </c>
      <c r="U67" s="4">
        <v>22.1117831010085</v>
      </c>
      <c r="V67" s="4">
        <v>399.846658559946</v>
      </c>
      <c r="W67" s="4">
        <v>401.910452035757</v>
      </c>
      <c r="X67" s="4">
        <v>23.0194228245662</v>
      </c>
      <c r="Y67" s="4">
        <v>23.1376348642202</v>
      </c>
      <c r="Z67" s="4">
        <v>75.2831356342022</v>
      </c>
      <c r="AA67" s="4">
        <v>75.6696372398963</v>
      </c>
      <c r="AB67" s="4">
        <v>350.158360407903</v>
      </c>
      <c r="AC67" s="4">
        <v>0.0233400563995999</v>
      </c>
      <c r="AD67" s="4">
        <v>0.0845882491423534</v>
      </c>
      <c r="AE67" s="4">
        <v>91.1985174325796</v>
      </c>
      <c r="AF67" s="4">
        <v>7.99395656585693</v>
      </c>
      <c r="AG67" s="4">
        <v>-0.222420275211334</v>
      </c>
      <c r="AH67" s="4">
        <v>0.0385218001902103</v>
      </c>
      <c r="AI67" s="4">
        <v>0.00132987997494638</v>
      </c>
      <c r="AJ67" s="4">
        <v>0.0371001549065113</v>
      </c>
      <c r="AK67" s="4">
        <v>0.000866627262439579</v>
      </c>
      <c r="AL67" s="4">
        <v>0.897435903549194</v>
      </c>
      <c r="AM67" s="4">
        <v>-0.219565242528915</v>
      </c>
      <c r="AN67" s="4">
        <v>2.73739147186279</v>
      </c>
      <c r="AO67" s="4">
        <v>1</v>
      </c>
      <c r="AP67" s="4">
        <v>0</v>
      </c>
      <c r="AQ67" s="4">
        <v>0.159999996423721</v>
      </c>
      <c r="AR67" s="4">
        <v>111115</v>
      </c>
      <c r="AS67" s="4">
        <v>0.583597267346504</v>
      </c>
      <c r="AT67" s="4">
        <v>7.06222435346016e-5</v>
      </c>
      <c r="AU67" s="4">
        <v>296.648001685509</v>
      </c>
      <c r="AV67" s="4">
        <v>295.966471833449</v>
      </c>
      <c r="AW67" s="4">
        <v>0.00373440894046543</v>
      </c>
      <c r="AX67" s="4">
        <v>-0.122442629577565</v>
      </c>
      <c r="AY67" s="4">
        <v>2.90584280549441</v>
      </c>
      <c r="AZ67" s="4">
        <v>31.8628295555028</v>
      </c>
      <c r="BA67" s="4">
        <v>8.72519469128254</v>
      </c>
      <c r="BB67" s="4">
        <v>23.1572367594792</v>
      </c>
      <c r="BC67" s="4">
        <v>2.8466687179332</v>
      </c>
      <c r="BD67" s="4">
        <v>0.00787146437009516</v>
      </c>
      <c r="BE67" s="4">
        <v>2.11011801244073</v>
      </c>
      <c r="BF67" s="4">
        <v>0.736550705492473</v>
      </c>
      <c r="BG67" s="4">
        <v>0.00492162634874076</v>
      </c>
      <c r="BH67" s="4">
        <v>58.8191040143585</v>
      </c>
      <c r="BI67" s="4">
        <v>1.60472802796263</v>
      </c>
      <c r="BJ67" s="4">
        <v>71.9200825089921</v>
      </c>
      <c r="BK67" s="4">
        <v>402.496471297764</v>
      </c>
      <c r="BL67" s="4">
        <v>-0.00220278526674949</v>
      </c>
    </row>
    <row r="68" spans="1:64">
      <c r="A68" s="4" t="s">
        <v>264</v>
      </c>
      <c r="B68" s="4" t="s">
        <v>263</v>
      </c>
      <c r="C68" s="4" t="s">
        <v>257</v>
      </c>
      <c r="D68" s="4" t="s">
        <v>76</v>
      </c>
      <c r="E68" s="4" t="str">
        <f t="shared" si="2"/>
        <v>TR9-B3-Rd2</v>
      </c>
      <c r="F68" s="4" t="str">
        <f>VLOOKUP(B68,Sheet1!$A$1:$B$80,2,0)</f>
        <v>Quercus mongolica</v>
      </c>
      <c r="G68" s="4" t="str">
        <f t="shared" si="3"/>
        <v>2023-07-15</v>
      </c>
      <c r="H68" s="4" t="s">
        <v>176</v>
      </c>
      <c r="I68" s="4">
        <v>-1.13907076559005</v>
      </c>
      <c r="J68" s="4">
        <v>0.0075167455736822</v>
      </c>
      <c r="K68" s="4">
        <v>640.184564197118</v>
      </c>
      <c r="L68" s="4">
        <v>0.047732038059263</v>
      </c>
      <c r="M68" s="4">
        <v>0.567167803599241</v>
      </c>
      <c r="N68" s="4">
        <v>22.6365082604544</v>
      </c>
      <c r="O68" s="4">
        <v>6</v>
      </c>
      <c r="P68" s="4">
        <v>1.4200000166893</v>
      </c>
      <c r="Q68" s="4">
        <v>1</v>
      </c>
      <c r="R68" s="4">
        <v>2.8400000333786</v>
      </c>
      <c r="S68" s="4">
        <v>22.5068687711443</v>
      </c>
      <c r="T68" s="4">
        <v>22.6365082604544</v>
      </c>
      <c r="U68" s="4">
        <v>22.1135593141828</v>
      </c>
      <c r="V68" s="4">
        <v>400.225603376116</v>
      </c>
      <c r="W68" s="4">
        <v>402.144518171038</v>
      </c>
      <c r="X68" s="4">
        <v>23.850711277553</v>
      </c>
      <c r="Y68" s="4">
        <v>23.9305432183402</v>
      </c>
      <c r="Z68" s="4">
        <v>79.7974444798061</v>
      </c>
      <c r="AA68" s="4">
        <v>80.0642509460449</v>
      </c>
      <c r="AB68" s="4">
        <v>350.158841814314</v>
      </c>
      <c r="AC68" s="4">
        <v>0.00249638037556516</v>
      </c>
      <c r="AD68" s="4">
        <v>0.100027671615992</v>
      </c>
      <c r="AE68" s="4">
        <v>91.5613098144531</v>
      </c>
      <c r="AF68" s="4">
        <v>7.93623495101929</v>
      </c>
      <c r="AG68" s="4">
        <v>-0.247101321816444</v>
      </c>
      <c r="AH68" s="4">
        <v>0.156933441758156</v>
      </c>
      <c r="AI68" s="4">
        <v>0.00077646313002333</v>
      </c>
      <c r="AJ68" s="4">
        <v>0.160449177026749</v>
      </c>
      <c r="AK68" s="4">
        <v>0.00147778249811381</v>
      </c>
      <c r="AL68" s="4">
        <v>0.880952388048172</v>
      </c>
      <c r="AM68" s="4">
        <v>-0.219565242528915</v>
      </c>
      <c r="AN68" s="4">
        <v>2.73739147186279</v>
      </c>
      <c r="AO68" s="4">
        <v>1</v>
      </c>
      <c r="AP68" s="4">
        <v>0</v>
      </c>
      <c r="AQ68" s="4">
        <v>0.159999996423721</v>
      </c>
      <c r="AR68" s="4">
        <v>111115</v>
      </c>
      <c r="AS68" s="4">
        <v>0.583598069690523</v>
      </c>
      <c r="AT68" s="4">
        <v>4.7732038059263e-5</v>
      </c>
      <c r="AU68" s="4">
        <v>295.786508260455</v>
      </c>
      <c r="AV68" s="4">
        <v>295.656868771144</v>
      </c>
      <c r="AW68" s="4">
        <v>0.000399420851162674</v>
      </c>
      <c r="AX68" s="4">
        <v>-0.0404679585895102</v>
      </c>
      <c r="AY68" s="4">
        <v>2.7582797007069</v>
      </c>
      <c r="AZ68" s="4">
        <v>30.1249480326424</v>
      </c>
      <c r="BA68" s="4">
        <v>6.1944048143022</v>
      </c>
      <c r="BB68" s="4">
        <v>22.5716885157994</v>
      </c>
      <c r="BC68" s="4">
        <v>2.74744699854382</v>
      </c>
      <c r="BD68" s="4">
        <v>0.00749684835858906</v>
      </c>
      <c r="BE68" s="4">
        <v>2.19111189710766</v>
      </c>
      <c r="BF68" s="4">
        <v>0.556335101436159</v>
      </c>
      <c r="BG68" s="4">
        <v>0.0046873138001407</v>
      </c>
      <c r="BH68" s="4">
        <v>58.6161457486967</v>
      </c>
      <c r="BI68" s="4">
        <v>1.59192968438006</v>
      </c>
      <c r="BJ68" s="4">
        <v>78.92222380447</v>
      </c>
      <c r="BK68" s="4">
        <v>402.685977859585</v>
      </c>
      <c r="BL68" s="4">
        <v>-0.00223239806960585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D55"/>
  <sheetViews>
    <sheetView workbookViewId="0">
      <selection activeCell="A1" sqref="A1:A3"/>
    </sheetView>
  </sheetViews>
  <sheetFormatPr defaultColWidth="9" defaultRowHeight="14.4"/>
  <cols>
    <col min="1" max="1" width="26.7777777777778" customWidth="1"/>
    <col min="2" max="2" width="8.22222222222222" customWidth="1"/>
    <col min="3" max="3" width="10.8888888888889" customWidth="1"/>
    <col min="4" max="4" width="8.22222222222222" customWidth="1"/>
    <col min="5" max="5" width="15.3333333333333" customWidth="1"/>
    <col min="6" max="6" width="7.77777777777778" customWidth="1"/>
    <col min="7" max="7" width="14.5555555555556" customWidth="1"/>
    <col min="8" max="8" width="10.4444444444444" customWidth="1"/>
    <col min="9" max="10" width="13.8888888888889"/>
    <col min="11" max="11" width="14.1111111111111"/>
    <col min="12" max="12" width="12.8888888888889"/>
    <col min="13" max="13" width="13.8888888888889"/>
    <col min="14" max="15" width="12.8888888888889"/>
    <col min="16" max="16" width="13.8888888888889"/>
    <col min="17" max="17" width="12.8888888888889"/>
    <col min="18" max="19" width="13.8888888888889"/>
    <col min="21" max="27" width="12.8888888888889"/>
    <col min="28" max="28" width="14.1111111111111"/>
    <col min="29" max="31" width="13.8888888888889"/>
    <col min="32" max="32" width="12.7777777777778"/>
    <col min="36" max="36" width="12.8888888888889"/>
    <col min="45" max="45" width="11.7777777777778"/>
    <col min="46" max="46" width="12.8888888888889"/>
    <col min="47" max="47" width="12.7777777777778"/>
    <col min="48" max="56" width="12.8888888888889"/>
    <col min="60" max="60" width="12.8888888888889"/>
    <col min="62" max="62" width="12.8888888888889"/>
    <col min="63" max="63" width="13.8888888888889"/>
    <col min="64" max="65" width="12.8888888888889"/>
    <col min="66" max="66" width="13.8888888888889"/>
    <col min="67" max="67" width="12.7777777777778"/>
    <col min="68" max="70" width="12.8888888888889"/>
    <col min="71" max="72" width="13.8888888888889"/>
    <col min="77" max="77" width="12.7777777777778"/>
    <col min="79" max="79" width="14.1111111111111"/>
    <col min="80" max="83" width="12.8888888888889"/>
    <col min="84" max="84" width="12.7777777777778"/>
    <col min="85" max="85" width="12.8888888888889"/>
    <col min="89" max="89" width="11.7777777777778"/>
    <col min="91" max="91" width="11.7777777777778"/>
    <col min="93" max="94" width="11.7777777777778"/>
    <col min="104" max="104" width="13.8888888888889"/>
    <col min="105" max="105" width="14.1111111111111"/>
    <col min="106" max="107" width="12.8888888888889"/>
    <col min="108" max="109" width="13.8888888888889"/>
    <col min="110" max="111" width="12.8888888888889"/>
    <col min="112" max="112" width="12.7777777777778"/>
    <col min="115" max="116" width="12.8888888888889"/>
    <col min="117" max="117" width="12.7777777777778"/>
    <col min="118" max="121" width="12.8888888888889"/>
    <col min="122" max="122" width="12.7777777777778"/>
    <col min="123" max="125" width="12.8888888888889"/>
    <col min="126" max="127" width="12.7777777777778"/>
    <col min="128" max="130" width="12.8888888888889"/>
    <col min="131" max="131" width="13.8888888888889"/>
    <col min="133" max="133" width="12.7777777777778"/>
    <col min="135" max="138" width="12.7777777777778"/>
    <col min="139" max="139" width="12.8888888888889"/>
    <col min="141" max="141" width="12.7777777777778"/>
    <col min="142" max="142" width="13.8888888888889"/>
    <col min="143" max="145" width="12.7777777777778"/>
    <col min="146" max="146" width="12.8888888888889"/>
    <col min="147" max="147" width="12.7777777777778"/>
    <col min="152" max="154" width="12.8888888888889"/>
    <col min="155" max="155" width="12.7777777777778"/>
    <col min="156" max="157" width="12.8888888888889"/>
    <col min="158" max="158" width="12.7777777777778"/>
    <col min="159" max="159" width="12.8888888888889"/>
    <col min="173" max="175" width="12.7777777777778"/>
    <col min="179" max="179" width="12.7777777777778"/>
    <col min="187" max="188" width="13.8888888888889"/>
    <col min="189" max="189" width="12.7777777777778"/>
    <col min="190" max="190" width="12.8888888888889"/>
    <col min="191" max="193" width="12.7777777777778"/>
    <col min="194" max="196" width="12.8888888888889"/>
    <col min="198" max="199" width="12.7777777777778"/>
    <col min="200" max="203" width="12.8888888888889"/>
    <col min="204" max="204" width="12.7777777777778"/>
    <col min="205" max="205" width="12.8888888888889"/>
    <col min="206" max="206" width="12.7777777777778"/>
    <col min="207" max="207" width="12.8888888888889"/>
    <col min="209" max="209" width="12.7777777777778"/>
    <col min="210" max="210" width="12.8888888888889"/>
    <col min="211" max="212" width="12.7777777777778"/>
  </cols>
  <sheetData>
    <row r="1" s="2" customFormat="1" spans="1:2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265</v>
      </c>
      <c r="J1" s="5" t="s">
        <v>265</v>
      </c>
      <c r="K1" s="5" t="s">
        <v>265</v>
      </c>
      <c r="L1" s="5" t="s">
        <v>265</v>
      </c>
      <c r="M1" s="5" t="s">
        <v>265</v>
      </c>
      <c r="N1" s="5" t="s">
        <v>265</v>
      </c>
      <c r="O1" s="5" t="s">
        <v>265</v>
      </c>
      <c r="P1" s="5" t="s">
        <v>265</v>
      </c>
      <c r="Q1" s="5" t="s">
        <v>265</v>
      </c>
      <c r="R1" s="5" t="s">
        <v>265</v>
      </c>
      <c r="S1" s="5" t="s">
        <v>265</v>
      </c>
      <c r="T1" s="5" t="s">
        <v>265</v>
      </c>
      <c r="U1" s="5" t="s">
        <v>265</v>
      </c>
      <c r="V1" s="5" t="s">
        <v>265</v>
      </c>
      <c r="W1" s="5" t="s">
        <v>265</v>
      </c>
      <c r="X1" s="5" t="s">
        <v>265</v>
      </c>
      <c r="Y1" s="5" t="s">
        <v>265</v>
      </c>
      <c r="Z1" s="5" t="s">
        <v>265</v>
      </c>
      <c r="AA1" s="5" t="s">
        <v>265</v>
      </c>
      <c r="AB1" s="5" t="s">
        <v>265</v>
      </c>
      <c r="AC1" s="5" t="s">
        <v>265</v>
      </c>
      <c r="AD1" s="5" t="s">
        <v>265</v>
      </c>
      <c r="AE1" s="5" t="s">
        <v>265</v>
      </c>
      <c r="AF1" s="5" t="s">
        <v>266</v>
      </c>
      <c r="AG1" s="5" t="s">
        <v>266</v>
      </c>
      <c r="AH1" s="5" t="s">
        <v>266</v>
      </c>
      <c r="AI1" s="5" t="s">
        <v>266</v>
      </c>
      <c r="AJ1" s="5" t="s">
        <v>266</v>
      </c>
      <c r="AK1" s="5" t="s">
        <v>267</v>
      </c>
      <c r="AL1" s="5" t="s">
        <v>267</v>
      </c>
      <c r="AM1" s="5" t="s">
        <v>267</v>
      </c>
      <c r="AN1" s="5" t="s">
        <v>267</v>
      </c>
      <c r="AO1" s="5" t="s">
        <v>268</v>
      </c>
      <c r="AP1" s="5" t="s">
        <v>268</v>
      </c>
      <c r="AQ1" s="5" t="s">
        <v>268</v>
      </c>
      <c r="AR1" s="5" t="s">
        <v>268</v>
      </c>
      <c r="AS1" s="5" t="s">
        <v>269</v>
      </c>
      <c r="AT1" s="5" t="s">
        <v>269</v>
      </c>
      <c r="AU1" s="5" t="s">
        <v>269</v>
      </c>
      <c r="AV1" s="5" t="s">
        <v>269</v>
      </c>
      <c r="AW1" s="5" t="s">
        <v>269</v>
      </c>
      <c r="AX1" s="5" t="s">
        <v>269</v>
      </c>
      <c r="AY1" s="5" t="s">
        <v>269</v>
      </c>
      <c r="AZ1" s="5" t="s">
        <v>269</v>
      </c>
      <c r="BA1" s="5" t="s">
        <v>269</v>
      </c>
      <c r="BB1" s="5" t="s">
        <v>269</v>
      </c>
      <c r="BC1" s="5" t="s">
        <v>269</v>
      </c>
      <c r="BD1" s="5" t="s">
        <v>269</v>
      </c>
      <c r="BE1" s="5" t="s">
        <v>269</v>
      </c>
      <c r="BF1" s="5" t="s">
        <v>269</v>
      </c>
      <c r="BG1" s="5" t="s">
        <v>269</v>
      </c>
      <c r="BH1" s="5" t="s">
        <v>269</v>
      </c>
      <c r="BI1" s="5" t="s">
        <v>269</v>
      </c>
      <c r="BJ1" s="5" t="s">
        <v>269</v>
      </c>
      <c r="BK1" s="5" t="s">
        <v>270</v>
      </c>
      <c r="BL1" s="5" t="s">
        <v>270</v>
      </c>
      <c r="BM1" s="5" t="s">
        <v>270</v>
      </c>
      <c r="BN1" s="5" t="s">
        <v>270</v>
      </c>
      <c r="BO1" s="5" t="s">
        <v>270</v>
      </c>
      <c r="BP1" s="5" t="s">
        <v>270</v>
      </c>
      <c r="BQ1" s="5" t="s">
        <v>270</v>
      </c>
      <c r="BR1" s="5" t="s">
        <v>270</v>
      </c>
      <c r="BS1" s="5" t="s">
        <v>270</v>
      </c>
      <c r="BT1" s="5" t="s">
        <v>270</v>
      </c>
      <c r="BU1" s="5" t="s">
        <v>271</v>
      </c>
      <c r="BV1" s="5" t="s">
        <v>271</v>
      </c>
      <c r="BW1" s="5" t="s">
        <v>271</v>
      </c>
      <c r="BX1" s="5" t="s">
        <v>271</v>
      </c>
      <c r="BY1" s="5" t="s">
        <v>271</v>
      </c>
      <c r="BZ1" s="5" t="s">
        <v>271</v>
      </c>
      <c r="CA1" s="5" t="s">
        <v>271</v>
      </c>
      <c r="CB1" s="5" t="s">
        <v>271</v>
      </c>
      <c r="CC1" s="5" t="s">
        <v>271</v>
      </c>
      <c r="CD1" s="5" t="s">
        <v>271</v>
      </c>
      <c r="CE1" s="5" t="s">
        <v>271</v>
      </c>
      <c r="CF1" s="5" t="s">
        <v>271</v>
      </c>
      <c r="CG1" s="5" t="s">
        <v>271</v>
      </c>
      <c r="CH1" s="5" t="s">
        <v>271</v>
      </c>
      <c r="CI1" s="5" t="s">
        <v>271</v>
      </c>
      <c r="CJ1" s="5" t="s">
        <v>271</v>
      </c>
      <c r="CK1" s="5" t="s">
        <v>271</v>
      </c>
      <c r="CL1" s="5" t="s">
        <v>271</v>
      </c>
      <c r="CM1" s="5" t="s">
        <v>272</v>
      </c>
      <c r="CN1" s="5" t="s">
        <v>272</v>
      </c>
      <c r="CO1" s="5" t="s">
        <v>272</v>
      </c>
      <c r="CP1" s="5" t="s">
        <v>272</v>
      </c>
      <c r="CQ1" s="5" t="s">
        <v>272</v>
      </c>
      <c r="CR1" s="5" t="s">
        <v>272</v>
      </c>
      <c r="CS1" s="5" t="s">
        <v>272</v>
      </c>
      <c r="CT1" s="5" t="s">
        <v>272</v>
      </c>
      <c r="CU1" s="5" t="s">
        <v>272</v>
      </c>
      <c r="CV1" s="5" t="s">
        <v>272</v>
      </c>
      <c r="CW1" s="5" t="s">
        <v>272</v>
      </c>
      <c r="CX1" s="5" t="s">
        <v>272</v>
      </c>
      <c r="CY1" s="5" t="s">
        <v>272</v>
      </c>
      <c r="CZ1" s="5" t="s">
        <v>273</v>
      </c>
      <c r="DA1" s="5" t="s">
        <v>273</v>
      </c>
      <c r="DB1" s="5" t="s">
        <v>273</v>
      </c>
      <c r="DC1" s="5" t="s">
        <v>273</v>
      </c>
      <c r="DD1" s="5" t="s">
        <v>273</v>
      </c>
      <c r="DE1" s="5" t="s">
        <v>273</v>
      </c>
      <c r="DF1" s="5" t="s">
        <v>273</v>
      </c>
      <c r="DG1" s="5" t="s">
        <v>273</v>
      </c>
      <c r="DH1" s="5" t="s">
        <v>273</v>
      </c>
      <c r="DI1" s="5" t="s">
        <v>273</v>
      </c>
      <c r="DJ1" s="5" t="s">
        <v>273</v>
      </c>
      <c r="DK1" s="5" t="s">
        <v>274</v>
      </c>
      <c r="DL1" s="5" t="s">
        <v>274</v>
      </c>
      <c r="DM1" s="5" t="s">
        <v>274</v>
      </c>
      <c r="DN1" s="5" t="s">
        <v>274</v>
      </c>
      <c r="DO1" s="5" t="s">
        <v>274</v>
      </c>
      <c r="DP1" s="5" t="s">
        <v>274</v>
      </c>
      <c r="DQ1" s="5" t="s">
        <v>274</v>
      </c>
      <c r="DR1" s="5" t="s">
        <v>274</v>
      </c>
      <c r="DS1" s="5" t="s">
        <v>274</v>
      </c>
      <c r="DT1" s="5" t="s">
        <v>274</v>
      </c>
      <c r="DU1" s="5" t="s">
        <v>274</v>
      </c>
      <c r="DV1" s="5" t="s">
        <v>274</v>
      </c>
      <c r="DW1" s="5" t="s">
        <v>274</v>
      </c>
      <c r="DX1" s="5" t="s">
        <v>274</v>
      </c>
      <c r="DY1" s="5" t="s">
        <v>274</v>
      </c>
      <c r="DZ1" s="5" t="s">
        <v>274</v>
      </c>
      <c r="EA1" s="5" t="s">
        <v>274</v>
      </c>
      <c r="EB1" s="5" t="s">
        <v>274</v>
      </c>
      <c r="EC1" s="5" t="s">
        <v>275</v>
      </c>
      <c r="ED1" s="5" t="s">
        <v>275</v>
      </c>
      <c r="EE1" s="5" t="s">
        <v>275</v>
      </c>
      <c r="EF1" s="5" t="s">
        <v>275</v>
      </c>
      <c r="EG1" s="5" t="s">
        <v>275</v>
      </c>
      <c r="EH1" s="5" t="s">
        <v>275</v>
      </c>
      <c r="EI1" s="5" t="s">
        <v>275</v>
      </c>
      <c r="EJ1" s="5" t="s">
        <v>275</v>
      </c>
      <c r="EK1" s="5" t="s">
        <v>275</v>
      </c>
      <c r="EL1" s="5" t="s">
        <v>275</v>
      </c>
      <c r="EM1" s="5" t="s">
        <v>275</v>
      </c>
      <c r="EN1" s="5" t="s">
        <v>275</v>
      </c>
      <c r="EO1" s="5" t="s">
        <v>275</v>
      </c>
      <c r="EP1" s="5" t="s">
        <v>275</v>
      </c>
      <c r="EQ1" s="5" t="s">
        <v>275</v>
      </c>
      <c r="ER1" s="5" t="s">
        <v>275</v>
      </c>
      <c r="ES1" s="5" t="s">
        <v>275</v>
      </c>
      <c r="ET1" s="5" t="s">
        <v>275</v>
      </c>
      <c r="EU1" s="5" t="s">
        <v>275</v>
      </c>
      <c r="EV1" s="5" t="s">
        <v>276</v>
      </c>
      <c r="EW1" s="5" t="s">
        <v>276</v>
      </c>
      <c r="EX1" s="5" t="s">
        <v>276</v>
      </c>
      <c r="EY1" s="5" t="s">
        <v>276</v>
      </c>
      <c r="EZ1" s="5" t="s">
        <v>276</v>
      </c>
      <c r="FA1" s="5" t="s">
        <v>276</v>
      </c>
      <c r="FB1" s="5" t="s">
        <v>276</v>
      </c>
      <c r="FC1" s="5" t="s">
        <v>276</v>
      </c>
      <c r="FD1" s="5" t="s">
        <v>276</v>
      </c>
      <c r="FE1" s="5" t="s">
        <v>276</v>
      </c>
      <c r="FF1" s="5" t="s">
        <v>276</v>
      </c>
      <c r="FG1" s="5" t="s">
        <v>276</v>
      </c>
      <c r="FH1" s="5" t="s">
        <v>276</v>
      </c>
      <c r="FI1" s="5" t="s">
        <v>276</v>
      </c>
      <c r="FJ1" s="5" t="s">
        <v>276</v>
      </c>
      <c r="FK1" s="5" t="s">
        <v>276</v>
      </c>
      <c r="FL1" s="5" t="s">
        <v>276</v>
      </c>
      <c r="FM1" s="5" t="s">
        <v>276</v>
      </c>
      <c r="FN1" s="5" t="s">
        <v>276</v>
      </c>
      <c r="FO1" s="5" t="s">
        <v>277</v>
      </c>
      <c r="FP1" s="5" t="s">
        <v>277</v>
      </c>
      <c r="FQ1" s="5" t="s">
        <v>277</v>
      </c>
      <c r="FR1" s="5" t="s">
        <v>277</v>
      </c>
      <c r="FS1" s="5" t="s">
        <v>277</v>
      </c>
      <c r="FT1" s="5" t="s">
        <v>277</v>
      </c>
      <c r="FU1" s="5" t="s">
        <v>277</v>
      </c>
      <c r="FV1" s="5" t="s">
        <v>277</v>
      </c>
      <c r="FW1" s="5" t="s">
        <v>277</v>
      </c>
      <c r="FX1" s="5" t="s">
        <v>277</v>
      </c>
      <c r="FY1" s="5" t="s">
        <v>277</v>
      </c>
      <c r="FZ1" s="5" t="s">
        <v>277</v>
      </c>
      <c r="GA1" s="5" t="s">
        <v>277</v>
      </c>
      <c r="GB1" s="5" t="s">
        <v>277</v>
      </c>
      <c r="GC1" s="5" t="s">
        <v>277</v>
      </c>
      <c r="GD1" s="5" t="s">
        <v>277</v>
      </c>
      <c r="GE1" s="5" t="s">
        <v>277</v>
      </c>
      <c r="GF1" s="5" t="s">
        <v>277</v>
      </c>
      <c r="GG1" s="5" t="s">
        <v>278</v>
      </c>
      <c r="GH1" s="5" t="s">
        <v>278</v>
      </c>
      <c r="GI1" s="5" t="s">
        <v>278</v>
      </c>
      <c r="GJ1" s="5" t="s">
        <v>278</v>
      </c>
      <c r="GK1" s="5" t="s">
        <v>278</v>
      </c>
      <c r="GL1" s="5" t="s">
        <v>278</v>
      </c>
      <c r="GM1" s="5" t="s">
        <v>278</v>
      </c>
      <c r="GN1" s="5" t="s">
        <v>278</v>
      </c>
      <c r="GO1" s="5" t="s">
        <v>39</v>
      </c>
      <c r="GP1" s="5" t="s">
        <v>39</v>
      </c>
      <c r="GQ1" s="5" t="s">
        <v>39</v>
      </c>
      <c r="GR1" s="5" t="s">
        <v>39</v>
      </c>
      <c r="GS1" s="5" t="s">
        <v>39</v>
      </c>
      <c r="GT1" s="5" t="s">
        <v>39</v>
      </c>
      <c r="GU1" s="5" t="s">
        <v>39</v>
      </c>
      <c r="GV1" s="5" t="s">
        <v>39</v>
      </c>
      <c r="GW1" s="5" t="s">
        <v>39</v>
      </c>
      <c r="GX1" s="5" t="s">
        <v>39</v>
      </c>
      <c r="GY1" s="5" t="s">
        <v>39</v>
      </c>
      <c r="GZ1" s="5" t="s">
        <v>39</v>
      </c>
      <c r="HA1" s="5" t="s">
        <v>39</v>
      </c>
      <c r="HB1" s="5" t="s">
        <v>39</v>
      </c>
      <c r="HC1" s="5" t="s">
        <v>39</v>
      </c>
      <c r="HD1" s="5" t="s">
        <v>39</v>
      </c>
    </row>
    <row r="2" s="2" customFormat="1" spans="1:212">
      <c r="A2" s="3"/>
      <c r="B2" s="3"/>
      <c r="C2" s="3"/>
      <c r="D2" s="3"/>
      <c r="E2" s="3"/>
      <c r="F2" s="3"/>
      <c r="G2" s="3"/>
      <c r="H2" s="3"/>
      <c r="I2" s="5" t="s">
        <v>279</v>
      </c>
      <c r="J2" s="5" t="s">
        <v>280</v>
      </c>
      <c r="K2" s="5" t="s">
        <v>281</v>
      </c>
      <c r="L2" s="5" t="s">
        <v>282</v>
      </c>
      <c r="M2" s="5" t="s">
        <v>10</v>
      </c>
      <c r="N2" s="5" t="s">
        <v>283</v>
      </c>
      <c r="O2" s="5" t="s">
        <v>284</v>
      </c>
      <c r="P2" s="5" t="s">
        <v>285</v>
      </c>
      <c r="Q2" s="5" t="s">
        <v>286</v>
      </c>
      <c r="R2" s="5" t="s">
        <v>287</v>
      </c>
      <c r="S2" s="5" t="s">
        <v>288</v>
      </c>
      <c r="T2" s="5" t="s">
        <v>289</v>
      </c>
      <c r="U2" s="5" t="s">
        <v>290</v>
      </c>
      <c r="V2" s="5" t="s">
        <v>291</v>
      </c>
      <c r="W2" s="5" t="s">
        <v>292</v>
      </c>
      <c r="X2" s="5" t="s">
        <v>293</v>
      </c>
      <c r="Y2" s="5" t="s">
        <v>294</v>
      </c>
      <c r="Z2" s="5" t="s">
        <v>295</v>
      </c>
      <c r="AA2" s="5" t="s">
        <v>296</v>
      </c>
      <c r="AB2" s="5" t="s">
        <v>297</v>
      </c>
      <c r="AC2" s="5" t="s">
        <v>298</v>
      </c>
      <c r="AD2" s="5" t="s">
        <v>299</v>
      </c>
      <c r="AE2" s="5" t="s">
        <v>300</v>
      </c>
      <c r="AF2" s="5" t="s">
        <v>266</v>
      </c>
      <c r="AG2" s="5" t="s">
        <v>301</v>
      </c>
      <c r="AH2" s="5" t="s">
        <v>302</v>
      </c>
      <c r="AI2" s="5" t="s">
        <v>303</v>
      </c>
      <c r="AJ2" s="5" t="s">
        <v>304</v>
      </c>
      <c r="AK2" s="5" t="s">
        <v>305</v>
      </c>
      <c r="AL2" s="5" t="s">
        <v>306</v>
      </c>
      <c r="AM2" s="5" t="s">
        <v>307</v>
      </c>
      <c r="AN2" s="5" t="s">
        <v>308</v>
      </c>
      <c r="AO2" s="5" t="s">
        <v>309</v>
      </c>
      <c r="AP2" s="5" t="s">
        <v>310</v>
      </c>
      <c r="AQ2" s="5" t="s">
        <v>311</v>
      </c>
      <c r="AR2" s="5" t="s">
        <v>312</v>
      </c>
      <c r="AS2" s="5" t="s">
        <v>313</v>
      </c>
      <c r="AT2" s="5" t="s">
        <v>314</v>
      </c>
      <c r="AU2" s="5" t="s">
        <v>315</v>
      </c>
      <c r="AV2" s="5" t="s">
        <v>316</v>
      </c>
      <c r="AW2" s="5" t="s">
        <v>317</v>
      </c>
      <c r="AX2" s="5" t="s">
        <v>318</v>
      </c>
      <c r="AY2" s="5" t="s">
        <v>319</v>
      </c>
      <c r="AZ2" s="5" t="s">
        <v>27</v>
      </c>
      <c r="BA2" s="5" t="s">
        <v>320</v>
      </c>
      <c r="BB2" s="5" t="s">
        <v>321</v>
      </c>
      <c r="BC2" s="5" t="s">
        <v>18</v>
      </c>
      <c r="BD2" s="5" t="s">
        <v>19</v>
      </c>
      <c r="BE2" s="5" t="s">
        <v>322</v>
      </c>
      <c r="BF2" s="5" t="s">
        <v>323</v>
      </c>
      <c r="BG2" s="5" t="s">
        <v>324</v>
      </c>
      <c r="BH2" s="5" t="s">
        <v>325</v>
      </c>
      <c r="BI2" s="5" t="s">
        <v>326</v>
      </c>
      <c r="BJ2" s="5" t="s">
        <v>327</v>
      </c>
      <c r="BK2" s="5" t="s">
        <v>328</v>
      </c>
      <c r="BL2" s="5" t="s">
        <v>329</v>
      </c>
      <c r="BM2" s="5" t="s">
        <v>330</v>
      </c>
      <c r="BN2" s="5" t="s">
        <v>331</v>
      </c>
      <c r="BO2" s="5" t="s">
        <v>332</v>
      </c>
      <c r="BP2" s="5" t="s">
        <v>333</v>
      </c>
      <c r="BQ2" s="5" t="s">
        <v>334</v>
      </c>
      <c r="BR2" s="5" t="s">
        <v>335</v>
      </c>
      <c r="BS2" s="5" t="s">
        <v>336</v>
      </c>
      <c r="BT2" s="5" t="s">
        <v>337</v>
      </c>
      <c r="BU2" s="5" t="s">
        <v>338</v>
      </c>
      <c r="BV2" s="5" t="s">
        <v>339</v>
      </c>
      <c r="BW2" s="5" t="s">
        <v>340</v>
      </c>
      <c r="BX2" s="5" t="s">
        <v>341</v>
      </c>
      <c r="BY2" s="5" t="s">
        <v>342</v>
      </c>
      <c r="BZ2" s="5" t="s">
        <v>343</v>
      </c>
      <c r="CA2" s="5" t="s">
        <v>344</v>
      </c>
      <c r="CB2" s="5" t="s">
        <v>345</v>
      </c>
      <c r="CC2" s="5" t="s">
        <v>346</v>
      </c>
      <c r="CD2" s="5" t="s">
        <v>347</v>
      </c>
      <c r="CE2" s="5" t="s">
        <v>348</v>
      </c>
      <c r="CF2" s="5" t="s">
        <v>349</v>
      </c>
      <c r="CG2" s="5" t="s">
        <v>350</v>
      </c>
      <c r="CH2" s="5" t="s">
        <v>351</v>
      </c>
      <c r="CI2" s="5" t="s">
        <v>352</v>
      </c>
      <c r="CJ2" s="5" t="s">
        <v>353</v>
      </c>
      <c r="CK2" s="5" t="s">
        <v>354</v>
      </c>
      <c r="CL2" s="5" t="s">
        <v>355</v>
      </c>
      <c r="CM2" s="5" t="s">
        <v>356</v>
      </c>
      <c r="CN2" s="5" t="s">
        <v>357</v>
      </c>
      <c r="CO2" s="5" t="s">
        <v>358</v>
      </c>
      <c r="CP2" s="5" t="s">
        <v>359</v>
      </c>
      <c r="CQ2" s="5" t="s">
        <v>360</v>
      </c>
      <c r="CR2" s="5" t="s">
        <v>361</v>
      </c>
      <c r="CS2" s="5" t="s">
        <v>362</v>
      </c>
      <c r="CT2" s="5" t="s">
        <v>363</v>
      </c>
      <c r="CU2" s="5" t="s">
        <v>364</v>
      </c>
      <c r="CV2" s="5" t="s">
        <v>365</v>
      </c>
      <c r="CW2" s="5" t="s">
        <v>366</v>
      </c>
      <c r="CX2" s="5" t="s">
        <v>367</v>
      </c>
      <c r="CY2" s="5" t="s">
        <v>368</v>
      </c>
      <c r="CZ2" s="5" t="s">
        <v>369</v>
      </c>
      <c r="DA2" s="5" t="s">
        <v>370</v>
      </c>
      <c r="DB2" s="5" t="s">
        <v>371</v>
      </c>
      <c r="DC2" s="5" t="s">
        <v>372</v>
      </c>
      <c r="DD2" s="5" t="s">
        <v>373</v>
      </c>
      <c r="DE2" s="5" t="s">
        <v>374</v>
      </c>
      <c r="DF2" s="5" t="s">
        <v>375</v>
      </c>
      <c r="DG2" s="5" t="s">
        <v>376</v>
      </c>
      <c r="DH2" s="5" t="s">
        <v>377</v>
      </c>
      <c r="DI2" s="5" t="s">
        <v>378</v>
      </c>
      <c r="DJ2" s="5" t="s">
        <v>379</v>
      </c>
      <c r="DK2" s="5" t="s">
        <v>380</v>
      </c>
      <c r="DL2" s="5" t="s">
        <v>381</v>
      </c>
      <c r="DM2" s="5" t="s">
        <v>382</v>
      </c>
      <c r="DN2" s="5" t="s">
        <v>383</v>
      </c>
      <c r="DO2" s="5" t="s">
        <v>384</v>
      </c>
      <c r="DP2" s="5" t="s">
        <v>385</v>
      </c>
      <c r="DQ2" s="5" t="s">
        <v>386</v>
      </c>
      <c r="DR2" s="5" t="s">
        <v>387</v>
      </c>
      <c r="DS2" s="5" t="s">
        <v>388</v>
      </c>
      <c r="DT2" s="5" t="s">
        <v>389</v>
      </c>
      <c r="DU2" s="5" t="s">
        <v>390</v>
      </c>
      <c r="DV2" s="5" t="s">
        <v>391</v>
      </c>
      <c r="DW2" s="5" t="s">
        <v>392</v>
      </c>
      <c r="DX2" s="5" t="s">
        <v>393</v>
      </c>
      <c r="DY2" s="5" t="s">
        <v>394</v>
      </c>
      <c r="DZ2" s="5" t="s">
        <v>395</v>
      </c>
      <c r="EA2" s="5" t="s">
        <v>396</v>
      </c>
      <c r="EB2" s="5" t="s">
        <v>397</v>
      </c>
      <c r="EC2" s="5" t="s">
        <v>398</v>
      </c>
      <c r="ED2" s="5" t="s">
        <v>399</v>
      </c>
      <c r="EE2" s="5" t="s">
        <v>400</v>
      </c>
      <c r="EF2" s="5" t="s">
        <v>401</v>
      </c>
      <c r="EG2" s="5" t="s">
        <v>402</v>
      </c>
      <c r="EH2" s="5" t="s">
        <v>403</v>
      </c>
      <c r="EI2" s="5" t="s">
        <v>404</v>
      </c>
      <c r="EJ2" s="5" t="s">
        <v>405</v>
      </c>
      <c r="EK2" s="5" t="s">
        <v>406</v>
      </c>
      <c r="EL2" s="5" t="s">
        <v>407</v>
      </c>
      <c r="EM2" s="5" t="s">
        <v>408</v>
      </c>
      <c r="EN2" s="5" t="s">
        <v>409</v>
      </c>
      <c r="EO2" s="5" t="s">
        <v>410</v>
      </c>
      <c r="EP2" s="5" t="s">
        <v>411</v>
      </c>
      <c r="EQ2" s="5" t="s">
        <v>412</v>
      </c>
      <c r="ER2" s="5" t="s">
        <v>413</v>
      </c>
      <c r="ES2" s="5" t="s">
        <v>414</v>
      </c>
      <c r="ET2" s="5" t="s">
        <v>415</v>
      </c>
      <c r="EU2" s="5" t="s">
        <v>416</v>
      </c>
      <c r="EV2" s="5" t="s">
        <v>417</v>
      </c>
      <c r="EW2" s="5" t="s">
        <v>418</v>
      </c>
      <c r="EX2" s="5" t="s">
        <v>419</v>
      </c>
      <c r="EY2" s="5" t="s">
        <v>420</v>
      </c>
      <c r="EZ2" s="5" t="s">
        <v>421</v>
      </c>
      <c r="FA2" s="5" t="s">
        <v>422</v>
      </c>
      <c r="FB2" s="5" t="s">
        <v>423</v>
      </c>
      <c r="FC2" s="5" t="s">
        <v>424</v>
      </c>
      <c r="FD2" s="5" t="s">
        <v>425</v>
      </c>
      <c r="FE2" s="5" t="s">
        <v>426</v>
      </c>
      <c r="FF2" s="5" t="s">
        <v>427</v>
      </c>
      <c r="FG2" s="5" t="s">
        <v>428</v>
      </c>
      <c r="FH2" s="5" t="s">
        <v>429</v>
      </c>
      <c r="FI2" s="5" t="s">
        <v>430</v>
      </c>
      <c r="FJ2" s="5" t="s">
        <v>431</v>
      </c>
      <c r="FK2" s="5" t="s">
        <v>432</v>
      </c>
      <c r="FL2" s="5" t="s">
        <v>433</v>
      </c>
      <c r="FM2" s="5" t="s">
        <v>434</v>
      </c>
      <c r="FN2" s="5" t="s">
        <v>435</v>
      </c>
      <c r="FO2" s="5" t="s">
        <v>436</v>
      </c>
      <c r="FP2" s="5" t="s">
        <v>437</v>
      </c>
      <c r="FQ2" s="5" t="s">
        <v>438</v>
      </c>
      <c r="FR2" s="5" t="s">
        <v>439</v>
      </c>
      <c r="FS2" s="5" t="s">
        <v>440</v>
      </c>
      <c r="FT2" s="5" t="s">
        <v>441</v>
      </c>
      <c r="FU2" s="5" t="s">
        <v>442</v>
      </c>
      <c r="FV2" s="5" t="s">
        <v>443</v>
      </c>
      <c r="FW2" s="5" t="s">
        <v>444</v>
      </c>
      <c r="FX2" s="5" t="s">
        <v>445</v>
      </c>
      <c r="FY2" s="5" t="s">
        <v>446</v>
      </c>
      <c r="FZ2" s="5" t="s">
        <v>447</v>
      </c>
      <c r="GA2" s="5" t="s">
        <v>448</v>
      </c>
      <c r="GB2" s="5" t="s">
        <v>449</v>
      </c>
      <c r="GC2" s="5" t="s">
        <v>450</v>
      </c>
      <c r="GD2" s="5" t="s">
        <v>451</v>
      </c>
      <c r="GE2" s="5" t="s">
        <v>452</v>
      </c>
      <c r="GF2" s="5" t="s">
        <v>453</v>
      </c>
      <c r="GG2" s="5" t="s">
        <v>454</v>
      </c>
      <c r="GH2" s="5" t="s">
        <v>455</v>
      </c>
      <c r="GI2" s="5" t="s">
        <v>456</v>
      </c>
      <c r="GJ2" s="5" t="s">
        <v>457</v>
      </c>
      <c r="GK2" s="5" t="s">
        <v>458</v>
      </c>
      <c r="GL2" s="5" t="s">
        <v>459</v>
      </c>
      <c r="GM2" s="5" t="s">
        <v>460</v>
      </c>
      <c r="GN2" s="5" t="s">
        <v>461</v>
      </c>
      <c r="GO2" s="5" t="s">
        <v>462</v>
      </c>
      <c r="GP2" s="5" t="s">
        <v>463</v>
      </c>
      <c r="GQ2" s="5" t="s">
        <v>464</v>
      </c>
      <c r="GR2" s="5" t="s">
        <v>465</v>
      </c>
      <c r="GS2" s="5" t="s">
        <v>466</v>
      </c>
      <c r="GT2" s="5" t="s">
        <v>467</v>
      </c>
      <c r="GU2" s="5" t="s">
        <v>468</v>
      </c>
      <c r="GV2" s="5" t="s">
        <v>469</v>
      </c>
      <c r="GW2" s="5" t="s">
        <v>470</v>
      </c>
      <c r="GX2" s="5" t="s">
        <v>471</v>
      </c>
      <c r="GY2" s="5" t="s">
        <v>472</v>
      </c>
      <c r="GZ2" s="5" t="s">
        <v>473</v>
      </c>
      <c r="HA2" s="5" t="s">
        <v>474</v>
      </c>
      <c r="HB2" s="5" t="s">
        <v>475</v>
      </c>
      <c r="HC2" s="5" t="s">
        <v>476</v>
      </c>
      <c r="HD2" s="5" t="s">
        <v>477</v>
      </c>
    </row>
    <row r="3" s="2" customFormat="1" spans="1:212">
      <c r="A3" s="3"/>
      <c r="B3" s="3"/>
      <c r="C3" s="3"/>
      <c r="D3" s="3"/>
      <c r="E3" s="3"/>
      <c r="F3" s="3"/>
      <c r="G3" s="3"/>
      <c r="H3" s="3"/>
      <c r="I3" s="5" t="s">
        <v>478</v>
      </c>
      <c r="J3" s="5" t="s">
        <v>479</v>
      </c>
      <c r="K3" s="5" t="s">
        <v>480</v>
      </c>
      <c r="L3" s="5" t="s">
        <v>481</v>
      </c>
      <c r="M3" s="5" t="s">
        <v>481</v>
      </c>
      <c r="N3" s="5" t="s">
        <v>320</v>
      </c>
      <c r="O3" s="5" t="s">
        <v>320</v>
      </c>
      <c r="P3" s="5" t="s">
        <v>478</v>
      </c>
      <c r="Q3" s="5" t="s">
        <v>478</v>
      </c>
      <c r="R3" s="5" t="s">
        <v>478</v>
      </c>
      <c r="S3" s="5" t="s">
        <v>478</v>
      </c>
      <c r="T3" s="5" t="s">
        <v>482</v>
      </c>
      <c r="U3" s="5" t="s">
        <v>483</v>
      </c>
      <c r="V3" s="5" t="s">
        <v>483</v>
      </c>
      <c r="W3" s="5" t="s">
        <v>484</v>
      </c>
      <c r="X3" s="5" t="s">
        <v>485</v>
      </c>
      <c r="Y3" s="5" t="s">
        <v>484</v>
      </c>
      <c r="Z3" s="5" t="s">
        <v>484</v>
      </c>
      <c r="AA3" s="5" t="s">
        <v>484</v>
      </c>
      <c r="AB3" s="5" t="s">
        <v>482</v>
      </c>
      <c r="AC3" s="5" t="s">
        <v>482</v>
      </c>
      <c r="AD3" s="5" t="s">
        <v>482</v>
      </c>
      <c r="AE3" s="5" t="s">
        <v>482</v>
      </c>
      <c r="AF3" s="5" t="s">
        <v>486</v>
      </c>
      <c r="AG3" s="5" t="s">
        <v>485</v>
      </c>
      <c r="AH3" s="5"/>
      <c r="AI3" s="5" t="s">
        <v>485</v>
      </c>
      <c r="AJ3" s="5" t="s">
        <v>486</v>
      </c>
      <c r="AK3" s="5" t="s">
        <v>480</v>
      </c>
      <c r="AL3" s="5" t="s">
        <v>480</v>
      </c>
      <c r="AM3" s="5"/>
      <c r="AN3" s="5" t="s">
        <v>487</v>
      </c>
      <c r="AO3" s="5" t="s">
        <v>488</v>
      </c>
      <c r="AP3" s="5"/>
      <c r="AQ3" s="5"/>
      <c r="AR3" s="5" t="s">
        <v>478</v>
      </c>
      <c r="AS3" s="5" t="s">
        <v>489</v>
      </c>
      <c r="AT3" s="5" t="s">
        <v>481</v>
      </c>
      <c r="AU3" s="5" t="s">
        <v>481</v>
      </c>
      <c r="AV3" s="5" t="s">
        <v>490</v>
      </c>
      <c r="AW3" s="5" t="s">
        <v>490</v>
      </c>
      <c r="AX3" s="5" t="s">
        <v>481</v>
      </c>
      <c r="AY3" s="5" t="s">
        <v>490</v>
      </c>
      <c r="AZ3" s="5" t="s">
        <v>486</v>
      </c>
      <c r="BA3" s="5" t="s">
        <v>484</v>
      </c>
      <c r="BB3" s="5" t="s">
        <v>484</v>
      </c>
      <c r="BC3" s="5" t="s">
        <v>483</v>
      </c>
      <c r="BD3" s="5" t="s">
        <v>483</v>
      </c>
      <c r="BE3" s="5" t="s">
        <v>483</v>
      </c>
      <c r="BF3" s="5" t="s">
        <v>483</v>
      </c>
      <c r="BG3" s="5" t="s">
        <v>483</v>
      </c>
      <c r="BH3" s="5" t="s">
        <v>491</v>
      </c>
      <c r="BI3" s="5" t="s">
        <v>480</v>
      </c>
      <c r="BJ3" s="5" t="s">
        <v>480</v>
      </c>
      <c r="BK3" s="5" t="s">
        <v>481</v>
      </c>
      <c r="BL3" s="5" t="s">
        <v>481</v>
      </c>
      <c r="BM3" s="5" t="s">
        <v>481</v>
      </c>
      <c r="BN3" s="5" t="s">
        <v>490</v>
      </c>
      <c r="BO3" s="5" t="s">
        <v>481</v>
      </c>
      <c r="BP3" s="5" t="s">
        <v>490</v>
      </c>
      <c r="BQ3" s="5" t="s">
        <v>484</v>
      </c>
      <c r="BR3" s="5" t="s">
        <v>484</v>
      </c>
      <c r="BS3" s="5" t="s">
        <v>483</v>
      </c>
      <c r="BT3" s="5" t="s">
        <v>483</v>
      </c>
      <c r="BU3" s="5" t="s">
        <v>480</v>
      </c>
      <c r="BV3" s="5"/>
      <c r="BW3" s="5"/>
      <c r="BX3" s="5"/>
      <c r="BY3" s="5"/>
      <c r="BZ3" s="5" t="s">
        <v>480</v>
      </c>
      <c r="CA3" s="5"/>
      <c r="CB3" s="5"/>
      <c r="CC3" s="5" t="s">
        <v>483</v>
      </c>
      <c r="CD3" s="5" t="s">
        <v>483</v>
      </c>
      <c r="CE3" s="5" t="s">
        <v>483</v>
      </c>
      <c r="CF3" s="5" t="s">
        <v>483</v>
      </c>
      <c r="CG3" s="5" t="s">
        <v>483</v>
      </c>
      <c r="CH3" s="5" t="s">
        <v>480</v>
      </c>
      <c r="CI3" s="5" t="s">
        <v>480</v>
      </c>
      <c r="CJ3" s="5" t="s">
        <v>480</v>
      </c>
      <c r="CK3" s="5" t="s">
        <v>489</v>
      </c>
      <c r="CL3" s="5"/>
      <c r="CM3" s="5" t="s">
        <v>492</v>
      </c>
      <c r="CN3" s="5"/>
      <c r="CO3" s="5" t="s">
        <v>489</v>
      </c>
      <c r="CP3" s="5" t="s">
        <v>489</v>
      </c>
      <c r="CQ3" s="5"/>
      <c r="CR3" s="5" t="s">
        <v>493</v>
      </c>
      <c r="CS3" s="5" t="s">
        <v>494</v>
      </c>
      <c r="CT3" s="5" t="s">
        <v>493</v>
      </c>
      <c r="CU3" s="5" t="s">
        <v>494</v>
      </c>
      <c r="CV3" s="5" t="s">
        <v>493</v>
      </c>
      <c r="CW3" s="5" t="s">
        <v>494</v>
      </c>
      <c r="CX3" s="5" t="s">
        <v>485</v>
      </c>
      <c r="CY3" s="5" t="s">
        <v>485</v>
      </c>
      <c r="CZ3" s="5" t="s">
        <v>481</v>
      </c>
      <c r="DA3" s="5" t="s">
        <v>495</v>
      </c>
      <c r="DB3" s="5" t="s">
        <v>481</v>
      </c>
      <c r="DC3" s="5"/>
      <c r="DD3" s="5" t="s">
        <v>490</v>
      </c>
      <c r="DE3" s="5" t="s">
        <v>496</v>
      </c>
      <c r="DF3" s="5" t="s">
        <v>490</v>
      </c>
      <c r="DG3" s="5"/>
      <c r="DH3" s="5"/>
      <c r="DI3" s="5"/>
      <c r="DJ3" s="5"/>
      <c r="DK3" s="5" t="s">
        <v>497</v>
      </c>
      <c r="DL3" s="5" t="s">
        <v>497</v>
      </c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 t="s">
        <v>497</v>
      </c>
      <c r="DZ3" s="5" t="s">
        <v>497</v>
      </c>
      <c r="EA3" s="5" t="s">
        <v>498</v>
      </c>
      <c r="EB3" s="5" t="s">
        <v>498</v>
      </c>
      <c r="EC3" s="5" t="s">
        <v>483</v>
      </c>
      <c r="ED3" s="5" t="s">
        <v>483</v>
      </c>
      <c r="EE3" s="5" t="s">
        <v>485</v>
      </c>
      <c r="EF3" s="5" t="s">
        <v>483</v>
      </c>
      <c r="EG3" s="5" t="s">
        <v>490</v>
      </c>
      <c r="EH3" s="5" t="s">
        <v>485</v>
      </c>
      <c r="EI3" s="5" t="s">
        <v>485</v>
      </c>
      <c r="EJ3" s="5"/>
      <c r="EK3" s="5" t="s">
        <v>497</v>
      </c>
      <c r="EL3" s="5" t="s">
        <v>497</v>
      </c>
      <c r="EM3" s="5" t="s">
        <v>497</v>
      </c>
      <c r="EN3" s="5" t="s">
        <v>497</v>
      </c>
      <c r="EO3" s="5" t="s">
        <v>497</v>
      </c>
      <c r="EP3" s="5" t="s">
        <v>497</v>
      </c>
      <c r="EQ3" s="5" t="s">
        <v>497</v>
      </c>
      <c r="ER3" s="5" t="s">
        <v>499</v>
      </c>
      <c r="ES3" s="5" t="s">
        <v>500</v>
      </c>
      <c r="ET3" s="5" t="s">
        <v>500</v>
      </c>
      <c r="EU3" s="5" t="s">
        <v>500</v>
      </c>
      <c r="EV3" s="5" t="s">
        <v>497</v>
      </c>
      <c r="EW3" s="5" t="s">
        <v>497</v>
      </c>
      <c r="EX3" s="5" t="s">
        <v>497</v>
      </c>
      <c r="EY3" s="5" t="s">
        <v>497</v>
      </c>
      <c r="EZ3" s="5" t="s">
        <v>497</v>
      </c>
      <c r="FA3" s="5" t="s">
        <v>497</v>
      </c>
      <c r="FB3" s="5" t="s">
        <v>497</v>
      </c>
      <c r="FC3" s="5" t="s">
        <v>497</v>
      </c>
      <c r="FD3" s="5" t="s">
        <v>497</v>
      </c>
      <c r="FE3" s="5" t="s">
        <v>497</v>
      </c>
      <c r="FF3" s="5" t="s">
        <v>497</v>
      </c>
      <c r="FG3" s="5" t="s">
        <v>497</v>
      </c>
      <c r="FH3" s="5"/>
      <c r="FI3" s="5"/>
      <c r="FJ3" s="5"/>
      <c r="FK3" s="5"/>
      <c r="FL3" s="5"/>
      <c r="FM3" s="5"/>
      <c r="FN3" s="5" t="s">
        <v>497</v>
      </c>
      <c r="FO3" s="5" t="s">
        <v>485</v>
      </c>
      <c r="FP3" s="5" t="s">
        <v>485</v>
      </c>
      <c r="FQ3" s="5" t="s">
        <v>493</v>
      </c>
      <c r="FR3" s="5" t="s">
        <v>494</v>
      </c>
      <c r="FS3" s="5" t="s">
        <v>494</v>
      </c>
      <c r="FT3" s="5"/>
      <c r="FU3" s="5"/>
      <c r="FV3" s="5"/>
      <c r="FW3" s="5" t="s">
        <v>494</v>
      </c>
      <c r="FX3" s="5"/>
      <c r="FY3" s="5"/>
      <c r="FZ3" s="5"/>
      <c r="GA3" s="5" t="s">
        <v>481</v>
      </c>
      <c r="GB3" s="5" t="s">
        <v>481</v>
      </c>
      <c r="GC3" s="5" t="s">
        <v>490</v>
      </c>
      <c r="GD3" s="5" t="s">
        <v>490</v>
      </c>
      <c r="GE3" s="5" t="s">
        <v>501</v>
      </c>
      <c r="GF3" s="5" t="s">
        <v>501</v>
      </c>
      <c r="GG3" s="5" t="s">
        <v>497</v>
      </c>
      <c r="GH3" s="5" t="s">
        <v>497</v>
      </c>
      <c r="GI3" s="5" t="s">
        <v>497</v>
      </c>
      <c r="GJ3" s="5" t="s">
        <v>497</v>
      </c>
      <c r="GK3" s="5" t="s">
        <v>497</v>
      </c>
      <c r="GL3" s="5" t="s">
        <v>497</v>
      </c>
      <c r="GM3" s="5" t="s">
        <v>483</v>
      </c>
      <c r="GN3" s="5" t="s">
        <v>497</v>
      </c>
      <c r="GO3" s="5"/>
      <c r="GP3" s="5" t="s">
        <v>486</v>
      </c>
      <c r="GQ3" s="5" t="s">
        <v>486</v>
      </c>
      <c r="GR3" s="5" t="s">
        <v>483</v>
      </c>
      <c r="GS3" s="5" t="s">
        <v>483</v>
      </c>
      <c r="GT3" s="5" t="s">
        <v>483</v>
      </c>
      <c r="GU3" s="5" t="s">
        <v>483</v>
      </c>
      <c r="GV3" s="5" t="s">
        <v>483</v>
      </c>
      <c r="GW3" s="5" t="s">
        <v>485</v>
      </c>
      <c r="GX3" s="5" t="s">
        <v>485</v>
      </c>
      <c r="GY3" s="5" t="s">
        <v>485</v>
      </c>
      <c r="GZ3" s="5" t="s">
        <v>483</v>
      </c>
      <c r="HA3" s="5" t="s">
        <v>481</v>
      </c>
      <c r="HB3" s="5" t="s">
        <v>490</v>
      </c>
      <c r="HC3" s="5" t="s">
        <v>485</v>
      </c>
      <c r="HD3" s="5" t="s">
        <v>485</v>
      </c>
    </row>
    <row r="4" spans="1:212">
      <c r="A4" s="4" t="s">
        <v>502</v>
      </c>
      <c r="B4" s="4" t="s">
        <v>164</v>
      </c>
      <c r="C4" s="4" t="s">
        <v>73</v>
      </c>
      <c r="D4" s="4" t="s">
        <v>65</v>
      </c>
      <c r="E4" s="4" t="str">
        <f t="shared" ref="E4:E31" si="0">B4&amp;"-"&amp;C4&amp;"-"&amp;D4</f>
        <v>TR1-B1-Rd1</v>
      </c>
      <c r="F4" s="4" t="str">
        <f>VLOOKUP(B4,Sheet1!$A$1:$B$80,2,0)</f>
        <v>Ulmus davidiana</v>
      </c>
      <c r="G4" s="4" t="str">
        <f t="shared" ref="G4:G31" si="1">LEFT(A4,10)</f>
        <v>2023-07-03</v>
      </c>
      <c r="H4" s="4" t="s">
        <v>503</v>
      </c>
      <c r="I4" s="4">
        <v>0.000159535983367508</v>
      </c>
      <c r="J4" s="4">
        <v>0.159535983367508</v>
      </c>
      <c r="K4" s="4">
        <v>-1.47347882144913</v>
      </c>
      <c r="L4" s="4">
        <v>399.99611941392</v>
      </c>
      <c r="M4" s="4">
        <v>584.340465851853</v>
      </c>
      <c r="N4" s="4">
        <v>54.277741098048</v>
      </c>
      <c r="O4" s="4">
        <v>37.1545125910747</v>
      </c>
      <c r="P4" s="4">
        <v>0.0121362576951148</v>
      </c>
      <c r="Q4" s="4">
        <v>2.88781289292657</v>
      </c>
      <c r="R4" s="4">
        <v>0.0121079862505227</v>
      </c>
      <c r="S4" s="4">
        <v>0.00757002594531679</v>
      </c>
      <c r="T4" s="4">
        <v>0</v>
      </c>
      <c r="U4" s="4">
        <v>24.6952775846319</v>
      </c>
      <c r="V4" s="4">
        <v>24.4046183699634</v>
      </c>
      <c r="W4" s="4">
        <v>3.06854678619923</v>
      </c>
      <c r="X4" s="4">
        <v>59.9711137219418</v>
      </c>
      <c r="Y4" s="4">
        <v>1.87723632077921</v>
      </c>
      <c r="Z4" s="4">
        <v>3.13023421055731</v>
      </c>
      <c r="AA4" s="4">
        <v>1.19131046542002</v>
      </c>
      <c r="AB4" s="4">
        <v>-7.0355368665071</v>
      </c>
      <c r="AC4" s="4">
        <v>51.8086256813543</v>
      </c>
      <c r="AD4" s="4">
        <v>3.77847184922259</v>
      </c>
      <c r="AE4" s="4">
        <v>48.5515606640697</v>
      </c>
      <c r="AF4" s="4">
        <v>0</v>
      </c>
      <c r="AG4" s="4">
        <v>0</v>
      </c>
      <c r="AH4" s="4">
        <v>1</v>
      </c>
      <c r="AI4" s="4">
        <v>0</v>
      </c>
      <c r="AJ4" s="4">
        <v>49437.3507010171</v>
      </c>
      <c r="AK4" s="4">
        <v>0</v>
      </c>
      <c r="AL4" s="4">
        <v>0</v>
      </c>
      <c r="AM4" s="4">
        <v>0</v>
      </c>
      <c r="AN4" s="4">
        <v>0</v>
      </c>
      <c r="AO4" s="4">
        <v>2</v>
      </c>
      <c r="AP4" s="4">
        <v>0.5</v>
      </c>
      <c r="AQ4" s="4" t="e">
        <v>#DIV/0!</v>
      </c>
      <c r="AR4" s="4">
        <v>2</v>
      </c>
      <c r="AS4" s="4">
        <v>1542128241.26993</v>
      </c>
      <c r="AT4" s="4">
        <v>399.99611941392</v>
      </c>
      <c r="AU4" s="4">
        <v>399.190707997558</v>
      </c>
      <c r="AV4" s="4">
        <v>20.2098531288156</v>
      </c>
      <c r="AW4" s="4">
        <v>20.1205444291819</v>
      </c>
      <c r="AX4" s="4">
        <v>398.549857142857</v>
      </c>
      <c r="AY4" s="4">
        <v>20.0825623565323</v>
      </c>
      <c r="AZ4" s="4">
        <v>350.048354090354</v>
      </c>
      <c r="BA4" s="4">
        <v>92.788191486569</v>
      </c>
      <c r="BB4" s="4">
        <v>0.0989911544688645</v>
      </c>
      <c r="BC4" s="4">
        <v>24.7373910744811</v>
      </c>
      <c r="BD4" s="4">
        <v>24.4046183699634</v>
      </c>
      <c r="BE4" s="4">
        <v>999.9</v>
      </c>
      <c r="BF4" s="4">
        <v>0</v>
      </c>
      <c r="BG4" s="4">
        <v>0</v>
      </c>
      <c r="BH4" s="4">
        <v>10000.1534648962</v>
      </c>
      <c r="BI4" s="4">
        <v>0</v>
      </c>
      <c r="BJ4" s="4">
        <v>0.278897</v>
      </c>
      <c r="BK4" s="4">
        <v>0.805425531379731</v>
      </c>
      <c r="BL4" s="4">
        <v>408.24674459707</v>
      </c>
      <c r="BM4" s="4">
        <v>407.387566819292</v>
      </c>
      <c r="BN4" s="4">
        <v>0.0893087663919414</v>
      </c>
      <c r="BO4" s="4">
        <v>399.190707997558</v>
      </c>
      <c r="BP4" s="4">
        <v>20.1205444291819</v>
      </c>
      <c r="BQ4" s="4">
        <v>1.8752367026862</v>
      </c>
      <c r="BR4" s="4">
        <v>1.86694998199023</v>
      </c>
      <c r="BS4" s="4">
        <v>16.4284507509158</v>
      </c>
      <c r="BT4" s="4">
        <v>16.3589017399268</v>
      </c>
      <c r="BU4" s="4">
        <v>0</v>
      </c>
      <c r="BV4" s="4">
        <v>0</v>
      </c>
      <c r="BW4" s="4">
        <v>0</v>
      </c>
      <c r="BX4" s="4">
        <v>0</v>
      </c>
      <c r="BY4" s="4">
        <v>2.70365231990232</v>
      </c>
      <c r="BZ4" s="4">
        <v>0</v>
      </c>
      <c r="CA4" s="4">
        <v>7.54777258852259</v>
      </c>
      <c r="CB4" s="4">
        <v>9.31612515262515</v>
      </c>
      <c r="CC4" s="4">
        <v>39.5625878205128</v>
      </c>
      <c r="CD4" s="4">
        <v>44.6966224358974</v>
      </c>
      <c r="CE4" s="4">
        <v>42.3989559218559</v>
      </c>
      <c r="CF4" s="4">
        <v>43.4291416666667</v>
      </c>
      <c r="CG4" s="4">
        <v>40.0466916666667</v>
      </c>
      <c r="CH4" s="4">
        <v>0</v>
      </c>
      <c r="CI4" s="4">
        <v>0</v>
      </c>
      <c r="CJ4" s="4">
        <v>0</v>
      </c>
      <c r="CK4" s="4">
        <v>1688260899.4</v>
      </c>
      <c r="CL4" s="4">
        <v>0</v>
      </c>
      <c r="CM4" s="4">
        <v>1542127823</v>
      </c>
      <c r="CN4" s="4" t="e">
        <v>#DIV/0!</v>
      </c>
      <c r="CO4" s="4">
        <v>1542127823</v>
      </c>
      <c r="CP4" s="4">
        <v>1542127819</v>
      </c>
      <c r="CQ4" s="4">
        <v>21</v>
      </c>
      <c r="CR4" s="4">
        <v>0.156</v>
      </c>
      <c r="CS4" s="4">
        <v>-0.012</v>
      </c>
      <c r="CT4" s="4">
        <v>1.446</v>
      </c>
      <c r="CU4" s="4">
        <v>0.127</v>
      </c>
      <c r="CV4" s="4">
        <v>399</v>
      </c>
      <c r="CW4" s="4">
        <v>20</v>
      </c>
      <c r="CX4" s="4">
        <v>0.33</v>
      </c>
      <c r="CY4" s="4">
        <v>0.32</v>
      </c>
      <c r="CZ4" s="4">
        <v>0.806756625198413</v>
      </c>
      <c r="DA4" s="4">
        <v>-0.0527430717703354</v>
      </c>
      <c r="DB4" s="4">
        <v>0.0495099626517898</v>
      </c>
      <c r="DC4" s="4">
        <v>0.333333333333333</v>
      </c>
      <c r="DD4" s="4">
        <v>0.0893535506547619</v>
      </c>
      <c r="DE4" s="4">
        <v>-1.01416951469753e-5</v>
      </c>
      <c r="DF4" s="4">
        <v>0.0032589162926472</v>
      </c>
      <c r="DG4" s="4">
        <v>1</v>
      </c>
      <c r="DH4" s="4">
        <v>1.33333333333333</v>
      </c>
      <c r="DI4" s="4">
        <v>2</v>
      </c>
      <c r="DJ4" s="4" t="e">
        <v>#DIV/0!</v>
      </c>
      <c r="DK4" s="4">
        <v>2.53787833333333</v>
      </c>
      <c r="DL4" s="4">
        <v>2.72334166666667</v>
      </c>
      <c r="DM4" s="4">
        <v>0.0848648583333333</v>
      </c>
      <c r="DN4" s="4">
        <v>0.084238675</v>
      </c>
      <c r="DO4" s="4">
        <v>0.0934424666666667</v>
      </c>
      <c r="DP4" s="4">
        <v>0.0921328666666667</v>
      </c>
      <c r="DQ4" s="4">
        <v>24531.475</v>
      </c>
      <c r="DR4" s="4">
        <v>24151.1</v>
      </c>
      <c r="DS4" s="4">
        <v>25184.7916666667</v>
      </c>
      <c r="DT4" s="4">
        <v>26199.025</v>
      </c>
      <c r="DU4" s="4">
        <v>31228.0666666667</v>
      </c>
      <c r="DV4" s="4">
        <v>32648.4</v>
      </c>
      <c r="DW4" s="4">
        <v>38013.2083333333</v>
      </c>
      <c r="DX4" s="4">
        <v>39997.4666666667</v>
      </c>
      <c r="DY4" s="4">
        <v>1.79122166666667</v>
      </c>
      <c r="DZ4" s="4">
        <v>2.0924725</v>
      </c>
      <c r="EA4" s="4">
        <v>-0.0136221333333333</v>
      </c>
      <c r="EB4" s="4">
        <v>0</v>
      </c>
      <c r="EC4" s="4">
        <v>24.6266916666667</v>
      </c>
      <c r="ED4" s="4">
        <v>999.9</v>
      </c>
      <c r="EE4" s="4">
        <v>63.7454166666667</v>
      </c>
      <c r="EF4" s="4">
        <v>28.55</v>
      </c>
      <c r="EG4" s="4">
        <v>26.91845</v>
      </c>
      <c r="EH4" s="4">
        <v>60.9108</v>
      </c>
      <c r="EI4" s="4">
        <v>8.60944083333333</v>
      </c>
      <c r="EJ4" s="4">
        <v>1</v>
      </c>
      <c r="EK4" s="4">
        <v>0.367109583333333</v>
      </c>
      <c r="EL4" s="4">
        <v>3.34014833333333</v>
      </c>
      <c r="EM4" s="4">
        <v>20.250625</v>
      </c>
      <c r="EN4" s="4">
        <v>5.251305</v>
      </c>
      <c r="EO4" s="4">
        <v>12.0098916666667</v>
      </c>
      <c r="EP4" s="4">
        <v>4.99907916666667</v>
      </c>
      <c r="EQ4" s="4">
        <v>3.30416</v>
      </c>
      <c r="ER4" s="4">
        <v>999.9</v>
      </c>
      <c r="ES4" s="4">
        <v>9999</v>
      </c>
      <c r="ET4" s="4">
        <v>9999</v>
      </c>
      <c r="EU4" s="4">
        <v>9999</v>
      </c>
      <c r="EV4" s="4">
        <v>4.97218416666667</v>
      </c>
      <c r="EW4" s="4">
        <v>1.87041416666667</v>
      </c>
      <c r="EX4" s="4">
        <v>1.86828583333333</v>
      </c>
      <c r="EY4" s="4">
        <v>1.86671666666667</v>
      </c>
      <c r="EZ4" s="4">
        <v>1.86666333333333</v>
      </c>
      <c r="FA4" s="4">
        <v>1.8662725</v>
      </c>
      <c r="FB4" s="4">
        <v>1.86843833333333</v>
      </c>
      <c r="FC4" s="4">
        <v>1.86603083333333</v>
      </c>
      <c r="FD4" s="4">
        <v>0</v>
      </c>
      <c r="FE4" s="4">
        <v>0</v>
      </c>
      <c r="FF4" s="4">
        <v>0</v>
      </c>
      <c r="FG4" s="4">
        <v>0</v>
      </c>
      <c r="FH4" s="4" t="e">
        <v>#DIV/0!</v>
      </c>
      <c r="FI4" s="4" t="e">
        <v>#DIV/0!</v>
      </c>
      <c r="FJ4" s="4" t="e">
        <v>#DIV/0!</v>
      </c>
      <c r="FK4" s="4" t="e">
        <v>#DIV/0!</v>
      </c>
      <c r="FL4" s="4" t="e">
        <v>#DIV/0!</v>
      </c>
      <c r="FM4" s="4" t="e">
        <v>#DIV/0!</v>
      </c>
      <c r="FN4" s="4">
        <v>0</v>
      </c>
      <c r="FO4" s="4">
        <v>100</v>
      </c>
      <c r="FP4" s="4">
        <v>100</v>
      </c>
      <c r="FQ4" s="4">
        <v>1.44625</v>
      </c>
      <c r="FR4" s="4">
        <v>0.1273</v>
      </c>
      <c r="FS4" s="4">
        <v>1.44630000000001</v>
      </c>
      <c r="FT4" s="4">
        <v>0</v>
      </c>
      <c r="FU4" s="4">
        <v>0</v>
      </c>
      <c r="FV4" s="4">
        <v>0</v>
      </c>
      <c r="FW4" s="4">
        <v>0.127289999999999</v>
      </c>
      <c r="FX4" s="4">
        <v>0</v>
      </c>
      <c r="FY4" s="4">
        <v>0</v>
      </c>
      <c r="FZ4" s="4">
        <v>0</v>
      </c>
      <c r="GA4" s="4">
        <v>-1</v>
      </c>
      <c r="GB4" s="4">
        <v>-1</v>
      </c>
      <c r="GC4" s="4">
        <v>-1</v>
      </c>
      <c r="GD4" s="4">
        <v>-1</v>
      </c>
      <c r="GE4" s="4">
        <v>7.11666666666667</v>
      </c>
      <c r="GF4" s="4">
        <v>7.16666666666667</v>
      </c>
      <c r="GG4" s="4">
        <v>0.998535</v>
      </c>
      <c r="GH4" s="4">
        <v>2.57008833333333</v>
      </c>
      <c r="GI4" s="4">
        <v>1.59901833333333</v>
      </c>
      <c r="GJ4" s="4">
        <v>2.40895833333333</v>
      </c>
      <c r="GK4" s="4">
        <v>1.60034</v>
      </c>
      <c r="GL4" s="4">
        <v>2.26877916666667</v>
      </c>
      <c r="GM4" s="4">
        <v>32.4727666666667</v>
      </c>
      <c r="GN4" s="4">
        <v>15.9620333333333</v>
      </c>
      <c r="GO4" s="4">
        <v>18</v>
      </c>
      <c r="GP4" s="4">
        <v>343.408166666667</v>
      </c>
      <c r="GQ4" s="4">
        <v>603.265333333333</v>
      </c>
      <c r="GR4" s="4">
        <v>22.0003583333333</v>
      </c>
      <c r="GS4" s="4">
        <v>32.0979333333333</v>
      </c>
      <c r="GT4" s="4">
        <v>30.0004083333333</v>
      </c>
      <c r="GU4" s="4">
        <v>32.0926</v>
      </c>
      <c r="GV4" s="4">
        <v>32.17385</v>
      </c>
      <c r="GW4" s="4">
        <v>19.96775</v>
      </c>
      <c r="GX4" s="4">
        <v>31.5813</v>
      </c>
      <c r="GY4" s="4">
        <v>7.84454</v>
      </c>
      <c r="GZ4" s="4">
        <v>22</v>
      </c>
      <c r="HA4" s="4">
        <v>399.208333333333</v>
      </c>
      <c r="HB4" s="4">
        <v>20.156</v>
      </c>
      <c r="HC4" s="4">
        <v>98.4423416666667</v>
      </c>
      <c r="HD4" s="4">
        <v>99.4054833333333</v>
      </c>
    </row>
    <row r="5" spans="1:212">
      <c r="A5" s="4" t="s">
        <v>504</v>
      </c>
      <c r="B5" s="4" t="s">
        <v>63</v>
      </c>
      <c r="C5" s="4" t="s">
        <v>64</v>
      </c>
      <c r="D5" s="4" t="s">
        <v>76</v>
      </c>
      <c r="E5" s="4" t="str">
        <f t="shared" si="0"/>
        <v>TR3-B2-Rd2</v>
      </c>
      <c r="F5" s="4" t="str">
        <f>VLOOKUP(B5,Sheet1!$A$1:$B$80,2,0)</f>
        <v>Tilia amurensis</v>
      </c>
      <c r="G5" s="4" t="str">
        <f t="shared" si="1"/>
        <v>2023-07-03</v>
      </c>
      <c r="H5" s="4" t="s">
        <v>503</v>
      </c>
      <c r="I5" s="4">
        <v>0.000973479042296665</v>
      </c>
      <c r="J5" s="4">
        <v>0.973479042296665</v>
      </c>
      <c r="K5" s="4">
        <v>-1.83537272268291</v>
      </c>
      <c r="L5" s="4">
        <v>400.822723840049</v>
      </c>
      <c r="M5" s="4">
        <v>445.665046166709</v>
      </c>
      <c r="N5" s="4">
        <v>41.2843047101536</v>
      </c>
      <c r="O5" s="4">
        <v>37.1303240450533</v>
      </c>
      <c r="P5" s="4">
        <v>0.051229042764151</v>
      </c>
      <c r="Q5" s="4">
        <v>2.88350948020891</v>
      </c>
      <c r="R5" s="4">
        <v>0.0507286653336448</v>
      </c>
      <c r="S5" s="4">
        <v>0.0317499652765753</v>
      </c>
      <c r="T5" s="4">
        <v>0</v>
      </c>
      <c r="U5" s="4">
        <v>32.1505021341337</v>
      </c>
      <c r="V5" s="4">
        <v>31.5227051068376</v>
      </c>
      <c r="W5" s="4">
        <v>4.64759197915866</v>
      </c>
      <c r="X5" s="4">
        <v>60.2272336928621</v>
      </c>
      <c r="Y5" s="4">
        <v>2.94272588821579</v>
      </c>
      <c r="Z5" s="4">
        <v>4.88604188607403</v>
      </c>
      <c r="AA5" s="4">
        <v>1.70486609094288</v>
      </c>
      <c r="AB5" s="4">
        <v>-42.9304257652829</v>
      </c>
      <c r="AC5" s="4">
        <v>137.383514317253</v>
      </c>
      <c r="AD5" s="4">
        <v>10.8012076510649</v>
      </c>
      <c r="AE5" s="4">
        <v>105.254296203035</v>
      </c>
      <c r="AF5" s="4">
        <v>0</v>
      </c>
      <c r="AG5" s="4">
        <v>0</v>
      </c>
      <c r="AH5" s="4">
        <v>1</v>
      </c>
      <c r="AI5" s="4">
        <v>0</v>
      </c>
      <c r="AJ5" s="4">
        <v>48069.3909094411</v>
      </c>
      <c r="AK5" s="4">
        <v>0</v>
      </c>
      <c r="AL5" s="4">
        <v>0</v>
      </c>
      <c r="AM5" s="4">
        <v>0</v>
      </c>
      <c r="AN5" s="4">
        <v>0</v>
      </c>
      <c r="AO5" s="4">
        <v>2</v>
      </c>
      <c r="AP5" s="4">
        <v>0.5</v>
      </c>
      <c r="AQ5" s="4" t="e">
        <v>#DIV/0!</v>
      </c>
      <c r="AR5" s="4">
        <v>2</v>
      </c>
      <c r="AS5" s="4">
        <v>1542159037.36993</v>
      </c>
      <c r="AT5" s="4">
        <v>400.822723840049</v>
      </c>
      <c r="AU5" s="4">
        <v>399.997003571428</v>
      </c>
      <c r="AV5" s="4">
        <v>31.766795018315</v>
      </c>
      <c r="AW5" s="4">
        <v>31.2282560897436</v>
      </c>
      <c r="AX5" s="4">
        <v>398.110139102564</v>
      </c>
      <c r="AY5" s="4">
        <v>31.5406873260073</v>
      </c>
      <c r="AZ5" s="4">
        <v>350.04116456044</v>
      </c>
      <c r="BA5" s="4">
        <v>92.5362978266178</v>
      </c>
      <c r="BB5" s="4">
        <v>0.0989791534859585</v>
      </c>
      <c r="BC5" s="4">
        <v>32.4064502533578</v>
      </c>
      <c r="BD5" s="4">
        <v>31.5227051068376</v>
      </c>
      <c r="BE5" s="4">
        <v>999.9</v>
      </c>
      <c r="BF5" s="4">
        <v>0</v>
      </c>
      <c r="BG5" s="4">
        <v>0</v>
      </c>
      <c r="BH5" s="4">
        <v>10001.0863986569</v>
      </c>
      <c r="BI5" s="4">
        <v>0</v>
      </c>
      <c r="BJ5" s="4">
        <v>0.278897</v>
      </c>
      <c r="BK5" s="4">
        <v>0.825788906776557</v>
      </c>
      <c r="BL5" s="4">
        <v>413.973379822955</v>
      </c>
      <c r="BM5" s="4">
        <v>412.890829700855</v>
      </c>
      <c r="BN5" s="4">
        <v>0.538535817277167</v>
      </c>
      <c r="BO5" s="4">
        <v>399.997003571428</v>
      </c>
      <c r="BP5" s="4">
        <v>31.2282560897436</v>
      </c>
      <c r="BQ5" s="4">
        <v>2.93958108638584</v>
      </c>
      <c r="BR5" s="4">
        <v>2.88974685531136</v>
      </c>
      <c r="BS5" s="4">
        <v>23.6895401587302</v>
      </c>
      <c r="BT5" s="4">
        <v>23.4058704456654</v>
      </c>
      <c r="BU5" s="4">
        <v>0</v>
      </c>
      <c r="BV5" s="4">
        <v>0</v>
      </c>
      <c r="BW5" s="4">
        <v>0</v>
      </c>
      <c r="BX5" s="4">
        <v>0</v>
      </c>
      <c r="BY5" s="4">
        <v>2.51854548229548</v>
      </c>
      <c r="BZ5" s="4">
        <v>0</v>
      </c>
      <c r="CA5" s="4">
        <v>34.6465723443224</v>
      </c>
      <c r="CB5" s="4">
        <v>12.3143165445665</v>
      </c>
      <c r="CC5" s="4">
        <v>43.5532237179487</v>
      </c>
      <c r="CD5" s="4">
        <v>48.2555868131868</v>
      </c>
      <c r="CE5" s="4">
        <v>46.2379442918193</v>
      </c>
      <c r="CF5" s="4">
        <v>47.2771521978022</v>
      </c>
      <c r="CG5" s="4">
        <v>44.3212108974359</v>
      </c>
      <c r="CH5" s="4">
        <v>0</v>
      </c>
      <c r="CI5" s="4">
        <v>0</v>
      </c>
      <c r="CJ5" s="4">
        <v>0</v>
      </c>
      <c r="CK5" s="4">
        <v>1688291696</v>
      </c>
      <c r="CL5" s="4">
        <v>0</v>
      </c>
      <c r="CM5" s="4">
        <v>1542158565.1</v>
      </c>
      <c r="CN5" s="4" t="e">
        <v>#DIV/0!</v>
      </c>
      <c r="CO5" s="4">
        <v>1542158565.1</v>
      </c>
      <c r="CP5" s="4">
        <v>1542158555.1</v>
      </c>
      <c r="CQ5" s="4">
        <v>102</v>
      </c>
      <c r="CR5" s="4">
        <v>0.001</v>
      </c>
      <c r="CS5" s="4">
        <v>-0.013</v>
      </c>
      <c r="CT5" s="4">
        <v>2.713</v>
      </c>
      <c r="CU5" s="4">
        <v>0.226</v>
      </c>
      <c r="CV5" s="4">
        <v>400</v>
      </c>
      <c r="CW5" s="4">
        <v>31</v>
      </c>
      <c r="CX5" s="4">
        <v>0.4</v>
      </c>
      <c r="CY5" s="4">
        <v>0.1</v>
      </c>
      <c r="CZ5" s="4">
        <v>0.82559863015873</v>
      </c>
      <c r="DA5" s="4">
        <v>-0.00931494429254901</v>
      </c>
      <c r="DB5" s="4">
        <v>0.0369320974500874</v>
      </c>
      <c r="DC5" s="4">
        <v>0.75</v>
      </c>
      <c r="DD5" s="4">
        <v>0.538367531150794</v>
      </c>
      <c r="DE5" s="4">
        <v>0.00553473034859882</v>
      </c>
      <c r="DF5" s="4">
        <v>0.00301512373027574</v>
      </c>
      <c r="DG5" s="4">
        <v>1</v>
      </c>
      <c r="DH5" s="4">
        <v>1.75</v>
      </c>
      <c r="DI5" s="4">
        <v>2</v>
      </c>
      <c r="DJ5" s="4" t="e">
        <v>#DIV/0!</v>
      </c>
      <c r="DK5" s="4">
        <v>2.53337833333333</v>
      </c>
      <c r="DL5" s="4">
        <v>2.72337</v>
      </c>
      <c r="DM5" s="4">
        <v>0.0839337083333333</v>
      </c>
      <c r="DN5" s="4">
        <v>0.0835103416666667</v>
      </c>
      <c r="DO5" s="4">
        <v>0.126881666666667</v>
      </c>
      <c r="DP5" s="4">
        <v>0.123895833333333</v>
      </c>
      <c r="DQ5" s="4">
        <v>24336.075</v>
      </c>
      <c r="DR5" s="4">
        <v>23931.9583333333</v>
      </c>
      <c r="DS5" s="4">
        <v>24969.9416666667</v>
      </c>
      <c r="DT5" s="4">
        <v>25955.8833333333</v>
      </c>
      <c r="DU5" s="4">
        <v>29830.9333333333</v>
      </c>
      <c r="DV5" s="4">
        <v>31246.3083333333</v>
      </c>
      <c r="DW5" s="4">
        <v>37701.9166666667</v>
      </c>
      <c r="DX5" s="4">
        <v>39660.5416666667</v>
      </c>
      <c r="DY5" s="4">
        <v>1.75772333333333</v>
      </c>
      <c r="DZ5" s="4">
        <v>2.03102333333333</v>
      </c>
      <c r="EA5" s="4">
        <v>0.0453026333333333</v>
      </c>
      <c r="EB5" s="4">
        <v>0</v>
      </c>
      <c r="EC5" s="4">
        <v>30.7904916666667</v>
      </c>
      <c r="ED5" s="4">
        <v>999.9</v>
      </c>
      <c r="EE5" s="4">
        <v>58.76</v>
      </c>
      <c r="EF5" s="4">
        <v>34.019</v>
      </c>
      <c r="EG5" s="4">
        <v>33.96385</v>
      </c>
      <c r="EH5" s="4">
        <v>60.6421</v>
      </c>
      <c r="EI5" s="4">
        <v>8.25287166666667</v>
      </c>
      <c r="EJ5" s="4">
        <v>1</v>
      </c>
      <c r="EK5" s="4">
        <v>0.649115083333333</v>
      </c>
      <c r="EL5" s="4">
        <v>1.05846166666667</v>
      </c>
      <c r="EM5" s="4">
        <v>20.2498916666667</v>
      </c>
      <c r="EN5" s="4">
        <v>5.2470775</v>
      </c>
      <c r="EO5" s="4">
        <v>12.0099</v>
      </c>
      <c r="EP5" s="4">
        <v>4.99783333333333</v>
      </c>
      <c r="EQ5" s="4">
        <v>3.3049125</v>
      </c>
      <c r="ER5" s="4">
        <v>999.9</v>
      </c>
      <c r="ES5" s="4">
        <v>9999</v>
      </c>
      <c r="ET5" s="4">
        <v>9999</v>
      </c>
      <c r="EU5" s="4">
        <v>9999</v>
      </c>
      <c r="EV5" s="4">
        <v>4.97266416666667</v>
      </c>
      <c r="EW5" s="4">
        <v>1.87081583333333</v>
      </c>
      <c r="EX5" s="4">
        <v>1.86875083333333</v>
      </c>
      <c r="EY5" s="4">
        <v>1.86722666666667</v>
      </c>
      <c r="EZ5" s="4">
        <v>1.8670775</v>
      </c>
      <c r="FA5" s="4">
        <v>1.8666125</v>
      </c>
      <c r="FB5" s="4">
        <v>1.8687575</v>
      </c>
      <c r="FC5" s="4">
        <v>1.866395</v>
      </c>
      <c r="FD5" s="4">
        <v>0</v>
      </c>
      <c r="FE5" s="4">
        <v>0</v>
      </c>
      <c r="FF5" s="4">
        <v>0</v>
      </c>
      <c r="FG5" s="4">
        <v>0</v>
      </c>
      <c r="FH5" s="4" t="e">
        <v>#DIV/0!</v>
      </c>
      <c r="FI5" s="4" t="e">
        <v>#DIV/0!</v>
      </c>
      <c r="FJ5" s="4" t="e">
        <v>#DIV/0!</v>
      </c>
      <c r="FK5" s="4" t="e">
        <v>#DIV/0!</v>
      </c>
      <c r="FL5" s="4" t="e">
        <v>#DIV/0!</v>
      </c>
      <c r="FM5" s="4" t="e">
        <v>#DIV/0!</v>
      </c>
      <c r="FN5" s="4">
        <v>0</v>
      </c>
      <c r="FO5" s="4">
        <v>100</v>
      </c>
      <c r="FP5" s="4">
        <v>100</v>
      </c>
      <c r="FQ5" s="4">
        <v>2.71258333333333</v>
      </c>
      <c r="FR5" s="4">
        <v>0.2261</v>
      </c>
      <c r="FS5" s="4">
        <v>2.71260000000001</v>
      </c>
      <c r="FT5" s="4">
        <v>0</v>
      </c>
      <c r="FU5" s="4">
        <v>0</v>
      </c>
      <c r="FV5" s="4">
        <v>0</v>
      </c>
      <c r="FW5" s="4">
        <v>0.226110000000006</v>
      </c>
      <c r="FX5" s="4">
        <v>0</v>
      </c>
      <c r="FY5" s="4">
        <v>0</v>
      </c>
      <c r="FZ5" s="4">
        <v>0</v>
      </c>
      <c r="GA5" s="4">
        <v>-1</v>
      </c>
      <c r="GB5" s="4">
        <v>-1</v>
      </c>
      <c r="GC5" s="4">
        <v>-1</v>
      </c>
      <c r="GD5" s="4">
        <v>-1</v>
      </c>
      <c r="GE5" s="4">
        <v>8.00833333333333</v>
      </c>
      <c r="GF5" s="4">
        <v>8.18333333333333</v>
      </c>
      <c r="GG5" s="4">
        <v>1.02295</v>
      </c>
      <c r="GH5" s="4">
        <v>2.6109825</v>
      </c>
      <c r="GI5" s="4">
        <v>1.59891666666667</v>
      </c>
      <c r="GJ5" s="4">
        <v>2.41475333333333</v>
      </c>
      <c r="GK5" s="4">
        <v>1.60034</v>
      </c>
      <c r="GL5" s="4">
        <v>2.29420916666667</v>
      </c>
      <c r="GM5" s="4">
        <v>38.3443333333333</v>
      </c>
      <c r="GN5" s="4">
        <v>24.2122666666667</v>
      </c>
      <c r="GO5" s="4">
        <v>18</v>
      </c>
      <c r="GP5" s="4">
        <v>344.861916666667</v>
      </c>
      <c r="GQ5" s="4">
        <v>588.19</v>
      </c>
      <c r="GR5" s="4">
        <v>31.00025</v>
      </c>
      <c r="GS5" s="4">
        <v>35.5583</v>
      </c>
      <c r="GT5" s="4">
        <v>30.0002</v>
      </c>
      <c r="GU5" s="4">
        <v>35.5480333333333</v>
      </c>
      <c r="GV5" s="4">
        <v>35.6376583333333</v>
      </c>
      <c r="GW5" s="4">
        <v>20.4632333333333</v>
      </c>
      <c r="GX5" s="4">
        <v>0</v>
      </c>
      <c r="GY5" s="4">
        <v>100</v>
      </c>
      <c r="GZ5" s="4">
        <v>31</v>
      </c>
      <c r="HA5" s="4">
        <v>400</v>
      </c>
      <c r="HB5" s="4">
        <v>31.4805083333333</v>
      </c>
      <c r="HC5" s="4">
        <v>97.6227666666667</v>
      </c>
      <c r="HD5" s="4">
        <v>98.5344333333333</v>
      </c>
    </row>
    <row r="6" spans="1:212">
      <c r="A6" s="4" t="s">
        <v>505</v>
      </c>
      <c r="B6" s="4" t="s">
        <v>506</v>
      </c>
      <c r="C6" s="4" t="s">
        <v>73</v>
      </c>
      <c r="D6" s="4" t="s">
        <v>76</v>
      </c>
      <c r="E6" s="4" t="str">
        <f t="shared" si="0"/>
        <v>TR5-B1-Rd2</v>
      </c>
      <c r="F6" s="4" t="str">
        <f>VLOOKUP(B6,Sheet1!$A$1:$B$80,2,0)</f>
        <v>Fraxinus mandshurica</v>
      </c>
      <c r="G6" s="4" t="str">
        <f t="shared" si="1"/>
        <v>2023-07-03</v>
      </c>
      <c r="H6" s="4" t="s">
        <v>503</v>
      </c>
      <c r="I6" s="4">
        <v>-0.000621456678256913</v>
      </c>
      <c r="J6" s="4">
        <v>-0.621456678256913</v>
      </c>
      <c r="K6" s="4">
        <v>-2.76781770307984</v>
      </c>
      <c r="L6" s="4">
        <v>401.712330059524</v>
      </c>
      <c r="M6" s="4">
        <v>264.105187557963</v>
      </c>
      <c r="N6" s="4">
        <v>24.4614317939986</v>
      </c>
      <c r="O6" s="4">
        <v>37.2066037423449</v>
      </c>
      <c r="P6" s="4">
        <v>-0.0292471104394107</v>
      </c>
      <c r="Q6" s="4">
        <v>2.88293533243117</v>
      </c>
      <c r="R6" s="4">
        <v>-0.0294134034710429</v>
      </c>
      <c r="S6" s="4">
        <v>-0.0183683580529154</v>
      </c>
      <c r="T6" s="4">
        <v>0</v>
      </c>
      <c r="U6" s="4">
        <v>33.1153916050512</v>
      </c>
      <c r="V6" s="4">
        <v>32.688256043956</v>
      </c>
      <c r="W6" s="4">
        <v>4.96428421574346</v>
      </c>
      <c r="X6" s="4">
        <v>61.3464238580862</v>
      </c>
      <c r="Y6" s="4">
        <v>3.09094653097374</v>
      </c>
      <c r="Z6" s="4">
        <v>5.03850625658283</v>
      </c>
      <c r="AA6" s="4">
        <v>1.87333768476972</v>
      </c>
      <c r="AB6" s="4">
        <v>27.4062395111299</v>
      </c>
      <c r="AC6" s="4">
        <v>40.99730683855</v>
      </c>
      <c r="AD6" s="4">
        <v>3.25109370161779</v>
      </c>
      <c r="AE6" s="4">
        <v>71.6546400512976</v>
      </c>
      <c r="AF6" s="4">
        <v>0</v>
      </c>
      <c r="AG6" s="4">
        <v>0</v>
      </c>
      <c r="AH6" s="4">
        <v>1</v>
      </c>
      <c r="AI6" s="4">
        <v>0</v>
      </c>
      <c r="AJ6" s="4">
        <v>47967.2259276106</v>
      </c>
      <c r="AK6" s="4">
        <v>0</v>
      </c>
      <c r="AL6" s="4">
        <v>0</v>
      </c>
      <c r="AM6" s="4">
        <v>0</v>
      </c>
      <c r="AN6" s="4">
        <v>0</v>
      </c>
      <c r="AO6" s="4">
        <v>2</v>
      </c>
      <c r="AP6" s="4">
        <v>0.5</v>
      </c>
      <c r="AQ6" s="4" t="e">
        <v>#DIV/0!</v>
      </c>
      <c r="AR6" s="4">
        <v>2</v>
      </c>
      <c r="AS6" s="4">
        <v>1542153218.22826</v>
      </c>
      <c r="AT6" s="4">
        <v>401.712330059524</v>
      </c>
      <c r="AU6" s="4">
        <v>400.000010836386</v>
      </c>
      <c r="AV6" s="4">
        <v>33.3723355254121</v>
      </c>
      <c r="AW6" s="4">
        <v>33.7155587969322</v>
      </c>
      <c r="AX6" s="4">
        <v>399.044663114316</v>
      </c>
      <c r="AY6" s="4">
        <v>33.0961664178877</v>
      </c>
      <c r="AZ6" s="4">
        <v>350.041882436661</v>
      </c>
      <c r="BA6" s="4">
        <v>92.5210156757479</v>
      </c>
      <c r="BB6" s="4">
        <v>0.0990035488663767</v>
      </c>
      <c r="BC6" s="4">
        <v>32.952031556395</v>
      </c>
      <c r="BD6" s="4">
        <v>32.688256043956</v>
      </c>
      <c r="BE6" s="4">
        <v>999.9</v>
      </c>
      <c r="BF6" s="4">
        <v>0</v>
      </c>
      <c r="BG6" s="4">
        <v>0</v>
      </c>
      <c r="BH6" s="4">
        <v>9999.23390258699</v>
      </c>
      <c r="BI6" s="4">
        <v>0</v>
      </c>
      <c r="BJ6" s="4">
        <v>0.278897</v>
      </c>
      <c r="BK6" s="4">
        <v>1.71237680715812</v>
      </c>
      <c r="BL6" s="4">
        <v>415.581387267247</v>
      </c>
      <c r="BM6" s="4">
        <v>413.956839793193</v>
      </c>
      <c r="BN6" s="4">
        <v>-0.343223213129579</v>
      </c>
      <c r="BO6" s="4">
        <v>400.000010836386</v>
      </c>
      <c r="BP6" s="4">
        <v>33.7155587969322</v>
      </c>
      <c r="BQ6" s="4">
        <v>3.08764175007631</v>
      </c>
      <c r="BR6" s="4">
        <v>3.11939732089438</v>
      </c>
      <c r="BS6" s="4">
        <v>24.5070427205433</v>
      </c>
      <c r="BT6" s="4">
        <v>24.6781349332265</v>
      </c>
      <c r="BU6" s="4">
        <v>0</v>
      </c>
      <c r="BV6" s="4">
        <v>0</v>
      </c>
      <c r="BW6" s="4">
        <v>0</v>
      </c>
      <c r="BX6" s="4">
        <v>0</v>
      </c>
      <c r="BY6" s="4">
        <v>2.95786553724054</v>
      </c>
      <c r="BZ6" s="4">
        <v>0</v>
      </c>
      <c r="CA6" s="4">
        <v>38.7977000915751</v>
      </c>
      <c r="CB6" s="4">
        <v>12.6516754426129</v>
      </c>
      <c r="CC6" s="4">
        <v>44.0038619162088</v>
      </c>
      <c r="CD6" s="4">
        <v>48.9409345352564</v>
      </c>
      <c r="CE6" s="4">
        <v>46.6912963942308</v>
      </c>
      <c r="CF6" s="4">
        <v>47.8451237446581</v>
      </c>
      <c r="CG6" s="4">
        <v>44.8117007974664</v>
      </c>
      <c r="CH6" s="4">
        <v>0</v>
      </c>
      <c r="CI6" s="4">
        <v>0</v>
      </c>
      <c r="CJ6" s="4">
        <v>0</v>
      </c>
      <c r="CK6" s="4">
        <v>1688285877.2</v>
      </c>
      <c r="CL6" s="4">
        <v>0</v>
      </c>
      <c r="CM6" s="4">
        <v>1542153153</v>
      </c>
      <c r="CN6" s="4" t="e">
        <v>#DIV/0!</v>
      </c>
      <c r="CO6" s="4">
        <v>1542153150</v>
      </c>
      <c r="CP6" s="4">
        <v>1542153153</v>
      </c>
      <c r="CQ6" s="4">
        <v>82</v>
      </c>
      <c r="CR6" s="4">
        <v>0.128</v>
      </c>
      <c r="CS6" s="4">
        <v>-0.019</v>
      </c>
      <c r="CT6" s="4">
        <v>2.668</v>
      </c>
      <c r="CU6" s="4">
        <v>0.276</v>
      </c>
      <c r="CV6" s="4">
        <v>400</v>
      </c>
      <c r="CW6" s="4">
        <v>32</v>
      </c>
      <c r="CX6" s="4">
        <v>0.41</v>
      </c>
      <c r="CY6" s="4">
        <v>0.06</v>
      </c>
      <c r="CZ6" s="4">
        <v>1.7113555297619</v>
      </c>
      <c r="DA6" s="4">
        <v>-0.0553056459330144</v>
      </c>
      <c r="DB6" s="4">
        <v>0.040984276052886</v>
      </c>
      <c r="DC6" s="4">
        <v>0.166666666666667</v>
      </c>
      <c r="DD6" s="4">
        <v>-0.342357794444444</v>
      </c>
      <c r="DE6" s="4">
        <v>-0.0178283058783323</v>
      </c>
      <c r="DF6" s="4">
        <v>0.00747258363008815</v>
      </c>
      <c r="DG6" s="4">
        <v>0.833333333333333</v>
      </c>
      <c r="DH6" s="4">
        <v>1</v>
      </c>
      <c r="DI6" s="4">
        <v>2</v>
      </c>
      <c r="DJ6" s="4" t="e">
        <v>#DIV/0!</v>
      </c>
      <c r="DK6" s="4">
        <v>2.53075583333333</v>
      </c>
      <c r="DL6" s="4">
        <v>2.7233375</v>
      </c>
      <c r="DM6" s="4">
        <v>0.0836741333333333</v>
      </c>
      <c r="DN6" s="4">
        <v>0.0831124833333334</v>
      </c>
      <c r="DO6" s="4">
        <v>0.130921833333333</v>
      </c>
      <c r="DP6" s="4">
        <v>0.130319333333333</v>
      </c>
      <c r="DQ6" s="4">
        <v>24238.2166666667</v>
      </c>
      <c r="DR6" s="4">
        <v>23838.3333333333</v>
      </c>
      <c r="DS6" s="4">
        <v>24868.9416666667</v>
      </c>
      <c r="DT6" s="4">
        <v>25851.875</v>
      </c>
      <c r="DU6" s="4">
        <v>29583.125</v>
      </c>
      <c r="DV6" s="4">
        <v>30912.5083333333</v>
      </c>
      <c r="DW6" s="4">
        <v>37559.8166666667</v>
      </c>
      <c r="DX6" s="4">
        <v>39516.1333333333</v>
      </c>
      <c r="DY6" s="4">
        <v>1.7367725</v>
      </c>
      <c r="DZ6" s="4">
        <v>1.97759583333333</v>
      </c>
      <c r="EA6" s="4">
        <v>0.00372963666666667</v>
      </c>
      <c r="EB6" s="4">
        <v>0</v>
      </c>
      <c r="EC6" s="4">
        <v>32.6279833333333</v>
      </c>
      <c r="ED6" s="4">
        <v>999.9</v>
      </c>
      <c r="EE6" s="4">
        <v>64.6645</v>
      </c>
      <c r="EF6" s="4">
        <v>37.3664166666667</v>
      </c>
      <c r="EG6" s="4">
        <v>44.9537666666667</v>
      </c>
      <c r="EH6" s="4">
        <v>60.9001</v>
      </c>
      <c r="EI6" s="4">
        <v>8.571715</v>
      </c>
      <c r="EJ6" s="4">
        <v>1</v>
      </c>
      <c r="EK6" s="4">
        <v>0.812667833333333</v>
      </c>
      <c r="EL6" s="4">
        <v>1.62343083333333</v>
      </c>
      <c r="EM6" s="4">
        <v>20.2435416666667</v>
      </c>
      <c r="EN6" s="4">
        <v>5.2465775</v>
      </c>
      <c r="EO6" s="4">
        <v>12.0099</v>
      </c>
      <c r="EP6" s="4">
        <v>4.99724583333333</v>
      </c>
      <c r="EQ6" s="4">
        <v>3.30499833333333</v>
      </c>
      <c r="ER6" s="4">
        <v>999.9</v>
      </c>
      <c r="ES6" s="4">
        <v>9999</v>
      </c>
      <c r="ET6" s="4">
        <v>9999</v>
      </c>
      <c r="EU6" s="4">
        <v>9999</v>
      </c>
      <c r="EV6" s="4">
        <v>4.9732975</v>
      </c>
      <c r="EW6" s="4">
        <v>1.87134833333333</v>
      </c>
      <c r="EX6" s="4">
        <v>1.8693375</v>
      </c>
      <c r="EY6" s="4">
        <v>1.8678275</v>
      </c>
      <c r="EZ6" s="4">
        <v>1.86760416666667</v>
      </c>
      <c r="FA6" s="4">
        <v>1.86709333333333</v>
      </c>
      <c r="FB6" s="4">
        <v>1.86926916666667</v>
      </c>
      <c r="FC6" s="4">
        <v>1.86683916666667</v>
      </c>
      <c r="FD6" s="4">
        <v>0</v>
      </c>
      <c r="FE6" s="4">
        <v>0</v>
      </c>
      <c r="FF6" s="4">
        <v>0</v>
      </c>
      <c r="FG6" s="4">
        <v>0</v>
      </c>
      <c r="FH6" s="4" t="e">
        <v>#DIV/0!</v>
      </c>
      <c r="FI6" s="4" t="e">
        <v>#DIV/0!</v>
      </c>
      <c r="FJ6" s="4" t="e">
        <v>#DIV/0!</v>
      </c>
      <c r="FK6" s="4" t="e">
        <v>#DIV/0!</v>
      </c>
      <c r="FL6" s="4" t="e">
        <v>#DIV/0!</v>
      </c>
      <c r="FM6" s="4" t="e">
        <v>#DIV/0!</v>
      </c>
      <c r="FN6" s="4">
        <v>0</v>
      </c>
      <c r="FO6" s="4">
        <v>100</v>
      </c>
      <c r="FP6" s="4">
        <v>100</v>
      </c>
      <c r="FQ6" s="4">
        <v>2.66775</v>
      </c>
      <c r="FR6" s="4">
        <v>0.276166666666667</v>
      </c>
      <c r="FS6" s="4">
        <v>2.66770000000002</v>
      </c>
      <c r="FT6" s="4">
        <v>0</v>
      </c>
      <c r="FU6" s="4">
        <v>0</v>
      </c>
      <c r="FV6" s="4">
        <v>0</v>
      </c>
      <c r="FW6" s="4">
        <v>0.276163636363638</v>
      </c>
      <c r="FX6" s="4">
        <v>0</v>
      </c>
      <c r="FY6" s="4">
        <v>0</v>
      </c>
      <c r="FZ6" s="4">
        <v>0</v>
      </c>
      <c r="GA6" s="4">
        <v>-1</v>
      </c>
      <c r="GB6" s="4">
        <v>-1</v>
      </c>
      <c r="GC6" s="4">
        <v>-1</v>
      </c>
      <c r="GD6" s="4">
        <v>-1</v>
      </c>
      <c r="GE6" s="4">
        <v>1.26666666666667</v>
      </c>
      <c r="GF6" s="4">
        <v>1.225</v>
      </c>
      <c r="GG6" s="4">
        <v>1.02030666666667</v>
      </c>
      <c r="GH6" s="4">
        <v>2.62990416666667</v>
      </c>
      <c r="GI6" s="4">
        <v>1.59891666666667</v>
      </c>
      <c r="GJ6" s="4">
        <v>2.425235</v>
      </c>
      <c r="GK6" s="4">
        <v>1.60034</v>
      </c>
      <c r="GL6" s="4">
        <v>2.3129275</v>
      </c>
      <c r="GM6" s="4">
        <v>42.7085666666667</v>
      </c>
      <c r="GN6" s="4">
        <v>23.99555</v>
      </c>
      <c r="GO6" s="4">
        <v>18</v>
      </c>
      <c r="GP6" s="4">
        <v>344.347</v>
      </c>
      <c r="GQ6" s="4">
        <v>563.992083333333</v>
      </c>
      <c r="GR6" s="4">
        <v>31.0009083333333</v>
      </c>
      <c r="GS6" s="4">
        <v>37.5507166666667</v>
      </c>
      <c r="GT6" s="4">
        <v>30.0003</v>
      </c>
      <c r="GU6" s="4">
        <v>37.5434833333333</v>
      </c>
      <c r="GV6" s="4">
        <v>37.6331</v>
      </c>
      <c r="GW6" s="4">
        <v>20.4102416666667</v>
      </c>
      <c r="GX6" s="4">
        <v>5.21595833333333</v>
      </c>
      <c r="GY6" s="4">
        <v>90.7544416666667</v>
      </c>
      <c r="GZ6" s="4">
        <v>31</v>
      </c>
      <c r="HA6" s="4">
        <v>400</v>
      </c>
      <c r="HB6" s="4">
        <v>33.4114</v>
      </c>
      <c r="HC6" s="4">
        <v>97.2440916666667</v>
      </c>
      <c r="HD6" s="4">
        <v>98.161375</v>
      </c>
    </row>
    <row r="7" spans="1:212">
      <c r="A7" s="4" t="s">
        <v>507</v>
      </c>
      <c r="B7" s="4" t="s">
        <v>263</v>
      </c>
      <c r="C7" s="4" t="s">
        <v>64</v>
      </c>
      <c r="D7" s="4" t="s">
        <v>76</v>
      </c>
      <c r="E7" s="4" t="str">
        <f t="shared" si="0"/>
        <v>TR9-B2-Rd2</v>
      </c>
      <c r="F7" s="4" t="str">
        <f>VLOOKUP(B7,Sheet1!$A$1:$B$80,2,0)</f>
        <v>Quercus mongolica</v>
      </c>
      <c r="G7" s="4" t="str">
        <f t="shared" si="1"/>
        <v>2023-07-03</v>
      </c>
      <c r="H7" s="4" t="s">
        <v>503</v>
      </c>
      <c r="I7" s="4">
        <v>6.77409686699414e-5</v>
      </c>
      <c r="J7" s="4">
        <v>0.0677409686699414</v>
      </c>
      <c r="K7" s="4">
        <v>-2.10272314305412</v>
      </c>
      <c r="L7" s="4">
        <v>401.187917387821</v>
      </c>
      <c r="M7" s="4">
        <v>1322.21423280339</v>
      </c>
      <c r="N7" s="4">
        <v>122.475346524577</v>
      </c>
      <c r="O7" s="4">
        <v>37.1616198000306</v>
      </c>
      <c r="P7" s="4">
        <v>0.00359234073242237</v>
      </c>
      <c r="Q7" s="4">
        <v>2.8832451118144</v>
      </c>
      <c r="R7" s="4">
        <v>0.00358982896773716</v>
      </c>
      <c r="S7" s="4">
        <v>0.00224386862369603</v>
      </c>
      <c r="T7" s="4">
        <v>0</v>
      </c>
      <c r="U7" s="4">
        <v>32.0102656140723</v>
      </c>
      <c r="V7" s="4">
        <v>31.1861390289225</v>
      </c>
      <c r="W7" s="4">
        <v>4.55948389694988</v>
      </c>
      <c r="X7" s="4">
        <v>60.2406956944392</v>
      </c>
      <c r="Y7" s="4">
        <v>2.88111856314482</v>
      </c>
      <c r="Z7" s="4">
        <v>4.78267843705144</v>
      </c>
      <c r="AA7" s="4">
        <v>1.67836533380506</v>
      </c>
      <c r="AB7" s="4">
        <v>-2.98737671834442</v>
      </c>
      <c r="AC7" s="4">
        <v>130.873289988208</v>
      </c>
      <c r="AD7" s="4">
        <v>10.2541350948197</v>
      </c>
      <c r="AE7" s="4">
        <v>138.140048364684</v>
      </c>
      <c r="AF7" s="4">
        <v>0</v>
      </c>
      <c r="AG7" s="4">
        <v>0</v>
      </c>
      <c r="AH7" s="4">
        <v>1</v>
      </c>
      <c r="AI7" s="4">
        <v>0</v>
      </c>
      <c r="AJ7" s="4">
        <v>48121.4370040872</v>
      </c>
      <c r="AK7" s="4">
        <v>0</v>
      </c>
      <c r="AL7" s="4">
        <v>0</v>
      </c>
      <c r="AM7" s="4">
        <v>0</v>
      </c>
      <c r="AN7" s="4">
        <v>0</v>
      </c>
      <c r="AO7" s="4">
        <v>2</v>
      </c>
      <c r="AP7" s="4">
        <v>0.5</v>
      </c>
      <c r="AQ7" s="4" t="e">
        <v>#DIV/0!</v>
      </c>
      <c r="AR7" s="4">
        <v>2</v>
      </c>
      <c r="AS7" s="4">
        <v>1542160879.32826</v>
      </c>
      <c r="AT7" s="4">
        <v>401.187917387821</v>
      </c>
      <c r="AU7" s="4">
        <v>400.002039903846</v>
      </c>
      <c r="AV7" s="4">
        <v>31.1038636797924</v>
      </c>
      <c r="AW7" s="4">
        <v>31.0663632932692</v>
      </c>
      <c r="AX7" s="4">
        <v>398.420523073107</v>
      </c>
      <c r="AY7" s="4">
        <v>30.8803523927808</v>
      </c>
      <c r="AZ7" s="4">
        <v>350.043908436355</v>
      </c>
      <c r="BA7" s="4">
        <v>92.5299816868895</v>
      </c>
      <c r="BB7" s="4">
        <v>0.0989789337423687</v>
      </c>
      <c r="BC7" s="4">
        <v>32.0280822626679</v>
      </c>
      <c r="BD7" s="4">
        <v>31.1861390289225</v>
      </c>
      <c r="BE7" s="4">
        <v>999.9</v>
      </c>
      <c r="BF7" s="4">
        <v>0</v>
      </c>
      <c r="BG7" s="4">
        <v>0</v>
      </c>
      <c r="BH7" s="4">
        <v>10000.1554333791</v>
      </c>
      <c r="BI7" s="4">
        <v>0</v>
      </c>
      <c r="BJ7" s="4">
        <v>0.278897</v>
      </c>
      <c r="BK7" s="4">
        <v>1.18587459565781</v>
      </c>
      <c r="BL7" s="4">
        <v>414.067019646673</v>
      </c>
      <c r="BM7" s="4">
        <v>412.827083657662</v>
      </c>
      <c r="BN7" s="4">
        <v>0.037497907897207</v>
      </c>
      <c r="BO7" s="4">
        <v>400.002039903846</v>
      </c>
      <c r="BP7" s="4">
        <v>31.0663632932692</v>
      </c>
      <c r="BQ7" s="4">
        <v>2.87804036061508</v>
      </c>
      <c r="BR7" s="4">
        <v>2.87457085878358</v>
      </c>
      <c r="BS7" s="4">
        <v>23.3386487541972</v>
      </c>
      <c r="BT7" s="4">
        <v>23.3186764091117</v>
      </c>
      <c r="BU7" s="4">
        <v>0</v>
      </c>
      <c r="BV7" s="4">
        <v>0</v>
      </c>
      <c r="BW7" s="4">
        <v>0</v>
      </c>
      <c r="BX7" s="4">
        <v>0</v>
      </c>
      <c r="BY7" s="4">
        <v>2.69580368589744</v>
      </c>
      <c r="BZ7" s="4">
        <v>0</v>
      </c>
      <c r="CA7" s="4">
        <v>24.8706049679487</v>
      </c>
      <c r="CB7" s="4">
        <v>11.3055188492064</v>
      </c>
      <c r="CC7" s="4">
        <v>42.0971000534188</v>
      </c>
      <c r="CD7" s="4">
        <v>47.2722166666667</v>
      </c>
      <c r="CE7" s="4">
        <v>44.9507987713675</v>
      </c>
      <c r="CF7" s="4">
        <v>45.8161013621795</v>
      </c>
      <c r="CG7" s="4">
        <v>42.9447667200855</v>
      </c>
      <c r="CH7" s="4">
        <v>0</v>
      </c>
      <c r="CI7" s="4">
        <v>0</v>
      </c>
      <c r="CJ7" s="4">
        <v>0</v>
      </c>
      <c r="CK7" s="4">
        <v>1688293538.1</v>
      </c>
      <c r="CL7" s="4">
        <v>0</v>
      </c>
      <c r="CM7" s="4">
        <v>1542159776</v>
      </c>
      <c r="CN7" s="4" t="e">
        <v>#DIV/0!</v>
      </c>
      <c r="CO7" s="4">
        <v>1542159776</v>
      </c>
      <c r="CP7" s="4">
        <v>1542159776</v>
      </c>
      <c r="CQ7" s="4">
        <v>103</v>
      </c>
      <c r="CR7" s="4">
        <v>0.055</v>
      </c>
      <c r="CS7" s="4">
        <v>-0.003</v>
      </c>
      <c r="CT7" s="4">
        <v>2.767</v>
      </c>
      <c r="CU7" s="4">
        <v>0.224</v>
      </c>
      <c r="CV7" s="4">
        <v>400</v>
      </c>
      <c r="CW7" s="4">
        <v>31</v>
      </c>
      <c r="CX7" s="4">
        <v>0.35</v>
      </c>
      <c r="CY7" s="4">
        <v>0.2</v>
      </c>
      <c r="CZ7" s="4">
        <v>1.18543276984127</v>
      </c>
      <c r="DA7" s="4">
        <v>0.00632785030758753</v>
      </c>
      <c r="DB7" s="4">
        <v>0.0256763454199102</v>
      </c>
      <c r="DC7" s="4">
        <v>0.666666666666667</v>
      </c>
      <c r="DD7" s="4">
        <v>0.0369342903968254</v>
      </c>
      <c r="DE7" s="4">
        <v>0.0124521416267943</v>
      </c>
      <c r="DF7" s="4">
        <v>0.00155183377766032</v>
      </c>
      <c r="DG7" s="4">
        <v>1</v>
      </c>
      <c r="DH7" s="4">
        <v>1.66666666666667</v>
      </c>
      <c r="DI7" s="4">
        <v>2</v>
      </c>
      <c r="DJ7" s="4" t="e">
        <v>#DIV/0!</v>
      </c>
      <c r="DK7" s="4">
        <v>2.53468083333333</v>
      </c>
      <c r="DL7" s="4">
        <v>2.7233675</v>
      </c>
      <c r="DM7" s="4">
        <v>0.0841583</v>
      </c>
      <c r="DN7" s="4">
        <v>0.0836841416666667</v>
      </c>
      <c r="DO7" s="4">
        <v>0.125208916666667</v>
      </c>
      <c r="DP7" s="4">
        <v>0.12359675</v>
      </c>
      <c r="DQ7" s="4">
        <v>24377.75</v>
      </c>
      <c r="DR7" s="4">
        <v>23975.65</v>
      </c>
      <c r="DS7" s="4">
        <v>25015.55</v>
      </c>
      <c r="DT7" s="4">
        <v>26003.6916666667</v>
      </c>
      <c r="DU7" s="4">
        <v>29938.2666666667</v>
      </c>
      <c r="DV7" s="4">
        <v>31306.4666666667</v>
      </c>
      <c r="DW7" s="4">
        <v>37766.3583333333</v>
      </c>
      <c r="DX7" s="4">
        <v>39727.175</v>
      </c>
      <c r="DY7" s="4">
        <v>1.76744333333333</v>
      </c>
      <c r="DZ7" s="4">
        <v>2.05048166666667</v>
      </c>
      <c r="EA7" s="4">
        <v>0.0742099583333333</v>
      </c>
      <c r="EB7" s="4">
        <v>0</v>
      </c>
      <c r="EC7" s="4">
        <v>29.9707583333333</v>
      </c>
      <c r="ED7" s="4">
        <v>999.9</v>
      </c>
      <c r="EE7" s="4">
        <v>59.877</v>
      </c>
      <c r="EF7" s="4">
        <v>33.0095</v>
      </c>
      <c r="EG7" s="4">
        <v>32.710175</v>
      </c>
      <c r="EH7" s="4">
        <v>60.5893</v>
      </c>
      <c r="EI7" s="4">
        <v>8.6548475</v>
      </c>
      <c r="EJ7" s="4">
        <v>1</v>
      </c>
      <c r="EK7" s="4">
        <v>0.56913125</v>
      </c>
      <c r="EL7" s="4">
        <v>0.232844</v>
      </c>
      <c r="EM7" s="4">
        <v>20.2545</v>
      </c>
      <c r="EN7" s="4">
        <v>5.2490275</v>
      </c>
      <c r="EO7" s="4">
        <v>12.0099</v>
      </c>
      <c r="EP7" s="4">
        <v>4.99899583333333</v>
      </c>
      <c r="EQ7" s="4">
        <v>3.30442916666667</v>
      </c>
      <c r="ER7" s="4">
        <v>999.9</v>
      </c>
      <c r="ES7" s="4">
        <v>9999</v>
      </c>
      <c r="ET7" s="4">
        <v>9999</v>
      </c>
      <c r="EU7" s="4">
        <v>9999</v>
      </c>
      <c r="EV7" s="4">
        <v>4.97262</v>
      </c>
      <c r="EW7" s="4">
        <v>1.8707925</v>
      </c>
      <c r="EX7" s="4">
        <v>1.86871833333333</v>
      </c>
      <c r="EY7" s="4">
        <v>1.86718416666667</v>
      </c>
      <c r="EZ7" s="4">
        <v>1.86705416666667</v>
      </c>
      <c r="FA7" s="4">
        <v>1.86659916666667</v>
      </c>
      <c r="FB7" s="4">
        <v>1.8687425</v>
      </c>
      <c r="FC7" s="4">
        <v>1.86637</v>
      </c>
      <c r="FD7" s="4">
        <v>0</v>
      </c>
      <c r="FE7" s="4">
        <v>0</v>
      </c>
      <c r="FF7" s="4">
        <v>0</v>
      </c>
      <c r="FG7" s="4">
        <v>0</v>
      </c>
      <c r="FH7" s="4" t="e">
        <v>#DIV/0!</v>
      </c>
      <c r="FI7" s="4" t="e">
        <v>#DIV/0!</v>
      </c>
      <c r="FJ7" s="4" t="e">
        <v>#DIV/0!</v>
      </c>
      <c r="FK7" s="4" t="e">
        <v>#DIV/0!</v>
      </c>
      <c r="FL7" s="4" t="e">
        <v>#DIV/0!</v>
      </c>
      <c r="FM7" s="4" t="e">
        <v>#DIV/0!</v>
      </c>
      <c r="FN7" s="4">
        <v>0</v>
      </c>
      <c r="FO7" s="4">
        <v>100</v>
      </c>
      <c r="FP7" s="4">
        <v>100</v>
      </c>
      <c r="FQ7" s="4">
        <v>2.76733333333333</v>
      </c>
      <c r="FR7" s="4">
        <v>0.223516666666667</v>
      </c>
      <c r="FS7" s="4">
        <v>2.76740000000001</v>
      </c>
      <c r="FT7" s="4">
        <v>0</v>
      </c>
      <c r="FU7" s="4">
        <v>0</v>
      </c>
      <c r="FV7" s="4">
        <v>0</v>
      </c>
      <c r="FW7" s="4">
        <v>0.223519999999997</v>
      </c>
      <c r="FX7" s="4">
        <v>0</v>
      </c>
      <c r="FY7" s="4">
        <v>0</v>
      </c>
      <c r="FZ7" s="4">
        <v>0</v>
      </c>
      <c r="GA7" s="4">
        <v>-1</v>
      </c>
      <c r="GB7" s="4">
        <v>-1</v>
      </c>
      <c r="GC7" s="4">
        <v>-1</v>
      </c>
      <c r="GD7" s="4">
        <v>-1</v>
      </c>
      <c r="GE7" s="4">
        <v>18.5333333333333</v>
      </c>
      <c r="GF7" s="4">
        <v>18.5333333333333</v>
      </c>
      <c r="GG7" s="4">
        <v>1.02051</v>
      </c>
      <c r="GH7" s="4">
        <v>2.60986416666667</v>
      </c>
      <c r="GI7" s="4">
        <v>1.598815</v>
      </c>
      <c r="GJ7" s="4">
        <v>2.41221166666667</v>
      </c>
      <c r="GK7" s="4">
        <v>1.60034</v>
      </c>
      <c r="GL7" s="4">
        <v>2.29207416666667</v>
      </c>
      <c r="GM7" s="4">
        <v>37.4358</v>
      </c>
      <c r="GN7" s="4">
        <v>24.2108083333333</v>
      </c>
      <c r="GO7" s="4">
        <v>18</v>
      </c>
      <c r="GP7" s="4">
        <v>345.177416666667</v>
      </c>
      <c r="GQ7" s="4">
        <v>595.570583333333</v>
      </c>
      <c r="GR7" s="4">
        <v>30.99985</v>
      </c>
      <c r="GS7" s="4">
        <v>34.548925</v>
      </c>
      <c r="GT7" s="4">
        <v>30.0000083333333</v>
      </c>
      <c r="GU7" s="4">
        <v>34.6698166666667</v>
      </c>
      <c r="GV7" s="4">
        <v>34.77625</v>
      </c>
      <c r="GW7" s="4">
        <v>20.41655</v>
      </c>
      <c r="GX7" s="4">
        <v>0</v>
      </c>
      <c r="GY7" s="4">
        <v>100</v>
      </c>
      <c r="GZ7" s="4">
        <v>31</v>
      </c>
      <c r="HA7" s="4">
        <v>400</v>
      </c>
      <c r="HB7" s="4">
        <v>31.0410916666667</v>
      </c>
      <c r="HC7" s="4">
        <v>97.7941916666667</v>
      </c>
      <c r="HD7" s="4">
        <v>98.70625</v>
      </c>
    </row>
    <row r="8" spans="1:212">
      <c r="A8" s="4" t="s">
        <v>508</v>
      </c>
      <c r="B8" s="4" t="s">
        <v>72</v>
      </c>
      <c r="C8" s="4" t="s">
        <v>64</v>
      </c>
      <c r="D8" s="4" t="s">
        <v>65</v>
      </c>
      <c r="E8" s="4" t="str">
        <f t="shared" si="0"/>
        <v>TR11-B2-Rd1</v>
      </c>
      <c r="F8" s="4" t="str">
        <f>VLOOKUP(B8,Sheet1!$A$1:$B$80,2,0)</f>
        <v>Quercus mongolica</v>
      </c>
      <c r="G8" s="4" t="str">
        <f t="shared" si="1"/>
        <v>2023-07-04</v>
      </c>
      <c r="H8" s="4" t="s">
        <v>503</v>
      </c>
      <c r="I8" s="4">
        <v>0.000144615262100525</v>
      </c>
      <c r="J8" s="4">
        <v>0.144615262100525</v>
      </c>
      <c r="K8" s="4">
        <v>-1.15322693590499</v>
      </c>
      <c r="L8" s="4">
        <v>400.631578060134</v>
      </c>
      <c r="M8" s="4">
        <v>571.695077691959</v>
      </c>
      <c r="N8" s="4">
        <v>52.5681291355756</v>
      </c>
      <c r="O8" s="4">
        <v>36.8386049923972</v>
      </c>
      <c r="P8" s="4">
        <v>0.010308228706575</v>
      </c>
      <c r="Q8" s="4">
        <v>2.87138057208048</v>
      </c>
      <c r="R8" s="4">
        <v>0.0102873617948653</v>
      </c>
      <c r="S8" s="4">
        <v>0.00643147230985262</v>
      </c>
      <c r="T8" s="4">
        <v>0</v>
      </c>
      <c r="U8" s="4">
        <v>26.026190438152</v>
      </c>
      <c r="V8" s="4">
        <v>25.584236404533</v>
      </c>
      <c r="W8" s="4">
        <v>3.29213111643068</v>
      </c>
      <c r="X8" s="4">
        <v>60.1349714820815</v>
      </c>
      <c r="Y8" s="4">
        <v>2.03687103982947</v>
      </c>
      <c r="Z8" s="4">
        <v>3.38716513990869</v>
      </c>
      <c r="AA8" s="4">
        <v>1.25526007660121</v>
      </c>
      <c r="AB8" s="4">
        <v>-6.37753305863314</v>
      </c>
      <c r="AC8" s="4">
        <v>74.350943904061</v>
      </c>
      <c r="AD8" s="4">
        <v>5.52274570087608</v>
      </c>
      <c r="AE8" s="4">
        <v>73.496156546304</v>
      </c>
      <c r="AF8" s="4">
        <v>0</v>
      </c>
      <c r="AG8" s="4">
        <v>0</v>
      </c>
      <c r="AH8" s="4">
        <v>1</v>
      </c>
      <c r="AI8" s="4">
        <v>0</v>
      </c>
      <c r="AJ8" s="4">
        <v>48726.5229916831</v>
      </c>
      <c r="AK8" s="4">
        <v>0</v>
      </c>
      <c r="AL8" s="4">
        <v>0</v>
      </c>
      <c r="AM8" s="4">
        <v>0</v>
      </c>
      <c r="AN8" s="4">
        <v>0</v>
      </c>
      <c r="AO8" s="4">
        <v>2</v>
      </c>
      <c r="AP8" s="4">
        <v>0.5</v>
      </c>
      <c r="AQ8" s="4" t="e">
        <v>#DIV/0!</v>
      </c>
      <c r="AR8" s="4">
        <v>2</v>
      </c>
      <c r="AS8" s="4">
        <v>1542161488.32826</v>
      </c>
      <c r="AT8" s="4">
        <v>400.631578060134</v>
      </c>
      <c r="AU8" s="4">
        <v>400.005752632784</v>
      </c>
      <c r="AV8" s="4">
        <v>22.1516223485195</v>
      </c>
      <c r="AW8" s="4">
        <v>22.0708227831197</v>
      </c>
      <c r="AX8" s="4">
        <v>397.465578060134</v>
      </c>
      <c r="AY8" s="4">
        <v>22.0117149076618</v>
      </c>
      <c r="AZ8" s="4">
        <v>350.030306467491</v>
      </c>
      <c r="BA8" s="4">
        <v>91.8523492460317</v>
      </c>
      <c r="BB8" s="4">
        <v>0.0989771371008852</v>
      </c>
      <c r="BC8" s="4">
        <v>26.0645335393773</v>
      </c>
      <c r="BD8" s="4">
        <v>25.584236404533</v>
      </c>
      <c r="BE8" s="4">
        <v>999.9</v>
      </c>
      <c r="BF8" s="4">
        <v>0</v>
      </c>
      <c r="BG8" s="4">
        <v>0</v>
      </c>
      <c r="BH8" s="4">
        <v>10001.2149545177</v>
      </c>
      <c r="BI8" s="4">
        <v>0</v>
      </c>
      <c r="BJ8" s="4">
        <v>0.278897</v>
      </c>
      <c r="BK8" s="4">
        <v>0.6258251971192</v>
      </c>
      <c r="BL8" s="4">
        <v>409.707366720085</v>
      </c>
      <c r="BM8" s="4">
        <v>409.033527197802</v>
      </c>
      <c r="BN8" s="4">
        <v>0.080796910033196</v>
      </c>
      <c r="BO8" s="4">
        <v>400.005752632784</v>
      </c>
      <c r="BP8" s="4">
        <v>22.0708227831197</v>
      </c>
      <c r="BQ8" s="4">
        <v>2.03467819299451</v>
      </c>
      <c r="BR8" s="4">
        <v>2.02725745951618</v>
      </c>
      <c r="BS8" s="4">
        <v>17.7168021058455</v>
      </c>
      <c r="BT8" s="4">
        <v>17.6588288102869</v>
      </c>
      <c r="BU8" s="4">
        <v>0</v>
      </c>
      <c r="BV8" s="4">
        <v>0</v>
      </c>
      <c r="BW8" s="4">
        <v>0</v>
      </c>
      <c r="BX8" s="4">
        <v>0</v>
      </c>
      <c r="BY8" s="4">
        <v>2.69878250915751</v>
      </c>
      <c r="BZ8" s="4">
        <v>0</v>
      </c>
      <c r="CA8" s="4">
        <v>6.11429296398047</v>
      </c>
      <c r="CB8" s="4">
        <v>9.32611618589744</v>
      </c>
      <c r="CC8" s="4">
        <v>39.4356938301282</v>
      </c>
      <c r="CD8" s="4">
        <v>44.7933205128205</v>
      </c>
      <c r="CE8" s="4">
        <v>42.3600576923077</v>
      </c>
      <c r="CF8" s="4">
        <v>43.372367002442</v>
      </c>
      <c r="CG8" s="4">
        <v>40.0110446962759</v>
      </c>
      <c r="CH8" s="4">
        <v>0</v>
      </c>
      <c r="CI8" s="4">
        <v>0</v>
      </c>
      <c r="CJ8" s="4">
        <v>0</v>
      </c>
      <c r="CK8" s="4">
        <v>1688377065.2</v>
      </c>
      <c r="CL8" s="4">
        <v>0</v>
      </c>
      <c r="CM8" s="4">
        <v>1542161193.1</v>
      </c>
      <c r="CN8" s="4" t="e">
        <v>#DIV/0!</v>
      </c>
      <c r="CO8" s="4">
        <v>1542161193.1</v>
      </c>
      <c r="CP8" s="4">
        <v>1542161187.1</v>
      </c>
      <c r="CQ8" s="4">
        <v>118</v>
      </c>
      <c r="CR8" s="4">
        <v>0.203</v>
      </c>
      <c r="CS8" s="4">
        <v>-0.017</v>
      </c>
      <c r="CT8" s="4">
        <v>3.166</v>
      </c>
      <c r="CU8" s="4">
        <v>0.14</v>
      </c>
      <c r="CV8" s="4">
        <v>400</v>
      </c>
      <c r="CW8" s="4">
        <v>22</v>
      </c>
      <c r="CX8" s="4">
        <v>0.44</v>
      </c>
      <c r="CY8" s="4">
        <v>0.2</v>
      </c>
      <c r="CZ8" s="4">
        <v>0.624751700198413</v>
      </c>
      <c r="DA8" s="4">
        <v>0.012117242993848</v>
      </c>
      <c r="DB8" s="4">
        <v>0.0386575923544675</v>
      </c>
      <c r="DC8" s="4">
        <v>0.25</v>
      </c>
      <c r="DD8" s="4">
        <v>0.0789908856547619</v>
      </c>
      <c r="DE8" s="4">
        <v>0.0354453029391661</v>
      </c>
      <c r="DF8" s="4">
        <v>0.0136660364198874</v>
      </c>
      <c r="DG8" s="4">
        <v>0.666666666666667</v>
      </c>
      <c r="DH8" s="4">
        <v>0.916666666666667</v>
      </c>
      <c r="DI8" s="4">
        <v>2</v>
      </c>
      <c r="DJ8" s="4" t="e">
        <v>#DIV/0!</v>
      </c>
      <c r="DK8" s="4">
        <v>2.53742416666667</v>
      </c>
      <c r="DL8" s="4">
        <v>2.72337583333333</v>
      </c>
      <c r="DM8" s="4">
        <v>0.0837674083333333</v>
      </c>
      <c r="DN8" s="4">
        <v>0.0834473</v>
      </c>
      <c r="DO8" s="4">
        <v>0.0986362</v>
      </c>
      <c r="DP8" s="4">
        <v>0.0972652666666667</v>
      </c>
      <c r="DQ8" s="4">
        <v>24458.4416666667</v>
      </c>
      <c r="DR8" s="4">
        <v>24049.8833333333</v>
      </c>
      <c r="DS8" s="4">
        <v>25080.9166666667</v>
      </c>
      <c r="DT8" s="4">
        <v>26068.275</v>
      </c>
      <c r="DU8" s="4">
        <v>30916.0916666667</v>
      </c>
      <c r="DV8" s="4">
        <v>32316.4</v>
      </c>
      <c r="DW8" s="4">
        <v>37850.725</v>
      </c>
      <c r="DX8" s="4">
        <v>39816.4</v>
      </c>
      <c r="DY8" s="4">
        <v>1.7884375</v>
      </c>
      <c r="DZ8" s="4">
        <v>2.07634583333333</v>
      </c>
      <c r="EA8" s="4">
        <v>0.0161845166666667</v>
      </c>
      <c r="EB8" s="4">
        <v>0</v>
      </c>
      <c r="EC8" s="4">
        <v>25.318925</v>
      </c>
      <c r="ED8" s="4">
        <v>999.9</v>
      </c>
      <c r="EE8" s="4">
        <v>59.9276666666667</v>
      </c>
      <c r="EF8" s="4">
        <v>29.9899166666667</v>
      </c>
      <c r="EG8" s="4">
        <v>27.7799166666667</v>
      </c>
      <c r="EH8" s="4">
        <v>60.7198</v>
      </c>
      <c r="EI8" s="4">
        <v>9.536925</v>
      </c>
      <c r="EJ8" s="4">
        <v>1</v>
      </c>
      <c r="EK8" s="4">
        <v>0.4065015</v>
      </c>
      <c r="EL8" s="4">
        <v>2.03859916666667</v>
      </c>
      <c r="EM8" s="4">
        <v>20.270375</v>
      </c>
      <c r="EN8" s="4">
        <v>5.2466275</v>
      </c>
      <c r="EO8" s="4">
        <v>12.0099</v>
      </c>
      <c r="EP8" s="4">
        <v>4.9943625</v>
      </c>
      <c r="EQ8" s="4">
        <v>3.304</v>
      </c>
      <c r="ER8" s="4">
        <v>999.9</v>
      </c>
      <c r="ES8" s="4">
        <v>9999</v>
      </c>
      <c r="ET8" s="4">
        <v>9999</v>
      </c>
      <c r="EU8" s="4">
        <v>9999</v>
      </c>
      <c r="EV8" s="4">
        <v>4.97220583333333</v>
      </c>
      <c r="EW8" s="4">
        <v>1.87058333333333</v>
      </c>
      <c r="EX8" s="4">
        <v>1.86844916666667</v>
      </c>
      <c r="EY8" s="4">
        <v>1.86685</v>
      </c>
      <c r="EZ8" s="4">
        <v>1.86681583333333</v>
      </c>
      <c r="FA8" s="4">
        <v>1.8664325</v>
      </c>
      <c r="FB8" s="4">
        <v>1.86859083333333</v>
      </c>
      <c r="FC8" s="4">
        <v>1.86626416666667</v>
      </c>
      <c r="FD8" s="4">
        <v>0</v>
      </c>
      <c r="FE8" s="4">
        <v>0</v>
      </c>
      <c r="FF8" s="4">
        <v>0</v>
      </c>
      <c r="FG8" s="4">
        <v>0</v>
      </c>
      <c r="FH8" s="4" t="e">
        <v>#DIV/0!</v>
      </c>
      <c r="FI8" s="4" t="e">
        <v>#DIV/0!</v>
      </c>
      <c r="FJ8" s="4" t="e">
        <v>#DIV/0!</v>
      </c>
      <c r="FK8" s="4" t="e">
        <v>#DIV/0!</v>
      </c>
      <c r="FL8" s="4" t="e">
        <v>#DIV/0!</v>
      </c>
      <c r="FM8" s="4" t="e">
        <v>#DIV/0!</v>
      </c>
      <c r="FN8" s="4">
        <v>0</v>
      </c>
      <c r="FO8" s="4">
        <v>100</v>
      </c>
      <c r="FP8" s="4">
        <v>100</v>
      </c>
      <c r="FQ8" s="4">
        <v>3.166</v>
      </c>
      <c r="FR8" s="4">
        <v>0.1399</v>
      </c>
      <c r="FS8" s="4">
        <v>3.16600000000005</v>
      </c>
      <c r="FT8" s="4">
        <v>0</v>
      </c>
      <c r="FU8" s="4">
        <v>0</v>
      </c>
      <c r="FV8" s="4">
        <v>0</v>
      </c>
      <c r="FW8" s="4">
        <v>0.139909999999997</v>
      </c>
      <c r="FX8" s="4">
        <v>0</v>
      </c>
      <c r="FY8" s="4">
        <v>0</v>
      </c>
      <c r="FZ8" s="4">
        <v>0</v>
      </c>
      <c r="GA8" s="4">
        <v>-1</v>
      </c>
      <c r="GB8" s="4">
        <v>-1</v>
      </c>
      <c r="GC8" s="4">
        <v>-1</v>
      </c>
      <c r="GD8" s="4">
        <v>-1</v>
      </c>
      <c r="GE8" s="4">
        <v>5.05</v>
      </c>
      <c r="GF8" s="4">
        <v>5.16666666666667</v>
      </c>
      <c r="GG8" s="4">
        <v>1.00464</v>
      </c>
      <c r="GH8" s="4">
        <v>2.58555166666667</v>
      </c>
      <c r="GI8" s="4">
        <v>1.59891666666667</v>
      </c>
      <c r="GJ8" s="4">
        <v>2.40956833333333</v>
      </c>
      <c r="GK8" s="4">
        <v>1.60034</v>
      </c>
      <c r="GL8" s="4">
        <v>2.2779325</v>
      </c>
      <c r="GM8" s="4">
        <v>33.693</v>
      </c>
      <c r="GN8" s="4">
        <v>14.7325333333333</v>
      </c>
      <c r="GO8" s="4">
        <v>18</v>
      </c>
      <c r="GP8" s="4">
        <v>344.740583333333</v>
      </c>
      <c r="GQ8" s="4">
        <v>595.809</v>
      </c>
      <c r="GR8" s="4">
        <v>24.000075</v>
      </c>
      <c r="GS8" s="4">
        <v>32.4562166666667</v>
      </c>
      <c r="GT8" s="4">
        <v>30.00015</v>
      </c>
      <c r="GU8" s="4">
        <v>32.612125</v>
      </c>
      <c r="GV8" s="4">
        <v>32.713475</v>
      </c>
      <c r="GW8" s="4">
        <v>20.0900166666667</v>
      </c>
      <c r="GX8" s="4">
        <v>26.7569</v>
      </c>
      <c r="GY8" s="4">
        <v>51.73215</v>
      </c>
      <c r="GZ8" s="4">
        <v>24</v>
      </c>
      <c r="HA8" s="4">
        <v>400</v>
      </c>
      <c r="HB8" s="4">
        <v>22.0798666666667</v>
      </c>
      <c r="HC8" s="4">
        <v>98.027425</v>
      </c>
      <c r="HD8" s="4">
        <v>98.9372333333333</v>
      </c>
    </row>
    <row r="9" spans="1:212">
      <c r="A9" s="4" t="s">
        <v>509</v>
      </c>
      <c r="B9" s="4" t="s">
        <v>78</v>
      </c>
      <c r="C9" s="4" t="s">
        <v>73</v>
      </c>
      <c r="D9" s="4" t="s">
        <v>76</v>
      </c>
      <c r="E9" s="4" t="str">
        <f t="shared" si="0"/>
        <v>TR15-B1-Rd2</v>
      </c>
      <c r="F9" s="4" t="str">
        <f>VLOOKUP(B9,Sheet1!$A$1:$B$80,2,0)</f>
        <v>Fraxinus mandshurica</v>
      </c>
      <c r="G9" s="4" t="str">
        <f t="shared" si="1"/>
        <v>2023-07-04</v>
      </c>
      <c r="H9" s="4" t="s">
        <v>503</v>
      </c>
      <c r="I9" s="4">
        <v>0.000160678291376891</v>
      </c>
      <c r="J9" s="4">
        <v>0.160678291376891</v>
      </c>
      <c r="K9" s="4">
        <v>-1.70895546236339</v>
      </c>
      <c r="L9" s="4">
        <v>400.939617002442</v>
      </c>
      <c r="M9" s="4">
        <v>643.78954297596</v>
      </c>
      <c r="N9" s="4">
        <v>59.3530758998809</v>
      </c>
      <c r="O9" s="4">
        <v>36.9639406830101</v>
      </c>
      <c r="P9" s="4">
        <v>0.0107457222131845</v>
      </c>
      <c r="Q9" s="4">
        <v>2.87564915968433</v>
      </c>
      <c r="R9" s="4">
        <v>0.0107234242652143</v>
      </c>
      <c r="S9" s="4">
        <v>0.00670413964506834</v>
      </c>
      <c r="T9" s="4">
        <v>0</v>
      </c>
      <c r="U9" s="4">
        <v>26.6253292223493</v>
      </c>
      <c r="V9" s="4">
        <v>26.3581696611722</v>
      </c>
      <c r="W9" s="4">
        <v>3.44643814529258</v>
      </c>
      <c r="X9" s="4">
        <v>60.0190618810653</v>
      </c>
      <c r="Y9" s="4">
        <v>2.10662705552329</v>
      </c>
      <c r="Z9" s="4">
        <v>3.50993004808208</v>
      </c>
      <c r="AA9" s="4">
        <v>1.33981108976929</v>
      </c>
      <c r="AB9" s="4">
        <v>-7.08591264972088</v>
      </c>
      <c r="AC9" s="4">
        <v>48.0110340607192</v>
      </c>
      <c r="AD9" s="4">
        <v>3.58561346416836</v>
      </c>
      <c r="AE9" s="4">
        <v>44.5107348751667</v>
      </c>
      <c r="AF9" s="4">
        <v>10</v>
      </c>
      <c r="AG9" s="4">
        <v>3</v>
      </c>
      <c r="AH9" s="4">
        <v>1</v>
      </c>
      <c r="AI9" s="4">
        <v>0</v>
      </c>
      <c r="AJ9" s="4">
        <v>48755.4312315614</v>
      </c>
      <c r="AK9" s="4">
        <v>0</v>
      </c>
      <c r="AL9" s="4">
        <v>0</v>
      </c>
      <c r="AM9" s="4">
        <v>0</v>
      </c>
      <c r="AN9" s="4">
        <v>0</v>
      </c>
      <c r="AO9" s="4">
        <v>2</v>
      </c>
      <c r="AP9" s="4">
        <v>0.5</v>
      </c>
      <c r="AQ9" s="4" t="e">
        <v>#DIV/0!</v>
      </c>
      <c r="AR9" s="4">
        <v>2</v>
      </c>
      <c r="AS9" s="4">
        <v>1542149020.36993</v>
      </c>
      <c r="AT9" s="4">
        <v>400.939617002442</v>
      </c>
      <c r="AU9" s="4">
        <v>399.999966361416</v>
      </c>
      <c r="AV9" s="4">
        <v>22.8501136294261</v>
      </c>
      <c r="AW9" s="4">
        <v>22.7604033608059</v>
      </c>
      <c r="AX9" s="4">
        <v>397.84920515873</v>
      </c>
      <c r="AY9" s="4">
        <v>22.7273806471306</v>
      </c>
      <c r="AZ9" s="4">
        <v>350.0307745116</v>
      </c>
      <c r="BA9" s="4">
        <v>92.0943012393162</v>
      </c>
      <c r="BB9" s="4">
        <v>0.0989845171153846</v>
      </c>
      <c r="BC9" s="4">
        <v>26.6678542979243</v>
      </c>
      <c r="BD9" s="4">
        <v>26.3581696611722</v>
      </c>
      <c r="BE9" s="4">
        <v>999.9</v>
      </c>
      <c r="BF9" s="4">
        <v>0</v>
      </c>
      <c r="BG9" s="4">
        <v>0</v>
      </c>
      <c r="BH9" s="4">
        <v>10000.9829319292</v>
      </c>
      <c r="BI9" s="4">
        <v>0</v>
      </c>
      <c r="BJ9" s="4">
        <v>0.277824307692308</v>
      </c>
      <c r="BK9" s="4">
        <v>0.939674848076923</v>
      </c>
      <c r="BL9" s="4">
        <v>410.315312057387</v>
      </c>
      <c r="BM9" s="4">
        <v>409.316149206349</v>
      </c>
      <c r="BN9" s="4">
        <v>0.0897151995213675</v>
      </c>
      <c r="BO9" s="4">
        <v>399.999966361416</v>
      </c>
      <c r="BP9" s="4">
        <v>22.7604033608059</v>
      </c>
      <c r="BQ9" s="4">
        <v>2.10436497802198</v>
      </c>
      <c r="BR9" s="4">
        <v>2.09610325579975</v>
      </c>
      <c r="BS9" s="4">
        <v>18.2522637057387</v>
      </c>
      <c r="BT9" s="4">
        <v>18.1895968833944</v>
      </c>
      <c r="BU9" s="4">
        <v>0</v>
      </c>
      <c r="BV9" s="4">
        <v>0</v>
      </c>
      <c r="BW9" s="4">
        <v>0</v>
      </c>
      <c r="BX9" s="4">
        <v>0</v>
      </c>
      <c r="BY9" s="4">
        <v>2.65778083028083</v>
      </c>
      <c r="BZ9" s="4">
        <v>0</v>
      </c>
      <c r="CA9" s="4">
        <v>16.5119255189255</v>
      </c>
      <c r="CB9" s="4">
        <v>10.2058125763126</v>
      </c>
      <c r="CC9" s="4">
        <v>40.9234397435897</v>
      </c>
      <c r="CD9" s="4">
        <v>45.961625</v>
      </c>
      <c r="CE9" s="4">
        <v>43.740842979243</v>
      </c>
      <c r="CF9" s="4">
        <v>44.6664753968254</v>
      </c>
      <c r="CG9" s="4">
        <v>41.4751559523809</v>
      </c>
      <c r="CH9" s="4">
        <v>0</v>
      </c>
      <c r="CI9" s="4">
        <v>0</v>
      </c>
      <c r="CJ9" s="4">
        <v>0</v>
      </c>
      <c r="CK9" s="4">
        <v>1688364596.8</v>
      </c>
      <c r="CL9" s="4">
        <v>0</v>
      </c>
      <c r="CM9" s="4">
        <v>1542148781.1</v>
      </c>
      <c r="CN9" s="4" t="e">
        <v>#DIV/0!</v>
      </c>
      <c r="CO9" s="4">
        <v>1542148781.1</v>
      </c>
      <c r="CP9" s="4">
        <v>1542148773.1</v>
      </c>
      <c r="CQ9" s="4">
        <v>78</v>
      </c>
      <c r="CR9" s="4">
        <v>0.096</v>
      </c>
      <c r="CS9" s="4">
        <v>-0.016</v>
      </c>
      <c r="CT9" s="4">
        <v>3.09</v>
      </c>
      <c r="CU9" s="4">
        <v>0.123</v>
      </c>
      <c r="CV9" s="4">
        <v>400</v>
      </c>
      <c r="CW9" s="4">
        <v>23</v>
      </c>
      <c r="CX9" s="4">
        <v>0.21</v>
      </c>
      <c r="CY9" s="4">
        <v>0.15</v>
      </c>
      <c r="CZ9" s="4">
        <v>0.940919714087302</v>
      </c>
      <c r="DA9" s="4">
        <v>-0.00596819343814046</v>
      </c>
      <c r="DB9" s="4">
        <v>0.0257968594089567</v>
      </c>
      <c r="DC9" s="4">
        <v>0.833333333333333</v>
      </c>
      <c r="DD9" s="4">
        <v>0.0895994438571429</v>
      </c>
      <c r="DE9" s="4">
        <v>0.00429566885850986</v>
      </c>
      <c r="DF9" s="4">
        <v>0.00492671829813036</v>
      </c>
      <c r="DG9" s="4">
        <v>0.916666666666667</v>
      </c>
      <c r="DH9" s="4">
        <v>1.75</v>
      </c>
      <c r="DI9" s="4">
        <v>2</v>
      </c>
      <c r="DJ9" s="4" t="e">
        <v>#DIV/0!</v>
      </c>
      <c r="DK9" s="4">
        <v>2.53603833333333</v>
      </c>
      <c r="DL9" s="4">
        <v>2.7233575</v>
      </c>
      <c r="DM9" s="4">
        <v>0.0838621</v>
      </c>
      <c r="DN9" s="4">
        <v>0.0834821</v>
      </c>
      <c r="DO9" s="4">
        <v>0.100981666666667</v>
      </c>
      <c r="DP9" s="4">
        <v>0.0995130416666666</v>
      </c>
      <c r="DQ9" s="4">
        <v>24416.5666666667</v>
      </c>
      <c r="DR9" s="4">
        <v>24012.0916666667</v>
      </c>
      <c r="DS9" s="4">
        <v>25044.0416666667</v>
      </c>
      <c r="DT9" s="4">
        <v>26033.0583333333</v>
      </c>
      <c r="DU9" s="4">
        <v>30795.225</v>
      </c>
      <c r="DV9" s="4">
        <v>32195.8166666667</v>
      </c>
      <c r="DW9" s="4">
        <v>37801.2</v>
      </c>
      <c r="DX9" s="4">
        <v>39766.025</v>
      </c>
      <c r="DY9" s="4">
        <v>1.74211166666667</v>
      </c>
      <c r="DZ9" s="4">
        <v>2.05650083333333</v>
      </c>
      <c r="EA9" s="4">
        <v>0.0113702</v>
      </c>
      <c r="EB9" s="4">
        <v>0</v>
      </c>
      <c r="EC9" s="4">
        <v>26.1707</v>
      </c>
      <c r="ED9" s="4">
        <v>999.9</v>
      </c>
      <c r="EE9" s="4">
        <v>55.9629166666667</v>
      </c>
      <c r="EF9" s="4">
        <v>31.3735</v>
      </c>
      <c r="EG9" s="4">
        <v>28.0031833333333</v>
      </c>
      <c r="EH9" s="4">
        <v>61.0647</v>
      </c>
      <c r="EI9" s="4">
        <v>9.31323583333333</v>
      </c>
      <c r="EJ9" s="4">
        <v>1</v>
      </c>
      <c r="EK9" s="4">
        <v>0.488988333333333</v>
      </c>
      <c r="EL9" s="4">
        <v>3.23879833333333</v>
      </c>
      <c r="EM9" s="4">
        <v>20.2539083333333</v>
      </c>
      <c r="EN9" s="4">
        <v>5.2475525</v>
      </c>
      <c r="EO9" s="4">
        <v>12.0099</v>
      </c>
      <c r="EP9" s="4">
        <v>4.9987125</v>
      </c>
      <c r="EQ9" s="4">
        <v>3.30418583333333</v>
      </c>
      <c r="ER9" s="4">
        <v>999.9</v>
      </c>
      <c r="ES9" s="4">
        <v>9999</v>
      </c>
      <c r="ET9" s="4">
        <v>9999</v>
      </c>
      <c r="EU9" s="4">
        <v>9999</v>
      </c>
      <c r="EV9" s="4">
        <v>4.972225</v>
      </c>
      <c r="EW9" s="4">
        <v>1.8705975</v>
      </c>
      <c r="EX9" s="4">
        <v>1.86852583333333</v>
      </c>
      <c r="EY9" s="4">
        <v>1.86691166666667</v>
      </c>
      <c r="EZ9" s="4">
        <v>1.8668775</v>
      </c>
      <c r="FA9" s="4">
        <v>1.86645583333333</v>
      </c>
      <c r="FB9" s="4">
        <v>1.8685975</v>
      </c>
      <c r="FC9" s="4">
        <v>1.86624916666667</v>
      </c>
      <c r="FD9" s="4">
        <v>0</v>
      </c>
      <c r="FE9" s="4">
        <v>0</v>
      </c>
      <c r="FF9" s="4">
        <v>0</v>
      </c>
      <c r="FG9" s="4">
        <v>0</v>
      </c>
      <c r="FH9" s="4" t="e">
        <v>#DIV/0!</v>
      </c>
      <c r="FI9" s="4" t="e">
        <v>#DIV/0!</v>
      </c>
      <c r="FJ9" s="4" t="e">
        <v>#DIV/0!</v>
      </c>
      <c r="FK9" s="4" t="e">
        <v>#DIV/0!</v>
      </c>
      <c r="FL9" s="4" t="e">
        <v>#DIV/0!</v>
      </c>
      <c r="FM9" s="4" t="e">
        <v>#DIV/0!</v>
      </c>
      <c r="FN9" s="4">
        <v>0</v>
      </c>
      <c r="FO9" s="4">
        <v>100</v>
      </c>
      <c r="FP9" s="4">
        <v>100</v>
      </c>
      <c r="FQ9" s="4">
        <v>3.0905</v>
      </c>
      <c r="FR9" s="4">
        <v>0.122725</v>
      </c>
      <c r="FS9" s="4">
        <v>3.09040000000005</v>
      </c>
      <c r="FT9" s="4">
        <v>0</v>
      </c>
      <c r="FU9" s="4">
        <v>0</v>
      </c>
      <c r="FV9" s="4">
        <v>0</v>
      </c>
      <c r="FW9" s="4">
        <v>0.12274</v>
      </c>
      <c r="FX9" s="4">
        <v>0</v>
      </c>
      <c r="FY9" s="4">
        <v>0</v>
      </c>
      <c r="FZ9" s="4">
        <v>0</v>
      </c>
      <c r="GA9" s="4">
        <v>-1</v>
      </c>
      <c r="GB9" s="4">
        <v>-1</v>
      </c>
      <c r="GC9" s="4">
        <v>-1</v>
      </c>
      <c r="GD9" s="4">
        <v>-1</v>
      </c>
      <c r="GE9" s="4">
        <v>4.125</v>
      </c>
      <c r="GF9" s="4">
        <v>4.25</v>
      </c>
      <c r="GG9" s="4">
        <v>1.0083</v>
      </c>
      <c r="GH9" s="4">
        <v>2.59053416666667</v>
      </c>
      <c r="GI9" s="4">
        <v>1.59912</v>
      </c>
      <c r="GJ9" s="4">
        <v>2.40977166666667</v>
      </c>
      <c r="GK9" s="4">
        <v>1.60034</v>
      </c>
      <c r="GL9" s="4">
        <v>2.2869875</v>
      </c>
      <c r="GM9" s="4">
        <v>35.4523</v>
      </c>
      <c r="GN9" s="4">
        <v>15.0309583333333</v>
      </c>
      <c r="GO9" s="4">
        <v>18</v>
      </c>
      <c r="GP9" s="4">
        <v>328.18825</v>
      </c>
      <c r="GQ9" s="4">
        <v>588.66675</v>
      </c>
      <c r="GR9" s="4">
        <v>24.0002333333333</v>
      </c>
      <c r="GS9" s="4">
        <v>33.5240916666667</v>
      </c>
      <c r="GT9" s="4">
        <v>30.0005</v>
      </c>
      <c r="GU9" s="4">
        <v>33.5050583333333</v>
      </c>
      <c r="GV9" s="4">
        <v>33.5865666666667</v>
      </c>
      <c r="GW9" s="4">
        <v>20.172425</v>
      </c>
      <c r="GX9" s="4">
        <v>25.1287</v>
      </c>
      <c r="GY9" s="4">
        <v>48.2546333333333</v>
      </c>
      <c r="GZ9" s="4">
        <v>24</v>
      </c>
      <c r="HA9" s="4">
        <v>400</v>
      </c>
      <c r="HB9" s="4">
        <v>22.8103</v>
      </c>
      <c r="HC9" s="4">
        <v>97.8928333333333</v>
      </c>
      <c r="HD9" s="4">
        <v>98.808725</v>
      </c>
    </row>
    <row r="10" spans="1:212">
      <c r="A10" s="4" t="s">
        <v>510</v>
      </c>
      <c r="B10" s="4" t="s">
        <v>80</v>
      </c>
      <c r="C10" s="4" t="s">
        <v>64</v>
      </c>
      <c r="D10" s="4" t="s">
        <v>65</v>
      </c>
      <c r="E10" s="4" t="str">
        <f t="shared" si="0"/>
        <v>TR16-B2-Rd1</v>
      </c>
      <c r="F10" s="4" t="str">
        <f>VLOOKUP(B10,Sheet1!$A$1:$B$80,2,0)</f>
        <v>Tilia amurensis</v>
      </c>
      <c r="G10" s="4" t="str">
        <f t="shared" si="1"/>
        <v>2023-07-04</v>
      </c>
      <c r="H10" s="4" t="s">
        <v>503</v>
      </c>
      <c r="I10" s="4">
        <v>0.000588980086365693</v>
      </c>
      <c r="J10" s="4">
        <v>0.588980086365694</v>
      </c>
      <c r="K10" s="4">
        <v>-1.22022306376404</v>
      </c>
      <c r="L10" s="4">
        <v>400.559730643315</v>
      </c>
      <c r="M10" s="4">
        <v>425.618444750024</v>
      </c>
      <c r="N10" s="4">
        <v>39.353885439149</v>
      </c>
      <c r="O10" s="4">
        <v>37.0368809023579</v>
      </c>
      <c r="P10" s="4">
        <v>0.0427187094715281</v>
      </c>
      <c r="Q10" s="4">
        <v>2.88034318886495</v>
      </c>
      <c r="R10" s="4">
        <v>0.042369538964304</v>
      </c>
      <c r="S10" s="4">
        <v>0.0265120952129115</v>
      </c>
      <c r="T10" s="4">
        <v>0</v>
      </c>
      <c r="U10" s="4">
        <v>24.819753162646</v>
      </c>
      <c r="V10" s="4">
        <v>24.8450238450092</v>
      </c>
      <c r="W10" s="4">
        <v>3.15041744973544</v>
      </c>
      <c r="X10" s="4">
        <v>59.84798004757</v>
      </c>
      <c r="Y10" s="4">
        <v>1.90020396523458</v>
      </c>
      <c r="Z10" s="4">
        <v>3.17505113717903</v>
      </c>
      <c r="AA10" s="4">
        <v>1.25021348450085</v>
      </c>
      <c r="AB10" s="4">
        <v>-25.9740218087271</v>
      </c>
      <c r="AC10" s="4">
        <v>20.2734478018654</v>
      </c>
      <c r="AD10" s="4">
        <v>1.4874677181434</v>
      </c>
      <c r="AE10" s="4">
        <v>-4.21310628871827</v>
      </c>
      <c r="AF10" s="4">
        <v>0</v>
      </c>
      <c r="AG10" s="4">
        <v>0</v>
      </c>
      <c r="AH10" s="4">
        <v>1</v>
      </c>
      <c r="AI10" s="4">
        <v>0</v>
      </c>
      <c r="AJ10" s="4">
        <v>49173.1621210418</v>
      </c>
      <c r="AK10" s="4">
        <v>0</v>
      </c>
      <c r="AL10" s="4">
        <v>0</v>
      </c>
      <c r="AM10" s="4">
        <v>0</v>
      </c>
      <c r="AN10" s="4">
        <v>0</v>
      </c>
      <c r="AO10" s="4">
        <v>2</v>
      </c>
      <c r="AP10" s="4">
        <v>0.5</v>
      </c>
      <c r="AQ10" s="4" t="e">
        <v>#DIV/0!</v>
      </c>
      <c r="AR10" s="4">
        <v>2</v>
      </c>
      <c r="AS10" s="4">
        <v>1542132374.32826</v>
      </c>
      <c r="AT10" s="4">
        <v>400.559730643315</v>
      </c>
      <c r="AU10" s="4">
        <v>399.998933901862</v>
      </c>
      <c r="AV10" s="4">
        <v>20.5510067437424</v>
      </c>
      <c r="AW10" s="4">
        <v>20.2213949717644</v>
      </c>
      <c r="AX10" s="4">
        <v>398.156505929487</v>
      </c>
      <c r="AY10" s="4">
        <v>20.4273709985501</v>
      </c>
      <c r="AZ10" s="4">
        <v>350.033616338523</v>
      </c>
      <c r="BA10" s="4">
        <v>92.3638287263431</v>
      </c>
      <c r="BB10" s="4">
        <v>0.0989878590888278</v>
      </c>
      <c r="BC10" s="4">
        <v>24.975579356685</v>
      </c>
      <c r="BD10" s="4">
        <v>24.8450238450092</v>
      </c>
      <c r="BE10" s="4">
        <v>999.9</v>
      </c>
      <c r="BF10" s="4">
        <v>0</v>
      </c>
      <c r="BG10" s="4">
        <v>0</v>
      </c>
      <c r="BH10" s="4">
        <v>10000.4182770528</v>
      </c>
      <c r="BI10" s="4">
        <v>0</v>
      </c>
      <c r="BJ10" s="4">
        <v>0.278897</v>
      </c>
      <c r="BK10" s="4">
        <v>0.56071084529533</v>
      </c>
      <c r="BL10" s="4">
        <v>408.964312847222</v>
      </c>
      <c r="BM10" s="4">
        <v>408.254404120879</v>
      </c>
      <c r="BN10" s="4">
        <v>0.329599089205586</v>
      </c>
      <c r="BO10" s="4">
        <v>399.998933901862</v>
      </c>
      <c r="BP10" s="4">
        <v>20.2213949717644</v>
      </c>
      <c r="BQ10" s="4">
        <v>1.89816869761142</v>
      </c>
      <c r="BR10" s="4">
        <v>1.86772507264957</v>
      </c>
      <c r="BS10" s="4">
        <v>16.6195465728022</v>
      </c>
      <c r="BT10" s="4">
        <v>16.365429669185</v>
      </c>
      <c r="BU10" s="4">
        <v>0</v>
      </c>
      <c r="BV10" s="4">
        <v>0</v>
      </c>
      <c r="BW10" s="4">
        <v>0</v>
      </c>
      <c r="BX10" s="4">
        <v>0</v>
      </c>
      <c r="BY10" s="4">
        <v>2.35357879273504</v>
      </c>
      <c r="BZ10" s="4">
        <v>0</v>
      </c>
      <c r="CA10" s="4">
        <v>1.44247088675214</v>
      </c>
      <c r="CB10" s="4">
        <v>8.55130139652015</v>
      </c>
      <c r="CC10" s="4">
        <v>38.5921913461538</v>
      </c>
      <c r="CD10" s="4">
        <v>43.6225576923077</v>
      </c>
      <c r="CE10" s="4">
        <v>41.3267325320513</v>
      </c>
      <c r="CF10" s="4">
        <v>42.4552939598596</v>
      </c>
      <c r="CG10" s="4">
        <v>39.1550338522589</v>
      </c>
      <c r="CH10" s="4">
        <v>0</v>
      </c>
      <c r="CI10" s="4">
        <v>0</v>
      </c>
      <c r="CJ10" s="4">
        <v>0</v>
      </c>
      <c r="CK10" s="4">
        <v>1688347950.6</v>
      </c>
      <c r="CL10" s="4">
        <v>0</v>
      </c>
      <c r="CM10" s="4">
        <v>1542132213.1</v>
      </c>
      <c r="CN10" s="4" t="e">
        <v>#DIV/0!</v>
      </c>
      <c r="CO10" s="4">
        <v>1542132210.1</v>
      </c>
      <c r="CP10" s="4">
        <v>1542132213.1</v>
      </c>
      <c r="CQ10" s="4">
        <v>20</v>
      </c>
      <c r="CR10" s="4">
        <v>0.024</v>
      </c>
      <c r="CS10" s="4">
        <v>0</v>
      </c>
      <c r="CT10" s="4">
        <v>2.403</v>
      </c>
      <c r="CU10" s="4">
        <v>0.124</v>
      </c>
      <c r="CV10" s="4">
        <v>400</v>
      </c>
      <c r="CW10" s="4">
        <v>20</v>
      </c>
      <c r="CX10" s="4">
        <v>0.21</v>
      </c>
      <c r="CY10" s="4">
        <v>0.2</v>
      </c>
      <c r="CZ10" s="4">
        <v>0.56051834484127</v>
      </c>
      <c r="DA10" s="4">
        <v>-0.0115717751196171</v>
      </c>
      <c r="DB10" s="4">
        <v>0.0299048011176097</v>
      </c>
      <c r="DC10" s="4">
        <v>0.916666666666667</v>
      </c>
      <c r="DD10" s="4">
        <v>0.32989645515873</v>
      </c>
      <c r="DE10" s="4">
        <v>-0.000673392686260881</v>
      </c>
      <c r="DF10" s="4">
        <v>0.00799249333985214</v>
      </c>
      <c r="DG10" s="4">
        <v>0.833333333333333</v>
      </c>
      <c r="DH10" s="4">
        <v>1.75</v>
      </c>
      <c r="DI10" s="4">
        <v>2</v>
      </c>
      <c r="DJ10" s="4" t="e">
        <v>#DIV/0!</v>
      </c>
      <c r="DK10" s="4">
        <v>2.53628666666667</v>
      </c>
      <c r="DL10" s="4">
        <v>2.7233275</v>
      </c>
      <c r="DM10" s="4">
        <v>0.0841891916666667</v>
      </c>
      <c r="DN10" s="4">
        <v>0.08375935</v>
      </c>
      <c r="DO10" s="4">
        <v>0.0939267416666667</v>
      </c>
      <c r="DP10" s="4">
        <v>0.0918168166666667</v>
      </c>
      <c r="DQ10" s="4">
        <v>24444.7583333333</v>
      </c>
      <c r="DR10" s="4">
        <v>24046.3666666667</v>
      </c>
      <c r="DS10" s="4">
        <v>25081.2083333333</v>
      </c>
      <c r="DT10" s="4">
        <v>26077.1333333333</v>
      </c>
      <c r="DU10" s="4">
        <v>31082.775</v>
      </c>
      <c r="DV10" s="4">
        <v>32522.2333333333</v>
      </c>
      <c r="DW10" s="4">
        <v>37856.9</v>
      </c>
      <c r="DX10" s="4">
        <v>39828.625</v>
      </c>
      <c r="DY10" s="4">
        <v>1.7805775</v>
      </c>
      <c r="DZ10" s="4">
        <v>2.07141833333333</v>
      </c>
      <c r="EA10" s="4">
        <v>-0.0291597083333333</v>
      </c>
      <c r="EB10" s="4">
        <v>0</v>
      </c>
      <c r="EC10" s="4">
        <v>25.327525</v>
      </c>
      <c r="ED10" s="4">
        <v>999.9</v>
      </c>
      <c r="EE10" s="4">
        <v>54.8734166666667</v>
      </c>
      <c r="EF10" s="4">
        <v>29.6613333333333</v>
      </c>
      <c r="EG10" s="4">
        <v>24.8225416666667</v>
      </c>
      <c r="EH10" s="4">
        <v>60.9251</v>
      </c>
      <c r="EI10" s="4">
        <v>8.86084333333333</v>
      </c>
      <c r="EJ10" s="4">
        <v>1</v>
      </c>
      <c r="EK10" s="4">
        <v>0.469248416666667</v>
      </c>
      <c r="EL10" s="4">
        <v>4.10664583333333</v>
      </c>
      <c r="EM10" s="4">
        <v>20.2365833333333</v>
      </c>
      <c r="EN10" s="4">
        <v>5.25113</v>
      </c>
      <c r="EO10" s="4">
        <v>12.0099</v>
      </c>
      <c r="EP10" s="4">
        <v>4.99907916666667</v>
      </c>
      <c r="EQ10" s="4">
        <v>3.3040325</v>
      </c>
      <c r="ER10" s="4">
        <v>999.9</v>
      </c>
      <c r="ES10" s="4">
        <v>9999</v>
      </c>
      <c r="ET10" s="4">
        <v>9999</v>
      </c>
      <c r="EU10" s="4">
        <v>9999</v>
      </c>
      <c r="EV10" s="4">
        <v>4.972185</v>
      </c>
      <c r="EW10" s="4">
        <v>1.8705075</v>
      </c>
      <c r="EX10" s="4">
        <v>1.868415</v>
      </c>
      <c r="EY10" s="4">
        <v>1.86676666666667</v>
      </c>
      <c r="EZ10" s="4">
        <v>1.86674916666667</v>
      </c>
      <c r="FA10" s="4">
        <v>1.8663025</v>
      </c>
      <c r="FB10" s="4">
        <v>1.86852</v>
      </c>
      <c r="FC10" s="4">
        <v>1.8661475</v>
      </c>
      <c r="FD10" s="4">
        <v>0</v>
      </c>
      <c r="FE10" s="4">
        <v>0</v>
      </c>
      <c r="FF10" s="4">
        <v>0</v>
      </c>
      <c r="FG10" s="4">
        <v>0</v>
      </c>
      <c r="FH10" s="4" t="e">
        <v>#DIV/0!</v>
      </c>
      <c r="FI10" s="4" t="e">
        <v>#DIV/0!</v>
      </c>
      <c r="FJ10" s="4" t="e">
        <v>#DIV/0!</v>
      </c>
      <c r="FK10" s="4" t="e">
        <v>#DIV/0!</v>
      </c>
      <c r="FL10" s="4" t="e">
        <v>#DIV/0!</v>
      </c>
      <c r="FM10" s="4" t="e">
        <v>#DIV/0!</v>
      </c>
      <c r="FN10" s="4">
        <v>0</v>
      </c>
      <c r="FO10" s="4">
        <v>100</v>
      </c>
      <c r="FP10" s="4">
        <v>100</v>
      </c>
      <c r="FQ10" s="4">
        <v>2.40325</v>
      </c>
      <c r="FR10" s="4">
        <v>0.123616666666667</v>
      </c>
      <c r="FS10" s="4">
        <v>2.40319999999997</v>
      </c>
      <c r="FT10" s="4">
        <v>0</v>
      </c>
      <c r="FU10" s="4">
        <v>0</v>
      </c>
      <c r="FV10" s="4">
        <v>0</v>
      </c>
      <c r="FW10" s="4">
        <v>0.123627272727269</v>
      </c>
      <c r="FX10" s="4">
        <v>0</v>
      </c>
      <c r="FY10" s="4">
        <v>0</v>
      </c>
      <c r="FZ10" s="4">
        <v>0</v>
      </c>
      <c r="GA10" s="4">
        <v>-1</v>
      </c>
      <c r="GB10" s="4">
        <v>-1</v>
      </c>
      <c r="GC10" s="4">
        <v>-1</v>
      </c>
      <c r="GD10" s="4">
        <v>-1</v>
      </c>
      <c r="GE10" s="4">
        <v>2.875</v>
      </c>
      <c r="GF10" s="4">
        <v>2.83333333333333</v>
      </c>
      <c r="GG10" s="4">
        <v>1.00952</v>
      </c>
      <c r="GH10" s="4">
        <v>2.57415583333333</v>
      </c>
      <c r="GI10" s="4">
        <v>1.59891666666667</v>
      </c>
      <c r="GJ10" s="4">
        <v>2.40254333333333</v>
      </c>
      <c r="GK10" s="4">
        <v>1.60034</v>
      </c>
      <c r="GL10" s="4">
        <v>2.28179916666667</v>
      </c>
      <c r="GM10" s="4">
        <v>33.8527833333333</v>
      </c>
      <c r="GN10" s="4">
        <v>14.514375</v>
      </c>
      <c r="GO10" s="4">
        <v>18</v>
      </c>
      <c r="GP10" s="4">
        <v>344.204583333333</v>
      </c>
      <c r="GQ10" s="4">
        <v>597.83075</v>
      </c>
      <c r="GR10" s="4">
        <v>22.0001666666667</v>
      </c>
      <c r="GS10" s="4">
        <v>33.2996583333333</v>
      </c>
      <c r="GT10" s="4">
        <v>30.0004833333333</v>
      </c>
      <c r="GU10" s="4">
        <v>33.228825</v>
      </c>
      <c r="GV10" s="4">
        <v>33.3038583333333</v>
      </c>
      <c r="GW10" s="4">
        <v>20.190775</v>
      </c>
      <c r="GX10" s="4">
        <v>24.4541416666667</v>
      </c>
      <c r="GY10" s="4">
        <v>42.901425</v>
      </c>
      <c r="GZ10" s="4">
        <v>22</v>
      </c>
      <c r="HA10" s="4">
        <v>400</v>
      </c>
      <c r="HB10" s="4">
        <v>20.2667583333333</v>
      </c>
      <c r="HC10" s="4">
        <v>98.037525</v>
      </c>
      <c r="HD10" s="4">
        <v>98.9689083333333</v>
      </c>
    </row>
    <row r="11" spans="1:212">
      <c r="A11" s="4" t="s">
        <v>511</v>
      </c>
      <c r="B11" s="4" t="s">
        <v>512</v>
      </c>
      <c r="C11" s="4" t="s">
        <v>73</v>
      </c>
      <c r="D11" s="4" t="s">
        <v>65</v>
      </c>
      <c r="E11" s="4" t="str">
        <f t="shared" si="0"/>
        <v>TR19-B1-Rd1</v>
      </c>
      <c r="F11" s="4" t="str">
        <f>VLOOKUP(B11,Sheet1!$A$1:$B$80,2,0)</f>
        <v>Fraxinus mandshurica</v>
      </c>
      <c r="G11" s="4" t="str">
        <f t="shared" si="1"/>
        <v>2023-07-04</v>
      </c>
      <c r="H11" s="4" t="s">
        <v>503</v>
      </c>
      <c r="I11" s="4">
        <v>0.000272208427403685</v>
      </c>
      <c r="J11" s="4">
        <v>0.272208427403685</v>
      </c>
      <c r="K11" s="4">
        <v>-1.42742100332655</v>
      </c>
      <c r="L11" s="4">
        <v>400.750311900946</v>
      </c>
      <c r="M11" s="4">
        <v>510.432794119907</v>
      </c>
      <c r="N11" s="4">
        <v>47.1545580102</v>
      </c>
      <c r="O11" s="4">
        <v>37.0219247763745</v>
      </c>
      <c r="P11" s="4">
        <v>0.0191002700545277</v>
      </c>
      <c r="Q11" s="4">
        <v>2.87865782551411</v>
      </c>
      <c r="R11" s="4">
        <v>0.0190300640794464</v>
      </c>
      <c r="S11" s="4">
        <v>0.0119000761491176</v>
      </c>
      <c r="T11" s="4">
        <v>0</v>
      </c>
      <c r="U11" s="4">
        <v>25.0729907113264</v>
      </c>
      <c r="V11" s="4">
        <v>25.178330524649</v>
      </c>
      <c r="W11" s="4">
        <v>3.21364107985757</v>
      </c>
      <c r="X11" s="4">
        <v>60.1438243173075</v>
      </c>
      <c r="Y11" s="4">
        <v>1.92897890496726</v>
      </c>
      <c r="Z11" s="4">
        <v>3.20727677297045</v>
      </c>
      <c r="AA11" s="4">
        <v>1.28466217489031</v>
      </c>
      <c r="AB11" s="4">
        <v>-12.0043916485025</v>
      </c>
      <c r="AC11" s="4">
        <v>-5.1665756842692</v>
      </c>
      <c r="AD11" s="4">
        <v>-0.380258183677139</v>
      </c>
      <c r="AE11" s="4">
        <v>-17.5512255164488</v>
      </c>
      <c r="AF11" s="4">
        <v>0</v>
      </c>
      <c r="AG11" s="4">
        <v>0</v>
      </c>
      <c r="AH11" s="4">
        <v>1</v>
      </c>
      <c r="AI11" s="4">
        <v>0</v>
      </c>
      <c r="AJ11" s="4">
        <v>49094.9780545274</v>
      </c>
      <c r="AK11" s="4">
        <v>0</v>
      </c>
      <c r="AL11" s="4">
        <v>0</v>
      </c>
      <c r="AM11" s="4">
        <v>0</v>
      </c>
      <c r="AN11" s="4">
        <v>0</v>
      </c>
      <c r="AO11" s="4">
        <v>2</v>
      </c>
      <c r="AP11" s="4">
        <v>0.5</v>
      </c>
      <c r="AQ11" s="4" t="e">
        <v>#DIV/0!</v>
      </c>
      <c r="AR11" s="4">
        <v>2</v>
      </c>
      <c r="AS11" s="4">
        <v>1542137683.22826</v>
      </c>
      <c r="AT11" s="4">
        <v>400.750311900946</v>
      </c>
      <c r="AU11" s="4">
        <v>399.997052213065</v>
      </c>
      <c r="AV11" s="4">
        <v>20.8805701629274</v>
      </c>
      <c r="AW11" s="4">
        <v>20.7282853037241</v>
      </c>
      <c r="AX11" s="4">
        <v>398.26228877442</v>
      </c>
      <c r="AY11" s="4">
        <v>20.7366213602717</v>
      </c>
      <c r="AZ11" s="4">
        <v>350.034213808761</v>
      </c>
      <c r="BA11" s="4">
        <v>92.2825212190934</v>
      </c>
      <c r="BB11" s="4">
        <v>0.0990033317880037</v>
      </c>
      <c r="BC11" s="4">
        <v>25.1450395615843</v>
      </c>
      <c r="BD11" s="4">
        <v>25.178330524649</v>
      </c>
      <c r="BE11" s="4">
        <v>999.9</v>
      </c>
      <c r="BF11" s="4">
        <v>0</v>
      </c>
      <c r="BG11" s="4">
        <v>0</v>
      </c>
      <c r="BH11" s="4">
        <v>9998.93800633394</v>
      </c>
      <c r="BI11" s="4">
        <v>0</v>
      </c>
      <c r="BJ11" s="4">
        <v>0.278897</v>
      </c>
      <c r="BK11" s="4">
        <v>0.753329498798077</v>
      </c>
      <c r="BL11" s="4">
        <v>409.29669523428</v>
      </c>
      <c r="BM11" s="4">
        <v>408.463800137363</v>
      </c>
      <c r="BN11" s="4">
        <v>0.152286070028235</v>
      </c>
      <c r="BO11" s="4">
        <v>399.997052213065</v>
      </c>
      <c r="BP11" s="4">
        <v>20.7282853037241</v>
      </c>
      <c r="BQ11" s="4">
        <v>1.92691268597375</v>
      </c>
      <c r="BR11" s="4">
        <v>1.91285850301435</v>
      </c>
      <c r="BS11" s="4">
        <v>16.8562052411477</v>
      </c>
      <c r="BT11" s="4">
        <v>16.740889156746</v>
      </c>
      <c r="BU11" s="4">
        <v>0</v>
      </c>
      <c r="BV11" s="4">
        <v>0</v>
      </c>
      <c r="BW11" s="4">
        <v>0</v>
      </c>
      <c r="BX11" s="4">
        <v>0</v>
      </c>
      <c r="BY11" s="4">
        <v>2.69728300518926</v>
      </c>
      <c r="BZ11" s="4">
        <v>0</v>
      </c>
      <c r="CA11" s="4">
        <v>6.8406095467033</v>
      </c>
      <c r="CB11" s="4">
        <v>9.24364995421245</v>
      </c>
      <c r="CC11" s="4">
        <v>39.4679951923077</v>
      </c>
      <c r="CD11" s="4">
        <v>44.7873021634615</v>
      </c>
      <c r="CE11" s="4">
        <v>42.3370448717949</v>
      </c>
      <c r="CF11" s="4">
        <v>43.4110075015262</v>
      </c>
      <c r="CG11" s="4">
        <v>39.9718324252137</v>
      </c>
      <c r="CH11" s="4">
        <v>0</v>
      </c>
      <c r="CI11" s="4">
        <v>0</v>
      </c>
      <c r="CJ11" s="4">
        <v>0</v>
      </c>
      <c r="CK11" s="4">
        <v>1688353259.5</v>
      </c>
      <c r="CL11" s="4">
        <v>0</v>
      </c>
      <c r="CM11" s="4">
        <v>1542136338.1</v>
      </c>
      <c r="CN11" s="4" t="e">
        <v>#DIV/0!</v>
      </c>
      <c r="CO11" s="4">
        <v>1542136326.1</v>
      </c>
      <c r="CP11" s="4">
        <v>1542136338.1</v>
      </c>
      <c r="CQ11" s="4">
        <v>39</v>
      </c>
      <c r="CR11" s="4">
        <v>-1.469</v>
      </c>
      <c r="CS11" s="4">
        <v>0.006</v>
      </c>
      <c r="CT11" s="4">
        <v>2.488</v>
      </c>
      <c r="CU11" s="4">
        <v>0.144</v>
      </c>
      <c r="CV11" s="4">
        <v>400</v>
      </c>
      <c r="CW11" s="4">
        <v>21</v>
      </c>
      <c r="CX11" s="4">
        <v>0.29</v>
      </c>
      <c r="CY11" s="4">
        <v>0.16</v>
      </c>
      <c r="CZ11" s="4">
        <v>0.752073873809524</v>
      </c>
      <c r="DA11" s="4">
        <v>0.0137018373205743</v>
      </c>
      <c r="DB11" s="4">
        <v>0.0379804275761701</v>
      </c>
      <c r="DC11" s="4">
        <v>0.666666666666667</v>
      </c>
      <c r="DD11" s="4">
        <v>0.153023195634921</v>
      </c>
      <c r="DE11" s="4">
        <v>-0.0180821760082023</v>
      </c>
      <c r="DF11" s="4">
        <v>0.00278114240797312</v>
      </c>
      <c r="DG11" s="4">
        <v>1</v>
      </c>
      <c r="DH11" s="4">
        <v>1.66666666666667</v>
      </c>
      <c r="DI11" s="4">
        <v>2</v>
      </c>
      <c r="DJ11" s="4" t="e">
        <v>#DIV/0!</v>
      </c>
      <c r="DK11" s="4">
        <v>2.53755166666667</v>
      </c>
      <c r="DL11" s="4">
        <v>2.72332166666667</v>
      </c>
      <c r="DM11" s="4">
        <v>0.0843160166666667</v>
      </c>
      <c r="DN11" s="4">
        <v>0.0838678166666667</v>
      </c>
      <c r="DO11" s="4">
        <v>0.0950480666666667</v>
      </c>
      <c r="DP11" s="4">
        <v>0.0935602916666667</v>
      </c>
      <c r="DQ11" s="4">
        <v>24473.8583333333</v>
      </c>
      <c r="DR11" s="4">
        <v>24075.05</v>
      </c>
      <c r="DS11" s="4">
        <v>25111.4416666667</v>
      </c>
      <c r="DT11" s="4">
        <v>26107.0666666667</v>
      </c>
      <c r="DU11" s="4">
        <v>31078.5333333333</v>
      </c>
      <c r="DV11" s="4">
        <v>32493.125</v>
      </c>
      <c r="DW11" s="4">
        <v>37898.5</v>
      </c>
      <c r="DX11" s="4">
        <v>39870.05</v>
      </c>
      <c r="DY11" s="4">
        <v>1.78077916666667</v>
      </c>
      <c r="DZ11" s="4">
        <v>2.07836916666667</v>
      </c>
      <c r="EA11" s="4">
        <v>-0.0449381833333333</v>
      </c>
      <c r="EB11" s="4">
        <v>0</v>
      </c>
      <c r="EC11" s="4">
        <v>25.9159333333333</v>
      </c>
      <c r="ED11" s="4">
        <v>999.9</v>
      </c>
      <c r="EE11" s="4">
        <v>54.0879166666667</v>
      </c>
      <c r="EF11" s="4">
        <v>30.3938333333333</v>
      </c>
      <c r="EG11" s="4">
        <v>25.5415</v>
      </c>
      <c r="EH11" s="4">
        <v>60.9051</v>
      </c>
      <c r="EI11" s="4">
        <v>9.599025</v>
      </c>
      <c r="EJ11" s="4">
        <v>1</v>
      </c>
      <c r="EK11" s="4">
        <v>0.40120425</v>
      </c>
      <c r="EL11" s="4">
        <v>3.38431083333333</v>
      </c>
      <c r="EM11" s="4">
        <v>20.2513666666667</v>
      </c>
      <c r="EN11" s="4">
        <v>5.2513425</v>
      </c>
      <c r="EO11" s="4">
        <v>12.0099</v>
      </c>
      <c r="EP11" s="4">
        <v>4.99920833333333</v>
      </c>
      <c r="EQ11" s="4">
        <v>3.30401833333333</v>
      </c>
      <c r="ER11" s="4">
        <v>999.9</v>
      </c>
      <c r="ES11" s="4">
        <v>9999</v>
      </c>
      <c r="ET11" s="4">
        <v>9999</v>
      </c>
      <c r="EU11" s="4">
        <v>9999</v>
      </c>
      <c r="EV11" s="4">
        <v>4.97220916666667</v>
      </c>
      <c r="EW11" s="4">
        <v>1.87056166666667</v>
      </c>
      <c r="EX11" s="4">
        <v>1.86845166666667</v>
      </c>
      <c r="EY11" s="4">
        <v>1.86685166666667</v>
      </c>
      <c r="EZ11" s="4">
        <v>1.866795</v>
      </c>
      <c r="FA11" s="4">
        <v>1.86638083333333</v>
      </c>
      <c r="FB11" s="4">
        <v>1.86859083333333</v>
      </c>
      <c r="FC11" s="4">
        <v>1.86618833333333</v>
      </c>
      <c r="FD11" s="4">
        <v>0</v>
      </c>
      <c r="FE11" s="4">
        <v>0</v>
      </c>
      <c r="FF11" s="4">
        <v>0</v>
      </c>
      <c r="FG11" s="4">
        <v>0</v>
      </c>
      <c r="FH11" s="4" t="e">
        <v>#DIV/0!</v>
      </c>
      <c r="FI11" s="4" t="e">
        <v>#DIV/0!</v>
      </c>
      <c r="FJ11" s="4" t="e">
        <v>#DIV/0!</v>
      </c>
      <c r="FK11" s="4" t="e">
        <v>#DIV/0!</v>
      </c>
      <c r="FL11" s="4" t="e">
        <v>#DIV/0!</v>
      </c>
      <c r="FM11" s="4" t="e">
        <v>#DIV/0!</v>
      </c>
      <c r="FN11" s="4">
        <v>0</v>
      </c>
      <c r="FO11" s="4">
        <v>100</v>
      </c>
      <c r="FP11" s="4">
        <v>100</v>
      </c>
      <c r="FQ11" s="4">
        <v>2.488</v>
      </c>
      <c r="FR11" s="4">
        <v>0.143966666666667</v>
      </c>
      <c r="FS11" s="4">
        <v>2.48800000000006</v>
      </c>
      <c r="FT11" s="4">
        <v>0</v>
      </c>
      <c r="FU11" s="4">
        <v>0</v>
      </c>
      <c r="FV11" s="4">
        <v>0</v>
      </c>
      <c r="FW11" s="4">
        <v>0.143960000000003</v>
      </c>
      <c r="FX11" s="4">
        <v>0</v>
      </c>
      <c r="FY11" s="4">
        <v>0</v>
      </c>
      <c r="FZ11" s="4">
        <v>0</v>
      </c>
      <c r="GA11" s="4">
        <v>-1</v>
      </c>
      <c r="GB11" s="4">
        <v>-1</v>
      </c>
      <c r="GC11" s="4">
        <v>-1</v>
      </c>
      <c r="GD11" s="4">
        <v>-1</v>
      </c>
      <c r="GE11" s="4">
        <v>22.75</v>
      </c>
      <c r="GF11" s="4">
        <v>22.55</v>
      </c>
      <c r="GG11" s="4">
        <v>1.00779166666667</v>
      </c>
      <c r="GH11" s="4">
        <v>2.5814825</v>
      </c>
      <c r="GI11" s="4">
        <v>1.598815</v>
      </c>
      <c r="GJ11" s="4">
        <v>2.40479</v>
      </c>
      <c r="GK11" s="4">
        <v>1.60034</v>
      </c>
      <c r="GL11" s="4">
        <v>2.27630583333333</v>
      </c>
      <c r="GM11" s="4">
        <v>34.3326083333333</v>
      </c>
      <c r="GN11" s="4">
        <v>15.9926583333333</v>
      </c>
      <c r="GO11" s="4">
        <v>18</v>
      </c>
      <c r="GP11" s="4">
        <v>340.115083333333</v>
      </c>
      <c r="GQ11" s="4">
        <v>594.858166666667</v>
      </c>
      <c r="GR11" s="4">
        <v>22.0001083333333</v>
      </c>
      <c r="GS11" s="4">
        <v>32.3520666666667</v>
      </c>
      <c r="GT11" s="4">
        <v>30.0003583333333</v>
      </c>
      <c r="GU11" s="4">
        <v>32.3810166666667</v>
      </c>
      <c r="GV11" s="4">
        <v>32.4614</v>
      </c>
      <c r="GW11" s="4">
        <v>20.1598083333333</v>
      </c>
      <c r="GX11" s="4">
        <v>24.9737</v>
      </c>
      <c r="GY11" s="4">
        <v>37.5844</v>
      </c>
      <c r="GZ11" s="4">
        <v>22</v>
      </c>
      <c r="HA11" s="4">
        <v>400</v>
      </c>
      <c r="HB11" s="4">
        <v>20.768725</v>
      </c>
      <c r="HC11" s="4">
        <v>98.1493833333333</v>
      </c>
      <c r="HD11" s="4">
        <v>99.0760583333333</v>
      </c>
    </row>
    <row r="12" spans="1:212">
      <c r="A12" s="4" t="s">
        <v>513</v>
      </c>
      <c r="B12" s="4" t="s">
        <v>512</v>
      </c>
      <c r="C12" s="4" t="s">
        <v>64</v>
      </c>
      <c r="D12" s="4" t="s">
        <v>65</v>
      </c>
      <c r="E12" s="4" t="str">
        <f t="shared" si="0"/>
        <v>TR19-B2-Rd1</v>
      </c>
      <c r="F12" s="4" t="str">
        <f>VLOOKUP(B12,Sheet1!$A$1:$B$80,2,0)</f>
        <v>Fraxinus mandshurica</v>
      </c>
      <c r="G12" s="4" t="str">
        <f t="shared" si="1"/>
        <v>2023-07-04</v>
      </c>
      <c r="H12" s="4" t="s">
        <v>503</v>
      </c>
      <c r="I12" s="4">
        <v>0.000234903463015335</v>
      </c>
      <c r="J12" s="4">
        <v>0.234903463015335</v>
      </c>
      <c r="K12" s="4">
        <v>-1.98784274457149</v>
      </c>
      <c r="L12" s="4">
        <v>401.084271550671</v>
      </c>
      <c r="M12" s="4">
        <v>591.823630894876</v>
      </c>
      <c r="N12" s="4">
        <v>54.6173890972617</v>
      </c>
      <c r="O12" s="4">
        <v>37.0147012942131</v>
      </c>
      <c r="P12" s="4">
        <v>0.0157772333147395</v>
      </c>
      <c r="Q12" s="4">
        <v>2.87709743994899</v>
      </c>
      <c r="R12" s="4">
        <v>0.0157291913148835</v>
      </c>
      <c r="S12" s="4">
        <v>0.0098350486542694</v>
      </c>
      <c r="T12" s="4">
        <v>0</v>
      </c>
      <c r="U12" s="4">
        <v>26.2234459420601</v>
      </c>
      <c r="V12" s="4">
        <v>26.1112084989316</v>
      </c>
      <c r="W12" s="4">
        <v>3.3965269294787</v>
      </c>
      <c r="X12" s="4">
        <v>60.0005324673268</v>
      </c>
      <c r="Y12" s="4">
        <v>2.05904215901186</v>
      </c>
      <c r="Z12" s="4">
        <v>3.43170639100928</v>
      </c>
      <c r="AA12" s="4">
        <v>1.33748477046684</v>
      </c>
      <c r="AB12" s="4">
        <v>-10.3592427189763</v>
      </c>
      <c r="AC12" s="4">
        <v>27.0504531298334</v>
      </c>
      <c r="AD12" s="4">
        <v>2.01283792722509</v>
      </c>
      <c r="AE12" s="4">
        <v>18.7040483380822</v>
      </c>
      <c r="AF12" s="4">
        <v>13.0833333333333</v>
      </c>
      <c r="AG12" s="4">
        <v>4</v>
      </c>
      <c r="AH12" s="4">
        <v>1</v>
      </c>
      <c r="AI12" s="4">
        <v>0</v>
      </c>
      <c r="AJ12" s="4">
        <v>48861.1565950762</v>
      </c>
      <c r="AK12" s="4">
        <v>0</v>
      </c>
      <c r="AL12" s="4">
        <v>0</v>
      </c>
      <c r="AM12" s="4">
        <v>0</v>
      </c>
      <c r="AN12" s="4">
        <v>0</v>
      </c>
      <c r="AO12" s="4">
        <v>2</v>
      </c>
      <c r="AP12" s="4">
        <v>0.5</v>
      </c>
      <c r="AQ12" s="4" t="e">
        <v>#DIV/0!</v>
      </c>
      <c r="AR12" s="4">
        <v>2</v>
      </c>
      <c r="AS12" s="4">
        <v>1542143665.22826</v>
      </c>
      <c r="AT12" s="4">
        <v>401.084271550671</v>
      </c>
      <c r="AU12" s="4">
        <v>400.00230018315</v>
      </c>
      <c r="AV12" s="4">
        <v>22.3113896501068</v>
      </c>
      <c r="AW12" s="4">
        <v>22.1801662568681</v>
      </c>
      <c r="AX12" s="4">
        <v>398.098763728633</v>
      </c>
      <c r="AY12" s="4">
        <v>22.1858414102564</v>
      </c>
      <c r="AZ12" s="4">
        <v>350.032623611111</v>
      </c>
      <c r="BA12" s="4">
        <v>92.1876027098596</v>
      </c>
      <c r="BB12" s="4">
        <v>0.0989912124881715</v>
      </c>
      <c r="BC12" s="4">
        <v>26.285603616453</v>
      </c>
      <c r="BD12" s="4">
        <v>26.1112084989316</v>
      </c>
      <c r="BE12" s="4">
        <v>999.9</v>
      </c>
      <c r="BF12" s="4">
        <v>0</v>
      </c>
      <c r="BG12" s="4">
        <v>0</v>
      </c>
      <c r="BH12" s="4">
        <v>9999.70256601037</v>
      </c>
      <c r="BI12" s="4">
        <v>0</v>
      </c>
      <c r="BJ12" s="4">
        <v>0.278897</v>
      </c>
      <c r="BK12" s="4">
        <v>1.08206839396367</v>
      </c>
      <c r="BL12" s="4">
        <v>410.237252483974</v>
      </c>
      <c r="BM12" s="4">
        <v>409.075621657509</v>
      </c>
      <c r="BN12" s="4">
        <v>0.13123129526862</v>
      </c>
      <c r="BO12" s="4">
        <v>400.00230018315</v>
      </c>
      <c r="BP12" s="4">
        <v>22.1801662568681</v>
      </c>
      <c r="BQ12" s="4">
        <v>2.05683358508852</v>
      </c>
      <c r="BR12" s="4">
        <v>2.04473567880037</v>
      </c>
      <c r="BS12" s="4">
        <v>17.8887633291362</v>
      </c>
      <c r="BT12" s="4">
        <v>17.7950651209554</v>
      </c>
      <c r="BU12" s="4">
        <v>0</v>
      </c>
      <c r="BV12" s="4">
        <v>0</v>
      </c>
      <c r="BW12" s="4">
        <v>0</v>
      </c>
      <c r="BX12" s="4">
        <v>0</v>
      </c>
      <c r="BY12" s="4">
        <v>2.98751923076923</v>
      </c>
      <c r="BZ12" s="4">
        <v>0</v>
      </c>
      <c r="CA12" s="4">
        <v>0.807250724969475</v>
      </c>
      <c r="CB12" s="4">
        <v>8.57252785409035</v>
      </c>
      <c r="CC12" s="4">
        <v>38.4496872901404</v>
      </c>
      <c r="CD12" s="4">
        <v>43.7344448336386</v>
      </c>
      <c r="CE12" s="4">
        <v>41.3004108974359</v>
      </c>
      <c r="CF12" s="4">
        <v>42.3120028846154</v>
      </c>
      <c r="CG12" s="4">
        <v>39.124416632326</v>
      </c>
      <c r="CH12" s="4">
        <v>0</v>
      </c>
      <c r="CI12" s="4">
        <v>0</v>
      </c>
      <c r="CJ12" s="4">
        <v>0</v>
      </c>
      <c r="CK12" s="4">
        <v>1688359241.7</v>
      </c>
      <c r="CL12" s="4">
        <v>0</v>
      </c>
      <c r="CM12" s="4">
        <v>1542143496</v>
      </c>
      <c r="CN12" s="4" t="e">
        <v>#DIV/0!</v>
      </c>
      <c r="CO12" s="4">
        <v>1542143496</v>
      </c>
      <c r="CP12" s="4">
        <v>1542143493</v>
      </c>
      <c r="CQ12" s="4">
        <v>58</v>
      </c>
      <c r="CR12" s="4">
        <v>0.33</v>
      </c>
      <c r="CS12" s="4">
        <v>-0.015</v>
      </c>
      <c r="CT12" s="4">
        <v>2.986</v>
      </c>
      <c r="CU12" s="4">
        <v>0.126</v>
      </c>
      <c r="CV12" s="4">
        <v>400</v>
      </c>
      <c r="CW12" s="4">
        <v>22</v>
      </c>
      <c r="CX12" s="4">
        <v>0.41</v>
      </c>
      <c r="CY12" s="4">
        <v>0.18</v>
      </c>
      <c r="CZ12" s="4">
        <v>1.08115894444444</v>
      </c>
      <c r="DA12" s="4">
        <v>-0.0229804169514696</v>
      </c>
      <c r="DB12" s="4">
        <v>0.0238006624646321</v>
      </c>
      <c r="DC12" s="4">
        <v>0.666666666666667</v>
      </c>
      <c r="DD12" s="4">
        <v>0.131064948015873</v>
      </c>
      <c r="DE12" s="4">
        <v>0.00126352973342449</v>
      </c>
      <c r="DF12" s="4">
        <v>0.00507692619686524</v>
      </c>
      <c r="DG12" s="4">
        <v>0.916666666666667</v>
      </c>
      <c r="DH12" s="4">
        <v>1.58333333333333</v>
      </c>
      <c r="DI12" s="4">
        <v>2</v>
      </c>
      <c r="DJ12" s="4" t="e">
        <v>#DIV/0!</v>
      </c>
      <c r="DK12" s="4">
        <v>2.53741083333333</v>
      </c>
      <c r="DL12" s="4">
        <v>2.723345</v>
      </c>
      <c r="DM12" s="4">
        <v>0.0841714166666667</v>
      </c>
      <c r="DN12" s="4">
        <v>0.083747775</v>
      </c>
      <c r="DO12" s="4">
        <v>0.0995665</v>
      </c>
      <c r="DP12" s="4">
        <v>0.0979782916666666</v>
      </c>
      <c r="DQ12" s="4">
        <v>24459.9</v>
      </c>
      <c r="DR12" s="4">
        <v>24059.7416666667</v>
      </c>
      <c r="DS12" s="4">
        <v>25093.4666666667</v>
      </c>
      <c r="DT12" s="4">
        <v>26087.4916666667</v>
      </c>
      <c r="DU12" s="4">
        <v>30901.8416666667</v>
      </c>
      <c r="DV12" s="4">
        <v>32311.5083333333</v>
      </c>
      <c r="DW12" s="4">
        <v>37872.3666666667</v>
      </c>
      <c r="DX12" s="4">
        <v>39841.9083333333</v>
      </c>
      <c r="DY12" s="4">
        <v>1.74404166666667</v>
      </c>
      <c r="DZ12" s="4">
        <v>2.07438833333333</v>
      </c>
      <c r="EA12" s="4">
        <v>-0.01645555</v>
      </c>
      <c r="EB12" s="4">
        <v>0</v>
      </c>
      <c r="EC12" s="4">
        <v>26.3807</v>
      </c>
      <c r="ED12" s="4">
        <v>999.9</v>
      </c>
      <c r="EE12" s="4">
        <v>56.31925</v>
      </c>
      <c r="EF12" s="4">
        <v>30.961</v>
      </c>
      <c r="EG12" s="4">
        <v>27.5000833333333</v>
      </c>
      <c r="EH12" s="4">
        <v>60.6217</v>
      </c>
      <c r="EI12" s="4">
        <v>9.55462083333333</v>
      </c>
      <c r="EJ12" s="4">
        <v>1</v>
      </c>
      <c r="EK12" s="4">
        <v>0.408097833333333</v>
      </c>
      <c r="EL12" s="4">
        <v>2.06072333333333</v>
      </c>
      <c r="EM12" s="4">
        <v>20.2704833333333</v>
      </c>
      <c r="EN12" s="4">
        <v>5.24987416666667</v>
      </c>
      <c r="EO12" s="4">
        <v>12.0099</v>
      </c>
      <c r="EP12" s="4">
        <v>4.99855833333333</v>
      </c>
      <c r="EQ12" s="4">
        <v>3.30401416666667</v>
      </c>
      <c r="ER12" s="4">
        <v>999.9</v>
      </c>
      <c r="ES12" s="4">
        <v>9999</v>
      </c>
      <c r="ET12" s="4">
        <v>9999</v>
      </c>
      <c r="EU12" s="4">
        <v>9999</v>
      </c>
      <c r="EV12" s="4">
        <v>4.97225083333333</v>
      </c>
      <c r="EW12" s="4">
        <v>1.87058166666667</v>
      </c>
      <c r="EX12" s="4">
        <v>1.86851166666667</v>
      </c>
      <c r="EY12" s="4">
        <v>1.8669075</v>
      </c>
      <c r="EZ12" s="4">
        <v>1.86682333333333</v>
      </c>
      <c r="FA12" s="4">
        <v>1.8664475</v>
      </c>
      <c r="FB12" s="4">
        <v>1.86859333333333</v>
      </c>
      <c r="FC12" s="4">
        <v>1.86624583333333</v>
      </c>
      <c r="FD12" s="4">
        <v>0</v>
      </c>
      <c r="FE12" s="4">
        <v>0</v>
      </c>
      <c r="FF12" s="4">
        <v>0</v>
      </c>
      <c r="FG12" s="4">
        <v>0</v>
      </c>
      <c r="FH12" s="4" t="e">
        <v>#DIV/0!</v>
      </c>
      <c r="FI12" s="4" t="e">
        <v>#DIV/0!</v>
      </c>
      <c r="FJ12" s="4" t="e">
        <v>#DIV/0!</v>
      </c>
      <c r="FK12" s="4" t="e">
        <v>#DIV/0!</v>
      </c>
      <c r="FL12" s="4" t="e">
        <v>#DIV/0!</v>
      </c>
      <c r="FM12" s="4" t="e">
        <v>#DIV/0!</v>
      </c>
      <c r="FN12" s="4">
        <v>0</v>
      </c>
      <c r="FO12" s="4">
        <v>100</v>
      </c>
      <c r="FP12" s="4">
        <v>100</v>
      </c>
      <c r="FQ12" s="4">
        <v>2.9855</v>
      </c>
      <c r="FR12" s="4">
        <v>0.125525</v>
      </c>
      <c r="FS12" s="4">
        <v>2.98554545454544</v>
      </c>
      <c r="FT12" s="4">
        <v>0</v>
      </c>
      <c r="FU12" s="4">
        <v>0</v>
      </c>
      <c r="FV12" s="4">
        <v>0</v>
      </c>
      <c r="FW12" s="4">
        <v>0.125549999999997</v>
      </c>
      <c r="FX12" s="4">
        <v>0</v>
      </c>
      <c r="FY12" s="4">
        <v>0</v>
      </c>
      <c r="FZ12" s="4">
        <v>0</v>
      </c>
      <c r="GA12" s="4">
        <v>-1</v>
      </c>
      <c r="GB12" s="4">
        <v>-1</v>
      </c>
      <c r="GC12" s="4">
        <v>-1</v>
      </c>
      <c r="GD12" s="4">
        <v>-1</v>
      </c>
      <c r="GE12" s="4">
        <v>2.95833333333333</v>
      </c>
      <c r="GF12" s="4">
        <v>3</v>
      </c>
      <c r="GG12" s="4">
        <v>1.007995</v>
      </c>
      <c r="GH12" s="4">
        <v>2.58961833333333</v>
      </c>
      <c r="GI12" s="4">
        <v>1.59901833333333</v>
      </c>
      <c r="GJ12" s="4">
        <v>2.40834833333333</v>
      </c>
      <c r="GK12" s="4">
        <v>1.60034</v>
      </c>
      <c r="GL12" s="4">
        <v>2.2775275</v>
      </c>
      <c r="GM12" s="4">
        <v>34.7837</v>
      </c>
      <c r="GN12" s="4">
        <v>14.99815</v>
      </c>
      <c r="GO12" s="4">
        <v>18</v>
      </c>
      <c r="GP12" s="4">
        <v>324.848166666667</v>
      </c>
      <c r="GQ12" s="4">
        <v>594.120833333333</v>
      </c>
      <c r="GR12" s="4">
        <v>23.9998083333333</v>
      </c>
      <c r="GS12" s="4">
        <v>32.453575</v>
      </c>
      <c r="GT12" s="4">
        <v>30.0002</v>
      </c>
      <c r="GU12" s="4">
        <v>32.6010083333333</v>
      </c>
      <c r="GV12" s="4">
        <v>32.7023</v>
      </c>
      <c r="GW12" s="4">
        <v>20.160425</v>
      </c>
      <c r="GX12" s="4">
        <v>26.0377</v>
      </c>
      <c r="GY12" s="4">
        <v>49.8496333333333</v>
      </c>
      <c r="GZ12" s="4">
        <v>24</v>
      </c>
      <c r="HA12" s="4">
        <v>400</v>
      </c>
      <c r="HB12" s="4">
        <v>22.1851916666667</v>
      </c>
      <c r="HC12" s="4">
        <v>98.0806833333333</v>
      </c>
      <c r="HD12" s="4">
        <v>99.0044</v>
      </c>
    </row>
    <row r="13" spans="1:212">
      <c r="A13" s="4" t="s">
        <v>514</v>
      </c>
      <c r="B13" s="4" t="s">
        <v>84</v>
      </c>
      <c r="C13" s="4" t="s">
        <v>73</v>
      </c>
      <c r="D13" s="4" t="s">
        <v>76</v>
      </c>
      <c r="E13" s="4" t="str">
        <f t="shared" si="0"/>
        <v>TR8-B1-Rd2</v>
      </c>
      <c r="F13" s="4" t="str">
        <f>VLOOKUP(B13,Sheet1!$A$1:$B$80,2,0)</f>
        <v>Tilia mandshurica</v>
      </c>
      <c r="G13" s="4" t="str">
        <f t="shared" si="1"/>
        <v>2023-07-04</v>
      </c>
      <c r="H13" s="4" t="s">
        <v>503</v>
      </c>
      <c r="I13" s="4">
        <v>0.000716031383289507</v>
      </c>
      <c r="J13" s="4">
        <v>0.716031383289507</v>
      </c>
      <c r="K13" s="4">
        <v>-1.76952722313426</v>
      </c>
      <c r="L13" s="4">
        <v>400.858197069597</v>
      </c>
      <c r="M13" s="4">
        <v>448.800830530953</v>
      </c>
      <c r="N13" s="4">
        <v>41.30967783776</v>
      </c>
      <c r="O13" s="4">
        <v>36.8968158067153</v>
      </c>
      <c r="P13" s="4">
        <v>0.0496463526906599</v>
      </c>
      <c r="Q13" s="4">
        <v>2.87279352653504</v>
      </c>
      <c r="R13" s="4">
        <v>0.0491719307934811</v>
      </c>
      <c r="S13" s="4">
        <v>0.0307747015650486</v>
      </c>
      <c r="T13" s="4">
        <v>0</v>
      </c>
      <c r="U13" s="4">
        <v>26.0252696984158</v>
      </c>
      <c r="V13" s="4">
        <v>25.9144100538004</v>
      </c>
      <c r="W13" s="4">
        <v>3.35720683162298</v>
      </c>
      <c r="X13" s="4">
        <v>60.1721270316602</v>
      </c>
      <c r="Y13" s="4">
        <v>2.05633942339164</v>
      </c>
      <c r="Z13" s="4">
        <v>3.41742768755678</v>
      </c>
      <c r="AA13" s="4">
        <v>1.30086740823134</v>
      </c>
      <c r="AB13" s="4">
        <v>-31.5769840030673</v>
      </c>
      <c r="AC13" s="4">
        <v>46.5561685041961</v>
      </c>
      <c r="AD13" s="4">
        <v>3.46481055300137</v>
      </c>
      <c r="AE13" s="4">
        <v>18.4439950541302</v>
      </c>
      <c r="AF13" s="4">
        <v>0</v>
      </c>
      <c r="AG13" s="4">
        <v>0</v>
      </c>
      <c r="AH13" s="4">
        <v>1</v>
      </c>
      <c r="AI13" s="4">
        <v>0</v>
      </c>
      <c r="AJ13" s="4">
        <v>48744.3803911195</v>
      </c>
      <c r="AK13" s="4">
        <v>0</v>
      </c>
      <c r="AL13" s="4">
        <v>0</v>
      </c>
      <c r="AM13" s="4">
        <v>0</v>
      </c>
      <c r="AN13" s="4">
        <v>0</v>
      </c>
      <c r="AO13" s="4">
        <v>2</v>
      </c>
      <c r="AP13" s="4">
        <v>0.5</v>
      </c>
      <c r="AQ13" s="4" t="e">
        <v>#DIV/0!</v>
      </c>
      <c r="AR13" s="4">
        <v>2</v>
      </c>
      <c r="AS13" s="4">
        <v>1542155542.97634</v>
      </c>
      <c r="AT13" s="4">
        <v>400.858197069597</v>
      </c>
      <c r="AU13" s="4">
        <v>400.011131116453</v>
      </c>
      <c r="AV13" s="4">
        <v>22.3406940396062</v>
      </c>
      <c r="AW13" s="4">
        <v>21.9407098649267</v>
      </c>
      <c r="AX13" s="4">
        <v>397.785607337454</v>
      </c>
      <c r="AY13" s="4">
        <v>22.2033551816239</v>
      </c>
      <c r="AZ13" s="4">
        <v>350.031788934676</v>
      </c>
      <c r="BA13" s="4">
        <v>91.9455546245421</v>
      </c>
      <c r="BB13" s="4">
        <v>0.0990039518341728</v>
      </c>
      <c r="BC13" s="4">
        <v>26.2150088614164</v>
      </c>
      <c r="BD13" s="4">
        <v>25.9144100538004</v>
      </c>
      <c r="BE13" s="4">
        <v>999.9</v>
      </c>
      <c r="BF13" s="4">
        <v>0</v>
      </c>
      <c r="BG13" s="4">
        <v>0</v>
      </c>
      <c r="BH13" s="4">
        <v>9999.7055670406</v>
      </c>
      <c r="BI13" s="4">
        <v>0</v>
      </c>
      <c r="BJ13" s="4">
        <v>0.278897</v>
      </c>
      <c r="BK13" s="4">
        <v>0.84697751490003</v>
      </c>
      <c r="BL13" s="4">
        <v>410.018178464591</v>
      </c>
      <c r="BM13" s="4">
        <v>408.984478724054</v>
      </c>
      <c r="BN13" s="4">
        <v>0.399985432005495</v>
      </c>
      <c r="BO13" s="4">
        <v>400.011131116453</v>
      </c>
      <c r="BP13" s="4">
        <v>21.9407098649267</v>
      </c>
      <c r="BQ13" s="4">
        <v>2.05412793250153</v>
      </c>
      <c r="BR13" s="4">
        <v>2.01735053231838</v>
      </c>
      <c r="BS13" s="4">
        <v>17.8678089938187</v>
      </c>
      <c r="BT13" s="4">
        <v>17.5811128273809</v>
      </c>
      <c r="BU13" s="4">
        <v>0</v>
      </c>
      <c r="BV13" s="4">
        <v>0</v>
      </c>
      <c r="BW13" s="4">
        <v>0</v>
      </c>
      <c r="BX13" s="4">
        <v>0</v>
      </c>
      <c r="BY13" s="4">
        <v>2.97189365842491</v>
      </c>
      <c r="BZ13" s="4">
        <v>0</v>
      </c>
      <c r="CA13" s="4">
        <v>-0.626572649572649</v>
      </c>
      <c r="CB13" s="4">
        <v>8.40041330891331</v>
      </c>
      <c r="CC13" s="4">
        <v>38.2963126297314</v>
      </c>
      <c r="CD13" s="4">
        <v>43.4301282852564</v>
      </c>
      <c r="CE13" s="4">
        <v>41.0929759615385</v>
      </c>
      <c r="CF13" s="4">
        <v>41.995807730464</v>
      </c>
      <c r="CG13" s="4">
        <v>38.9720769764957</v>
      </c>
      <c r="CH13" s="4">
        <v>0</v>
      </c>
      <c r="CI13" s="4">
        <v>0</v>
      </c>
      <c r="CJ13" s="4">
        <v>0</v>
      </c>
      <c r="CK13" s="4">
        <v>1688371120.2</v>
      </c>
      <c r="CL13" s="4">
        <v>0</v>
      </c>
      <c r="CM13" s="4">
        <v>1542154955.1</v>
      </c>
      <c r="CN13" s="4" t="e">
        <v>#DIV/0!</v>
      </c>
      <c r="CO13" s="4">
        <v>1542154950.1</v>
      </c>
      <c r="CP13" s="4">
        <v>1542154955.1</v>
      </c>
      <c r="CQ13" s="4">
        <v>97</v>
      </c>
      <c r="CR13" s="4">
        <v>0.183</v>
      </c>
      <c r="CS13" s="4">
        <v>-0.02</v>
      </c>
      <c r="CT13" s="4">
        <v>3.073</v>
      </c>
      <c r="CU13" s="4">
        <v>0.137</v>
      </c>
      <c r="CV13" s="4">
        <v>400</v>
      </c>
      <c r="CW13" s="4">
        <v>22</v>
      </c>
      <c r="CX13" s="4">
        <v>0.34</v>
      </c>
      <c r="CY13" s="4">
        <v>0.39</v>
      </c>
      <c r="CZ13" s="4">
        <v>0.848514718055556</v>
      </c>
      <c r="DA13" s="4">
        <v>0.0348316073441673</v>
      </c>
      <c r="DB13" s="4">
        <v>0.0577118489555999</v>
      </c>
      <c r="DC13" s="4">
        <v>0.25</v>
      </c>
      <c r="DD13" s="4">
        <v>0.398585892261905</v>
      </c>
      <c r="DE13" s="4">
        <v>-0.00660595097634392</v>
      </c>
      <c r="DF13" s="4">
        <v>0.0209684942997239</v>
      </c>
      <c r="DG13" s="4">
        <v>0.416666666666667</v>
      </c>
      <c r="DH13" s="4">
        <v>0.666666666666667</v>
      </c>
      <c r="DI13" s="4">
        <v>2</v>
      </c>
      <c r="DJ13" s="4" t="e">
        <v>#DIV/0!</v>
      </c>
      <c r="DK13" s="4">
        <v>2.53673583333333</v>
      </c>
      <c r="DL13" s="4">
        <v>2.72333166666667</v>
      </c>
      <c r="DM13" s="4">
        <v>0.0838039416666667</v>
      </c>
      <c r="DN13" s="4">
        <v>0.0834308666666667</v>
      </c>
      <c r="DO13" s="4">
        <v>0.099220975</v>
      </c>
      <c r="DP13" s="4">
        <v>0.0968537166666667</v>
      </c>
      <c r="DQ13" s="4">
        <v>24433.875</v>
      </c>
      <c r="DR13" s="4">
        <v>24027.1833333333</v>
      </c>
      <c r="DS13" s="4">
        <v>25058.425</v>
      </c>
      <c r="DT13" s="4">
        <v>26045.5083333333</v>
      </c>
      <c r="DU13" s="4">
        <v>30870.9333333333</v>
      </c>
      <c r="DV13" s="4">
        <v>32305.4</v>
      </c>
      <c r="DW13" s="4">
        <v>37820</v>
      </c>
      <c r="DX13" s="4">
        <v>39784.2666666667</v>
      </c>
      <c r="DY13" s="4">
        <v>1.7830225</v>
      </c>
      <c r="DZ13" s="4">
        <v>2.069665</v>
      </c>
      <c r="EA13" s="4">
        <v>-0.00555130333333333</v>
      </c>
      <c r="EB13" s="4">
        <v>0</v>
      </c>
      <c r="EC13" s="4">
        <v>26.0051</v>
      </c>
      <c r="ED13" s="4">
        <v>999.9</v>
      </c>
      <c r="EE13" s="4">
        <v>57.7214166666667</v>
      </c>
      <c r="EF13" s="4">
        <v>30.2228333333333</v>
      </c>
      <c r="EG13" s="4">
        <v>27.0907583333333</v>
      </c>
      <c r="EH13" s="4">
        <v>60.6985333333333</v>
      </c>
      <c r="EI13" s="4">
        <v>9.24512416666667</v>
      </c>
      <c r="EJ13" s="4">
        <v>1</v>
      </c>
      <c r="EK13" s="4">
        <v>0.448309666666667</v>
      </c>
      <c r="EL13" s="4">
        <v>2.34502333333333</v>
      </c>
      <c r="EM13" s="4">
        <v>20.2677583333333</v>
      </c>
      <c r="EN13" s="4">
        <v>5.24963416666667</v>
      </c>
      <c r="EO13" s="4">
        <v>12.0099</v>
      </c>
      <c r="EP13" s="4">
        <v>4.9988375</v>
      </c>
      <c r="EQ13" s="4">
        <v>3.30389166666667</v>
      </c>
      <c r="ER13" s="4">
        <v>999.9</v>
      </c>
      <c r="ES13" s="4">
        <v>9999</v>
      </c>
      <c r="ET13" s="4">
        <v>9999</v>
      </c>
      <c r="EU13" s="4">
        <v>9999</v>
      </c>
      <c r="EV13" s="4">
        <v>4.97221083333333</v>
      </c>
      <c r="EW13" s="4">
        <v>1.87055166666667</v>
      </c>
      <c r="EX13" s="4">
        <v>1.86843333333333</v>
      </c>
      <c r="EY13" s="4">
        <v>1.86676583333333</v>
      </c>
      <c r="EZ13" s="4">
        <v>1.86675333333333</v>
      </c>
      <c r="FA13" s="4">
        <v>1.866315</v>
      </c>
      <c r="FB13" s="4">
        <v>1.86853333333333</v>
      </c>
      <c r="FC13" s="4">
        <v>1.86615166666667</v>
      </c>
      <c r="FD13" s="4">
        <v>0</v>
      </c>
      <c r="FE13" s="4">
        <v>0</v>
      </c>
      <c r="FF13" s="4">
        <v>0</v>
      </c>
      <c r="FG13" s="4">
        <v>0</v>
      </c>
      <c r="FH13" s="4" t="e">
        <v>#DIV/0!</v>
      </c>
      <c r="FI13" s="4" t="e">
        <v>#DIV/0!</v>
      </c>
      <c r="FJ13" s="4" t="e">
        <v>#DIV/0!</v>
      </c>
      <c r="FK13" s="4" t="e">
        <v>#DIV/0!</v>
      </c>
      <c r="FL13" s="4" t="e">
        <v>#DIV/0!</v>
      </c>
      <c r="FM13" s="4" t="e">
        <v>#DIV/0!</v>
      </c>
      <c r="FN13" s="4">
        <v>0</v>
      </c>
      <c r="FO13" s="4">
        <v>100</v>
      </c>
      <c r="FP13" s="4">
        <v>100</v>
      </c>
      <c r="FQ13" s="4">
        <v>3.07266666666667</v>
      </c>
      <c r="FR13" s="4">
        <v>0.137316666666667</v>
      </c>
      <c r="FS13" s="4">
        <v>3.0725</v>
      </c>
      <c r="FT13" s="4">
        <v>0</v>
      </c>
      <c r="FU13" s="4">
        <v>0</v>
      </c>
      <c r="FV13" s="4">
        <v>0</v>
      </c>
      <c r="FW13" s="4">
        <v>0.137327272727269</v>
      </c>
      <c r="FX13" s="4">
        <v>0</v>
      </c>
      <c r="FY13" s="4">
        <v>0</v>
      </c>
      <c r="FZ13" s="4">
        <v>0</v>
      </c>
      <c r="GA13" s="4">
        <v>-1</v>
      </c>
      <c r="GB13" s="4">
        <v>-1</v>
      </c>
      <c r="GC13" s="4">
        <v>-1</v>
      </c>
      <c r="GD13" s="4">
        <v>-1</v>
      </c>
      <c r="GE13" s="4">
        <v>10.0166666666667</v>
      </c>
      <c r="GF13" s="4">
        <v>9.93333333333333</v>
      </c>
      <c r="GG13" s="4">
        <v>1.00697833333333</v>
      </c>
      <c r="GH13" s="4">
        <v>2.58707666666667</v>
      </c>
      <c r="GI13" s="4">
        <v>1.59891666666667</v>
      </c>
      <c r="GJ13" s="4">
        <v>2.40773833333333</v>
      </c>
      <c r="GK13" s="4">
        <v>1.60044166666667</v>
      </c>
      <c r="GL13" s="4">
        <v>2.278035</v>
      </c>
      <c r="GM13" s="4">
        <v>33.758725</v>
      </c>
      <c r="GN13" s="4">
        <v>14.010925</v>
      </c>
      <c r="GO13" s="4">
        <v>18</v>
      </c>
      <c r="GP13" s="4">
        <v>344.5995</v>
      </c>
      <c r="GQ13" s="4">
        <v>595.11625</v>
      </c>
      <c r="GR13" s="4">
        <v>24.000025</v>
      </c>
      <c r="GS13" s="4">
        <v>32.9716666666667</v>
      </c>
      <c r="GT13" s="4">
        <v>30.0001833333333</v>
      </c>
      <c r="GU13" s="4">
        <v>33.0822083333333</v>
      </c>
      <c r="GV13" s="4">
        <v>33.1751</v>
      </c>
      <c r="GW13" s="4">
        <v>20.1388083333333</v>
      </c>
      <c r="GX13" s="4">
        <v>25.1409</v>
      </c>
      <c r="GY13" s="4">
        <v>51.499375</v>
      </c>
      <c r="GZ13" s="4">
        <v>24</v>
      </c>
      <c r="HA13" s="4">
        <v>400</v>
      </c>
      <c r="HB13" s="4">
        <v>21.9395416666667</v>
      </c>
      <c r="HC13" s="4">
        <v>97.9445083333333</v>
      </c>
      <c r="HD13" s="4">
        <v>98.8547833333333</v>
      </c>
    </row>
    <row r="14" spans="1:212">
      <c r="A14" s="4" t="s">
        <v>515</v>
      </c>
      <c r="B14" s="4" t="s">
        <v>190</v>
      </c>
      <c r="C14" s="4" t="s">
        <v>64</v>
      </c>
      <c r="D14" s="4" t="s">
        <v>76</v>
      </c>
      <c r="E14" s="4" t="str">
        <f t="shared" si="0"/>
        <v>TR17-B2-Rd2</v>
      </c>
      <c r="F14" s="4" t="str">
        <f>VLOOKUP(B14,Sheet1!$A$1:$B$80,2,0)</f>
        <v>Quercus mongolica</v>
      </c>
      <c r="G14" s="4" t="str">
        <f t="shared" si="1"/>
        <v>2023-07-05</v>
      </c>
      <c r="H14" s="4" t="s">
        <v>503</v>
      </c>
      <c r="I14" s="4">
        <v>7.84079088491367e-5</v>
      </c>
      <c r="J14" s="4">
        <v>0.0784079088491367</v>
      </c>
      <c r="K14" s="4">
        <v>-1.23827719189514</v>
      </c>
      <c r="L14" s="4">
        <v>400.690603567613</v>
      </c>
      <c r="M14" s="4">
        <v>779.903965607938</v>
      </c>
      <c r="N14" s="4">
        <v>71.4906130415778</v>
      </c>
      <c r="O14" s="4">
        <v>36.7296682410219</v>
      </c>
      <c r="P14" s="4">
        <v>0.00588784398228879</v>
      </c>
      <c r="Q14" s="4">
        <v>2.86624881128618</v>
      </c>
      <c r="R14" s="4">
        <v>0.00588022665685475</v>
      </c>
      <c r="S14" s="4">
        <v>0.00367582512932332</v>
      </c>
      <c r="T14" s="4">
        <v>0</v>
      </c>
      <c r="U14" s="4">
        <v>25.0579609145266</v>
      </c>
      <c r="V14" s="4">
        <v>24.6207653453144</v>
      </c>
      <c r="W14" s="4">
        <v>3.1084925863093</v>
      </c>
      <c r="X14" s="4">
        <v>60.0880029180083</v>
      </c>
      <c r="Y14" s="4">
        <v>1.91959889116202</v>
      </c>
      <c r="Z14" s="4">
        <v>3.19464604763228</v>
      </c>
      <c r="AA14" s="4">
        <v>1.18889369514728</v>
      </c>
      <c r="AB14" s="4">
        <v>-3.45778878024693</v>
      </c>
      <c r="AC14" s="4">
        <v>70.7777263609091</v>
      </c>
      <c r="AD14" s="4">
        <v>5.21537269203822</v>
      </c>
      <c r="AE14" s="4">
        <v>72.5353102727004</v>
      </c>
      <c r="AF14" s="4">
        <v>0</v>
      </c>
      <c r="AG14" s="4">
        <v>0</v>
      </c>
      <c r="AH14" s="4">
        <v>1</v>
      </c>
      <c r="AI14" s="4">
        <v>0</v>
      </c>
      <c r="AJ14" s="4">
        <v>48734.6138096917</v>
      </c>
      <c r="AK14" s="4">
        <v>0</v>
      </c>
      <c r="AL14" s="4">
        <v>0</v>
      </c>
      <c r="AM14" s="4">
        <v>0</v>
      </c>
      <c r="AN14" s="4">
        <v>0</v>
      </c>
      <c r="AO14" s="4">
        <v>2</v>
      </c>
      <c r="AP14" s="4">
        <v>0.5</v>
      </c>
      <c r="AQ14" s="4" t="e">
        <v>#DIV/0!</v>
      </c>
      <c r="AR14" s="4">
        <v>2</v>
      </c>
      <c r="AS14" s="4">
        <v>1542128155.12121</v>
      </c>
      <c r="AT14" s="4">
        <v>400.690603567613</v>
      </c>
      <c r="AU14" s="4">
        <v>400.001032161935</v>
      </c>
      <c r="AV14" s="4">
        <v>20.9412519486416</v>
      </c>
      <c r="AW14" s="4">
        <v>20.8973897775488</v>
      </c>
      <c r="AX14" s="4">
        <v>397.254999801587</v>
      </c>
      <c r="AY14" s="4">
        <v>20.7894668437118</v>
      </c>
      <c r="AZ14" s="4">
        <v>350.031878361569</v>
      </c>
      <c r="BA14" s="4">
        <v>91.5669239667277</v>
      </c>
      <c r="BB14" s="4">
        <v>0.0989846445501374</v>
      </c>
      <c r="BC14" s="4">
        <v>25.0787981612485</v>
      </c>
      <c r="BD14" s="4">
        <v>24.6207653453144</v>
      </c>
      <c r="BE14" s="4">
        <v>999.9</v>
      </c>
      <c r="BF14" s="4">
        <v>0</v>
      </c>
      <c r="BG14" s="4">
        <v>0</v>
      </c>
      <c r="BH14" s="4">
        <v>10000.9730603251</v>
      </c>
      <c r="BI14" s="4">
        <v>0</v>
      </c>
      <c r="BJ14" s="4">
        <v>0.263191613793498</v>
      </c>
      <c r="BK14" s="4">
        <v>0.689608306436966</v>
      </c>
      <c r="BL14" s="4">
        <v>409.261063041819</v>
      </c>
      <c r="BM14" s="4">
        <v>408.538461431624</v>
      </c>
      <c r="BN14" s="4">
        <v>0.0438696073752289</v>
      </c>
      <c r="BO14" s="4">
        <v>400.001032161935</v>
      </c>
      <c r="BP14" s="4">
        <v>20.8973897775488</v>
      </c>
      <c r="BQ14" s="4">
        <v>1.91752639880952</v>
      </c>
      <c r="BR14" s="4">
        <v>1.91351002579365</v>
      </c>
      <c r="BS14" s="4">
        <v>16.779270115232</v>
      </c>
      <c r="BT14" s="4">
        <v>16.746229899649</v>
      </c>
      <c r="BU14" s="4">
        <v>0</v>
      </c>
      <c r="BV14" s="4">
        <v>0</v>
      </c>
      <c r="BW14" s="4">
        <v>0</v>
      </c>
      <c r="BX14" s="4">
        <v>0</v>
      </c>
      <c r="BY14" s="4">
        <v>2.8536462530525</v>
      </c>
      <c r="BZ14" s="4">
        <v>0</v>
      </c>
      <c r="CA14" s="4">
        <v>1.40877876984127</v>
      </c>
      <c r="CB14" s="4">
        <v>8.69811931471306</v>
      </c>
      <c r="CC14" s="4">
        <v>38.5040076541514</v>
      </c>
      <c r="CD14" s="4">
        <v>44.1373943299756</v>
      </c>
      <c r="CE14" s="4">
        <v>41.4743516559829</v>
      </c>
      <c r="CF14" s="4">
        <v>42.4730405028999</v>
      </c>
      <c r="CG14" s="4">
        <v>39.0699008814103</v>
      </c>
      <c r="CH14" s="4">
        <v>0</v>
      </c>
      <c r="CI14" s="4">
        <v>0</v>
      </c>
      <c r="CJ14" s="4">
        <v>0</v>
      </c>
      <c r="CK14" s="4">
        <v>1688473851.95</v>
      </c>
      <c r="CL14" s="4">
        <v>0</v>
      </c>
      <c r="CM14" s="4">
        <v>1542127969.1</v>
      </c>
      <c r="CN14" s="4" t="e">
        <v>#DIV/0!</v>
      </c>
      <c r="CO14" s="4">
        <v>1542127969.1</v>
      </c>
      <c r="CP14" s="4">
        <v>1542127968.1</v>
      </c>
      <c r="CQ14" s="4">
        <v>38</v>
      </c>
      <c r="CR14" s="4">
        <v>0.229</v>
      </c>
      <c r="CS14" s="4">
        <v>-0.01</v>
      </c>
      <c r="CT14" s="4">
        <v>3.436</v>
      </c>
      <c r="CU14" s="4">
        <v>0.152</v>
      </c>
      <c r="CV14" s="4">
        <v>400</v>
      </c>
      <c r="CW14" s="4">
        <v>21</v>
      </c>
      <c r="CX14" s="4">
        <v>0.63</v>
      </c>
      <c r="CY14" s="4">
        <v>0.28</v>
      </c>
      <c r="CZ14" s="4">
        <v>0.691825535119048</v>
      </c>
      <c r="DA14" s="4">
        <v>-0.0450039131570015</v>
      </c>
      <c r="DB14" s="4">
        <v>0.0409965890882819</v>
      </c>
      <c r="DC14" s="4">
        <v>0.25</v>
      </c>
      <c r="DD14" s="4">
        <v>0.0445579054563492</v>
      </c>
      <c r="DE14" s="4">
        <v>-0.00932013989859417</v>
      </c>
      <c r="DF14" s="4">
        <v>0.0111181965658928</v>
      </c>
      <c r="DG14" s="4">
        <v>0.666666666666667</v>
      </c>
      <c r="DH14" s="4">
        <v>0.916666666666667</v>
      </c>
      <c r="DI14" s="4">
        <v>2</v>
      </c>
      <c r="DJ14" s="4" t="e">
        <v>#DIV/0!</v>
      </c>
      <c r="DK14" s="4">
        <v>2.54072916666667</v>
      </c>
      <c r="DL14" s="4">
        <v>2.72334916666667</v>
      </c>
      <c r="DM14" s="4">
        <v>0.0840188083333333</v>
      </c>
      <c r="DN14" s="4">
        <v>0.0837331916666667</v>
      </c>
      <c r="DO14" s="4">
        <v>0.0950365833333334</v>
      </c>
      <c r="DP14" s="4">
        <v>0.0939088</v>
      </c>
      <c r="DQ14" s="4">
        <v>24564.0083333333</v>
      </c>
      <c r="DR14" s="4">
        <v>24152.6416666667</v>
      </c>
      <c r="DS14" s="4">
        <v>25187.75</v>
      </c>
      <c r="DT14" s="4">
        <v>26176.4666666667</v>
      </c>
      <c r="DU14" s="4">
        <v>31157.95</v>
      </c>
      <c r="DV14" s="4">
        <v>32556.9833333333</v>
      </c>
      <c r="DW14" s="4">
        <v>37994.4333333333</v>
      </c>
      <c r="DX14" s="4">
        <v>39965.1166666667</v>
      </c>
      <c r="DY14" s="4">
        <v>1.8150575</v>
      </c>
      <c r="DZ14" s="4">
        <v>2.1250825</v>
      </c>
      <c r="EA14" s="4">
        <v>0.0188257583333333</v>
      </c>
      <c r="EB14" s="4">
        <v>0</v>
      </c>
      <c r="EC14" s="4">
        <v>24.31205</v>
      </c>
      <c r="ED14" s="4">
        <v>999.9</v>
      </c>
      <c r="EE14" s="4">
        <v>63.2125833333333</v>
      </c>
      <c r="EF14" s="4">
        <v>27.8391666666667</v>
      </c>
      <c r="EG14" s="4">
        <v>25.9524</v>
      </c>
      <c r="EH14" s="4">
        <v>60.6548666666667</v>
      </c>
      <c r="EI14" s="4">
        <v>9.06684083333333</v>
      </c>
      <c r="EJ14" s="4">
        <v>1</v>
      </c>
      <c r="EK14" s="4">
        <v>0.206270666666667</v>
      </c>
      <c r="EL14" s="4">
        <v>1.615755</v>
      </c>
      <c r="EM14" s="4">
        <v>20.2770333333333</v>
      </c>
      <c r="EN14" s="4">
        <v>5.2518325</v>
      </c>
      <c r="EO14" s="4">
        <v>12.0099</v>
      </c>
      <c r="EP14" s="4">
        <v>4.9996</v>
      </c>
      <c r="EQ14" s="4">
        <v>3.304</v>
      </c>
      <c r="ER14" s="4">
        <v>999.9</v>
      </c>
      <c r="ES14" s="4">
        <v>9999</v>
      </c>
      <c r="ET14" s="4">
        <v>9999</v>
      </c>
      <c r="EU14" s="4">
        <v>9999</v>
      </c>
      <c r="EV14" s="4">
        <v>4.97220333333333</v>
      </c>
      <c r="EW14" s="4">
        <v>1.87042416666667</v>
      </c>
      <c r="EX14" s="4">
        <v>1.86828833333333</v>
      </c>
      <c r="EY14" s="4">
        <v>1.8666175</v>
      </c>
      <c r="EZ14" s="4">
        <v>1.86662833333333</v>
      </c>
      <c r="FA14" s="4">
        <v>1.86621333333333</v>
      </c>
      <c r="FB14" s="4">
        <v>1.8684325</v>
      </c>
      <c r="FC14" s="4">
        <v>1.86613916666667</v>
      </c>
      <c r="FD14" s="4">
        <v>0</v>
      </c>
      <c r="FE14" s="4">
        <v>0</v>
      </c>
      <c r="FF14" s="4">
        <v>0</v>
      </c>
      <c r="FG14" s="4">
        <v>0</v>
      </c>
      <c r="FH14" s="4" t="e">
        <v>#DIV/0!</v>
      </c>
      <c r="FI14" s="4" t="e">
        <v>#DIV/0!</v>
      </c>
      <c r="FJ14" s="4" t="e">
        <v>#DIV/0!</v>
      </c>
      <c r="FK14" s="4" t="e">
        <v>#DIV/0!</v>
      </c>
      <c r="FL14" s="4" t="e">
        <v>#DIV/0!</v>
      </c>
      <c r="FM14" s="4" t="e">
        <v>#DIV/0!</v>
      </c>
      <c r="FN14" s="4">
        <v>0</v>
      </c>
      <c r="FO14" s="4">
        <v>100</v>
      </c>
      <c r="FP14" s="4">
        <v>100</v>
      </c>
      <c r="FQ14" s="4">
        <v>3.4355</v>
      </c>
      <c r="FR14" s="4">
        <v>0.151791666666667</v>
      </c>
      <c r="FS14" s="4">
        <v>3.43563636363638</v>
      </c>
      <c r="FT14" s="4">
        <v>0</v>
      </c>
      <c r="FU14" s="4">
        <v>0</v>
      </c>
      <c r="FV14" s="4">
        <v>0</v>
      </c>
      <c r="FW14" s="4">
        <v>0.151789999999995</v>
      </c>
      <c r="FX14" s="4">
        <v>0</v>
      </c>
      <c r="FY14" s="4">
        <v>0</v>
      </c>
      <c r="FZ14" s="4">
        <v>0</v>
      </c>
      <c r="GA14" s="4">
        <v>-1</v>
      </c>
      <c r="GB14" s="4">
        <v>-1</v>
      </c>
      <c r="GC14" s="4">
        <v>-1</v>
      </c>
      <c r="GD14" s="4">
        <v>-1</v>
      </c>
      <c r="GE14" s="4">
        <v>3.23333333333333</v>
      </c>
      <c r="GF14" s="4">
        <v>3.25</v>
      </c>
      <c r="GG14" s="4">
        <v>1.00342</v>
      </c>
      <c r="GH14" s="4">
        <v>2.57405416666667</v>
      </c>
      <c r="GI14" s="4">
        <v>1.59912</v>
      </c>
      <c r="GJ14" s="4">
        <v>2.41200833333333</v>
      </c>
      <c r="GK14" s="4">
        <v>1.60034</v>
      </c>
      <c r="GL14" s="4">
        <v>2.28464666666667</v>
      </c>
      <c r="GM14" s="4">
        <v>31.6517</v>
      </c>
      <c r="GN14" s="4">
        <v>15.1623</v>
      </c>
      <c r="GO14" s="4">
        <v>18</v>
      </c>
      <c r="GP14" s="4">
        <v>343.556666666667</v>
      </c>
      <c r="GQ14" s="4">
        <v>607.682416666667</v>
      </c>
      <c r="GR14" s="4">
        <v>23.00005</v>
      </c>
      <c r="GS14" s="4">
        <v>29.9128083333333</v>
      </c>
      <c r="GT14" s="4">
        <v>30.0002833333333</v>
      </c>
      <c r="GU14" s="4">
        <v>30.0213</v>
      </c>
      <c r="GV14" s="4">
        <v>30.1117166666667</v>
      </c>
      <c r="GW14" s="4">
        <v>20.0742416666667</v>
      </c>
      <c r="GX14" s="4">
        <v>26.703</v>
      </c>
      <c r="GY14" s="4">
        <v>65.868</v>
      </c>
      <c r="GZ14" s="4">
        <v>23</v>
      </c>
      <c r="HA14" s="4">
        <v>400</v>
      </c>
      <c r="HB14" s="4">
        <v>20.9337</v>
      </c>
      <c r="HC14" s="4">
        <v>98.4176916666667</v>
      </c>
      <c r="HD14" s="4">
        <v>99.323</v>
      </c>
    </row>
    <row r="15" spans="1:212">
      <c r="A15" s="4" t="s">
        <v>516</v>
      </c>
      <c r="B15" s="4" t="s">
        <v>88</v>
      </c>
      <c r="C15" s="4" t="s">
        <v>73</v>
      </c>
      <c r="D15" s="4" t="s">
        <v>76</v>
      </c>
      <c r="E15" s="4" t="str">
        <f t="shared" si="0"/>
        <v>TR21-B1-Rd2</v>
      </c>
      <c r="F15" s="4" t="str">
        <f>VLOOKUP(B15,Sheet1!$A$1:$B$80,2,0)</f>
        <v>Tilia mandshurica</v>
      </c>
      <c r="G15" s="4" t="str">
        <f t="shared" si="1"/>
        <v>2023-07-05</v>
      </c>
      <c r="H15" s="4" t="s">
        <v>503</v>
      </c>
      <c r="I15" s="4">
        <v>0.000438330307485301</v>
      </c>
      <c r="J15" s="4">
        <v>0.438330307485301</v>
      </c>
      <c r="K15" s="4">
        <v>-1.35941442214201</v>
      </c>
      <c r="L15" s="4">
        <v>400.674408913309</v>
      </c>
      <c r="M15" s="4">
        <v>456.859198365198</v>
      </c>
      <c r="N15" s="4">
        <v>41.8058482467851</v>
      </c>
      <c r="O15" s="4">
        <v>36.6645420373842</v>
      </c>
      <c r="P15" s="4">
        <v>0.0335626674090728</v>
      </c>
      <c r="Q15" s="4">
        <v>2.86310433330646</v>
      </c>
      <c r="R15" s="4">
        <v>0.0333454187244526</v>
      </c>
      <c r="S15" s="4">
        <v>0.020860288155431</v>
      </c>
      <c r="T15" s="4">
        <v>0</v>
      </c>
      <c r="U15" s="4">
        <v>24.7361648913511</v>
      </c>
      <c r="V15" s="4">
        <v>24.3930781807082</v>
      </c>
      <c r="W15" s="4">
        <v>3.06642666107949</v>
      </c>
      <c r="X15" s="4">
        <v>60.1590351896232</v>
      </c>
      <c r="Y15" s="4">
        <v>1.89613982045073</v>
      </c>
      <c r="Z15" s="4">
        <v>3.15187863239087</v>
      </c>
      <c r="AA15" s="4">
        <v>1.17028684062876</v>
      </c>
      <c r="AB15" s="4">
        <v>-19.3303665601018</v>
      </c>
      <c r="AC15" s="4">
        <v>70.9596919239127</v>
      </c>
      <c r="AD15" s="4">
        <v>5.22258566265944</v>
      </c>
      <c r="AE15" s="4">
        <v>56.8519110264704</v>
      </c>
      <c r="AF15" s="4">
        <v>0</v>
      </c>
      <c r="AG15" s="4">
        <v>0</v>
      </c>
      <c r="AH15" s="4">
        <v>1</v>
      </c>
      <c r="AI15" s="4">
        <v>0</v>
      </c>
      <c r="AJ15" s="4">
        <v>48678.2760599122</v>
      </c>
      <c r="AK15" s="4">
        <v>0</v>
      </c>
      <c r="AL15" s="4">
        <v>0</v>
      </c>
      <c r="AM15" s="4">
        <v>0</v>
      </c>
      <c r="AN15" s="4">
        <v>0</v>
      </c>
      <c r="AO15" s="4">
        <v>2</v>
      </c>
      <c r="AP15" s="4">
        <v>0.5</v>
      </c>
      <c r="AQ15" s="4" t="e">
        <v>#DIV/0!</v>
      </c>
      <c r="AR15" s="4">
        <v>2</v>
      </c>
      <c r="AS15" s="4">
        <v>1542123521.36993</v>
      </c>
      <c r="AT15" s="4">
        <v>400.674408913309</v>
      </c>
      <c r="AU15" s="4">
        <v>399.998015384615</v>
      </c>
      <c r="AV15" s="4">
        <v>20.7212380433455</v>
      </c>
      <c r="AW15" s="4">
        <v>20.4759740262515</v>
      </c>
      <c r="AX15" s="4">
        <v>397.281311935287</v>
      </c>
      <c r="AY15" s="4">
        <v>20.5705543620269</v>
      </c>
      <c r="AZ15" s="4">
        <v>350.028852197802</v>
      </c>
      <c r="BA15" s="4">
        <v>91.4080719108669</v>
      </c>
      <c r="BB15" s="4">
        <v>0.099000237469475</v>
      </c>
      <c r="BC15" s="4">
        <v>24.8527940323565</v>
      </c>
      <c r="BD15" s="4">
        <v>24.3930781807082</v>
      </c>
      <c r="BE15" s="4">
        <v>999.9</v>
      </c>
      <c r="BF15" s="4">
        <v>0</v>
      </c>
      <c r="BG15" s="4">
        <v>0</v>
      </c>
      <c r="BH15" s="4">
        <v>9999.10843894994</v>
      </c>
      <c r="BI15" s="4">
        <v>0</v>
      </c>
      <c r="BJ15" s="4">
        <v>0.248051926831502</v>
      </c>
      <c r="BK15" s="4">
        <v>0.6764348245116</v>
      </c>
      <c r="BL15" s="4">
        <v>409.152646367521</v>
      </c>
      <c r="BM15" s="4">
        <v>408.35963525641</v>
      </c>
      <c r="BN15" s="4">
        <v>0.245275593620269</v>
      </c>
      <c r="BO15" s="4">
        <v>399.998015384615</v>
      </c>
      <c r="BP15" s="4">
        <v>20.4759740262515</v>
      </c>
      <c r="BQ15" s="4">
        <v>1.89408830769231</v>
      </c>
      <c r="BR15" s="4">
        <v>1.87166848992674</v>
      </c>
      <c r="BS15" s="4">
        <v>16.5856994871795</v>
      </c>
      <c r="BT15" s="4">
        <v>16.3985442826618</v>
      </c>
      <c r="BU15" s="4">
        <v>0</v>
      </c>
      <c r="BV15" s="4">
        <v>0</v>
      </c>
      <c r="BW15" s="4">
        <v>0</v>
      </c>
      <c r="BX15" s="4">
        <v>0</v>
      </c>
      <c r="BY15" s="4">
        <v>3.03924816849817</v>
      </c>
      <c r="BZ15" s="4">
        <v>0</v>
      </c>
      <c r="CA15" s="4">
        <v>-4.70850122100122</v>
      </c>
      <c r="CB15" s="4">
        <v>7.8841456043956</v>
      </c>
      <c r="CC15" s="4">
        <v>37.5093185286935</v>
      </c>
      <c r="CD15" s="4">
        <v>42.8895573260073</v>
      </c>
      <c r="CE15" s="4">
        <v>40.3376115384615</v>
      </c>
      <c r="CF15" s="4">
        <v>41.1957491452992</v>
      </c>
      <c r="CG15" s="4">
        <v>38.101429945055</v>
      </c>
      <c r="CH15" s="4">
        <v>0</v>
      </c>
      <c r="CI15" s="4">
        <v>0</v>
      </c>
      <c r="CJ15" s="4">
        <v>0</v>
      </c>
      <c r="CK15" s="4">
        <v>1688469218.5</v>
      </c>
      <c r="CL15" s="4">
        <v>0</v>
      </c>
      <c r="CM15" s="4">
        <v>1542123062</v>
      </c>
      <c r="CN15" s="4" t="e">
        <v>#DIV/0!</v>
      </c>
      <c r="CO15" s="4">
        <v>1542123062</v>
      </c>
      <c r="CP15" s="4">
        <v>1542123055</v>
      </c>
      <c r="CQ15" s="4">
        <v>19</v>
      </c>
      <c r="CR15" s="4">
        <v>0.165</v>
      </c>
      <c r="CS15" s="4">
        <v>-0.001</v>
      </c>
      <c r="CT15" s="4">
        <v>3.393</v>
      </c>
      <c r="CU15" s="4">
        <v>0.151</v>
      </c>
      <c r="CV15" s="4">
        <v>400</v>
      </c>
      <c r="CW15" s="4">
        <v>20</v>
      </c>
      <c r="CX15" s="4">
        <v>0.58</v>
      </c>
      <c r="CY15" s="4">
        <v>0.16</v>
      </c>
      <c r="CZ15" s="4">
        <v>0.676505434126984</v>
      </c>
      <c r="DA15" s="4">
        <v>-0.0312826421736154</v>
      </c>
      <c r="DB15" s="4">
        <v>0.0345204991848018</v>
      </c>
      <c r="DC15" s="4">
        <v>0.666666666666667</v>
      </c>
      <c r="DD15" s="4">
        <v>0.24627965436508</v>
      </c>
      <c r="DE15" s="4">
        <v>-0.0237365885167462</v>
      </c>
      <c r="DF15" s="4">
        <v>0.00260205665996564</v>
      </c>
      <c r="DG15" s="4">
        <v>1</v>
      </c>
      <c r="DH15" s="4">
        <v>1.66666666666667</v>
      </c>
      <c r="DI15" s="4">
        <v>2</v>
      </c>
      <c r="DJ15" s="4" t="e">
        <v>#DIV/0!</v>
      </c>
      <c r="DK15" s="4">
        <v>2.54111583333333</v>
      </c>
      <c r="DL15" s="4">
        <v>2.72334333333333</v>
      </c>
      <c r="DM15" s="4">
        <v>0.0839163</v>
      </c>
      <c r="DN15" s="4">
        <v>0.083624</v>
      </c>
      <c r="DO15" s="4">
        <v>0.0941858583333333</v>
      </c>
      <c r="DP15" s="4">
        <v>0.0924351166666667</v>
      </c>
      <c r="DQ15" s="4">
        <v>24581.7416666667</v>
      </c>
      <c r="DR15" s="4">
        <v>24171.475</v>
      </c>
      <c r="DS15" s="4">
        <v>25202.3416666667</v>
      </c>
      <c r="DT15" s="4">
        <v>26192.6916666667</v>
      </c>
      <c r="DU15" s="4">
        <v>31204.9583333333</v>
      </c>
      <c r="DV15" s="4">
        <v>32629.1166666667</v>
      </c>
      <c r="DW15" s="4">
        <v>38015.8833333333</v>
      </c>
      <c r="DX15" s="4">
        <v>39988.2166666667</v>
      </c>
      <c r="DY15" s="4">
        <v>1.81550416666667</v>
      </c>
      <c r="DZ15" s="4">
        <v>2.12200416666667</v>
      </c>
      <c r="EA15" s="4">
        <v>0.00873829</v>
      </c>
      <c r="EB15" s="4">
        <v>0</v>
      </c>
      <c r="EC15" s="4">
        <v>24.2498583333333</v>
      </c>
      <c r="ED15" s="4">
        <v>999.9</v>
      </c>
      <c r="EE15" s="4">
        <v>58.9670833333333</v>
      </c>
      <c r="EF15" s="4">
        <v>28.2513333333333</v>
      </c>
      <c r="EG15" s="4">
        <v>24.8416583333333</v>
      </c>
      <c r="EH15" s="4">
        <v>60.6492</v>
      </c>
      <c r="EI15" s="4">
        <v>8.08226583333333</v>
      </c>
      <c r="EJ15" s="4">
        <v>1</v>
      </c>
      <c r="EK15" s="4">
        <v>0.187453916666667</v>
      </c>
      <c r="EL15" s="4">
        <v>1.33979416666667</v>
      </c>
      <c r="EM15" s="4">
        <v>20.2791833333333</v>
      </c>
      <c r="EN15" s="4">
        <v>5.2520675</v>
      </c>
      <c r="EO15" s="4">
        <v>12.0099</v>
      </c>
      <c r="EP15" s="4">
        <v>5.00013333333333</v>
      </c>
      <c r="EQ15" s="4">
        <v>3.304</v>
      </c>
      <c r="ER15" s="4">
        <v>999.9</v>
      </c>
      <c r="ES15" s="4">
        <v>9999</v>
      </c>
      <c r="ET15" s="4">
        <v>9999</v>
      </c>
      <c r="EU15" s="4">
        <v>9999</v>
      </c>
      <c r="EV15" s="4">
        <v>4.97220833333333</v>
      </c>
      <c r="EW15" s="4">
        <v>1.87042083333333</v>
      </c>
      <c r="EX15" s="4">
        <v>1.86829083333333</v>
      </c>
      <c r="EY15" s="4">
        <v>1.86662</v>
      </c>
      <c r="EZ15" s="4">
        <v>1.86663166666667</v>
      </c>
      <c r="FA15" s="4">
        <v>1.8662075</v>
      </c>
      <c r="FB15" s="4">
        <v>1.86842166666667</v>
      </c>
      <c r="FC15" s="4">
        <v>1.86615166666667</v>
      </c>
      <c r="FD15" s="4">
        <v>0</v>
      </c>
      <c r="FE15" s="4">
        <v>0</v>
      </c>
      <c r="FF15" s="4">
        <v>0</v>
      </c>
      <c r="FG15" s="4">
        <v>0</v>
      </c>
      <c r="FH15" s="4" t="e">
        <v>#DIV/0!</v>
      </c>
      <c r="FI15" s="4" t="e">
        <v>#DIV/0!</v>
      </c>
      <c r="FJ15" s="4" t="e">
        <v>#DIV/0!</v>
      </c>
      <c r="FK15" s="4" t="e">
        <v>#DIV/0!</v>
      </c>
      <c r="FL15" s="4" t="e">
        <v>#DIV/0!</v>
      </c>
      <c r="FM15" s="4" t="e">
        <v>#DIV/0!</v>
      </c>
      <c r="FN15" s="4">
        <v>0</v>
      </c>
      <c r="FO15" s="4">
        <v>100</v>
      </c>
      <c r="FP15" s="4">
        <v>100</v>
      </c>
      <c r="FQ15" s="4">
        <v>3.39325</v>
      </c>
      <c r="FR15" s="4">
        <v>0.150666666666667</v>
      </c>
      <c r="FS15" s="4">
        <v>3.39327272727274</v>
      </c>
      <c r="FT15" s="4">
        <v>0</v>
      </c>
      <c r="FU15" s="4">
        <v>0</v>
      </c>
      <c r="FV15" s="4">
        <v>0</v>
      </c>
      <c r="FW15" s="4">
        <v>0.150680000000005</v>
      </c>
      <c r="FX15" s="4">
        <v>0</v>
      </c>
      <c r="FY15" s="4">
        <v>0</v>
      </c>
      <c r="FZ15" s="4">
        <v>0</v>
      </c>
      <c r="GA15" s="4">
        <v>-1</v>
      </c>
      <c r="GB15" s="4">
        <v>-1</v>
      </c>
      <c r="GC15" s="4">
        <v>-1</v>
      </c>
      <c r="GD15" s="4">
        <v>-1</v>
      </c>
      <c r="GE15" s="4">
        <v>7.8</v>
      </c>
      <c r="GF15" s="4">
        <v>7.91666666666667</v>
      </c>
      <c r="GG15" s="4">
        <v>1.00342</v>
      </c>
      <c r="GH15" s="4">
        <v>2.57446</v>
      </c>
      <c r="GI15" s="4">
        <v>1.59912</v>
      </c>
      <c r="GJ15" s="4">
        <v>2.409365</v>
      </c>
      <c r="GK15" s="4">
        <v>1.60054333333333</v>
      </c>
      <c r="GL15" s="4">
        <v>2.32371166666667</v>
      </c>
      <c r="GM15" s="4">
        <v>31.861575</v>
      </c>
      <c r="GN15" s="4">
        <v>15.9218666666667</v>
      </c>
      <c r="GO15" s="4">
        <v>18</v>
      </c>
      <c r="GP15" s="4">
        <v>342.848333333333</v>
      </c>
      <c r="GQ15" s="4">
        <v>603.400833333333</v>
      </c>
      <c r="GR15" s="4">
        <v>22.9998666666667</v>
      </c>
      <c r="GS15" s="4">
        <v>29.6794333333333</v>
      </c>
      <c r="GT15" s="4">
        <v>30.0000333333333</v>
      </c>
      <c r="GU15" s="4">
        <v>29.8472</v>
      </c>
      <c r="GV15" s="4">
        <v>29.9462</v>
      </c>
      <c r="GW15" s="4">
        <v>20.0687166666667</v>
      </c>
      <c r="GX15" s="4">
        <v>24.7805</v>
      </c>
      <c r="GY15" s="4">
        <v>46.7371</v>
      </c>
      <c r="GZ15" s="4">
        <v>23</v>
      </c>
      <c r="HA15" s="4">
        <v>400</v>
      </c>
      <c r="HB15" s="4">
        <v>20.479625</v>
      </c>
      <c r="HC15" s="4">
        <v>98.4738</v>
      </c>
      <c r="HD15" s="4">
        <v>99.382075</v>
      </c>
    </row>
    <row r="16" spans="1:212">
      <c r="A16" s="4" t="s">
        <v>517</v>
      </c>
      <c r="B16" s="4" t="s">
        <v>518</v>
      </c>
      <c r="C16" s="4" t="s">
        <v>73</v>
      </c>
      <c r="D16" s="4" t="s">
        <v>76</v>
      </c>
      <c r="E16" s="4" t="str">
        <f t="shared" si="0"/>
        <v>TR24-B1-Rd2</v>
      </c>
      <c r="F16" s="4" t="str">
        <f>VLOOKUP(B16,Sheet1!$A$1:$B$80,2,0)</f>
        <v>Phellodendron amurense</v>
      </c>
      <c r="G16" s="4" t="str">
        <f t="shared" si="1"/>
        <v>2023-07-05</v>
      </c>
      <c r="H16" s="4" t="s">
        <v>503</v>
      </c>
      <c r="I16" s="4">
        <v>0.00122242182654836</v>
      </c>
      <c r="J16" s="4">
        <v>1.22242182654836</v>
      </c>
      <c r="K16" s="4">
        <v>-0.78143059083775</v>
      </c>
      <c r="L16" s="4">
        <v>400.168214774115</v>
      </c>
      <c r="M16" s="4">
        <v>412.028160673605</v>
      </c>
      <c r="N16" s="4">
        <v>37.6346250608356</v>
      </c>
      <c r="O16" s="4">
        <v>36.5513381907596</v>
      </c>
      <c r="P16" s="4">
        <v>0.0387096996252189</v>
      </c>
      <c r="Q16" s="4">
        <v>2.86043205800678</v>
      </c>
      <c r="R16" s="4">
        <v>0.0384209950564622</v>
      </c>
      <c r="S16" s="4">
        <v>0.0240388812289421</v>
      </c>
      <c r="T16" s="4">
        <v>0</v>
      </c>
      <c r="U16" s="4">
        <v>23.9311191255275</v>
      </c>
      <c r="V16" s="4">
        <v>23.7534391636142</v>
      </c>
      <c r="W16" s="4">
        <v>2.95090244242171</v>
      </c>
      <c r="X16" s="4">
        <v>3.06450618649988</v>
      </c>
      <c r="Y16" s="4">
        <v>0.0932065511227489</v>
      </c>
      <c r="Z16" s="4">
        <v>3.04148622242048</v>
      </c>
      <c r="AA16" s="4">
        <v>2.85769589129897</v>
      </c>
      <c r="AB16" s="4">
        <v>-53.9088025507828</v>
      </c>
      <c r="AC16" s="4">
        <v>77.6229855822224</v>
      </c>
      <c r="AD16" s="4">
        <v>5.6827900230792</v>
      </c>
      <c r="AE16" s="4">
        <v>29.3969730545188</v>
      </c>
      <c r="AF16" s="4">
        <v>0</v>
      </c>
      <c r="AG16" s="4">
        <v>0</v>
      </c>
      <c r="AH16" s="4">
        <v>1</v>
      </c>
      <c r="AI16" s="4">
        <v>0</v>
      </c>
      <c r="AJ16" s="4">
        <v>48695.8208261973</v>
      </c>
      <c r="AK16" s="4">
        <v>0</v>
      </c>
      <c r="AL16" s="4">
        <v>0</v>
      </c>
      <c r="AM16" s="4">
        <v>0</v>
      </c>
      <c r="AN16" s="4">
        <v>0</v>
      </c>
      <c r="AO16" s="4">
        <v>2</v>
      </c>
      <c r="AP16" s="4">
        <v>0.5</v>
      </c>
      <c r="AQ16" s="4" t="e">
        <v>#DIV/0!</v>
      </c>
      <c r="AR16" s="4">
        <v>2</v>
      </c>
      <c r="AS16" s="4">
        <v>1542140181.36993</v>
      </c>
      <c r="AT16" s="4">
        <v>400.168214774115</v>
      </c>
      <c r="AU16" s="4">
        <v>400.001222100122</v>
      </c>
      <c r="AV16" s="4">
        <v>1.02043598443224</v>
      </c>
      <c r="AW16" s="4">
        <v>0.322667725976801</v>
      </c>
      <c r="AX16" s="4">
        <v>397.196310897436</v>
      </c>
      <c r="AY16" s="4">
        <v>0.882946227472527</v>
      </c>
      <c r="AZ16" s="4">
        <v>350.022928937729</v>
      </c>
      <c r="BA16" s="4">
        <v>91.2409436385836</v>
      </c>
      <c r="BB16" s="4">
        <v>0.0989900136874237</v>
      </c>
      <c r="BC16" s="4">
        <v>24.2567924389499</v>
      </c>
      <c r="BD16" s="4">
        <v>23.7534391636142</v>
      </c>
      <c r="BE16" s="4">
        <v>999.9</v>
      </c>
      <c r="BF16" s="4">
        <v>0</v>
      </c>
      <c r="BG16" s="4">
        <v>0</v>
      </c>
      <c r="BH16" s="4">
        <v>10001.0623403541</v>
      </c>
      <c r="BI16" s="4">
        <v>0</v>
      </c>
      <c r="BJ16" s="4">
        <v>0.268370142551893</v>
      </c>
      <c r="BK16" s="4">
        <v>0.166928440677656</v>
      </c>
      <c r="BL16" s="4">
        <v>400.576925702076</v>
      </c>
      <c r="BM16" s="4">
        <v>400.130393620269</v>
      </c>
      <c r="BN16" s="4">
        <v>0.697768502747253</v>
      </c>
      <c r="BO16" s="4">
        <v>400.001222100122</v>
      </c>
      <c r="BP16" s="4">
        <v>0.322667725976801</v>
      </c>
      <c r="BQ16" s="4">
        <v>0.0931055638247863</v>
      </c>
      <c r="BR16" s="4">
        <v>0.0294405096306471</v>
      </c>
      <c r="BS16" s="4">
        <v>-23.4375215445666</v>
      </c>
      <c r="BT16" s="4">
        <v>-35.6316265873016</v>
      </c>
      <c r="BU16" s="4">
        <v>0</v>
      </c>
      <c r="BV16" s="4">
        <v>0</v>
      </c>
      <c r="BW16" s="4">
        <v>0</v>
      </c>
      <c r="BX16" s="4">
        <v>0</v>
      </c>
      <c r="BY16" s="4">
        <v>2.6500637973138</v>
      </c>
      <c r="BZ16" s="4">
        <v>0</v>
      </c>
      <c r="CA16" s="4">
        <v>-2.32501709401709</v>
      </c>
      <c r="CB16" s="4">
        <v>8.17609004884005</v>
      </c>
      <c r="CC16" s="4">
        <v>37.8836106227106</v>
      </c>
      <c r="CD16" s="4">
        <v>43.2497433455433</v>
      </c>
      <c r="CE16" s="4">
        <v>40.760290964591</v>
      </c>
      <c r="CF16" s="4">
        <v>41.83845</v>
      </c>
      <c r="CG16" s="4">
        <v>38.4359871794872</v>
      </c>
      <c r="CH16" s="4">
        <v>0</v>
      </c>
      <c r="CI16" s="4">
        <v>0</v>
      </c>
      <c r="CJ16" s="4">
        <v>0</v>
      </c>
      <c r="CK16" s="4">
        <v>1688444197</v>
      </c>
      <c r="CL16" s="4">
        <v>0</v>
      </c>
      <c r="CM16" s="4">
        <v>1542139223.1</v>
      </c>
      <c r="CN16" s="4" t="e">
        <v>#DIV/0!</v>
      </c>
      <c r="CO16" s="4">
        <v>1542139223.1</v>
      </c>
      <c r="CP16" s="4">
        <v>1542139214.1</v>
      </c>
      <c r="CQ16" s="4">
        <v>42</v>
      </c>
      <c r="CR16" s="4">
        <v>0.136</v>
      </c>
      <c r="CS16" s="4">
        <v>-0.011</v>
      </c>
      <c r="CT16" s="4">
        <v>2.972</v>
      </c>
      <c r="CU16" s="4">
        <v>0.137</v>
      </c>
      <c r="CV16" s="4">
        <v>400</v>
      </c>
      <c r="CW16" s="4">
        <v>20</v>
      </c>
      <c r="CX16" s="4">
        <v>0.58</v>
      </c>
      <c r="CY16" s="4">
        <v>0.07</v>
      </c>
      <c r="CZ16" s="4">
        <v>0.16622045390873</v>
      </c>
      <c r="DA16" s="4">
        <v>0.0351698229323309</v>
      </c>
      <c r="DB16" s="4">
        <v>0.0285233788604206</v>
      </c>
      <c r="DC16" s="4">
        <v>0.583333333333333</v>
      </c>
      <c r="DD16" s="4">
        <v>0.698685795833333</v>
      </c>
      <c r="DE16" s="4">
        <v>-0.0201939398496238</v>
      </c>
      <c r="DF16" s="4">
        <v>0.00204321206954795</v>
      </c>
      <c r="DG16" s="4">
        <v>1</v>
      </c>
      <c r="DH16" s="4">
        <v>1.58333333333333</v>
      </c>
      <c r="DI16" s="4">
        <v>2</v>
      </c>
      <c r="DJ16" s="4" t="e">
        <v>#DIV/0!</v>
      </c>
      <c r="DK16" s="4">
        <v>2.53991666666667</v>
      </c>
      <c r="DL16" s="4">
        <v>2.72333833333333</v>
      </c>
      <c r="DM16" s="4">
        <v>0.0834166833333333</v>
      </c>
      <c r="DN16" s="4">
        <v>0.0831328166666667</v>
      </c>
      <c r="DO16" s="4">
        <v>0.006406365</v>
      </c>
      <c r="DP16" s="4">
        <v>0.00242184666666667</v>
      </c>
      <c r="DQ16" s="4">
        <v>24573.4166666667</v>
      </c>
      <c r="DR16" s="4">
        <v>24160.7083333333</v>
      </c>
      <c r="DS16" s="4">
        <v>25183.3416666667</v>
      </c>
      <c r="DT16" s="4">
        <v>26171.35</v>
      </c>
      <c r="DU16" s="4">
        <v>34211.6333333333</v>
      </c>
      <c r="DV16" s="4">
        <v>35847.4583333333</v>
      </c>
      <c r="DW16" s="4">
        <v>37991.6083333333</v>
      </c>
      <c r="DX16" s="4">
        <v>39959.7166666667</v>
      </c>
      <c r="DY16" s="4">
        <v>1.80706</v>
      </c>
      <c r="DZ16" s="4">
        <v>2.07775666666667</v>
      </c>
      <c r="EA16" s="4">
        <v>-0.00738538666666667</v>
      </c>
      <c r="EB16" s="4">
        <v>0</v>
      </c>
      <c r="EC16" s="4">
        <v>23.8742083333333</v>
      </c>
      <c r="ED16" s="4">
        <v>999.9</v>
      </c>
      <c r="EE16" s="4">
        <v>53.76</v>
      </c>
      <c r="EF16" s="4">
        <v>28.601</v>
      </c>
      <c r="EG16" s="4">
        <v>23.1548833333333</v>
      </c>
      <c r="EH16" s="4">
        <v>60.6137</v>
      </c>
      <c r="EI16" s="4">
        <v>10.2927916666667</v>
      </c>
      <c r="EJ16" s="4">
        <v>1</v>
      </c>
      <c r="EK16" s="4">
        <v>0.2592215</v>
      </c>
      <c r="EL16" s="4">
        <v>2.0705275</v>
      </c>
      <c r="EM16" s="4">
        <v>20.2721916666667</v>
      </c>
      <c r="EN16" s="4">
        <v>5.2526675</v>
      </c>
      <c r="EO16" s="4">
        <v>12.0099</v>
      </c>
      <c r="EP16" s="4">
        <v>4.99944166666667</v>
      </c>
      <c r="EQ16" s="4">
        <v>3.304</v>
      </c>
      <c r="ER16" s="4">
        <v>9999</v>
      </c>
      <c r="ES16" s="4">
        <v>9999</v>
      </c>
      <c r="ET16" s="4">
        <v>9999</v>
      </c>
      <c r="EU16" s="4">
        <v>999.9</v>
      </c>
      <c r="EV16" s="4">
        <v>4.9722075</v>
      </c>
      <c r="EW16" s="4">
        <v>1.87044833333333</v>
      </c>
      <c r="EX16" s="4">
        <v>1.86829166666667</v>
      </c>
      <c r="EY16" s="4">
        <v>1.86671583333333</v>
      </c>
      <c r="EZ16" s="4">
        <v>1.86670333333333</v>
      </c>
      <c r="FA16" s="4">
        <v>1.86626</v>
      </c>
      <c r="FB16" s="4">
        <v>1.86844333333333</v>
      </c>
      <c r="FC16" s="4">
        <v>1.86614583333333</v>
      </c>
      <c r="FD16" s="4">
        <v>0</v>
      </c>
      <c r="FE16" s="4">
        <v>0</v>
      </c>
      <c r="FF16" s="4">
        <v>0</v>
      </c>
      <c r="FG16" s="4">
        <v>0</v>
      </c>
      <c r="FH16" s="4" t="e">
        <v>#DIV/0!</v>
      </c>
      <c r="FI16" s="4" t="e">
        <v>#DIV/0!</v>
      </c>
      <c r="FJ16" s="4" t="e">
        <v>#DIV/0!</v>
      </c>
      <c r="FK16" s="4" t="e">
        <v>#DIV/0!</v>
      </c>
      <c r="FL16" s="4" t="e">
        <v>#DIV/0!</v>
      </c>
      <c r="FM16" s="4" t="e">
        <v>#DIV/0!</v>
      </c>
      <c r="FN16" s="4">
        <v>0</v>
      </c>
      <c r="FO16" s="4">
        <v>100</v>
      </c>
      <c r="FP16" s="4">
        <v>100</v>
      </c>
      <c r="FQ16" s="4">
        <v>2.97175</v>
      </c>
      <c r="FR16" s="4">
        <v>0.1375</v>
      </c>
      <c r="FS16" s="4">
        <v>2.97181818181809</v>
      </c>
      <c r="FT16" s="4">
        <v>0</v>
      </c>
      <c r="FU16" s="4">
        <v>0</v>
      </c>
      <c r="FV16" s="4">
        <v>0</v>
      </c>
      <c r="FW16" s="4">
        <v>0.13749</v>
      </c>
      <c r="FX16" s="4">
        <v>0</v>
      </c>
      <c r="FY16" s="4">
        <v>0</v>
      </c>
      <c r="FZ16" s="4">
        <v>0</v>
      </c>
      <c r="GA16" s="4">
        <v>-1</v>
      </c>
      <c r="GB16" s="4">
        <v>-1</v>
      </c>
      <c r="GC16" s="4">
        <v>-1</v>
      </c>
      <c r="GD16" s="4">
        <v>-1</v>
      </c>
      <c r="GE16" s="4">
        <v>16.1083333333333</v>
      </c>
      <c r="GF16" s="4">
        <v>16.2666666666667</v>
      </c>
      <c r="GG16" s="4">
        <v>0.985107</v>
      </c>
      <c r="GH16" s="4">
        <v>2.57069833333333</v>
      </c>
      <c r="GI16" s="4">
        <v>1.59901833333333</v>
      </c>
      <c r="GJ16" s="4">
        <v>2.41627833333333</v>
      </c>
      <c r="GK16" s="4">
        <v>1.60044166666667</v>
      </c>
      <c r="GL16" s="4">
        <v>2.2523</v>
      </c>
      <c r="GM16" s="4">
        <v>32.2905333333333</v>
      </c>
      <c r="GN16" s="4">
        <v>15.1200083333333</v>
      </c>
      <c r="GO16" s="4">
        <v>18</v>
      </c>
      <c r="GP16" s="4">
        <v>343.51625</v>
      </c>
      <c r="GQ16" s="4">
        <v>577.41175</v>
      </c>
      <c r="GR16" s="4">
        <v>22.000175</v>
      </c>
      <c r="GS16" s="4">
        <v>30.547575</v>
      </c>
      <c r="GT16" s="4">
        <v>30.0002</v>
      </c>
      <c r="GU16" s="4">
        <v>30.7058083333333</v>
      </c>
      <c r="GV16" s="4">
        <v>30.8021833333333</v>
      </c>
      <c r="GW16" s="4">
        <v>19.709725</v>
      </c>
      <c r="GX16" s="4">
        <v>100</v>
      </c>
      <c r="GY16" s="4">
        <v>0</v>
      </c>
      <c r="GZ16" s="4">
        <v>22</v>
      </c>
      <c r="HA16" s="4">
        <v>400</v>
      </c>
      <c r="HB16" s="4">
        <v>19.8658</v>
      </c>
      <c r="HC16" s="4">
        <v>98.4064416666667</v>
      </c>
      <c r="HD16" s="4">
        <v>99.3072583333333</v>
      </c>
    </row>
    <row r="17" spans="1:212">
      <c r="A17" s="4" t="s">
        <v>519</v>
      </c>
      <c r="B17" s="4" t="s">
        <v>97</v>
      </c>
      <c r="C17" s="4" t="s">
        <v>64</v>
      </c>
      <c r="D17" s="4" t="s">
        <v>65</v>
      </c>
      <c r="E17" s="4" t="str">
        <f t="shared" si="0"/>
        <v>TR26-B2-Rd1</v>
      </c>
      <c r="F17" s="4" t="str">
        <f>VLOOKUP(B17,Sheet1!$A$1:$B$80,2,0)</f>
        <v>Tilia mandshurica</v>
      </c>
      <c r="G17" s="4" t="str">
        <f t="shared" si="1"/>
        <v>2023-07-05</v>
      </c>
      <c r="H17" s="4" t="s">
        <v>503</v>
      </c>
      <c r="I17" s="4">
        <v>0.00124411533556895</v>
      </c>
      <c r="J17" s="4">
        <v>1.24411533556895</v>
      </c>
      <c r="K17" s="4">
        <v>-1.0137345330716</v>
      </c>
      <c r="L17" s="4">
        <v>400.297656089744</v>
      </c>
      <c r="M17" s="4">
        <v>420.676044894061</v>
      </c>
      <c r="N17" s="4">
        <v>38.3966111711577</v>
      </c>
      <c r="O17" s="4">
        <v>36.5366020941</v>
      </c>
      <c r="P17" s="4">
        <v>0.0398030853106741</v>
      </c>
      <c r="Q17" s="4">
        <v>2.85933722151549</v>
      </c>
      <c r="R17" s="4">
        <v>0.0394975016089767</v>
      </c>
      <c r="S17" s="4">
        <v>0.0247131980872248</v>
      </c>
      <c r="T17" s="4">
        <v>0</v>
      </c>
      <c r="U17" s="4">
        <v>23.8460248397102</v>
      </c>
      <c r="V17" s="4">
        <v>23.6073633795025</v>
      </c>
      <c r="W17" s="4">
        <v>2.92506022010406</v>
      </c>
      <c r="X17" s="4">
        <v>3.22430278671144</v>
      </c>
      <c r="Y17" s="4">
        <v>0.0976027987811836</v>
      </c>
      <c r="Z17" s="4">
        <v>3.02707828806796</v>
      </c>
      <c r="AA17" s="4">
        <v>2.82745742132288</v>
      </c>
      <c r="AB17" s="4">
        <v>-54.8654862985906</v>
      </c>
      <c r="AC17" s="4">
        <v>87.9057201718311</v>
      </c>
      <c r="AD17" s="4">
        <v>6.43074014497348</v>
      </c>
      <c r="AE17" s="4">
        <v>39.470974018214</v>
      </c>
      <c r="AF17" s="4">
        <v>0</v>
      </c>
      <c r="AG17" s="4">
        <v>0</v>
      </c>
      <c r="AH17" s="4">
        <v>1</v>
      </c>
      <c r="AI17" s="4">
        <v>0</v>
      </c>
      <c r="AJ17" s="4">
        <v>48676.0626878951</v>
      </c>
      <c r="AK17" s="4">
        <v>0</v>
      </c>
      <c r="AL17" s="4">
        <v>0</v>
      </c>
      <c r="AM17" s="4">
        <v>0</v>
      </c>
      <c r="AN17" s="4">
        <v>0</v>
      </c>
      <c r="AO17" s="4">
        <v>2</v>
      </c>
      <c r="AP17" s="4">
        <v>0.5</v>
      </c>
      <c r="AQ17" s="4" t="e">
        <v>#DIV/0!</v>
      </c>
      <c r="AR17" s="4">
        <v>2</v>
      </c>
      <c r="AS17" s="4">
        <v>1542132995.32826</v>
      </c>
      <c r="AT17" s="4">
        <v>400.297656089744</v>
      </c>
      <c r="AU17" s="4">
        <v>400.002978025794</v>
      </c>
      <c r="AV17" s="4">
        <v>1.06934356547619</v>
      </c>
      <c r="AW17" s="4">
        <v>0.359224655334249</v>
      </c>
      <c r="AX17" s="4">
        <v>397.496311744505</v>
      </c>
      <c r="AY17" s="4">
        <v>0.918370452770147</v>
      </c>
      <c r="AZ17" s="4">
        <v>350.021364205586</v>
      </c>
      <c r="BA17" s="4">
        <v>91.1746067517552</v>
      </c>
      <c r="BB17" s="4">
        <v>0.0989781387259615</v>
      </c>
      <c r="BC17" s="4">
        <v>24.1776146478175</v>
      </c>
      <c r="BD17" s="4">
        <v>23.6073633795025</v>
      </c>
      <c r="BE17" s="4">
        <v>999.9</v>
      </c>
      <c r="BF17" s="4">
        <v>0</v>
      </c>
      <c r="BG17" s="4">
        <v>0</v>
      </c>
      <c r="BH17" s="4">
        <v>10001.636719971</v>
      </c>
      <c r="BI17" s="4">
        <v>0</v>
      </c>
      <c r="BJ17" s="4">
        <v>0.252105079822955</v>
      </c>
      <c r="BK17" s="4">
        <v>0.294666586950549</v>
      </c>
      <c r="BL17" s="4">
        <v>400.726160485348</v>
      </c>
      <c r="BM17" s="4">
        <v>400.146739602411</v>
      </c>
      <c r="BN17" s="4">
        <v>0.710118525900488</v>
      </c>
      <c r="BO17" s="4">
        <v>400.002978025794</v>
      </c>
      <c r="BP17" s="4">
        <v>0.359224655334249</v>
      </c>
      <c r="BQ17" s="4">
        <v>0.0974968913446276</v>
      </c>
      <c r="BR17" s="4">
        <v>0.0327521604758089</v>
      </c>
      <c r="BS17" s="4">
        <v>-22.9227489934371</v>
      </c>
      <c r="BT17" s="4">
        <v>-34.5617515873016</v>
      </c>
      <c r="BU17" s="4">
        <v>0</v>
      </c>
      <c r="BV17" s="4">
        <v>0</v>
      </c>
      <c r="BW17" s="4">
        <v>0</v>
      </c>
      <c r="BX17" s="4">
        <v>0</v>
      </c>
      <c r="BY17" s="4">
        <v>2.4988927045177</v>
      </c>
      <c r="BZ17" s="4">
        <v>0</v>
      </c>
      <c r="CA17" s="4">
        <v>-4.44776606379731</v>
      </c>
      <c r="CB17" s="4">
        <v>7.79379017857143</v>
      </c>
      <c r="CC17" s="4">
        <v>37.3959486759768</v>
      </c>
      <c r="CD17" s="4">
        <v>43.0108206120269</v>
      </c>
      <c r="CE17" s="4">
        <v>40.3753075702076</v>
      </c>
      <c r="CF17" s="4">
        <v>41.435213003663</v>
      </c>
      <c r="CG17" s="4">
        <v>38.0098543956044</v>
      </c>
      <c r="CH17" s="4">
        <v>0</v>
      </c>
      <c r="CI17" s="4">
        <v>0</v>
      </c>
      <c r="CJ17" s="4">
        <v>0</v>
      </c>
      <c r="CK17" s="4">
        <v>1688437010.6</v>
      </c>
      <c r="CL17" s="4">
        <v>0</v>
      </c>
      <c r="CM17" s="4">
        <v>1542132666.1</v>
      </c>
      <c r="CN17" s="4" t="e">
        <v>#DIV/0!</v>
      </c>
      <c r="CO17" s="4">
        <v>1542132666.1</v>
      </c>
      <c r="CP17" s="4">
        <v>1542132663.1</v>
      </c>
      <c r="CQ17" s="4">
        <v>22</v>
      </c>
      <c r="CR17" s="4">
        <v>0.245</v>
      </c>
      <c r="CS17" s="4">
        <v>0.109</v>
      </c>
      <c r="CT17" s="4">
        <v>2.801</v>
      </c>
      <c r="CU17" s="4">
        <v>0.151</v>
      </c>
      <c r="CV17" s="4">
        <v>400</v>
      </c>
      <c r="CW17" s="4">
        <v>20</v>
      </c>
      <c r="CX17" s="4">
        <v>0.43</v>
      </c>
      <c r="CY17" s="4">
        <v>0.31</v>
      </c>
      <c r="CZ17" s="4">
        <v>0.296935857539682</v>
      </c>
      <c r="DA17" s="4">
        <v>-0.0114820516062882</v>
      </c>
      <c r="DB17" s="4">
        <v>0.027337420332586</v>
      </c>
      <c r="DC17" s="4">
        <v>1</v>
      </c>
      <c r="DD17" s="4">
        <v>0.713614026984127</v>
      </c>
      <c r="DE17" s="4">
        <v>-0.0787282433356114</v>
      </c>
      <c r="DF17" s="4">
        <v>0.00778729810230037</v>
      </c>
      <c r="DG17" s="4">
        <v>1</v>
      </c>
      <c r="DH17" s="4">
        <v>2</v>
      </c>
      <c r="DI17" s="4">
        <v>2</v>
      </c>
      <c r="DJ17" s="4" t="e">
        <v>#DIV/0!</v>
      </c>
      <c r="DK17" s="4">
        <v>2.54048916666667</v>
      </c>
      <c r="DL17" s="4">
        <v>2.72332916666667</v>
      </c>
      <c r="DM17" s="4">
        <v>0.0835051916666667</v>
      </c>
      <c r="DN17" s="4">
        <v>0.0831721416666667</v>
      </c>
      <c r="DO17" s="4">
        <v>0.00658585083333333</v>
      </c>
      <c r="DP17" s="4">
        <v>0.00267579666666667</v>
      </c>
      <c r="DQ17" s="4">
        <v>24605.6416666667</v>
      </c>
      <c r="DR17" s="4">
        <v>24196.8833333333</v>
      </c>
      <c r="DS17" s="4">
        <v>25217.3333333333</v>
      </c>
      <c r="DT17" s="4">
        <v>26209.6916666667</v>
      </c>
      <c r="DU17" s="4">
        <v>34250.5666666667</v>
      </c>
      <c r="DV17" s="4">
        <v>35886.4666666667</v>
      </c>
      <c r="DW17" s="4">
        <v>38040.9333333333</v>
      </c>
      <c r="DX17" s="4">
        <v>40012.4</v>
      </c>
      <c r="DY17" s="4">
        <v>1.8113575</v>
      </c>
      <c r="DZ17" s="4">
        <v>2.08712166666667</v>
      </c>
      <c r="EA17" s="4">
        <v>0.0110976416666667</v>
      </c>
      <c r="EB17" s="4">
        <v>0</v>
      </c>
      <c r="EC17" s="4">
        <v>23.4246583333333</v>
      </c>
      <c r="ED17" s="4">
        <v>999.9</v>
      </c>
      <c r="EE17" s="4">
        <v>54.2078333333333</v>
      </c>
      <c r="EF17" s="4">
        <v>28.1095</v>
      </c>
      <c r="EG17" s="4">
        <v>22.7071583333333</v>
      </c>
      <c r="EH17" s="4">
        <v>60.6368</v>
      </c>
      <c r="EI17" s="4">
        <v>9.97496166666666</v>
      </c>
      <c r="EJ17" s="4">
        <v>1</v>
      </c>
      <c r="EK17" s="4">
        <v>0.220856</v>
      </c>
      <c r="EL17" s="4">
        <v>2.00135166666667</v>
      </c>
      <c r="EM17" s="4">
        <v>20.27345</v>
      </c>
      <c r="EN17" s="4">
        <v>5.25114416666667</v>
      </c>
      <c r="EO17" s="4">
        <v>12.0099</v>
      </c>
      <c r="EP17" s="4">
        <v>4.99997083333333</v>
      </c>
      <c r="EQ17" s="4">
        <v>3.304</v>
      </c>
      <c r="ER17" s="4">
        <v>9999</v>
      </c>
      <c r="ES17" s="4">
        <v>9999</v>
      </c>
      <c r="ET17" s="4">
        <v>9999</v>
      </c>
      <c r="EU17" s="4">
        <v>999.9</v>
      </c>
      <c r="EV17" s="4">
        <v>4.97220833333333</v>
      </c>
      <c r="EW17" s="4">
        <v>1.87042333333333</v>
      </c>
      <c r="EX17" s="4">
        <v>1.86829</v>
      </c>
      <c r="EY17" s="4">
        <v>1.86661666666667</v>
      </c>
      <c r="EZ17" s="4">
        <v>1.86664166666667</v>
      </c>
      <c r="FA17" s="4">
        <v>1.86619583333333</v>
      </c>
      <c r="FB17" s="4">
        <v>1.86843166666667</v>
      </c>
      <c r="FC17" s="4">
        <v>1.8661275</v>
      </c>
      <c r="FD17" s="4">
        <v>0</v>
      </c>
      <c r="FE17" s="4">
        <v>0</v>
      </c>
      <c r="FF17" s="4">
        <v>0</v>
      </c>
      <c r="FG17" s="4">
        <v>0</v>
      </c>
      <c r="FH17" s="4" t="e">
        <v>#DIV/0!</v>
      </c>
      <c r="FI17" s="4" t="e">
        <v>#DIV/0!</v>
      </c>
      <c r="FJ17" s="4" t="e">
        <v>#DIV/0!</v>
      </c>
      <c r="FK17" s="4" t="e">
        <v>#DIV/0!</v>
      </c>
      <c r="FL17" s="4" t="e">
        <v>#DIV/0!</v>
      </c>
      <c r="FM17" s="4" t="e">
        <v>#DIV/0!</v>
      </c>
      <c r="FN17" s="4">
        <v>0</v>
      </c>
      <c r="FO17" s="4">
        <v>100</v>
      </c>
      <c r="FP17" s="4">
        <v>100</v>
      </c>
      <c r="FQ17" s="4">
        <v>2.80158333333333</v>
      </c>
      <c r="FR17" s="4">
        <v>0.151</v>
      </c>
      <c r="FS17" s="4">
        <v>2.80130000000008</v>
      </c>
      <c r="FT17" s="4">
        <v>0</v>
      </c>
      <c r="FU17" s="4">
        <v>0</v>
      </c>
      <c r="FV17" s="4">
        <v>0</v>
      </c>
      <c r="FW17" s="4">
        <v>0.150972727272727</v>
      </c>
      <c r="FX17" s="4">
        <v>0</v>
      </c>
      <c r="FY17" s="4">
        <v>0</v>
      </c>
      <c r="FZ17" s="4">
        <v>0</v>
      </c>
      <c r="GA17" s="4">
        <v>-1</v>
      </c>
      <c r="GB17" s="4">
        <v>-1</v>
      </c>
      <c r="GC17" s="4">
        <v>-1</v>
      </c>
      <c r="GD17" s="4">
        <v>-1</v>
      </c>
      <c r="GE17" s="4">
        <v>5.625</v>
      </c>
      <c r="GF17" s="4">
        <v>5.66666666666667</v>
      </c>
      <c r="GG17" s="4">
        <v>0.987549</v>
      </c>
      <c r="GH17" s="4">
        <v>2.56561333333333</v>
      </c>
      <c r="GI17" s="4">
        <v>1.59901833333333</v>
      </c>
      <c r="GJ17" s="4">
        <v>2.414245</v>
      </c>
      <c r="GK17" s="4">
        <v>1.60044166666667</v>
      </c>
      <c r="GL17" s="4">
        <v>2.25352</v>
      </c>
      <c r="GM17" s="4">
        <v>31.8269</v>
      </c>
      <c r="GN17" s="4">
        <v>14.2641</v>
      </c>
      <c r="GO17" s="4">
        <v>18</v>
      </c>
      <c r="GP17" s="4">
        <v>343.0115</v>
      </c>
      <c r="GQ17" s="4">
        <v>579.855166666667</v>
      </c>
      <c r="GR17" s="4">
        <v>21.999725</v>
      </c>
      <c r="GS17" s="4">
        <v>30.1048583333333</v>
      </c>
      <c r="GT17" s="4">
        <v>30.000125</v>
      </c>
      <c r="GU17" s="4">
        <v>30.2349583333333</v>
      </c>
      <c r="GV17" s="4">
        <v>30.32995</v>
      </c>
      <c r="GW17" s="4">
        <v>19.7496833333333</v>
      </c>
      <c r="GX17" s="4">
        <v>100</v>
      </c>
      <c r="GY17" s="4">
        <v>0</v>
      </c>
      <c r="GZ17" s="4">
        <v>22</v>
      </c>
      <c r="HA17" s="4">
        <v>400</v>
      </c>
      <c r="HB17" s="4">
        <v>20.1221</v>
      </c>
      <c r="HC17" s="4">
        <v>98.536175</v>
      </c>
      <c r="HD17" s="4">
        <v>99.4438916666667</v>
      </c>
    </row>
    <row r="18" spans="1:212">
      <c r="A18" s="4" t="s">
        <v>520</v>
      </c>
      <c r="B18" s="4" t="s">
        <v>97</v>
      </c>
      <c r="C18" s="4" t="s">
        <v>64</v>
      </c>
      <c r="D18" s="4" t="s">
        <v>76</v>
      </c>
      <c r="E18" s="4" t="str">
        <f t="shared" si="0"/>
        <v>TR26-B2-Rd2</v>
      </c>
      <c r="F18" s="4" t="str">
        <f>VLOOKUP(B18,Sheet1!$A$1:$B$80,2,0)</f>
        <v>Tilia mandshurica</v>
      </c>
      <c r="G18" s="4" t="str">
        <f t="shared" si="1"/>
        <v>2023-07-05</v>
      </c>
      <c r="H18" s="4" t="s">
        <v>503</v>
      </c>
      <c r="I18" s="4">
        <v>0.000287564104714502</v>
      </c>
      <c r="J18" s="4">
        <v>0.287564104714502</v>
      </c>
      <c r="K18" s="4">
        <v>-1.27136485581816</v>
      </c>
      <c r="L18" s="4">
        <v>400.660998717949</v>
      </c>
      <c r="M18" s="4">
        <v>477.385235706557</v>
      </c>
      <c r="N18" s="4">
        <v>43.5906464882735</v>
      </c>
      <c r="O18" s="4">
        <v>36.5848596550617</v>
      </c>
      <c r="P18" s="4">
        <v>0.0217528896046416</v>
      </c>
      <c r="Q18" s="4">
        <v>2.85942894966728</v>
      </c>
      <c r="R18" s="4">
        <v>0.0216604688955893</v>
      </c>
      <c r="S18" s="4">
        <v>0.0135460635522027</v>
      </c>
      <c r="T18" s="4">
        <v>0</v>
      </c>
      <c r="U18" s="4">
        <v>24.9461279917679</v>
      </c>
      <c r="V18" s="4">
        <v>24.5217703663004</v>
      </c>
      <c r="W18" s="4">
        <v>3.09014135938108</v>
      </c>
      <c r="X18" s="4">
        <v>60.0237954886136</v>
      </c>
      <c r="Y18" s="4">
        <v>1.91115026320151</v>
      </c>
      <c r="Z18" s="4">
        <v>3.18398780251238</v>
      </c>
      <c r="AA18" s="4">
        <v>1.17899109617957</v>
      </c>
      <c r="AB18" s="4">
        <v>-12.6815770179095</v>
      </c>
      <c r="AC18" s="4">
        <v>77.2256820911325</v>
      </c>
      <c r="AD18" s="4">
        <v>5.69962770814963</v>
      </c>
      <c r="AE18" s="4">
        <v>70.2437327813726</v>
      </c>
      <c r="AF18" s="4">
        <v>0</v>
      </c>
      <c r="AG18" s="4">
        <v>0</v>
      </c>
      <c r="AH18" s="4">
        <v>1</v>
      </c>
      <c r="AI18" s="4">
        <v>0</v>
      </c>
      <c r="AJ18" s="4">
        <v>48541.4657231238</v>
      </c>
      <c r="AK18" s="4">
        <v>0</v>
      </c>
      <c r="AL18" s="4">
        <v>0</v>
      </c>
      <c r="AM18" s="4">
        <v>0</v>
      </c>
      <c r="AN18" s="4">
        <v>0</v>
      </c>
      <c r="AO18" s="4">
        <v>2</v>
      </c>
      <c r="AP18" s="4">
        <v>0.5</v>
      </c>
      <c r="AQ18" s="4" t="e">
        <v>#DIV/0!</v>
      </c>
      <c r="AR18" s="4">
        <v>2</v>
      </c>
      <c r="AS18" s="4">
        <v>1542149628.94685</v>
      </c>
      <c r="AT18" s="4">
        <v>400.660998717949</v>
      </c>
      <c r="AU18" s="4">
        <v>400.004314438339</v>
      </c>
      <c r="AV18" s="4">
        <v>20.9300617857143</v>
      </c>
      <c r="AW18" s="4">
        <v>20.7691921794872</v>
      </c>
      <c r="AX18" s="4">
        <v>397.499462698413</v>
      </c>
      <c r="AY18" s="4">
        <v>20.7879617857143</v>
      </c>
      <c r="AZ18" s="4">
        <v>350.029483058608</v>
      </c>
      <c r="BA18" s="4">
        <v>91.2122603601954</v>
      </c>
      <c r="BB18" s="4">
        <v>0.0989971958302808</v>
      </c>
      <c r="BC18" s="4">
        <v>25.0227232356532</v>
      </c>
      <c r="BD18" s="4">
        <v>24.5217703663004</v>
      </c>
      <c r="BE18" s="4">
        <v>999.9</v>
      </c>
      <c r="BF18" s="4">
        <v>0</v>
      </c>
      <c r="BG18" s="4">
        <v>0</v>
      </c>
      <c r="BH18" s="4">
        <v>9998.06995421245</v>
      </c>
      <c r="BI18" s="4">
        <v>0</v>
      </c>
      <c r="BJ18" s="4">
        <v>0.274987632478633</v>
      </c>
      <c r="BK18" s="4">
        <v>0.656712842460317</v>
      </c>
      <c r="BL18" s="4">
        <v>409.226157875458</v>
      </c>
      <c r="BM18" s="4">
        <v>408.488289896215</v>
      </c>
      <c r="BN18" s="4">
        <v>0.160882051862027</v>
      </c>
      <c r="BO18" s="4">
        <v>400.004314438339</v>
      </c>
      <c r="BP18" s="4">
        <v>20.7691921794872</v>
      </c>
      <c r="BQ18" s="4">
        <v>1.90907836935287</v>
      </c>
      <c r="BR18" s="4">
        <v>1.89440442673993</v>
      </c>
      <c r="BS18" s="4">
        <v>16.709741984127</v>
      </c>
      <c r="BT18" s="4">
        <v>16.5883075152625</v>
      </c>
      <c r="BU18" s="4">
        <v>0</v>
      </c>
      <c r="BV18" s="4">
        <v>0</v>
      </c>
      <c r="BW18" s="4">
        <v>0</v>
      </c>
      <c r="BX18" s="4">
        <v>0</v>
      </c>
      <c r="BY18" s="4">
        <v>2.68495085470085</v>
      </c>
      <c r="BZ18" s="4">
        <v>0</v>
      </c>
      <c r="CA18" s="4">
        <v>0.534047924297925</v>
      </c>
      <c r="CB18" s="4">
        <v>8.52747954822955</v>
      </c>
      <c r="CC18" s="4">
        <v>38.2730653235653</v>
      </c>
      <c r="CD18" s="4">
        <v>43.7878942307692</v>
      </c>
      <c r="CE18" s="4">
        <v>41.184066025641</v>
      </c>
      <c r="CF18" s="4">
        <v>42.3464</v>
      </c>
      <c r="CG18" s="4">
        <v>38.8843311050061</v>
      </c>
      <c r="CH18" s="4">
        <v>0</v>
      </c>
      <c r="CI18" s="4">
        <v>0</v>
      </c>
      <c r="CJ18" s="4">
        <v>0</v>
      </c>
      <c r="CK18" s="4">
        <v>1688453644.75</v>
      </c>
      <c r="CL18" s="4">
        <v>0</v>
      </c>
      <c r="CM18" s="4">
        <v>1542149250.1</v>
      </c>
      <c r="CN18" s="4" t="e">
        <v>#DIV/0!</v>
      </c>
      <c r="CO18" s="4">
        <v>1542149250.1</v>
      </c>
      <c r="CP18" s="4">
        <v>1542149244.1</v>
      </c>
      <c r="CQ18" s="4">
        <v>62</v>
      </c>
      <c r="CR18" s="4">
        <v>-0.035</v>
      </c>
      <c r="CS18" s="4">
        <v>0.007</v>
      </c>
      <c r="CT18" s="4">
        <v>3.162</v>
      </c>
      <c r="CU18" s="4">
        <v>0.142</v>
      </c>
      <c r="CV18" s="4">
        <v>400</v>
      </c>
      <c r="CW18" s="4">
        <v>21</v>
      </c>
      <c r="CX18" s="4">
        <v>0.39</v>
      </c>
      <c r="CY18" s="4">
        <v>0.36</v>
      </c>
      <c r="CZ18" s="4">
        <v>0.659732696031746</v>
      </c>
      <c r="DA18" s="4">
        <v>-0.0259879495515434</v>
      </c>
      <c r="DB18" s="4">
        <v>0.0369194241758897</v>
      </c>
      <c r="DC18" s="4">
        <v>0.333333333333333</v>
      </c>
      <c r="DD18" s="4">
        <v>0.162039336309524</v>
      </c>
      <c r="DE18" s="4">
        <v>-0.0269933687365765</v>
      </c>
      <c r="DF18" s="4">
        <v>0.00878387852718782</v>
      </c>
      <c r="DG18" s="4">
        <v>0.833333333333333</v>
      </c>
      <c r="DH18" s="4">
        <v>1.16666666666667</v>
      </c>
      <c r="DI18" s="4">
        <v>2</v>
      </c>
      <c r="DJ18" s="4" t="e">
        <v>#DIV/0!</v>
      </c>
      <c r="DK18" s="4">
        <v>2.53891333333333</v>
      </c>
      <c r="DL18" s="4">
        <v>2.72335666666667</v>
      </c>
      <c r="DM18" s="4">
        <v>0.0834370333333333</v>
      </c>
      <c r="DN18" s="4">
        <v>0.0831120833333333</v>
      </c>
      <c r="DO18" s="4">
        <v>0.0943583666666667</v>
      </c>
      <c r="DP18" s="4">
        <v>0.0928488083333333</v>
      </c>
      <c r="DQ18" s="4">
        <v>24520.2416666667</v>
      </c>
      <c r="DR18" s="4">
        <v>24111.1166666667</v>
      </c>
      <c r="DS18" s="4">
        <v>25131.525</v>
      </c>
      <c r="DT18" s="4">
        <v>26119.9833333333</v>
      </c>
      <c r="DU18" s="4">
        <v>31118.4333333333</v>
      </c>
      <c r="DV18" s="4">
        <v>32532.675</v>
      </c>
      <c r="DW18" s="4">
        <v>37918.0666666667</v>
      </c>
      <c r="DX18" s="4">
        <v>39887.6416666667</v>
      </c>
      <c r="DY18" s="4">
        <v>1.80006833333333</v>
      </c>
      <c r="DZ18" s="4">
        <v>2.08643166666667</v>
      </c>
      <c r="EA18" s="4">
        <v>0.0258299083333333</v>
      </c>
      <c r="EB18" s="4">
        <v>0</v>
      </c>
      <c r="EC18" s="4">
        <v>24.0974916666667</v>
      </c>
      <c r="ED18" s="4">
        <v>999.9</v>
      </c>
      <c r="EE18" s="4">
        <v>56.967</v>
      </c>
      <c r="EF18" s="4">
        <v>29.3801666666667</v>
      </c>
      <c r="EG18" s="4">
        <v>25.6762916666667</v>
      </c>
      <c r="EH18" s="4">
        <v>60.5303666666667</v>
      </c>
      <c r="EI18" s="4">
        <v>9.35430166666667</v>
      </c>
      <c r="EJ18" s="4">
        <v>1</v>
      </c>
      <c r="EK18" s="4">
        <v>0.316622166666667</v>
      </c>
      <c r="EL18" s="4">
        <v>1.98374416666667</v>
      </c>
      <c r="EM18" s="4">
        <v>20.2727083333333</v>
      </c>
      <c r="EN18" s="4">
        <v>5.2520675</v>
      </c>
      <c r="EO18" s="4">
        <v>12.0099</v>
      </c>
      <c r="EP18" s="4">
        <v>4.999275</v>
      </c>
      <c r="EQ18" s="4">
        <v>3.304</v>
      </c>
      <c r="ER18" s="4">
        <v>9999</v>
      </c>
      <c r="ES18" s="4">
        <v>9999</v>
      </c>
      <c r="ET18" s="4">
        <v>9999</v>
      </c>
      <c r="EU18" s="4">
        <v>999.9</v>
      </c>
      <c r="EV18" s="4">
        <v>4.97225083333333</v>
      </c>
      <c r="EW18" s="4">
        <v>1.870515</v>
      </c>
      <c r="EX18" s="4">
        <v>1.86834833333333</v>
      </c>
      <c r="EY18" s="4">
        <v>1.866755</v>
      </c>
      <c r="EZ18" s="4">
        <v>1.86673083333333</v>
      </c>
      <c r="FA18" s="4">
        <v>1.86628916666667</v>
      </c>
      <c r="FB18" s="4">
        <v>1.86847583333333</v>
      </c>
      <c r="FC18" s="4">
        <v>1.86615</v>
      </c>
      <c r="FD18" s="4">
        <v>0</v>
      </c>
      <c r="FE18" s="4">
        <v>0</v>
      </c>
      <c r="FF18" s="4">
        <v>0</v>
      </c>
      <c r="FG18" s="4">
        <v>0</v>
      </c>
      <c r="FH18" s="4" t="e">
        <v>#DIV/0!</v>
      </c>
      <c r="FI18" s="4" t="e">
        <v>#DIV/0!</v>
      </c>
      <c r="FJ18" s="4" t="e">
        <v>#DIV/0!</v>
      </c>
      <c r="FK18" s="4" t="e">
        <v>#DIV/0!</v>
      </c>
      <c r="FL18" s="4" t="e">
        <v>#DIV/0!</v>
      </c>
      <c r="FM18" s="4" t="e">
        <v>#DIV/0!</v>
      </c>
      <c r="FN18" s="4">
        <v>0</v>
      </c>
      <c r="FO18" s="4">
        <v>100</v>
      </c>
      <c r="FP18" s="4">
        <v>100</v>
      </c>
      <c r="FQ18" s="4">
        <v>3.16183333333333</v>
      </c>
      <c r="FR18" s="4">
        <v>0.1421</v>
      </c>
      <c r="FS18" s="4">
        <v>3.16160000000002</v>
      </c>
      <c r="FT18" s="4">
        <v>0</v>
      </c>
      <c r="FU18" s="4">
        <v>0</v>
      </c>
      <c r="FV18" s="4">
        <v>0</v>
      </c>
      <c r="FW18" s="4">
        <v>0.142099999999999</v>
      </c>
      <c r="FX18" s="4">
        <v>0</v>
      </c>
      <c r="FY18" s="4">
        <v>0</v>
      </c>
      <c r="FZ18" s="4">
        <v>0</v>
      </c>
      <c r="GA18" s="4">
        <v>-1</v>
      </c>
      <c r="GB18" s="4">
        <v>-1</v>
      </c>
      <c r="GC18" s="4">
        <v>-1</v>
      </c>
      <c r="GD18" s="4">
        <v>-1</v>
      </c>
      <c r="GE18" s="4">
        <v>6.45</v>
      </c>
      <c r="GF18" s="4">
        <v>6.54166666666667</v>
      </c>
      <c r="GG18" s="4">
        <v>1.00342</v>
      </c>
      <c r="GH18" s="4">
        <v>2.57842916666667</v>
      </c>
      <c r="GI18" s="4">
        <v>1.59912</v>
      </c>
      <c r="GJ18" s="4">
        <v>2.41211</v>
      </c>
      <c r="GK18" s="4">
        <v>1.60034</v>
      </c>
      <c r="GL18" s="4">
        <v>2.27060916666667</v>
      </c>
      <c r="GM18" s="4">
        <v>33.1322</v>
      </c>
      <c r="GN18" s="4">
        <v>14.8223166666667</v>
      </c>
      <c r="GO18" s="4">
        <v>18</v>
      </c>
      <c r="GP18" s="4">
        <v>344.275666666667</v>
      </c>
      <c r="GQ18" s="4">
        <v>592.132083333333</v>
      </c>
      <c r="GR18" s="4">
        <v>22.99995</v>
      </c>
      <c r="GS18" s="4">
        <v>31.315825</v>
      </c>
      <c r="GT18" s="4">
        <v>30.0001416666667</v>
      </c>
      <c r="GU18" s="4">
        <v>31.4704416666667</v>
      </c>
      <c r="GV18" s="4">
        <v>31.56905</v>
      </c>
      <c r="GW18" s="4">
        <v>20.0779416666667</v>
      </c>
      <c r="GX18" s="4">
        <v>25.44515</v>
      </c>
      <c r="GY18" s="4">
        <v>32.0305</v>
      </c>
      <c r="GZ18" s="4">
        <v>23</v>
      </c>
      <c r="HA18" s="4">
        <v>400</v>
      </c>
      <c r="HB18" s="4">
        <v>20.8171583333333</v>
      </c>
      <c r="HC18" s="4">
        <v>98.2111583333333</v>
      </c>
      <c r="HD18" s="4">
        <v>99.1219083333333</v>
      </c>
    </row>
    <row r="19" spans="1:212">
      <c r="A19" s="4" t="s">
        <v>521</v>
      </c>
      <c r="B19" s="4" t="s">
        <v>198</v>
      </c>
      <c r="C19" s="4" t="s">
        <v>64</v>
      </c>
      <c r="D19" s="4" t="s">
        <v>65</v>
      </c>
      <c r="E19" s="4" t="str">
        <f t="shared" si="0"/>
        <v>TR27-B2-Rd1</v>
      </c>
      <c r="F19" s="4" t="str">
        <f>VLOOKUP(B19,Sheet1!$A$1:$B$80,2,0)</f>
        <v>Tilia amurensis</v>
      </c>
      <c r="G19" s="4" t="str">
        <f t="shared" si="1"/>
        <v>2023-07-07</v>
      </c>
      <c r="H19" s="4" t="s">
        <v>503</v>
      </c>
      <c r="I19" s="4">
        <v>0.000733270756474067</v>
      </c>
      <c r="J19" s="4">
        <v>0.733270756474067</v>
      </c>
      <c r="K19" s="4">
        <v>-1.38205118757433</v>
      </c>
      <c r="L19" s="4">
        <v>400.623522313797</v>
      </c>
      <c r="M19" s="4">
        <v>430.070391232375</v>
      </c>
      <c r="N19" s="4">
        <v>39.7165711426476</v>
      </c>
      <c r="O19" s="4">
        <v>36.9971821939245</v>
      </c>
      <c r="P19" s="4">
        <v>0.0591211512946428</v>
      </c>
      <c r="Q19" s="4">
        <v>2.87818069969918</v>
      </c>
      <c r="R19" s="4">
        <v>0.0584545311376277</v>
      </c>
      <c r="S19" s="4">
        <v>0.0365933485864826</v>
      </c>
      <c r="T19" s="4">
        <v>0</v>
      </c>
      <c r="U19" s="4">
        <v>24.6619164342205</v>
      </c>
      <c r="V19" s="4">
        <v>24.1567511233211</v>
      </c>
      <c r="W19" s="4">
        <v>3.02329162941933</v>
      </c>
      <c r="X19" s="4">
        <v>60.1327800922157</v>
      </c>
      <c r="Y19" s="4">
        <v>1.89568272442926</v>
      </c>
      <c r="Z19" s="4">
        <v>3.15249471358162</v>
      </c>
      <c r="AA19" s="4">
        <v>1.12760890499007</v>
      </c>
      <c r="AB19" s="4">
        <v>-32.3372403605064</v>
      </c>
      <c r="AC19" s="4">
        <v>108.512090075362</v>
      </c>
      <c r="AD19" s="4">
        <v>7.93525203603425</v>
      </c>
      <c r="AE19" s="4">
        <v>84.1101017508897</v>
      </c>
      <c r="AF19" s="4">
        <v>0</v>
      </c>
      <c r="AG19" s="4">
        <v>0</v>
      </c>
      <c r="AH19" s="4">
        <v>1</v>
      </c>
      <c r="AI19" s="4">
        <v>0</v>
      </c>
      <c r="AJ19" s="4">
        <v>49128.1704113601</v>
      </c>
      <c r="AK19" s="4">
        <v>0</v>
      </c>
      <c r="AL19" s="4">
        <v>0</v>
      </c>
      <c r="AM19" s="4">
        <v>0</v>
      </c>
      <c r="AN19" s="4">
        <v>0</v>
      </c>
      <c r="AO19" s="4">
        <v>2</v>
      </c>
      <c r="AP19" s="4">
        <v>0.5</v>
      </c>
      <c r="AQ19" s="4" t="e">
        <v>#DIV/0!</v>
      </c>
      <c r="AR19" s="4">
        <v>2</v>
      </c>
      <c r="AS19" s="4">
        <v>1542155142.84878</v>
      </c>
      <c r="AT19" s="4">
        <v>400.623522313797</v>
      </c>
      <c r="AU19" s="4">
        <v>400.001705235043</v>
      </c>
      <c r="AV19" s="4">
        <v>20.5273765491453</v>
      </c>
      <c r="AW19" s="4">
        <v>20.1170057493895</v>
      </c>
      <c r="AX19" s="4">
        <v>397.239522313797</v>
      </c>
      <c r="AY19" s="4">
        <v>20.3957577029915</v>
      </c>
      <c r="AZ19" s="4">
        <v>350.033987103175</v>
      </c>
      <c r="BA19" s="4">
        <v>92.2500036889499</v>
      </c>
      <c r="BB19" s="4">
        <v>0.0989976394673382</v>
      </c>
      <c r="BC19" s="4">
        <v>24.8560687942613</v>
      </c>
      <c r="BD19" s="4">
        <v>24.1567511233211</v>
      </c>
      <c r="BE19" s="4">
        <v>999.9</v>
      </c>
      <c r="BF19" s="4">
        <v>0</v>
      </c>
      <c r="BG19" s="4">
        <v>0</v>
      </c>
      <c r="BH19" s="4">
        <v>9999.54850808913</v>
      </c>
      <c r="BI19" s="4">
        <v>0</v>
      </c>
      <c r="BJ19" s="4">
        <v>0.273407773351648</v>
      </c>
      <c r="BK19" s="4">
        <v>0.621878736431624</v>
      </c>
      <c r="BL19" s="4">
        <v>409.019686462149</v>
      </c>
      <c r="BM19" s="4">
        <v>408.213791926129</v>
      </c>
      <c r="BN19" s="4">
        <v>0.410370324099512</v>
      </c>
      <c r="BO19" s="4">
        <v>400.001705235043</v>
      </c>
      <c r="BP19" s="4">
        <v>20.1170057493895</v>
      </c>
      <c r="BQ19" s="4">
        <v>1.89365048702686</v>
      </c>
      <c r="BR19" s="4">
        <v>1.85579400579976</v>
      </c>
      <c r="BS19" s="4">
        <v>16.5820646291209</v>
      </c>
      <c r="BT19" s="4">
        <v>16.2648399374237</v>
      </c>
      <c r="BU19" s="4">
        <v>0</v>
      </c>
      <c r="BV19" s="4">
        <v>0</v>
      </c>
      <c r="BW19" s="4">
        <v>0</v>
      </c>
      <c r="BX19" s="4">
        <v>0</v>
      </c>
      <c r="BY19" s="4">
        <v>2.85867277167277</v>
      </c>
      <c r="BZ19" s="4">
        <v>0</v>
      </c>
      <c r="CA19" s="4">
        <v>-5.84298183760684</v>
      </c>
      <c r="CB19" s="4">
        <v>7.69572222222222</v>
      </c>
      <c r="CC19" s="4">
        <v>37.1231704365079</v>
      </c>
      <c r="CD19" s="4">
        <v>42.4388355769231</v>
      </c>
      <c r="CE19" s="4">
        <v>39.9021857295482</v>
      </c>
      <c r="CF19" s="4">
        <v>41.2039044871795</v>
      </c>
      <c r="CG19" s="4">
        <v>37.797715964591</v>
      </c>
      <c r="CH19" s="4">
        <v>0</v>
      </c>
      <c r="CI19" s="4">
        <v>0</v>
      </c>
      <c r="CJ19" s="4">
        <v>0</v>
      </c>
      <c r="CK19" s="4">
        <v>1688629637</v>
      </c>
      <c r="CL19" s="4">
        <v>0</v>
      </c>
      <c r="CM19" s="4">
        <v>1542154388</v>
      </c>
      <c r="CN19" s="4" t="e">
        <v>#DIV/0!</v>
      </c>
      <c r="CO19" s="4">
        <v>1542154385</v>
      </c>
      <c r="CP19" s="4">
        <v>1542154388</v>
      </c>
      <c r="CQ19" s="4">
        <v>103</v>
      </c>
      <c r="CR19" s="4">
        <v>0.224</v>
      </c>
      <c r="CS19" s="4">
        <v>-0.005</v>
      </c>
      <c r="CT19" s="4">
        <v>3.384</v>
      </c>
      <c r="CU19" s="4">
        <v>0.132</v>
      </c>
      <c r="CV19" s="4">
        <v>400</v>
      </c>
      <c r="CW19" s="4">
        <v>20</v>
      </c>
      <c r="CX19" s="4">
        <v>0.6</v>
      </c>
      <c r="CY19" s="4">
        <v>0.14</v>
      </c>
      <c r="CZ19" s="4">
        <v>0.624260397222222</v>
      </c>
      <c r="DA19" s="4">
        <v>-0.0195016718301713</v>
      </c>
      <c r="DB19" s="4">
        <v>0.041213184454701</v>
      </c>
      <c r="DC19" s="4">
        <v>0.666666666666667</v>
      </c>
      <c r="DD19" s="4">
        <v>0.411391730952381</v>
      </c>
      <c r="DE19" s="4">
        <v>-0.0185178318044809</v>
      </c>
      <c r="DF19" s="4">
        <v>0.00278363308167198</v>
      </c>
      <c r="DG19" s="4">
        <v>1</v>
      </c>
      <c r="DH19" s="4">
        <v>1.66666666666667</v>
      </c>
      <c r="DI19" s="4">
        <v>2</v>
      </c>
      <c r="DJ19" s="4" t="e">
        <v>#DIV/0!</v>
      </c>
      <c r="DK19" s="4">
        <v>2.53799583333333</v>
      </c>
      <c r="DL19" s="4">
        <v>2.72331833333333</v>
      </c>
      <c r="DM19" s="4">
        <v>0.084159075</v>
      </c>
      <c r="DN19" s="4">
        <v>0.08387125</v>
      </c>
      <c r="DO19" s="4">
        <v>0.0939302916666667</v>
      </c>
      <c r="DP19" s="4">
        <v>0.0915869416666667</v>
      </c>
      <c r="DQ19" s="4">
        <v>24452.5083333333</v>
      </c>
      <c r="DR19" s="4">
        <v>24040.925</v>
      </c>
      <c r="DS19" s="4">
        <v>25084.2583333333</v>
      </c>
      <c r="DT19" s="4">
        <v>26068.8166666667</v>
      </c>
      <c r="DU19" s="4">
        <v>31075.6583333333</v>
      </c>
      <c r="DV19" s="4">
        <v>32520.0083333333</v>
      </c>
      <c r="DW19" s="4">
        <v>37848.1166666667</v>
      </c>
      <c r="DX19" s="4">
        <v>39816.225</v>
      </c>
      <c r="DY19" s="4">
        <v>1.79316666666667</v>
      </c>
      <c r="DZ19" s="4">
        <v>2.09047</v>
      </c>
      <c r="EA19" s="4">
        <v>0.028535725</v>
      </c>
      <c r="EB19" s="4">
        <v>0</v>
      </c>
      <c r="EC19" s="4">
        <v>23.6877416666667</v>
      </c>
      <c r="ED19" s="4">
        <v>999.9</v>
      </c>
      <c r="EE19" s="4">
        <v>56.7066666666667</v>
      </c>
      <c r="EF19" s="4">
        <v>28.9363333333333</v>
      </c>
      <c r="EG19" s="4">
        <v>24.6314083333333</v>
      </c>
      <c r="EH19" s="4">
        <v>60.86055</v>
      </c>
      <c r="EI19" s="4">
        <v>8.94597916666667</v>
      </c>
      <c r="EJ19" s="4">
        <v>1</v>
      </c>
      <c r="EK19" s="4">
        <v>0.375055916666667</v>
      </c>
      <c r="EL19" s="4">
        <v>2.33083333333333</v>
      </c>
      <c r="EM19" s="4">
        <v>20.2687333333333</v>
      </c>
      <c r="EN19" s="4">
        <v>5.25035916666667</v>
      </c>
      <c r="EO19" s="4">
        <v>12.0099</v>
      </c>
      <c r="EP19" s="4">
        <v>4.99930833333333</v>
      </c>
      <c r="EQ19" s="4">
        <v>3.30402333333333</v>
      </c>
      <c r="ER19" s="4">
        <v>9999</v>
      </c>
      <c r="ES19" s="4">
        <v>9999</v>
      </c>
      <c r="ET19" s="4">
        <v>9999</v>
      </c>
      <c r="EU19" s="4">
        <v>999.9</v>
      </c>
      <c r="EV19" s="4">
        <v>4.9722225</v>
      </c>
      <c r="EW19" s="4">
        <v>1.87045083333333</v>
      </c>
      <c r="EX19" s="4">
        <v>1.86831</v>
      </c>
      <c r="EY19" s="4">
        <v>1.86672166666667</v>
      </c>
      <c r="EZ19" s="4">
        <v>1.86672416666667</v>
      </c>
      <c r="FA19" s="4">
        <v>1.86628583333333</v>
      </c>
      <c r="FB19" s="4">
        <v>1.86848166666667</v>
      </c>
      <c r="FC19" s="4">
        <v>1.86613833333333</v>
      </c>
      <c r="FD19" s="4">
        <v>0</v>
      </c>
      <c r="FE19" s="4">
        <v>0</v>
      </c>
      <c r="FF19" s="4">
        <v>0</v>
      </c>
      <c r="FG19" s="4">
        <v>0</v>
      </c>
      <c r="FH19" s="4" t="e">
        <v>#DIV/0!</v>
      </c>
      <c r="FI19" s="4" t="e">
        <v>#DIV/0!</v>
      </c>
      <c r="FJ19" s="4" t="e">
        <v>#DIV/0!</v>
      </c>
      <c r="FK19" s="4" t="e">
        <v>#DIV/0!</v>
      </c>
      <c r="FL19" s="4" t="e">
        <v>#DIV/0!</v>
      </c>
      <c r="FM19" s="4" t="e">
        <v>#DIV/0!</v>
      </c>
      <c r="FN19" s="4">
        <v>0</v>
      </c>
      <c r="FO19" s="4">
        <v>100</v>
      </c>
      <c r="FP19" s="4">
        <v>100</v>
      </c>
      <c r="FQ19" s="4">
        <v>3.384</v>
      </c>
      <c r="FR19" s="4">
        <v>0.131608333333333</v>
      </c>
      <c r="FS19" s="4">
        <v>3.38400000000001</v>
      </c>
      <c r="FT19" s="4">
        <v>0</v>
      </c>
      <c r="FU19" s="4">
        <v>0</v>
      </c>
      <c r="FV19" s="4">
        <v>0</v>
      </c>
      <c r="FW19" s="4">
        <v>0.131609999999998</v>
      </c>
      <c r="FX19" s="4">
        <v>0</v>
      </c>
      <c r="FY19" s="4">
        <v>0</v>
      </c>
      <c r="FZ19" s="4">
        <v>0</v>
      </c>
      <c r="GA19" s="4">
        <v>-1</v>
      </c>
      <c r="GB19" s="4">
        <v>-1</v>
      </c>
      <c r="GC19" s="4">
        <v>-1</v>
      </c>
      <c r="GD19" s="4">
        <v>-1</v>
      </c>
      <c r="GE19" s="4">
        <v>12.7666666666667</v>
      </c>
      <c r="GF19" s="4">
        <v>12.7083333333333</v>
      </c>
      <c r="GG19" s="4">
        <v>1.00321666666667</v>
      </c>
      <c r="GH19" s="4">
        <v>2.57772</v>
      </c>
      <c r="GI19" s="4">
        <v>1.59912</v>
      </c>
      <c r="GJ19" s="4">
        <v>2.40723</v>
      </c>
      <c r="GK19" s="4">
        <v>1.60034</v>
      </c>
      <c r="GL19" s="4">
        <v>2.25891083333333</v>
      </c>
      <c r="GM19" s="4">
        <v>32.459875</v>
      </c>
      <c r="GN19" s="4">
        <v>15.9291916666667</v>
      </c>
      <c r="GO19" s="4">
        <v>18</v>
      </c>
      <c r="GP19" s="4">
        <v>344.754833333333</v>
      </c>
      <c r="GQ19" s="4">
        <v>602.773916666667</v>
      </c>
      <c r="GR19" s="4">
        <v>22.9998916666667</v>
      </c>
      <c r="GS19" s="4">
        <v>32.047975</v>
      </c>
      <c r="GT19" s="4">
        <v>30.0001416666667</v>
      </c>
      <c r="GU19" s="4">
        <v>32.184725</v>
      </c>
      <c r="GV19" s="4">
        <v>32.2824166666667</v>
      </c>
      <c r="GW19" s="4">
        <v>20.0612666666667</v>
      </c>
      <c r="GX19" s="4">
        <v>24.4419</v>
      </c>
      <c r="GY19" s="4">
        <v>27.0395</v>
      </c>
      <c r="GZ19" s="4">
        <v>23</v>
      </c>
      <c r="HA19" s="4">
        <v>400</v>
      </c>
      <c r="HB19" s="4">
        <v>20.1082916666667</v>
      </c>
      <c r="HC19" s="4">
        <v>98.0285666666667</v>
      </c>
      <c r="HD19" s="4">
        <v>98.93775</v>
      </c>
    </row>
    <row r="20" spans="1:212">
      <c r="A20" s="4" t="s">
        <v>522</v>
      </c>
      <c r="B20" s="4" t="s">
        <v>198</v>
      </c>
      <c r="C20" s="4" t="s">
        <v>64</v>
      </c>
      <c r="D20" s="4" t="s">
        <v>76</v>
      </c>
      <c r="E20" s="4" t="str">
        <f t="shared" si="0"/>
        <v>TR27-B2-Rd2</v>
      </c>
      <c r="F20" s="4" t="str">
        <f>VLOOKUP(B20,Sheet1!$A$1:$B$80,2,0)</f>
        <v>Tilia amurensis</v>
      </c>
      <c r="G20" s="4" t="str">
        <f t="shared" si="1"/>
        <v>2023-07-07</v>
      </c>
      <c r="H20" s="4" t="s">
        <v>503</v>
      </c>
      <c r="I20" s="4">
        <v>0.000350901336076551</v>
      </c>
      <c r="J20" s="4">
        <v>0.350901336076551</v>
      </c>
      <c r="K20" s="4">
        <v>-0.819837526082564</v>
      </c>
      <c r="L20" s="4">
        <v>400.386902136752</v>
      </c>
      <c r="M20" s="4">
        <v>443.803948275863</v>
      </c>
      <c r="N20" s="4">
        <v>40.9871328504041</v>
      </c>
      <c r="O20" s="4">
        <v>36.9773896263952</v>
      </c>
      <c r="P20" s="4">
        <v>0.0249097467740051</v>
      </c>
      <c r="Q20" s="4">
        <v>2.87828337124768</v>
      </c>
      <c r="R20" s="4">
        <v>0.0247905117799058</v>
      </c>
      <c r="S20" s="4">
        <v>0.0155047349147827</v>
      </c>
      <c r="T20" s="4">
        <v>0</v>
      </c>
      <c r="U20" s="4">
        <v>25.4173269258633</v>
      </c>
      <c r="V20" s="4">
        <v>25.3133259676435</v>
      </c>
      <c r="W20" s="4">
        <v>3.23956171799891</v>
      </c>
      <c r="X20" s="4">
        <v>60.0786127490856</v>
      </c>
      <c r="Y20" s="4">
        <v>1.96919045309028</v>
      </c>
      <c r="Z20" s="4">
        <v>3.27768960479261</v>
      </c>
      <c r="AA20" s="4">
        <v>1.27037126490863</v>
      </c>
      <c r="AB20" s="4">
        <v>-15.4747489209759</v>
      </c>
      <c r="AC20" s="4">
        <v>30.5485959550492</v>
      </c>
      <c r="AD20" s="4">
        <v>2.25432363015449</v>
      </c>
      <c r="AE20" s="4">
        <v>17.3281706642278</v>
      </c>
      <c r="AF20" s="4">
        <v>0</v>
      </c>
      <c r="AG20" s="4">
        <v>0</v>
      </c>
      <c r="AH20" s="4">
        <v>1</v>
      </c>
      <c r="AI20" s="4">
        <v>0</v>
      </c>
      <c r="AJ20" s="4">
        <v>49023.5760155584</v>
      </c>
      <c r="AK20" s="4">
        <v>0</v>
      </c>
      <c r="AL20" s="4">
        <v>0</v>
      </c>
      <c r="AM20" s="4">
        <v>0</v>
      </c>
      <c r="AN20" s="4">
        <v>0</v>
      </c>
      <c r="AO20" s="4">
        <v>2</v>
      </c>
      <c r="AP20" s="4">
        <v>0.5</v>
      </c>
      <c r="AQ20" s="4" t="e">
        <v>#DIV/0!</v>
      </c>
      <c r="AR20" s="4">
        <v>2</v>
      </c>
      <c r="AS20" s="4">
        <v>1542163187.26993</v>
      </c>
      <c r="AT20" s="4">
        <v>400.386902136752</v>
      </c>
      <c r="AU20" s="4">
        <v>399.998745695971</v>
      </c>
      <c r="AV20" s="4">
        <v>21.3221666727717</v>
      </c>
      <c r="AW20" s="4">
        <v>21.1259465750916</v>
      </c>
      <c r="AX20" s="4">
        <v>397.071691544566</v>
      </c>
      <c r="AY20" s="4">
        <v>21.1773175976801</v>
      </c>
      <c r="AZ20" s="4">
        <v>350.034832112332</v>
      </c>
      <c r="BA20" s="4">
        <v>92.2551546336996</v>
      </c>
      <c r="BB20" s="4">
        <v>0.0989894102075702</v>
      </c>
      <c r="BC20" s="4">
        <v>25.51019247558</v>
      </c>
      <c r="BD20" s="4">
        <v>25.3133259676435</v>
      </c>
      <c r="BE20" s="4">
        <v>999.9</v>
      </c>
      <c r="BF20" s="4">
        <v>0</v>
      </c>
      <c r="BG20" s="4">
        <v>0</v>
      </c>
      <c r="BH20" s="4">
        <v>9999.61721855923</v>
      </c>
      <c r="BI20" s="4">
        <v>0</v>
      </c>
      <c r="BJ20" s="4">
        <v>0.278897</v>
      </c>
      <c r="BK20" s="4">
        <v>0.388182228021978</v>
      </c>
      <c r="BL20" s="4">
        <v>409.110138217338</v>
      </c>
      <c r="BM20" s="4">
        <v>408.63149035409</v>
      </c>
      <c r="BN20" s="4">
        <v>0.196222784279609</v>
      </c>
      <c r="BO20" s="4">
        <v>399.998745695971</v>
      </c>
      <c r="BP20" s="4">
        <v>21.1259465750916</v>
      </c>
      <c r="BQ20" s="4">
        <v>1.96708004945055</v>
      </c>
      <c r="BR20" s="4">
        <v>1.94897772374847</v>
      </c>
      <c r="BS20" s="4">
        <v>17.1818082264957</v>
      </c>
      <c r="BT20" s="4">
        <v>17.0358014590965</v>
      </c>
      <c r="BU20" s="4">
        <v>0</v>
      </c>
      <c r="BV20" s="4">
        <v>0</v>
      </c>
      <c r="BW20" s="4">
        <v>0</v>
      </c>
      <c r="BX20" s="4">
        <v>0</v>
      </c>
      <c r="BY20" s="4">
        <v>3.13465873015873</v>
      </c>
      <c r="BZ20" s="4">
        <v>0</v>
      </c>
      <c r="CA20" s="4">
        <v>-3.04323229548229</v>
      </c>
      <c r="CB20" s="4">
        <v>8.03167582417582</v>
      </c>
      <c r="CC20" s="4">
        <v>38.0947292735043</v>
      </c>
      <c r="CD20" s="4">
        <v>42.968036965812</v>
      </c>
      <c r="CE20" s="4">
        <v>40.7874403540904</v>
      </c>
      <c r="CF20" s="4">
        <v>41.8385288461538</v>
      </c>
      <c r="CG20" s="4">
        <v>38.7984300976801</v>
      </c>
      <c r="CH20" s="4">
        <v>0</v>
      </c>
      <c r="CI20" s="4">
        <v>0</v>
      </c>
      <c r="CJ20" s="4">
        <v>0</v>
      </c>
      <c r="CK20" s="4">
        <v>1688637682.3</v>
      </c>
      <c r="CL20" s="4">
        <v>0</v>
      </c>
      <c r="CM20" s="4">
        <v>1542160855</v>
      </c>
      <c r="CN20" s="4" t="e">
        <v>#DIV/0!</v>
      </c>
      <c r="CO20" s="4">
        <v>1542160847</v>
      </c>
      <c r="CP20" s="4">
        <v>1542160855</v>
      </c>
      <c r="CQ20" s="4">
        <v>121</v>
      </c>
      <c r="CR20" s="4">
        <v>-2.309</v>
      </c>
      <c r="CS20" s="4">
        <v>0.001</v>
      </c>
      <c r="CT20" s="4">
        <v>3.315</v>
      </c>
      <c r="CU20" s="4">
        <v>0.145</v>
      </c>
      <c r="CV20" s="4">
        <v>400</v>
      </c>
      <c r="CW20" s="4">
        <v>22</v>
      </c>
      <c r="CX20" s="4">
        <v>0.53</v>
      </c>
      <c r="CY20" s="4">
        <v>0.23</v>
      </c>
      <c r="CZ20" s="4">
        <v>0.386825263095238</v>
      </c>
      <c r="DA20" s="4">
        <v>0.0528705440874917</v>
      </c>
      <c r="DB20" s="4">
        <v>0.0371279834169996</v>
      </c>
      <c r="DC20" s="4">
        <v>0.5</v>
      </c>
      <c r="DD20" s="4">
        <v>0.196887445238095</v>
      </c>
      <c r="DE20" s="4">
        <v>-0.0149527412850307</v>
      </c>
      <c r="DF20" s="4">
        <v>0.00315763834292323</v>
      </c>
      <c r="DG20" s="4">
        <v>1</v>
      </c>
      <c r="DH20" s="4">
        <v>1.5</v>
      </c>
      <c r="DI20" s="4">
        <v>2</v>
      </c>
      <c r="DJ20" s="4" t="e">
        <v>#DIV/0!</v>
      </c>
      <c r="DK20" s="4">
        <v>2.53792583333333</v>
      </c>
      <c r="DL20" s="4">
        <v>2.72334583333333</v>
      </c>
      <c r="DM20" s="4">
        <v>0.0841429583333334</v>
      </c>
      <c r="DN20" s="4">
        <v>0.0838838833333333</v>
      </c>
      <c r="DO20" s="4">
        <v>0.09649475</v>
      </c>
      <c r="DP20" s="4">
        <v>0.0948371083333333</v>
      </c>
      <c r="DQ20" s="4">
        <v>24443.875</v>
      </c>
      <c r="DR20" s="4">
        <v>24030.225</v>
      </c>
      <c r="DS20" s="4">
        <v>25075.0083333333</v>
      </c>
      <c r="DT20" s="4">
        <v>26057.675</v>
      </c>
      <c r="DU20" s="4">
        <v>30975.375</v>
      </c>
      <c r="DV20" s="4">
        <v>32390.1916666667</v>
      </c>
      <c r="DW20" s="4">
        <v>37833.25</v>
      </c>
      <c r="DX20" s="4">
        <v>39800.15</v>
      </c>
      <c r="DY20" s="4">
        <v>1.79294</v>
      </c>
      <c r="DZ20" s="4">
        <v>2.0893975</v>
      </c>
      <c r="EA20" s="4">
        <v>-0.00716807833333333</v>
      </c>
      <c r="EB20" s="4">
        <v>0</v>
      </c>
      <c r="EC20" s="4">
        <v>25.4294</v>
      </c>
      <c r="ED20" s="4">
        <v>999.9</v>
      </c>
      <c r="EE20" s="4">
        <v>57.848</v>
      </c>
      <c r="EF20" s="4">
        <v>29.2225</v>
      </c>
      <c r="EG20" s="4">
        <v>25.544575</v>
      </c>
      <c r="EH20" s="4">
        <v>60.7738</v>
      </c>
      <c r="EI20" s="4">
        <v>9.00908166666667</v>
      </c>
      <c r="EJ20" s="4">
        <v>1</v>
      </c>
      <c r="EK20" s="4">
        <v>0.379068333333333</v>
      </c>
      <c r="EL20" s="4">
        <v>2.41915916666667</v>
      </c>
      <c r="EM20" s="4">
        <v>20.266975</v>
      </c>
      <c r="EN20" s="4">
        <v>5.25089666666667</v>
      </c>
      <c r="EO20" s="4">
        <v>12.0099</v>
      </c>
      <c r="EP20" s="4">
        <v>4.99876666666667</v>
      </c>
      <c r="EQ20" s="4">
        <v>3.304</v>
      </c>
      <c r="ER20" s="4">
        <v>9999</v>
      </c>
      <c r="ES20" s="4">
        <v>9999</v>
      </c>
      <c r="ET20" s="4">
        <v>9999</v>
      </c>
      <c r="EU20" s="4">
        <v>999.9</v>
      </c>
      <c r="EV20" s="4">
        <v>4.97226</v>
      </c>
      <c r="EW20" s="4">
        <v>1.87043333333333</v>
      </c>
      <c r="EX20" s="4">
        <v>1.86829333333333</v>
      </c>
      <c r="EY20" s="4">
        <v>1.86672666666667</v>
      </c>
      <c r="EZ20" s="4">
        <v>1.8667025</v>
      </c>
      <c r="FA20" s="4">
        <v>1.86626583333333</v>
      </c>
      <c r="FB20" s="4">
        <v>1.86844</v>
      </c>
      <c r="FC20" s="4">
        <v>1.86612833333333</v>
      </c>
      <c r="FD20" s="4">
        <v>0</v>
      </c>
      <c r="FE20" s="4">
        <v>0</v>
      </c>
      <c r="FF20" s="4">
        <v>0</v>
      </c>
      <c r="FG20" s="4">
        <v>0</v>
      </c>
      <c r="FH20" s="4" t="e">
        <v>#DIV/0!</v>
      </c>
      <c r="FI20" s="4" t="e">
        <v>#DIV/0!</v>
      </c>
      <c r="FJ20" s="4" t="e">
        <v>#DIV/0!</v>
      </c>
      <c r="FK20" s="4" t="e">
        <v>#DIV/0!</v>
      </c>
      <c r="FL20" s="4" t="e">
        <v>#DIV/0!</v>
      </c>
      <c r="FM20" s="4" t="e">
        <v>#DIV/0!</v>
      </c>
      <c r="FN20" s="4">
        <v>0</v>
      </c>
      <c r="FO20" s="4">
        <v>100</v>
      </c>
      <c r="FP20" s="4">
        <v>100</v>
      </c>
      <c r="FQ20" s="4">
        <v>3.31516666666667</v>
      </c>
      <c r="FR20" s="4">
        <v>0.144841666666667</v>
      </c>
      <c r="FS20" s="4">
        <v>3.31530000000004</v>
      </c>
      <c r="FT20" s="4">
        <v>0</v>
      </c>
      <c r="FU20" s="4">
        <v>0</v>
      </c>
      <c r="FV20" s="4">
        <v>0</v>
      </c>
      <c r="FW20" s="4">
        <v>0.144849999999998</v>
      </c>
      <c r="FX20" s="4">
        <v>0</v>
      </c>
      <c r="FY20" s="4">
        <v>0</v>
      </c>
      <c r="FZ20" s="4">
        <v>0</v>
      </c>
      <c r="GA20" s="4">
        <v>-1</v>
      </c>
      <c r="GB20" s="4">
        <v>-1</v>
      </c>
      <c r="GC20" s="4">
        <v>-1</v>
      </c>
      <c r="GD20" s="4">
        <v>-1</v>
      </c>
      <c r="GE20" s="4">
        <v>39.15</v>
      </c>
      <c r="GF20" s="4">
        <v>39</v>
      </c>
      <c r="GG20" s="4">
        <v>1.00342</v>
      </c>
      <c r="GH20" s="4">
        <v>2.5803625</v>
      </c>
      <c r="GI20" s="4">
        <v>1.59901833333333</v>
      </c>
      <c r="GJ20" s="4">
        <v>2.40550166666667</v>
      </c>
      <c r="GK20" s="4">
        <v>1.60034</v>
      </c>
      <c r="GL20" s="4">
        <v>2.27956333333333</v>
      </c>
      <c r="GM20" s="4">
        <v>32.7091</v>
      </c>
      <c r="GN20" s="4">
        <v>16.2173916666667</v>
      </c>
      <c r="GO20" s="4">
        <v>18</v>
      </c>
      <c r="GP20" s="4">
        <v>344.685916666667</v>
      </c>
      <c r="GQ20" s="4">
        <v>601.90925</v>
      </c>
      <c r="GR20" s="4">
        <v>22.9998666666667</v>
      </c>
      <c r="GS20" s="4">
        <v>32.07375</v>
      </c>
      <c r="GT20" s="4">
        <v>30.0002083333333</v>
      </c>
      <c r="GU20" s="4">
        <v>32.1915416666667</v>
      </c>
      <c r="GV20" s="4">
        <v>32.2825166666667</v>
      </c>
      <c r="GW20" s="4">
        <v>20.06795</v>
      </c>
      <c r="GX20" s="4">
        <v>24.0492</v>
      </c>
      <c r="GY20" s="4">
        <v>36.4444</v>
      </c>
      <c r="GZ20" s="4">
        <v>23</v>
      </c>
      <c r="HA20" s="4">
        <v>400</v>
      </c>
      <c r="HB20" s="4">
        <v>21.1003</v>
      </c>
      <c r="HC20" s="4">
        <v>97.9909833333333</v>
      </c>
      <c r="HD20" s="4">
        <v>98.8969</v>
      </c>
    </row>
    <row r="21" spans="1:212">
      <c r="A21" s="4" t="s">
        <v>523</v>
      </c>
      <c r="B21" s="4" t="s">
        <v>99</v>
      </c>
      <c r="C21" s="4" t="s">
        <v>64</v>
      </c>
      <c r="D21" s="4" t="s">
        <v>76</v>
      </c>
      <c r="E21" s="4" t="str">
        <f t="shared" si="0"/>
        <v>TR28-B2-Rd2</v>
      </c>
      <c r="F21" s="4" t="str">
        <f>VLOOKUP(B21,Sheet1!$A$1:$B$80,2,0)</f>
        <v>Quercus mongolica</v>
      </c>
      <c r="G21" s="4" t="str">
        <f t="shared" si="1"/>
        <v>2023-07-07</v>
      </c>
      <c r="H21" s="4" t="s">
        <v>503</v>
      </c>
      <c r="I21" s="4">
        <v>8.1033636607019e-5</v>
      </c>
      <c r="J21" s="4">
        <v>0.081033636607019</v>
      </c>
      <c r="K21" s="4">
        <v>-1.22713811923387</v>
      </c>
      <c r="L21" s="4">
        <v>400.68353770986</v>
      </c>
      <c r="M21" s="4">
        <v>704.224880186715</v>
      </c>
      <c r="N21" s="4">
        <v>65.1126522296678</v>
      </c>
      <c r="O21" s="4">
        <v>37.0472079798196</v>
      </c>
      <c r="P21" s="4">
        <v>0.00625649865282037</v>
      </c>
      <c r="Q21" s="4">
        <v>2.88029432779311</v>
      </c>
      <c r="R21" s="4">
        <v>0.00624893914534875</v>
      </c>
      <c r="S21" s="4">
        <v>0.00390626537927958</v>
      </c>
      <c r="T21" s="4">
        <v>0</v>
      </c>
      <c r="U21" s="4">
        <v>25.0722449499353</v>
      </c>
      <c r="V21" s="4">
        <v>24.5246015235806</v>
      </c>
      <c r="W21" s="4">
        <v>3.09066489084809</v>
      </c>
      <c r="X21" s="4">
        <v>60.1785055055811</v>
      </c>
      <c r="Y21" s="4">
        <v>1.92419585045075</v>
      </c>
      <c r="Z21" s="4">
        <v>3.19748034882484</v>
      </c>
      <c r="AA21" s="4">
        <v>1.16646904039734</v>
      </c>
      <c r="AB21" s="4">
        <v>-3.57358337436954</v>
      </c>
      <c r="AC21" s="4">
        <v>88.368183048682</v>
      </c>
      <c r="AD21" s="4">
        <v>6.47716811787937</v>
      </c>
      <c r="AE21" s="4">
        <v>91.2717677921918</v>
      </c>
      <c r="AF21" s="4">
        <v>0</v>
      </c>
      <c r="AG21" s="4">
        <v>0</v>
      </c>
      <c r="AH21" s="4">
        <v>1</v>
      </c>
      <c r="AI21" s="4">
        <v>0</v>
      </c>
      <c r="AJ21" s="4">
        <v>49152.2140464079</v>
      </c>
      <c r="AK21" s="4">
        <v>0</v>
      </c>
      <c r="AL21" s="4">
        <v>0</v>
      </c>
      <c r="AM21" s="4">
        <v>0</v>
      </c>
      <c r="AN21" s="4">
        <v>0</v>
      </c>
      <c r="AO21" s="4">
        <v>2</v>
      </c>
      <c r="AP21" s="4">
        <v>0.5</v>
      </c>
      <c r="AQ21" s="4" t="e">
        <v>#DIV/0!</v>
      </c>
      <c r="AR21" s="4">
        <v>2</v>
      </c>
      <c r="AS21" s="4">
        <v>1542169415.22826</v>
      </c>
      <c r="AT21" s="4">
        <v>400.68353770986</v>
      </c>
      <c r="AU21" s="4">
        <v>400.000936515568</v>
      </c>
      <c r="AV21" s="4">
        <v>20.8111121756716</v>
      </c>
      <c r="AW21" s="4">
        <v>20.7657752953297</v>
      </c>
      <c r="AX21" s="4">
        <v>397.14105852793</v>
      </c>
      <c r="AY21" s="4">
        <v>20.6669177392399</v>
      </c>
      <c r="AZ21" s="4">
        <v>350.0342004884</v>
      </c>
      <c r="BA21" s="4">
        <v>92.3610367731227</v>
      </c>
      <c r="BB21" s="4">
        <v>0.0989833890014499</v>
      </c>
      <c r="BC21" s="4">
        <v>25.0936825</v>
      </c>
      <c r="BD21" s="4">
        <v>24.5246015235806</v>
      </c>
      <c r="BE21" s="4">
        <v>999.9</v>
      </c>
      <c r="BF21" s="4">
        <v>0</v>
      </c>
      <c r="BG21" s="4">
        <v>0</v>
      </c>
      <c r="BH21" s="4">
        <v>10000.4225524649</v>
      </c>
      <c r="BI21" s="4">
        <v>0</v>
      </c>
      <c r="BJ21" s="4">
        <v>0.262425556761294</v>
      </c>
      <c r="BK21" s="4">
        <v>0.682591915201465</v>
      </c>
      <c r="BL21" s="4">
        <v>409.199410424298</v>
      </c>
      <c r="BM21" s="4">
        <v>408.483440552503</v>
      </c>
      <c r="BN21" s="4">
        <v>0.045340064615003</v>
      </c>
      <c r="BO21" s="4">
        <v>400.000936515568</v>
      </c>
      <c r="BP21" s="4">
        <v>20.7657752953297</v>
      </c>
      <c r="BQ21" s="4">
        <v>1.92213565025946</v>
      </c>
      <c r="BR21" s="4">
        <v>1.91794828277625</v>
      </c>
      <c r="BS21" s="4">
        <v>16.8171042883852</v>
      </c>
      <c r="BT21" s="4">
        <v>16.782729584478</v>
      </c>
      <c r="BU21" s="4">
        <v>0</v>
      </c>
      <c r="BV21" s="4">
        <v>0</v>
      </c>
      <c r="BW21" s="4">
        <v>0</v>
      </c>
      <c r="BX21" s="4">
        <v>0</v>
      </c>
      <c r="BY21" s="4">
        <v>2.65712442765568</v>
      </c>
      <c r="BZ21" s="4">
        <v>0</v>
      </c>
      <c r="CA21" s="4">
        <v>1.04655673840049</v>
      </c>
      <c r="CB21" s="4">
        <v>8.60578552350428</v>
      </c>
      <c r="CC21" s="4">
        <v>38.6370469017094</v>
      </c>
      <c r="CD21" s="4">
        <v>43.5303234699329</v>
      </c>
      <c r="CE21" s="4">
        <v>41.3067304487179</v>
      </c>
      <c r="CF21" s="4">
        <v>42.4712468330281</v>
      </c>
      <c r="CG21" s="4">
        <v>39.2314448565323</v>
      </c>
      <c r="CH21" s="4">
        <v>0</v>
      </c>
      <c r="CI21" s="4">
        <v>0</v>
      </c>
      <c r="CJ21" s="4">
        <v>0</v>
      </c>
      <c r="CK21" s="4">
        <v>1688643910.7</v>
      </c>
      <c r="CL21" s="4">
        <v>0</v>
      </c>
      <c r="CM21" s="4">
        <v>1542169110</v>
      </c>
      <c r="CN21" s="4" t="e">
        <v>#DIV/0!</v>
      </c>
      <c r="CO21" s="4">
        <v>1542169110</v>
      </c>
      <c r="CP21" s="4">
        <v>1542169096</v>
      </c>
      <c r="CQ21" s="4">
        <v>141</v>
      </c>
      <c r="CR21" s="4">
        <v>0.167</v>
      </c>
      <c r="CS21" s="4">
        <v>-0.005</v>
      </c>
      <c r="CT21" s="4">
        <v>3.543</v>
      </c>
      <c r="CU21" s="4">
        <v>0.144</v>
      </c>
      <c r="CV21" s="4">
        <v>400</v>
      </c>
      <c r="CW21" s="4">
        <v>21</v>
      </c>
      <c r="CX21" s="4">
        <v>0.34</v>
      </c>
      <c r="CY21" s="4">
        <v>0.07</v>
      </c>
      <c r="CZ21" s="4">
        <v>0.682033109126984</v>
      </c>
      <c r="DA21" s="4">
        <v>-0.0202354856459329</v>
      </c>
      <c r="DB21" s="4">
        <v>0.0368813177169127</v>
      </c>
      <c r="DC21" s="4">
        <v>0.75</v>
      </c>
      <c r="DD21" s="4">
        <v>0.0452716659523809</v>
      </c>
      <c r="DE21" s="4">
        <v>0.00447106247436773</v>
      </c>
      <c r="DF21" s="4">
        <v>0.00222064365555884</v>
      </c>
      <c r="DG21" s="4">
        <v>1</v>
      </c>
      <c r="DH21" s="4">
        <v>1.75</v>
      </c>
      <c r="DI21" s="4">
        <v>2</v>
      </c>
      <c r="DJ21" s="4" t="e">
        <v>#DIV/0!</v>
      </c>
      <c r="DK21" s="4">
        <v>2.539475</v>
      </c>
      <c r="DL21" s="4">
        <v>2.72334583333333</v>
      </c>
      <c r="DM21" s="4">
        <v>0.0844838583333333</v>
      </c>
      <c r="DN21" s="4">
        <v>0.0842147416666667</v>
      </c>
      <c r="DO21" s="4">
        <v>0.0951946416666666</v>
      </c>
      <c r="DP21" s="4">
        <v>0.0940310666666667</v>
      </c>
      <c r="DQ21" s="4">
        <v>24493.7333333333</v>
      </c>
      <c r="DR21" s="4">
        <v>24082.0833333333</v>
      </c>
      <c r="DS21" s="4">
        <v>25131.625</v>
      </c>
      <c r="DT21" s="4">
        <v>26118.0333333333</v>
      </c>
      <c r="DU21" s="4">
        <v>31085.6083333333</v>
      </c>
      <c r="DV21" s="4">
        <v>32486.8333333333</v>
      </c>
      <c r="DW21" s="4">
        <v>37913</v>
      </c>
      <c r="DX21" s="4">
        <v>39883.85</v>
      </c>
      <c r="DY21" s="4">
        <v>1.80485833333333</v>
      </c>
      <c r="DZ21" s="4">
        <v>2.11132666666667</v>
      </c>
      <c r="EA21" s="4">
        <v>0.0322051416666667</v>
      </c>
      <c r="EB21" s="4">
        <v>0</v>
      </c>
      <c r="EC21" s="4">
        <v>23.9963166666667</v>
      </c>
      <c r="ED21" s="4">
        <v>999.9</v>
      </c>
      <c r="EE21" s="4">
        <v>59.6426666666667</v>
      </c>
      <c r="EF21" s="4">
        <v>28.7645</v>
      </c>
      <c r="EG21" s="4">
        <v>25.6197333333333</v>
      </c>
      <c r="EH21" s="4">
        <v>60.8302</v>
      </c>
      <c r="EI21" s="4">
        <v>9.05014583333333</v>
      </c>
      <c r="EJ21" s="4">
        <v>1</v>
      </c>
      <c r="EK21" s="4">
        <v>0.283781</v>
      </c>
      <c r="EL21" s="4">
        <v>1.86893583333333</v>
      </c>
      <c r="EM21" s="4">
        <v>20.2736</v>
      </c>
      <c r="EN21" s="4">
        <v>5.25244333333333</v>
      </c>
      <c r="EO21" s="4">
        <v>12.0099</v>
      </c>
      <c r="EP21" s="4">
        <v>4.99945</v>
      </c>
      <c r="EQ21" s="4">
        <v>3.30394416666667</v>
      </c>
      <c r="ER21" s="4">
        <v>9999</v>
      </c>
      <c r="ES21" s="4">
        <v>9999</v>
      </c>
      <c r="ET21" s="4">
        <v>9999</v>
      </c>
      <c r="EU21" s="4">
        <v>999.9</v>
      </c>
      <c r="EV21" s="4">
        <v>4.97222916666667</v>
      </c>
      <c r="EW21" s="4">
        <v>1.87042083333333</v>
      </c>
      <c r="EX21" s="4">
        <v>1.86829166666667</v>
      </c>
      <c r="EY21" s="4">
        <v>1.866695</v>
      </c>
      <c r="EZ21" s="4">
        <v>1.86666</v>
      </c>
      <c r="FA21" s="4">
        <v>1.866235</v>
      </c>
      <c r="FB21" s="4">
        <v>1.86844166666667</v>
      </c>
      <c r="FC21" s="4">
        <v>1.8661025</v>
      </c>
      <c r="FD21" s="4">
        <v>0</v>
      </c>
      <c r="FE21" s="4">
        <v>0</v>
      </c>
      <c r="FF21" s="4">
        <v>0</v>
      </c>
      <c r="FG21" s="4">
        <v>0</v>
      </c>
      <c r="FH21" s="4" t="e">
        <v>#DIV/0!</v>
      </c>
      <c r="FI21" s="4" t="e">
        <v>#DIV/0!</v>
      </c>
      <c r="FJ21" s="4" t="e">
        <v>#DIV/0!</v>
      </c>
      <c r="FK21" s="4" t="e">
        <v>#DIV/0!</v>
      </c>
      <c r="FL21" s="4" t="e">
        <v>#DIV/0!</v>
      </c>
      <c r="FM21" s="4" t="e">
        <v>#DIV/0!</v>
      </c>
      <c r="FN21" s="4">
        <v>0</v>
      </c>
      <c r="FO21" s="4">
        <v>100</v>
      </c>
      <c r="FP21" s="4">
        <v>100</v>
      </c>
      <c r="FQ21" s="4">
        <v>3.54275</v>
      </c>
      <c r="FR21" s="4">
        <v>0.144183333333333</v>
      </c>
      <c r="FS21" s="4">
        <v>3.5425</v>
      </c>
      <c r="FT21" s="4">
        <v>0</v>
      </c>
      <c r="FU21" s="4">
        <v>0</v>
      </c>
      <c r="FV21" s="4">
        <v>0</v>
      </c>
      <c r="FW21" s="4">
        <v>0.144190000000002</v>
      </c>
      <c r="FX21" s="4">
        <v>0</v>
      </c>
      <c r="FY21" s="4">
        <v>0</v>
      </c>
      <c r="FZ21" s="4">
        <v>0</v>
      </c>
      <c r="GA21" s="4">
        <v>-1</v>
      </c>
      <c r="GB21" s="4">
        <v>-1</v>
      </c>
      <c r="GC21" s="4">
        <v>-1</v>
      </c>
      <c r="GD21" s="4">
        <v>-1</v>
      </c>
      <c r="GE21" s="4">
        <v>5.21666666666667</v>
      </c>
      <c r="GF21" s="4">
        <v>5.45833333333333</v>
      </c>
      <c r="GG21" s="4">
        <v>1.0022</v>
      </c>
      <c r="GH21" s="4">
        <v>2.57619166666667</v>
      </c>
      <c r="GI21" s="4">
        <v>1.59912</v>
      </c>
      <c r="GJ21" s="4">
        <v>2.406315</v>
      </c>
      <c r="GK21" s="4">
        <v>1.60034</v>
      </c>
      <c r="GL21" s="4">
        <v>2.27040583333333</v>
      </c>
      <c r="GM21" s="4">
        <v>32.4138333333333</v>
      </c>
      <c r="GN21" s="4">
        <v>15.4570833333333</v>
      </c>
      <c r="GO21" s="4">
        <v>18</v>
      </c>
      <c r="GP21" s="4">
        <v>344.28</v>
      </c>
      <c r="GQ21" s="4">
        <v>607.709083333333</v>
      </c>
      <c r="GR21" s="4">
        <v>22.9999083333333</v>
      </c>
      <c r="GS21" s="4">
        <v>30.8871083333333</v>
      </c>
      <c r="GT21" s="4">
        <v>30.00015</v>
      </c>
      <c r="GU21" s="4">
        <v>31.047625</v>
      </c>
      <c r="GV21" s="4">
        <v>31.1461166666667</v>
      </c>
      <c r="GW21" s="4">
        <v>20.0514916666667</v>
      </c>
      <c r="GX21" s="4">
        <v>25.9341</v>
      </c>
      <c r="GY21" s="4">
        <v>49.5514</v>
      </c>
      <c r="GZ21" s="4">
        <v>23</v>
      </c>
      <c r="HA21" s="4">
        <v>400</v>
      </c>
      <c r="HB21" s="4">
        <v>20.7502</v>
      </c>
      <c r="HC21" s="4">
        <v>98.2034166666667</v>
      </c>
      <c r="HD21" s="4">
        <v>99.1132333333333</v>
      </c>
    </row>
    <row r="22" spans="1:212">
      <c r="A22" s="4" t="s">
        <v>524</v>
      </c>
      <c r="B22" s="4" t="s">
        <v>106</v>
      </c>
      <c r="C22" s="4" t="s">
        <v>64</v>
      </c>
      <c r="D22" s="4" t="s">
        <v>65</v>
      </c>
      <c r="E22" s="4" t="str">
        <f t="shared" si="0"/>
        <v>TR32-B2-Rd1</v>
      </c>
      <c r="F22" s="4" t="str">
        <f>VLOOKUP(B22,Sheet1!$A$1:$B$80,2,0)</f>
        <v>Acer pictum</v>
      </c>
      <c r="G22" s="4" t="str">
        <f t="shared" si="1"/>
        <v>2023-07-07</v>
      </c>
      <c r="H22" s="4" t="s">
        <v>503</v>
      </c>
      <c r="I22" s="4">
        <v>8.48915270601156e-5</v>
      </c>
      <c r="J22" s="4">
        <v>0.0848915270601156</v>
      </c>
      <c r="K22" s="4">
        <v>-0.890244084216025</v>
      </c>
      <c r="L22" s="4">
        <v>400.492225278541</v>
      </c>
      <c r="M22" s="4">
        <v>590.185115834623</v>
      </c>
      <c r="N22" s="4">
        <v>54.5233037380722</v>
      </c>
      <c r="O22" s="4">
        <v>36.9988350698386</v>
      </c>
      <c r="P22" s="4">
        <v>0.00718546606839748</v>
      </c>
      <c r="Q22" s="4">
        <v>2.87881322684027</v>
      </c>
      <c r="R22" s="4">
        <v>0.00717549348855356</v>
      </c>
      <c r="S22" s="4">
        <v>0.00448557825157397</v>
      </c>
      <c r="T22" s="4">
        <v>0</v>
      </c>
      <c r="U22" s="4">
        <v>23.291594012623</v>
      </c>
      <c r="V22" s="4">
        <v>22.8426716090507</v>
      </c>
      <c r="W22" s="4">
        <v>2.79298266603943</v>
      </c>
      <c r="X22" s="4">
        <v>60.0863237292297</v>
      </c>
      <c r="Y22" s="4">
        <v>1.72674530927527</v>
      </c>
      <c r="Z22" s="4">
        <v>2.8737742346938</v>
      </c>
      <c r="AA22" s="4">
        <v>1.06623735676416</v>
      </c>
      <c r="AB22" s="4">
        <v>-3.7437163433511</v>
      </c>
      <c r="AC22" s="4">
        <v>73.16536599483</v>
      </c>
      <c r="AD22" s="4">
        <v>5.27258976433293</v>
      </c>
      <c r="AE22" s="4">
        <v>74.6942394158119</v>
      </c>
      <c r="AF22" s="4">
        <v>0</v>
      </c>
      <c r="AG22" s="4">
        <v>0</v>
      </c>
      <c r="AH22" s="4">
        <v>1</v>
      </c>
      <c r="AI22" s="4">
        <v>0</v>
      </c>
      <c r="AJ22" s="4">
        <v>49402.8734013119</v>
      </c>
      <c r="AK22" s="4">
        <v>0</v>
      </c>
      <c r="AL22" s="4">
        <v>0</v>
      </c>
      <c r="AM22" s="4">
        <v>0</v>
      </c>
      <c r="AN22" s="4">
        <v>0</v>
      </c>
      <c r="AO22" s="4">
        <v>2</v>
      </c>
      <c r="AP22" s="4">
        <v>0.5</v>
      </c>
      <c r="AQ22" s="4" t="e">
        <v>#DIV/0!</v>
      </c>
      <c r="AR22" s="4">
        <v>2</v>
      </c>
      <c r="AS22" s="4">
        <v>1542129308.22826</v>
      </c>
      <c r="AT22" s="4">
        <v>400.492225278541</v>
      </c>
      <c r="AU22" s="4">
        <v>400.0029875</v>
      </c>
      <c r="AV22" s="4">
        <v>18.6910768513431</v>
      </c>
      <c r="AW22" s="4">
        <v>18.6434785260226</v>
      </c>
      <c r="AX22" s="4">
        <v>397.960389102564</v>
      </c>
      <c r="AY22" s="4">
        <v>18.5583333569902</v>
      </c>
      <c r="AZ22" s="4">
        <v>350.032522954823</v>
      </c>
      <c r="BA22" s="4">
        <v>92.2844043501984</v>
      </c>
      <c r="BB22" s="4">
        <v>0.0989997104002595</v>
      </c>
      <c r="BC22" s="4">
        <v>23.3140904971764</v>
      </c>
      <c r="BD22" s="4">
        <v>22.8426716090507</v>
      </c>
      <c r="BE22" s="4">
        <v>999.9</v>
      </c>
      <c r="BF22" s="4">
        <v>0</v>
      </c>
      <c r="BG22" s="4">
        <v>0</v>
      </c>
      <c r="BH22" s="4">
        <v>9999.68164957266</v>
      </c>
      <c r="BI22" s="4">
        <v>0</v>
      </c>
      <c r="BJ22" s="4">
        <v>0.272321289735958</v>
      </c>
      <c r="BK22" s="4">
        <v>0.489207749767247</v>
      </c>
      <c r="BL22" s="4">
        <v>408.12046174069</v>
      </c>
      <c r="BM22" s="4">
        <v>407.602128445513</v>
      </c>
      <c r="BN22" s="4">
        <v>0.0475964701137057</v>
      </c>
      <c r="BO22" s="4">
        <v>400.0029875</v>
      </c>
      <c r="BP22" s="4">
        <v>18.6434785260226</v>
      </c>
      <c r="BQ22" s="4">
        <v>1.72489528590507</v>
      </c>
      <c r="BR22" s="4">
        <v>1.72050187698413</v>
      </c>
      <c r="BS22" s="4">
        <v>15.1223006272894</v>
      </c>
      <c r="BT22" s="4">
        <v>15.0826610023657</v>
      </c>
      <c r="BU22" s="4">
        <v>0</v>
      </c>
      <c r="BV22" s="4">
        <v>0</v>
      </c>
      <c r="BW22" s="4">
        <v>0</v>
      </c>
      <c r="BX22" s="4">
        <v>0</v>
      </c>
      <c r="BY22" s="4">
        <v>2.81500553266178</v>
      </c>
      <c r="BZ22" s="4">
        <v>0</v>
      </c>
      <c r="CA22" s="4">
        <v>-6.42874469627595</v>
      </c>
      <c r="CB22" s="4">
        <v>7.45863514957265</v>
      </c>
      <c r="CC22" s="4">
        <v>37.195857833486</v>
      </c>
      <c r="CD22" s="4">
        <v>42.2639542582418</v>
      </c>
      <c r="CE22" s="4">
        <v>39.9843711538461</v>
      </c>
      <c r="CF22" s="4">
        <v>40.9424432692308</v>
      </c>
      <c r="CG22" s="4">
        <v>37.7455576923077</v>
      </c>
      <c r="CH22" s="4">
        <v>0</v>
      </c>
      <c r="CI22" s="4">
        <v>0</v>
      </c>
      <c r="CJ22" s="4">
        <v>0</v>
      </c>
      <c r="CK22" s="4">
        <v>1688603802.3</v>
      </c>
      <c r="CL22" s="4">
        <v>0</v>
      </c>
      <c r="CM22" s="4">
        <v>1542128641</v>
      </c>
      <c r="CN22" s="4" t="e">
        <v>#DIV/0!</v>
      </c>
      <c r="CO22" s="4">
        <v>1542128641</v>
      </c>
      <c r="CP22" s="4">
        <v>1542128639</v>
      </c>
      <c r="CQ22" s="4">
        <v>21</v>
      </c>
      <c r="CR22" s="4">
        <v>0.369</v>
      </c>
      <c r="CS22" s="4">
        <v>-0.018</v>
      </c>
      <c r="CT22" s="4">
        <v>2.532</v>
      </c>
      <c r="CU22" s="4">
        <v>0.133</v>
      </c>
      <c r="CV22" s="4">
        <v>400</v>
      </c>
      <c r="CW22" s="4">
        <v>19</v>
      </c>
      <c r="CX22" s="4">
        <v>0.45</v>
      </c>
      <c r="CY22" s="4">
        <v>0.27</v>
      </c>
      <c r="CZ22" s="4">
        <v>0.489680549603175</v>
      </c>
      <c r="DA22" s="4">
        <v>0.00985873137388913</v>
      </c>
      <c r="DB22" s="4">
        <v>0.0357574694961943</v>
      </c>
      <c r="DC22" s="4">
        <v>0.583333333333333</v>
      </c>
      <c r="DD22" s="4">
        <v>0.0476671742857143</v>
      </c>
      <c r="DE22" s="4">
        <v>-0.00012784278879015</v>
      </c>
      <c r="DF22" s="4">
        <v>0.00447908943050469</v>
      </c>
      <c r="DG22" s="4">
        <v>1</v>
      </c>
      <c r="DH22" s="4">
        <v>1.58333333333333</v>
      </c>
      <c r="DI22" s="4">
        <v>2</v>
      </c>
      <c r="DJ22" s="4" t="e">
        <v>#DIV/0!</v>
      </c>
      <c r="DK22" s="4">
        <v>2.54053583333333</v>
      </c>
      <c r="DL22" s="4">
        <v>2.7233475</v>
      </c>
      <c r="DM22" s="4">
        <v>0.0847108583333333</v>
      </c>
      <c r="DN22" s="4">
        <v>0.0843051333333333</v>
      </c>
      <c r="DO22" s="4">
        <v>0.0881954083333333</v>
      </c>
      <c r="DP22" s="4">
        <v>0.0871561583333333</v>
      </c>
      <c r="DQ22" s="4">
        <v>24560.55</v>
      </c>
      <c r="DR22" s="4">
        <v>24163.7666666667</v>
      </c>
      <c r="DS22" s="4">
        <v>25203.8166666667</v>
      </c>
      <c r="DT22" s="4">
        <v>26205.6416666667</v>
      </c>
      <c r="DU22" s="4">
        <v>31417.4916666667</v>
      </c>
      <c r="DV22" s="4">
        <v>32831.9583333333</v>
      </c>
      <c r="DW22" s="4">
        <v>38022.6333333333</v>
      </c>
      <c r="DX22" s="4">
        <v>40002.2583333333</v>
      </c>
      <c r="DY22" s="4">
        <v>1.81117416666667</v>
      </c>
      <c r="DZ22" s="4">
        <v>2.13722666666667</v>
      </c>
      <c r="EA22" s="4">
        <v>0.0225907916666667</v>
      </c>
      <c r="EB22" s="4">
        <v>0</v>
      </c>
      <c r="EC22" s="4">
        <v>22.4713083333333</v>
      </c>
      <c r="ED22" s="4">
        <v>999.9</v>
      </c>
      <c r="EE22" s="4">
        <v>64.7979166666667</v>
      </c>
      <c r="EF22" s="4">
        <v>26.3725</v>
      </c>
      <c r="EG22" s="4">
        <v>24.2196916666667</v>
      </c>
      <c r="EH22" s="4">
        <v>60.9219</v>
      </c>
      <c r="EI22" s="4">
        <v>9.01509</v>
      </c>
      <c r="EJ22" s="4">
        <v>1</v>
      </c>
      <c r="EK22" s="4">
        <v>0.226122583333333</v>
      </c>
      <c r="EL22" s="4">
        <v>2.36267666666667</v>
      </c>
      <c r="EM22" s="4">
        <v>20.26815</v>
      </c>
      <c r="EN22" s="4">
        <v>5.25183</v>
      </c>
      <c r="EO22" s="4">
        <v>12.0099</v>
      </c>
      <c r="EP22" s="4">
        <v>5.0000875</v>
      </c>
      <c r="EQ22" s="4">
        <v>3.304</v>
      </c>
      <c r="ER22" s="4">
        <v>9999</v>
      </c>
      <c r="ES22" s="4">
        <v>9999</v>
      </c>
      <c r="ET22" s="4">
        <v>9999</v>
      </c>
      <c r="EU22" s="4">
        <v>999.9</v>
      </c>
      <c r="EV22" s="4">
        <v>4.97217666666667</v>
      </c>
      <c r="EW22" s="4">
        <v>1.87048416666667</v>
      </c>
      <c r="EX22" s="4">
        <v>1.86830916666667</v>
      </c>
      <c r="EY22" s="4">
        <v>1.86672</v>
      </c>
      <c r="EZ22" s="4">
        <v>1.86670916666667</v>
      </c>
      <c r="FA22" s="4">
        <v>1.86629166666667</v>
      </c>
      <c r="FB22" s="4">
        <v>1.86849916666667</v>
      </c>
      <c r="FC22" s="4">
        <v>1.86614083333333</v>
      </c>
      <c r="FD22" s="4">
        <v>0</v>
      </c>
      <c r="FE22" s="4">
        <v>0</v>
      </c>
      <c r="FF22" s="4">
        <v>0</v>
      </c>
      <c r="FG22" s="4">
        <v>0</v>
      </c>
      <c r="FH22" s="4" t="e">
        <v>#DIV/0!</v>
      </c>
      <c r="FI22" s="4" t="e">
        <v>#DIV/0!</v>
      </c>
      <c r="FJ22" s="4" t="e">
        <v>#DIV/0!</v>
      </c>
      <c r="FK22" s="4" t="e">
        <v>#DIV/0!</v>
      </c>
      <c r="FL22" s="4" t="e">
        <v>#DIV/0!</v>
      </c>
      <c r="FM22" s="4" t="e">
        <v>#DIV/0!</v>
      </c>
      <c r="FN22" s="4">
        <v>0</v>
      </c>
      <c r="FO22" s="4">
        <v>100</v>
      </c>
      <c r="FP22" s="4">
        <v>100</v>
      </c>
      <c r="FQ22" s="4">
        <v>2.53166666666667</v>
      </c>
      <c r="FR22" s="4">
        <v>0.132741666666667</v>
      </c>
      <c r="FS22" s="4">
        <v>2.53181818181815</v>
      </c>
      <c r="FT22" s="4">
        <v>0</v>
      </c>
      <c r="FU22" s="4">
        <v>0</v>
      </c>
      <c r="FV22" s="4">
        <v>0</v>
      </c>
      <c r="FW22" s="4">
        <v>0.132736363636361</v>
      </c>
      <c r="FX22" s="4">
        <v>0</v>
      </c>
      <c r="FY22" s="4">
        <v>0</v>
      </c>
      <c r="FZ22" s="4">
        <v>0</v>
      </c>
      <c r="GA22" s="4">
        <v>-1</v>
      </c>
      <c r="GB22" s="4">
        <v>-1</v>
      </c>
      <c r="GC22" s="4">
        <v>-1</v>
      </c>
      <c r="GD22" s="4">
        <v>-1</v>
      </c>
      <c r="GE22" s="4">
        <v>11.2666666666667</v>
      </c>
      <c r="GF22" s="4">
        <v>11.2916666666667</v>
      </c>
      <c r="GG22" s="4">
        <v>1.00464</v>
      </c>
      <c r="GH22" s="4">
        <v>2.550965</v>
      </c>
      <c r="GI22" s="4">
        <v>1.59901833333333</v>
      </c>
      <c r="GJ22" s="4">
        <v>2.40723</v>
      </c>
      <c r="GK22" s="4">
        <v>1.60034</v>
      </c>
      <c r="GL22" s="4">
        <v>2.28566416666667</v>
      </c>
      <c r="GM22" s="4">
        <v>30.71</v>
      </c>
      <c r="GN22" s="4">
        <v>14.4457666666667</v>
      </c>
      <c r="GO22" s="4">
        <v>18</v>
      </c>
      <c r="GP22" s="4">
        <v>342.865833333333</v>
      </c>
      <c r="GQ22" s="4">
        <v>619.809</v>
      </c>
      <c r="GR22" s="4">
        <v>21.0000166666667</v>
      </c>
      <c r="GS22" s="4">
        <v>30.0871166666667</v>
      </c>
      <c r="GT22" s="4">
        <v>30.0003333333333</v>
      </c>
      <c r="GU22" s="4">
        <v>30.2225166666667</v>
      </c>
      <c r="GV22" s="4">
        <v>30.3145166666667</v>
      </c>
      <c r="GW22" s="4">
        <v>20.0955416666667</v>
      </c>
      <c r="GX22" s="4">
        <v>29.3859</v>
      </c>
      <c r="GY22" s="4">
        <v>65.9836333333333</v>
      </c>
      <c r="GZ22" s="4">
        <v>21</v>
      </c>
      <c r="HA22" s="4">
        <v>400</v>
      </c>
      <c r="HB22" s="4">
        <v>18.643</v>
      </c>
      <c r="HC22" s="4">
        <v>98.4866416666667</v>
      </c>
      <c r="HD22" s="4">
        <v>99.422625</v>
      </c>
    </row>
    <row r="23" spans="1:212">
      <c r="A23" s="4" t="s">
        <v>525</v>
      </c>
      <c r="B23" s="4" t="s">
        <v>106</v>
      </c>
      <c r="C23" s="4" t="s">
        <v>64</v>
      </c>
      <c r="D23" s="4" t="s">
        <v>76</v>
      </c>
      <c r="E23" s="4" t="str">
        <f t="shared" si="0"/>
        <v>TR32-B2-Rd2</v>
      </c>
      <c r="F23" s="4" t="str">
        <f>VLOOKUP(B23,Sheet1!$A$1:$B$80,2,0)</f>
        <v>Acer pictum</v>
      </c>
      <c r="G23" s="4" t="str">
        <f t="shared" si="1"/>
        <v>2023-07-07</v>
      </c>
      <c r="H23" s="4" t="s">
        <v>503</v>
      </c>
      <c r="I23" s="4">
        <v>6.48931155091839e-5</v>
      </c>
      <c r="J23" s="4">
        <v>0.0648931155091839</v>
      </c>
      <c r="K23" s="4">
        <v>-0.97754519052843</v>
      </c>
      <c r="L23" s="4">
        <v>400.546614407815</v>
      </c>
      <c r="M23" s="4">
        <v>718.804267771069</v>
      </c>
      <c r="N23" s="4">
        <v>66.4033373310424</v>
      </c>
      <c r="O23" s="4">
        <v>37.0026066239197</v>
      </c>
      <c r="P23" s="4">
        <v>0.00476714244545276</v>
      </c>
      <c r="Q23" s="4">
        <v>2.87873933504926</v>
      </c>
      <c r="R23" s="4">
        <v>0.00476273080882485</v>
      </c>
      <c r="S23" s="4">
        <v>0.00297710277177579</v>
      </c>
      <c r="T23" s="4">
        <v>0</v>
      </c>
      <c r="U23" s="4">
        <v>25.3357599834076</v>
      </c>
      <c r="V23" s="4">
        <v>24.9804076678877</v>
      </c>
      <c r="W23" s="4">
        <v>3.17596539232133</v>
      </c>
      <c r="X23" s="4">
        <v>60.1200830251277</v>
      </c>
      <c r="Y23" s="4">
        <v>1.95222010763757</v>
      </c>
      <c r="Z23" s="4">
        <v>3.2472012901302</v>
      </c>
      <c r="AA23" s="4">
        <v>1.22374528468375</v>
      </c>
      <c r="AB23" s="4">
        <v>-2.86178639395501</v>
      </c>
      <c r="AC23" s="4">
        <v>57.8155038991872</v>
      </c>
      <c r="AD23" s="4">
        <v>4.25530065148794</v>
      </c>
      <c r="AE23" s="4">
        <v>59.2090181567202</v>
      </c>
      <c r="AF23" s="4">
        <v>0</v>
      </c>
      <c r="AG23" s="4">
        <v>0</v>
      </c>
      <c r="AH23" s="4">
        <v>1</v>
      </c>
      <c r="AI23" s="4">
        <v>0</v>
      </c>
      <c r="AJ23" s="4">
        <v>49063.0823823646</v>
      </c>
      <c r="AK23" s="4">
        <v>0</v>
      </c>
      <c r="AL23" s="4">
        <v>0</v>
      </c>
      <c r="AM23" s="4">
        <v>0</v>
      </c>
      <c r="AN23" s="4">
        <v>0</v>
      </c>
      <c r="AO23" s="4">
        <v>2</v>
      </c>
      <c r="AP23" s="4">
        <v>0.5</v>
      </c>
      <c r="AQ23" s="4" t="e">
        <v>#DIV/0!</v>
      </c>
      <c r="AR23" s="4">
        <v>2</v>
      </c>
      <c r="AS23" s="4">
        <v>1542147736.26993</v>
      </c>
      <c r="AT23" s="4">
        <v>400.546614407815</v>
      </c>
      <c r="AU23" s="4">
        <v>400.002916697192</v>
      </c>
      <c r="AV23" s="4">
        <v>21.1324343376068</v>
      </c>
      <c r="AW23" s="4">
        <v>21.0961392979243</v>
      </c>
      <c r="AX23" s="4">
        <v>397.381802777778</v>
      </c>
      <c r="AY23" s="4">
        <v>20.9933343376069</v>
      </c>
      <c r="AZ23" s="4">
        <v>350.030005952381</v>
      </c>
      <c r="BA23" s="4">
        <v>92.2812848199023</v>
      </c>
      <c r="BB23" s="4">
        <v>0.0989907595970696</v>
      </c>
      <c r="BC23" s="4">
        <v>25.3529332967033</v>
      </c>
      <c r="BD23" s="4">
        <v>24.9804076678877</v>
      </c>
      <c r="BE23" s="4">
        <v>999.9</v>
      </c>
      <c r="BF23" s="4">
        <v>0</v>
      </c>
      <c r="BG23" s="4">
        <v>0</v>
      </c>
      <c r="BH23" s="4">
        <v>9999.56929884004</v>
      </c>
      <c r="BI23" s="4">
        <v>0</v>
      </c>
      <c r="BJ23" s="4">
        <v>0.274487127869353</v>
      </c>
      <c r="BK23" s="4">
        <v>0.543728208089133</v>
      </c>
      <c r="BL23" s="4">
        <v>409.193944932845</v>
      </c>
      <c r="BM23" s="4">
        <v>408.623330616606</v>
      </c>
      <c r="BN23" s="4">
        <v>0.0362967398351648</v>
      </c>
      <c r="BO23" s="4">
        <v>400.002916697192</v>
      </c>
      <c r="BP23" s="4">
        <v>21.0961392979243</v>
      </c>
      <c r="BQ23" s="4">
        <v>1.95012861477411</v>
      </c>
      <c r="BR23" s="4">
        <v>1.94677855677655</v>
      </c>
      <c r="BS23" s="4">
        <v>17.0451205494506</v>
      </c>
      <c r="BT23" s="4">
        <v>17.0179962851038</v>
      </c>
      <c r="BU23" s="4">
        <v>0</v>
      </c>
      <c r="BV23" s="4">
        <v>0</v>
      </c>
      <c r="BW23" s="4">
        <v>0</v>
      </c>
      <c r="BX23" s="4">
        <v>0</v>
      </c>
      <c r="BY23" s="4">
        <v>3.22649267399267</v>
      </c>
      <c r="BZ23" s="4">
        <v>0</v>
      </c>
      <c r="CA23" s="4">
        <v>2.34086355311355</v>
      </c>
      <c r="CB23" s="4">
        <v>8.86130738705739</v>
      </c>
      <c r="CC23" s="4">
        <v>38.8865142857143</v>
      </c>
      <c r="CD23" s="4">
        <v>43.9317858974359</v>
      </c>
      <c r="CE23" s="4">
        <v>41.655295970696</v>
      </c>
      <c r="CF23" s="4">
        <v>42.6834525335775</v>
      </c>
      <c r="CG23" s="4">
        <v>39.44485</v>
      </c>
      <c r="CH23" s="4">
        <v>0</v>
      </c>
      <c r="CI23" s="4">
        <v>0</v>
      </c>
      <c r="CJ23" s="4">
        <v>0</v>
      </c>
      <c r="CK23" s="4">
        <v>1688622230.9</v>
      </c>
      <c r="CL23" s="4">
        <v>0</v>
      </c>
      <c r="CM23" s="4">
        <v>1542147320</v>
      </c>
      <c r="CN23" s="4" t="e">
        <v>#DIV/0!</v>
      </c>
      <c r="CO23" s="4">
        <v>1542147315</v>
      </c>
      <c r="CP23" s="4">
        <v>1542147320</v>
      </c>
      <c r="CQ23" s="4">
        <v>83</v>
      </c>
      <c r="CR23" s="4">
        <v>0.163</v>
      </c>
      <c r="CS23" s="4">
        <v>-0.015</v>
      </c>
      <c r="CT23" s="4">
        <v>3.165</v>
      </c>
      <c r="CU23" s="4">
        <v>0.139</v>
      </c>
      <c r="CV23" s="4">
        <v>400</v>
      </c>
      <c r="CW23" s="4">
        <v>21</v>
      </c>
      <c r="CX23" s="4">
        <v>0.37</v>
      </c>
      <c r="CY23" s="4">
        <v>0.35</v>
      </c>
      <c r="CZ23" s="4">
        <v>0.543989516865079</v>
      </c>
      <c r="DA23" s="4">
        <v>-0.00599367942583701</v>
      </c>
      <c r="DB23" s="4">
        <v>0.0274431477800017</v>
      </c>
      <c r="DC23" s="4">
        <v>0.833333333333333</v>
      </c>
      <c r="DD23" s="4">
        <v>0.0361273575396825</v>
      </c>
      <c r="DE23" s="4">
        <v>0.00559960888585102</v>
      </c>
      <c r="DF23" s="4">
        <v>0.00274795856837705</v>
      </c>
      <c r="DG23" s="4">
        <v>1</v>
      </c>
      <c r="DH23" s="4">
        <v>1.83333333333333</v>
      </c>
      <c r="DI23" s="4">
        <v>2</v>
      </c>
      <c r="DJ23" s="4" t="e">
        <v>#DIV/0!</v>
      </c>
      <c r="DK23" s="4">
        <v>2.53772083333333</v>
      </c>
      <c r="DL23" s="4">
        <v>2.72334833333333</v>
      </c>
      <c r="DM23" s="4">
        <v>0.0841860333333333</v>
      </c>
      <c r="DN23" s="4">
        <v>0.0838793666666667</v>
      </c>
      <c r="DO23" s="4">
        <v>0.0958946666666667</v>
      </c>
      <c r="DP23" s="4">
        <v>0.094728175</v>
      </c>
      <c r="DQ23" s="4">
        <v>24455.0083333333</v>
      </c>
      <c r="DR23" s="4">
        <v>24045.95</v>
      </c>
      <c r="DS23" s="4">
        <v>25088.0666666667</v>
      </c>
      <c r="DT23" s="4">
        <v>26075.2666666667</v>
      </c>
      <c r="DU23" s="4">
        <v>31013.8416666667</v>
      </c>
      <c r="DV23" s="4">
        <v>32414.55</v>
      </c>
      <c r="DW23" s="4">
        <v>37855.0583333333</v>
      </c>
      <c r="DX23" s="4">
        <v>39825.1916666667</v>
      </c>
      <c r="DY23" s="4">
        <v>1.79127916666667</v>
      </c>
      <c r="DZ23" s="4">
        <v>2.0928025</v>
      </c>
      <c r="EA23" s="4">
        <v>-0.00699112916666667</v>
      </c>
      <c r="EB23" s="4">
        <v>0</v>
      </c>
      <c r="EC23" s="4">
        <v>25.0948333333333</v>
      </c>
      <c r="ED23" s="4">
        <v>999.9</v>
      </c>
      <c r="EE23" s="4">
        <v>61.20575</v>
      </c>
      <c r="EF23" s="4">
        <v>28.6985</v>
      </c>
      <c r="EG23" s="4">
        <v>26.212325</v>
      </c>
      <c r="EH23" s="4">
        <v>60.9389</v>
      </c>
      <c r="EI23" s="4">
        <v>8.78973083333333</v>
      </c>
      <c r="EJ23" s="4">
        <v>1</v>
      </c>
      <c r="EK23" s="4">
        <v>0.383705916666667</v>
      </c>
      <c r="EL23" s="4">
        <v>2.596655</v>
      </c>
      <c r="EM23" s="4">
        <v>20.2650916666667</v>
      </c>
      <c r="EN23" s="4">
        <v>5.25214333333333</v>
      </c>
      <c r="EO23" s="4">
        <v>12.0099</v>
      </c>
      <c r="EP23" s="4">
        <v>4.99935</v>
      </c>
      <c r="EQ23" s="4">
        <v>3.30407166666667</v>
      </c>
      <c r="ER23" s="4">
        <v>9999</v>
      </c>
      <c r="ES23" s="4">
        <v>9999</v>
      </c>
      <c r="ET23" s="4">
        <v>9999</v>
      </c>
      <c r="EU23" s="4">
        <v>999.9</v>
      </c>
      <c r="EV23" s="4">
        <v>4.97224083333333</v>
      </c>
      <c r="EW23" s="4">
        <v>1.87041666666667</v>
      </c>
      <c r="EX23" s="4">
        <v>1.86828833333333</v>
      </c>
      <c r="EY23" s="4">
        <v>1.86664166666667</v>
      </c>
      <c r="EZ23" s="4">
        <v>1.86662416666667</v>
      </c>
      <c r="FA23" s="4">
        <v>1.86624083333333</v>
      </c>
      <c r="FB23" s="4">
        <v>1.86844</v>
      </c>
      <c r="FC23" s="4">
        <v>1.86608916666667</v>
      </c>
      <c r="FD23" s="4">
        <v>0</v>
      </c>
      <c r="FE23" s="4">
        <v>0</v>
      </c>
      <c r="FF23" s="4">
        <v>0</v>
      </c>
      <c r="FG23" s="4">
        <v>0</v>
      </c>
      <c r="FH23" s="4" t="e">
        <v>#DIV/0!</v>
      </c>
      <c r="FI23" s="4" t="e">
        <v>#DIV/0!</v>
      </c>
      <c r="FJ23" s="4" t="e">
        <v>#DIV/0!</v>
      </c>
      <c r="FK23" s="4" t="e">
        <v>#DIV/0!</v>
      </c>
      <c r="FL23" s="4" t="e">
        <v>#DIV/0!</v>
      </c>
      <c r="FM23" s="4" t="e">
        <v>#DIV/0!</v>
      </c>
      <c r="FN23" s="4">
        <v>0</v>
      </c>
      <c r="FO23" s="4">
        <v>100</v>
      </c>
      <c r="FP23" s="4">
        <v>100</v>
      </c>
      <c r="FQ23" s="4">
        <v>3.16483333333333</v>
      </c>
      <c r="FR23" s="4">
        <v>0.1391</v>
      </c>
      <c r="FS23" s="4">
        <v>3.16481818181819</v>
      </c>
      <c r="FT23" s="4">
        <v>0</v>
      </c>
      <c r="FU23" s="4">
        <v>0</v>
      </c>
      <c r="FV23" s="4">
        <v>0</v>
      </c>
      <c r="FW23" s="4">
        <v>0.139099999999999</v>
      </c>
      <c r="FX23" s="4">
        <v>0</v>
      </c>
      <c r="FY23" s="4">
        <v>0</v>
      </c>
      <c r="FZ23" s="4">
        <v>0</v>
      </c>
      <c r="GA23" s="4">
        <v>-1</v>
      </c>
      <c r="GB23" s="4">
        <v>-1</v>
      </c>
      <c r="GC23" s="4">
        <v>-1</v>
      </c>
      <c r="GD23" s="4">
        <v>-1</v>
      </c>
      <c r="GE23" s="4">
        <v>7.16666666666667</v>
      </c>
      <c r="GF23" s="4">
        <v>7.08333333333333</v>
      </c>
      <c r="GG23" s="4">
        <v>1.00514833333333</v>
      </c>
      <c r="GH23" s="4">
        <v>2.57517416666667</v>
      </c>
      <c r="GI23" s="4">
        <v>1.59891666666667</v>
      </c>
      <c r="GJ23" s="4">
        <v>2.40723</v>
      </c>
      <c r="GK23" s="4">
        <v>1.60054333333333</v>
      </c>
      <c r="GL23" s="4">
        <v>2.26501333333333</v>
      </c>
      <c r="GM23" s="4">
        <v>32.5299583333333</v>
      </c>
      <c r="GN23" s="4">
        <v>15.3987083333333</v>
      </c>
      <c r="GO23" s="4">
        <v>18</v>
      </c>
      <c r="GP23" s="4">
        <v>344.57125</v>
      </c>
      <c r="GQ23" s="4">
        <v>606.085916666667</v>
      </c>
      <c r="GR23" s="4">
        <v>23.0000333333333</v>
      </c>
      <c r="GS23" s="4">
        <v>32.2134416666667</v>
      </c>
      <c r="GT23" s="4">
        <v>30.0002333333333</v>
      </c>
      <c r="GU23" s="4">
        <v>32.3193166666667</v>
      </c>
      <c r="GV23" s="4">
        <v>32.4183833333333</v>
      </c>
      <c r="GW23" s="4">
        <v>20.109075</v>
      </c>
      <c r="GX23" s="4">
        <v>26.254</v>
      </c>
      <c r="GY23" s="4">
        <v>53.675325</v>
      </c>
      <c r="GZ23" s="4">
        <v>23</v>
      </c>
      <c r="HA23" s="4">
        <v>400</v>
      </c>
      <c r="HB23" s="4">
        <v>21.0603</v>
      </c>
      <c r="HC23" s="4">
        <v>98.0452666666666</v>
      </c>
      <c r="HD23" s="4">
        <v>98.9609</v>
      </c>
    </row>
    <row r="24" spans="1:212">
      <c r="A24" s="4" t="s">
        <v>526</v>
      </c>
      <c r="B24" s="4" t="s">
        <v>260</v>
      </c>
      <c r="C24" s="4" t="s">
        <v>64</v>
      </c>
      <c r="D24" s="4" t="s">
        <v>65</v>
      </c>
      <c r="E24" s="4" t="str">
        <f t="shared" si="0"/>
        <v>TR35-B2-Rd1</v>
      </c>
      <c r="F24" s="4" t="str">
        <f>VLOOKUP(B24,Sheet1!$A$1:$B$80,2,0)</f>
        <v>Acer pictum</v>
      </c>
      <c r="G24" s="4" t="str">
        <f t="shared" si="1"/>
        <v>2023-07-07</v>
      </c>
      <c r="H24" s="4" t="s">
        <v>503</v>
      </c>
      <c r="I24" s="4">
        <v>4.87722262671572e-5</v>
      </c>
      <c r="J24" s="4">
        <v>0.0487722262671572</v>
      </c>
      <c r="K24" s="4">
        <v>-1.20163831762293</v>
      </c>
      <c r="L24" s="4">
        <v>400.674172771673</v>
      </c>
      <c r="M24" s="4">
        <v>910.803630487983</v>
      </c>
      <c r="N24" s="4">
        <v>84.0912715780566</v>
      </c>
      <c r="O24" s="4">
        <v>36.9928197122997</v>
      </c>
      <c r="P24" s="4">
        <v>0.00388686095405381</v>
      </c>
      <c r="Q24" s="4">
        <v>2.87795769787009</v>
      </c>
      <c r="R24" s="4">
        <v>0.00388377949705333</v>
      </c>
      <c r="S24" s="4">
        <v>0.00242763882075529</v>
      </c>
      <c r="T24" s="4">
        <v>0</v>
      </c>
      <c r="U24" s="4">
        <v>23.5124468640253</v>
      </c>
      <c r="V24" s="4">
        <v>23.3552226831502</v>
      </c>
      <c r="W24" s="4">
        <v>2.88091944813849</v>
      </c>
      <c r="X24" s="4">
        <v>60.1437148129095</v>
      </c>
      <c r="Y24" s="4">
        <v>1.75056825764544</v>
      </c>
      <c r="Z24" s="4">
        <v>2.91064211025751</v>
      </c>
      <c r="AA24" s="4">
        <v>1.13035119049305</v>
      </c>
      <c r="AB24" s="4">
        <v>-2.15085517838163</v>
      </c>
      <c r="AC24" s="4">
        <v>26.3997473364839</v>
      </c>
      <c r="AD24" s="4">
        <v>1.91003035764396</v>
      </c>
      <c r="AE24" s="4">
        <v>26.1589225157462</v>
      </c>
      <c r="AF24" s="4">
        <v>0</v>
      </c>
      <c r="AG24" s="4">
        <v>0</v>
      </c>
      <c r="AH24" s="4">
        <v>1</v>
      </c>
      <c r="AI24" s="4">
        <v>0</v>
      </c>
      <c r="AJ24" s="4">
        <v>49341.7065792821</v>
      </c>
      <c r="AK24" s="4">
        <v>0</v>
      </c>
      <c r="AL24" s="4">
        <v>0</v>
      </c>
      <c r="AM24" s="4">
        <v>0</v>
      </c>
      <c r="AN24" s="4">
        <v>0</v>
      </c>
      <c r="AO24" s="4">
        <v>2</v>
      </c>
      <c r="AP24" s="4">
        <v>0.5</v>
      </c>
      <c r="AQ24" s="4" t="e">
        <v>#DIV/0!</v>
      </c>
      <c r="AR24" s="4">
        <v>2</v>
      </c>
      <c r="AS24" s="4">
        <v>1542137050.36993</v>
      </c>
      <c r="AT24" s="4">
        <v>400.674172771673</v>
      </c>
      <c r="AU24" s="4">
        <v>399.998753540904</v>
      </c>
      <c r="AV24" s="4">
        <v>18.9606386904762</v>
      </c>
      <c r="AW24" s="4">
        <v>18.9332997954823</v>
      </c>
      <c r="AX24" s="4">
        <v>397.806653388278</v>
      </c>
      <c r="AY24" s="4">
        <v>18.8179087026862</v>
      </c>
      <c r="AZ24" s="4">
        <v>350.033398443223</v>
      </c>
      <c r="BA24" s="4">
        <v>92.2274450824176</v>
      </c>
      <c r="BB24" s="4">
        <v>0.0989942668315018</v>
      </c>
      <c r="BC24" s="4">
        <v>23.5253726465201</v>
      </c>
      <c r="BD24" s="4">
        <v>23.3552226831502</v>
      </c>
      <c r="BE24" s="4">
        <v>999.9</v>
      </c>
      <c r="BF24" s="4">
        <v>0</v>
      </c>
      <c r="BG24" s="4">
        <v>0</v>
      </c>
      <c r="BH24" s="4">
        <v>10000.6340271673</v>
      </c>
      <c r="BI24" s="4">
        <v>0</v>
      </c>
      <c r="BJ24" s="4">
        <v>0.254806337484738</v>
      </c>
      <c r="BK24" s="4">
        <v>0.675363082326007</v>
      </c>
      <c r="BL24" s="4">
        <v>408.417964590965</v>
      </c>
      <c r="BM24" s="4">
        <v>407.718170879121</v>
      </c>
      <c r="BN24" s="4">
        <v>0.0273377462087912</v>
      </c>
      <c r="BO24" s="4">
        <v>399.998753540904</v>
      </c>
      <c r="BP24" s="4">
        <v>18.9332997954823</v>
      </c>
      <c r="BQ24" s="4">
        <v>1.74869132478632</v>
      </c>
      <c r="BR24" s="4">
        <v>1.74616978418803</v>
      </c>
      <c r="BS24" s="4">
        <v>15.3355377258852</v>
      </c>
      <c r="BT24" s="4">
        <v>15.313068046398</v>
      </c>
      <c r="BU24" s="4">
        <v>0</v>
      </c>
      <c r="BV24" s="4">
        <v>0</v>
      </c>
      <c r="BW24" s="4">
        <v>0</v>
      </c>
      <c r="BX24" s="4">
        <v>0</v>
      </c>
      <c r="BY24" s="4">
        <v>2.83281288156288</v>
      </c>
      <c r="BZ24" s="4">
        <v>0</v>
      </c>
      <c r="CA24" s="4">
        <v>-7.66801556776557</v>
      </c>
      <c r="CB24" s="4">
        <v>7.42482783882784</v>
      </c>
      <c r="CC24" s="4">
        <v>36.942867948718</v>
      </c>
      <c r="CD24" s="4">
        <v>42.2066936202686</v>
      </c>
      <c r="CE24" s="4">
        <v>39.7859366300366</v>
      </c>
      <c r="CF24" s="4">
        <v>40.723375</v>
      </c>
      <c r="CG24" s="4">
        <v>37.5516666666667</v>
      </c>
      <c r="CH24" s="4">
        <v>0</v>
      </c>
      <c r="CI24" s="4">
        <v>0</v>
      </c>
      <c r="CJ24" s="4">
        <v>0</v>
      </c>
      <c r="CK24" s="4">
        <v>1688611544.7</v>
      </c>
      <c r="CL24" s="4">
        <v>0</v>
      </c>
      <c r="CM24" s="4">
        <v>1542136504.1</v>
      </c>
      <c r="CN24" s="4" t="e">
        <v>#DIV/0!</v>
      </c>
      <c r="CO24" s="4">
        <v>1542136504.1</v>
      </c>
      <c r="CP24" s="4">
        <v>1542136500.1</v>
      </c>
      <c r="CQ24" s="4">
        <v>45</v>
      </c>
      <c r="CR24" s="4">
        <v>0.04</v>
      </c>
      <c r="CS24" s="4">
        <v>0.007</v>
      </c>
      <c r="CT24" s="4">
        <v>2.867</v>
      </c>
      <c r="CU24" s="4">
        <v>0.143</v>
      </c>
      <c r="CV24" s="4">
        <v>400</v>
      </c>
      <c r="CW24" s="4">
        <v>19</v>
      </c>
      <c r="CX24" s="4">
        <v>0.64</v>
      </c>
      <c r="CY24" s="4">
        <v>0.31</v>
      </c>
      <c r="CZ24" s="4">
        <v>0.677692875793651</v>
      </c>
      <c r="DA24" s="4">
        <v>-0.0355492286397808</v>
      </c>
      <c r="DB24" s="4">
        <v>0.0322491260308082</v>
      </c>
      <c r="DC24" s="4">
        <v>0.5</v>
      </c>
      <c r="DD24" s="4">
        <v>0.0276485293293651</v>
      </c>
      <c r="DE24" s="4">
        <v>-0.00435502965140118</v>
      </c>
      <c r="DF24" s="4">
        <v>0.00978144486682468</v>
      </c>
      <c r="DG24" s="4">
        <v>0.833333333333333</v>
      </c>
      <c r="DH24" s="4">
        <v>1.33333333333333</v>
      </c>
      <c r="DI24" s="4">
        <v>2</v>
      </c>
      <c r="DJ24" s="4" t="e">
        <v>#DIV/0!</v>
      </c>
      <c r="DK24" s="4">
        <v>2.54058666666667</v>
      </c>
      <c r="DL24" s="4">
        <v>2.7233425</v>
      </c>
      <c r="DM24" s="4">
        <v>0.0846435166666667</v>
      </c>
      <c r="DN24" s="4">
        <v>0.0842628</v>
      </c>
      <c r="DO24" s="4">
        <v>0.0890537833333333</v>
      </c>
      <c r="DP24" s="4">
        <v>0.088093525</v>
      </c>
      <c r="DQ24" s="4">
        <v>24559.9333333333</v>
      </c>
      <c r="DR24" s="4">
        <v>24159.8666666667</v>
      </c>
      <c r="DS24" s="4">
        <v>25201.1333333333</v>
      </c>
      <c r="DT24" s="4">
        <v>26199.925</v>
      </c>
      <c r="DU24" s="4">
        <v>31383.7583333333</v>
      </c>
      <c r="DV24" s="4">
        <v>32794.075</v>
      </c>
      <c r="DW24" s="4">
        <v>38017.6916666667</v>
      </c>
      <c r="DX24" s="4">
        <v>39997.45</v>
      </c>
      <c r="DY24" s="4">
        <v>1.813245</v>
      </c>
      <c r="DZ24" s="4">
        <v>2.1256225</v>
      </c>
      <c r="EA24" s="4">
        <v>-0.0213297583333333</v>
      </c>
      <c r="EB24" s="4">
        <v>0</v>
      </c>
      <c r="EC24" s="4">
        <v>23.7074</v>
      </c>
      <c r="ED24" s="4">
        <v>999.9</v>
      </c>
      <c r="EE24" s="4">
        <v>59.8595</v>
      </c>
      <c r="EF24" s="4">
        <v>28.2238333333333</v>
      </c>
      <c r="EG24" s="4">
        <v>24.9537583333333</v>
      </c>
      <c r="EH24" s="4">
        <v>60.8377</v>
      </c>
      <c r="EI24" s="4">
        <v>9.3993725</v>
      </c>
      <c r="EJ24" s="4">
        <v>1</v>
      </c>
      <c r="EK24" s="4">
        <v>0.218815416666667</v>
      </c>
      <c r="EL24" s="4">
        <v>2.53309583333333</v>
      </c>
      <c r="EM24" s="4">
        <v>20.26655</v>
      </c>
      <c r="EN24" s="4">
        <v>5.2530425</v>
      </c>
      <c r="EO24" s="4">
        <v>12.0099</v>
      </c>
      <c r="EP24" s="4">
        <v>4.99985416666667</v>
      </c>
      <c r="EQ24" s="4">
        <v>3.304</v>
      </c>
      <c r="ER24" s="4">
        <v>9999</v>
      </c>
      <c r="ES24" s="4">
        <v>9999</v>
      </c>
      <c r="ET24" s="4">
        <v>9999</v>
      </c>
      <c r="EU24" s="4">
        <v>999.9</v>
      </c>
      <c r="EV24" s="4">
        <v>4.97222166666667</v>
      </c>
      <c r="EW24" s="4">
        <v>1.87042666666667</v>
      </c>
      <c r="EX24" s="4">
        <v>1.86829333333333</v>
      </c>
      <c r="EY24" s="4">
        <v>1.86673333333333</v>
      </c>
      <c r="EZ24" s="4">
        <v>1.86672333333333</v>
      </c>
      <c r="FA24" s="4">
        <v>1.866295</v>
      </c>
      <c r="FB24" s="4">
        <v>1.86844583333333</v>
      </c>
      <c r="FC24" s="4">
        <v>1.866145</v>
      </c>
      <c r="FD24" s="4">
        <v>0</v>
      </c>
      <c r="FE24" s="4">
        <v>0</v>
      </c>
      <c r="FF24" s="4">
        <v>0</v>
      </c>
      <c r="FG24" s="4">
        <v>0</v>
      </c>
      <c r="FH24" s="4" t="e">
        <v>#DIV/0!</v>
      </c>
      <c r="FI24" s="4" t="e">
        <v>#DIV/0!</v>
      </c>
      <c r="FJ24" s="4" t="e">
        <v>#DIV/0!</v>
      </c>
      <c r="FK24" s="4" t="e">
        <v>#DIV/0!</v>
      </c>
      <c r="FL24" s="4" t="e">
        <v>#DIV/0!</v>
      </c>
      <c r="FM24" s="4" t="e">
        <v>#DIV/0!</v>
      </c>
      <c r="FN24" s="4">
        <v>0</v>
      </c>
      <c r="FO24" s="4">
        <v>100</v>
      </c>
      <c r="FP24" s="4">
        <v>100</v>
      </c>
      <c r="FQ24" s="4">
        <v>2.86741666666667</v>
      </c>
      <c r="FR24" s="4">
        <v>0.142716666666667</v>
      </c>
      <c r="FS24" s="4">
        <v>2.86745454545462</v>
      </c>
      <c r="FT24" s="4">
        <v>0</v>
      </c>
      <c r="FU24" s="4">
        <v>0</v>
      </c>
      <c r="FV24" s="4">
        <v>0</v>
      </c>
      <c r="FW24" s="4">
        <v>0.142727272727271</v>
      </c>
      <c r="FX24" s="4">
        <v>0</v>
      </c>
      <c r="FY24" s="4">
        <v>0</v>
      </c>
      <c r="FZ24" s="4">
        <v>0</v>
      </c>
      <c r="GA24" s="4">
        <v>-1</v>
      </c>
      <c r="GB24" s="4">
        <v>-1</v>
      </c>
      <c r="GC24" s="4">
        <v>-1</v>
      </c>
      <c r="GD24" s="4">
        <v>-1</v>
      </c>
      <c r="GE24" s="4">
        <v>9.23333333333333</v>
      </c>
      <c r="GF24" s="4">
        <v>9.3</v>
      </c>
      <c r="GG24" s="4">
        <v>1.00321666666667</v>
      </c>
      <c r="GH24" s="4">
        <v>2.56307</v>
      </c>
      <c r="GI24" s="4">
        <v>1.59912</v>
      </c>
      <c r="GJ24" s="4">
        <v>2.40550166666667</v>
      </c>
      <c r="GK24" s="4">
        <v>1.60034</v>
      </c>
      <c r="GL24" s="4">
        <v>2.28057666666667</v>
      </c>
      <c r="GM24" s="4">
        <v>31.9585</v>
      </c>
      <c r="GN24" s="4">
        <v>14.3254</v>
      </c>
      <c r="GO24" s="4">
        <v>18</v>
      </c>
      <c r="GP24" s="4">
        <v>343.625083333333</v>
      </c>
      <c r="GQ24" s="4">
        <v>610.02325</v>
      </c>
      <c r="GR24" s="4">
        <v>20.999875</v>
      </c>
      <c r="GS24" s="4">
        <v>30.0220416666667</v>
      </c>
      <c r="GT24" s="4">
        <v>30.0001</v>
      </c>
      <c r="GU24" s="4">
        <v>30.190275</v>
      </c>
      <c r="GV24" s="4">
        <v>30.2862583333333</v>
      </c>
      <c r="GW24" s="4">
        <v>20.0637166666667</v>
      </c>
      <c r="GX24" s="4">
        <v>30.1753</v>
      </c>
      <c r="GY24" s="4">
        <v>48.7687</v>
      </c>
      <c r="GZ24" s="4">
        <v>21</v>
      </c>
      <c r="HA24" s="4">
        <v>400</v>
      </c>
      <c r="HB24" s="4">
        <v>18.9867</v>
      </c>
      <c r="HC24" s="4">
        <v>98.4747333333333</v>
      </c>
      <c r="HD24" s="4">
        <v>99.4068166666667</v>
      </c>
    </row>
    <row r="25" spans="1:212">
      <c r="A25" s="4" t="s">
        <v>527</v>
      </c>
      <c r="B25" s="4" t="s">
        <v>260</v>
      </c>
      <c r="C25" s="4" t="s">
        <v>64</v>
      </c>
      <c r="D25" s="4" t="s">
        <v>76</v>
      </c>
      <c r="E25" s="4" t="str">
        <f t="shared" si="0"/>
        <v>TR35-B2-Rd2</v>
      </c>
      <c r="F25" s="4" t="str">
        <f>VLOOKUP(B25,Sheet1!$A$1:$B$80,2,0)</f>
        <v>Acer pictum</v>
      </c>
      <c r="G25" s="4" t="str">
        <f t="shared" si="1"/>
        <v>2023-07-07</v>
      </c>
      <c r="H25" s="4" t="s">
        <v>503</v>
      </c>
      <c r="I25" s="4">
        <v>0.000144186303405585</v>
      </c>
      <c r="J25" s="4">
        <v>0.144186303405585</v>
      </c>
      <c r="K25" s="4">
        <v>-0.918280843303704</v>
      </c>
      <c r="L25" s="4">
        <v>400.492073473748</v>
      </c>
      <c r="M25" s="4">
        <v>518.011655402115</v>
      </c>
      <c r="N25" s="4">
        <v>47.8688050750017</v>
      </c>
      <c r="O25" s="4">
        <v>37.0089685118921</v>
      </c>
      <c r="P25" s="4">
        <v>0.0117224240401258</v>
      </c>
      <c r="Q25" s="4">
        <v>2.87920616720632</v>
      </c>
      <c r="R25" s="4">
        <v>0.011695824923778</v>
      </c>
      <c r="S25" s="4">
        <v>0.00731227529804574</v>
      </c>
      <c r="T25" s="4">
        <v>0</v>
      </c>
      <c r="U25" s="4">
        <v>23.6975851073625</v>
      </c>
      <c r="V25" s="4">
        <v>23.3487303724054</v>
      </c>
      <c r="W25" s="4">
        <v>2.87979061228673</v>
      </c>
      <c r="X25" s="4">
        <v>60.0178786563567</v>
      </c>
      <c r="Y25" s="4">
        <v>1.76918760556064</v>
      </c>
      <c r="Z25" s="4">
        <v>2.94776755899901</v>
      </c>
      <c r="AA25" s="4">
        <v>1.11060300672608</v>
      </c>
      <c r="AB25" s="4">
        <v>-6.3586159801863</v>
      </c>
      <c r="AC25" s="4">
        <v>60.0791200913467</v>
      </c>
      <c r="AD25" s="4">
        <v>4.34932629660823</v>
      </c>
      <c r="AE25" s="4">
        <v>58.0698304077687</v>
      </c>
      <c r="AF25" s="4">
        <v>0</v>
      </c>
      <c r="AG25" s="4">
        <v>0</v>
      </c>
      <c r="AH25" s="4">
        <v>1</v>
      </c>
      <c r="AI25" s="4">
        <v>0</v>
      </c>
      <c r="AJ25" s="4">
        <v>49344.571228686</v>
      </c>
      <c r="AK25" s="4">
        <v>0</v>
      </c>
      <c r="AL25" s="4">
        <v>0</v>
      </c>
      <c r="AM25" s="4">
        <v>0</v>
      </c>
      <c r="AN25" s="4">
        <v>0</v>
      </c>
      <c r="AO25" s="4">
        <v>2</v>
      </c>
      <c r="AP25" s="4">
        <v>0.5</v>
      </c>
      <c r="AQ25" s="4" t="e">
        <v>#DIV/0!</v>
      </c>
      <c r="AR25" s="4">
        <v>2</v>
      </c>
      <c r="AS25" s="4">
        <v>1542142137.26993</v>
      </c>
      <c r="AT25" s="4">
        <v>400.492073473748</v>
      </c>
      <c r="AU25" s="4">
        <v>400.000388461538</v>
      </c>
      <c r="AV25" s="4">
        <v>19.1452407661783</v>
      </c>
      <c r="AW25" s="4">
        <v>19.0644340873016</v>
      </c>
      <c r="AX25" s="4">
        <v>397.531543803419</v>
      </c>
      <c r="AY25" s="4">
        <v>19.0142768620269</v>
      </c>
      <c r="AZ25" s="4">
        <v>350.035154304029</v>
      </c>
      <c r="BA25" s="4">
        <v>92.3097408516484</v>
      </c>
      <c r="BB25" s="4">
        <v>0.0990007058424908</v>
      </c>
      <c r="BC25" s="4">
        <v>23.7357788736264</v>
      </c>
      <c r="BD25" s="4">
        <v>23.3487303724054</v>
      </c>
      <c r="BE25" s="4">
        <v>999.9</v>
      </c>
      <c r="BF25" s="4">
        <v>0</v>
      </c>
      <c r="BG25" s="4">
        <v>0</v>
      </c>
      <c r="BH25" s="4">
        <v>9999.33491819292</v>
      </c>
      <c r="BI25" s="4">
        <v>0</v>
      </c>
      <c r="BJ25" s="4">
        <v>0.269593664194139</v>
      </c>
      <c r="BK25" s="4">
        <v>0.491800557020757</v>
      </c>
      <c r="BL25" s="4">
        <v>408.309375976801</v>
      </c>
      <c r="BM25" s="4">
        <v>407.774357783883</v>
      </c>
      <c r="BN25" s="4">
        <v>0.0808050531807082</v>
      </c>
      <c r="BO25" s="4">
        <v>400.000388461538</v>
      </c>
      <c r="BP25" s="4">
        <v>19.0644340873016</v>
      </c>
      <c r="BQ25" s="4">
        <v>1.7672926001221</v>
      </c>
      <c r="BR25" s="4">
        <v>1.75983299786325</v>
      </c>
      <c r="BS25" s="4">
        <v>15.5004646092796</v>
      </c>
      <c r="BT25" s="4">
        <v>15.4345085164835</v>
      </c>
      <c r="BU25" s="4">
        <v>0</v>
      </c>
      <c r="BV25" s="4">
        <v>0</v>
      </c>
      <c r="BW25" s="4">
        <v>0</v>
      </c>
      <c r="BX25" s="4">
        <v>0</v>
      </c>
      <c r="BY25" s="4">
        <v>2.75637454212454</v>
      </c>
      <c r="BZ25" s="4">
        <v>0</v>
      </c>
      <c r="CA25" s="4">
        <v>-0.291997863247863</v>
      </c>
      <c r="CB25" s="4">
        <v>8.34979761904762</v>
      </c>
      <c r="CC25" s="4">
        <v>38.2560055250305</v>
      </c>
      <c r="CD25" s="4">
        <v>43.3914103174603</v>
      </c>
      <c r="CE25" s="4">
        <v>41.0928576923077</v>
      </c>
      <c r="CF25" s="4">
        <v>42.2290879120879</v>
      </c>
      <c r="CG25" s="4">
        <v>38.7627202686203</v>
      </c>
      <c r="CH25" s="4">
        <v>0</v>
      </c>
      <c r="CI25" s="4">
        <v>0</v>
      </c>
      <c r="CJ25" s="4">
        <v>0</v>
      </c>
      <c r="CK25" s="4">
        <v>1688616631.7</v>
      </c>
      <c r="CL25" s="4">
        <v>0</v>
      </c>
      <c r="CM25" s="4">
        <v>1542141865</v>
      </c>
      <c r="CN25" s="4" t="e">
        <v>#DIV/0!</v>
      </c>
      <c r="CO25" s="4">
        <v>1542141864</v>
      </c>
      <c r="CP25" s="4">
        <v>1542141865</v>
      </c>
      <c r="CQ25" s="4">
        <v>64</v>
      </c>
      <c r="CR25" s="4">
        <v>0.185</v>
      </c>
      <c r="CS25" s="4">
        <v>-0.017</v>
      </c>
      <c r="CT25" s="4">
        <v>2.961</v>
      </c>
      <c r="CU25" s="4">
        <v>0.131</v>
      </c>
      <c r="CV25" s="4">
        <v>400</v>
      </c>
      <c r="CW25" s="4">
        <v>19</v>
      </c>
      <c r="CX25" s="4">
        <v>0.37</v>
      </c>
      <c r="CY25" s="4">
        <v>0.44</v>
      </c>
      <c r="CZ25" s="4">
        <v>0.491936378571429</v>
      </c>
      <c r="DA25" s="4">
        <v>-0.0197974292549553</v>
      </c>
      <c r="DB25" s="4">
        <v>0.0350561270738468</v>
      </c>
      <c r="DC25" s="4">
        <v>0.333333333333333</v>
      </c>
      <c r="DD25" s="4">
        <v>0.080956360734127</v>
      </c>
      <c r="DE25" s="4">
        <v>-0.00207460321257689</v>
      </c>
      <c r="DF25" s="4">
        <v>0.00491023266584427</v>
      </c>
      <c r="DG25" s="4">
        <v>1</v>
      </c>
      <c r="DH25" s="4">
        <v>1.33333333333333</v>
      </c>
      <c r="DI25" s="4">
        <v>2</v>
      </c>
      <c r="DJ25" s="4" t="e">
        <v>#DIV/0!</v>
      </c>
      <c r="DK25" s="4">
        <v>2.53884833333333</v>
      </c>
      <c r="DL25" s="4">
        <v>2.72332416666667</v>
      </c>
      <c r="DM25" s="4">
        <v>0.0844141166666667</v>
      </c>
      <c r="DN25" s="4">
        <v>0.0840834833333333</v>
      </c>
      <c r="DO25" s="4">
        <v>0.089525975</v>
      </c>
      <c r="DP25" s="4">
        <v>0.08834665</v>
      </c>
      <c r="DQ25" s="4">
        <v>24492.9666666667</v>
      </c>
      <c r="DR25" s="4">
        <v>24088.1166666667</v>
      </c>
      <c r="DS25" s="4">
        <v>25130.6416666667</v>
      </c>
      <c r="DT25" s="4">
        <v>26123.1666666667</v>
      </c>
      <c r="DU25" s="4">
        <v>31283.4333333333</v>
      </c>
      <c r="DV25" s="4">
        <v>32697.975</v>
      </c>
      <c r="DW25" s="4">
        <v>37916.35</v>
      </c>
      <c r="DX25" s="4">
        <v>39891.3333333333</v>
      </c>
      <c r="DY25" s="4">
        <v>1.79940333333333</v>
      </c>
      <c r="DZ25" s="4">
        <v>2.10305416666667</v>
      </c>
      <c r="EA25" s="4">
        <v>-0.00129267541666667</v>
      </c>
      <c r="EB25" s="4">
        <v>0</v>
      </c>
      <c r="EC25" s="4">
        <v>23.3693</v>
      </c>
      <c r="ED25" s="4">
        <v>999.9</v>
      </c>
      <c r="EE25" s="4">
        <v>56.5825</v>
      </c>
      <c r="EF25" s="4">
        <v>28.4566666666667</v>
      </c>
      <c r="EG25" s="4">
        <v>23.8875083333333</v>
      </c>
      <c r="EH25" s="4">
        <v>60.9612</v>
      </c>
      <c r="EI25" s="4">
        <v>8.94798333333333</v>
      </c>
      <c r="EJ25" s="4">
        <v>1</v>
      </c>
      <c r="EK25" s="4">
        <v>0.32740475</v>
      </c>
      <c r="EL25" s="4">
        <v>3.5876</v>
      </c>
      <c r="EM25" s="4">
        <v>20.2478333333333</v>
      </c>
      <c r="EN25" s="4">
        <v>5.25143</v>
      </c>
      <c r="EO25" s="4">
        <v>12.0099</v>
      </c>
      <c r="EP25" s="4">
        <v>4.99942083333333</v>
      </c>
      <c r="EQ25" s="4">
        <v>3.3040025</v>
      </c>
      <c r="ER25" s="4">
        <v>9999</v>
      </c>
      <c r="ES25" s="4">
        <v>9999</v>
      </c>
      <c r="ET25" s="4">
        <v>9999</v>
      </c>
      <c r="EU25" s="4">
        <v>999.9</v>
      </c>
      <c r="EV25" s="4">
        <v>4.97217416666667</v>
      </c>
      <c r="EW25" s="4">
        <v>1.8704275</v>
      </c>
      <c r="EX25" s="4">
        <v>1.86829166666667</v>
      </c>
      <c r="EY25" s="4">
        <v>1.86669333333333</v>
      </c>
      <c r="EZ25" s="4">
        <v>1.86668833333333</v>
      </c>
      <c r="FA25" s="4">
        <v>1.86628666666667</v>
      </c>
      <c r="FB25" s="4">
        <v>1.86844083333333</v>
      </c>
      <c r="FC25" s="4">
        <v>1.86614333333333</v>
      </c>
      <c r="FD25" s="4">
        <v>0</v>
      </c>
      <c r="FE25" s="4">
        <v>0</v>
      </c>
      <c r="FF25" s="4">
        <v>0</v>
      </c>
      <c r="FG25" s="4">
        <v>0</v>
      </c>
      <c r="FH25" s="4" t="e">
        <v>#DIV/0!</v>
      </c>
      <c r="FI25" s="4" t="e">
        <v>#DIV/0!</v>
      </c>
      <c r="FJ25" s="4" t="e">
        <v>#DIV/0!</v>
      </c>
      <c r="FK25" s="4" t="e">
        <v>#DIV/0!</v>
      </c>
      <c r="FL25" s="4" t="e">
        <v>#DIV/0!</v>
      </c>
      <c r="FM25" s="4" t="e">
        <v>#DIV/0!</v>
      </c>
      <c r="FN25" s="4">
        <v>0</v>
      </c>
      <c r="FO25" s="4">
        <v>100</v>
      </c>
      <c r="FP25" s="4">
        <v>100</v>
      </c>
      <c r="FQ25" s="4">
        <v>2.96041666666667</v>
      </c>
      <c r="FR25" s="4">
        <v>0.130975</v>
      </c>
      <c r="FS25" s="4">
        <v>2.9606</v>
      </c>
      <c r="FT25" s="4">
        <v>0</v>
      </c>
      <c r="FU25" s="4">
        <v>0</v>
      </c>
      <c r="FV25" s="4">
        <v>0</v>
      </c>
      <c r="FW25" s="4">
        <v>0.130963636363639</v>
      </c>
      <c r="FX25" s="4">
        <v>0</v>
      </c>
      <c r="FY25" s="4">
        <v>0</v>
      </c>
      <c r="FZ25" s="4">
        <v>0</v>
      </c>
      <c r="GA25" s="4">
        <v>-1</v>
      </c>
      <c r="GB25" s="4">
        <v>-1</v>
      </c>
      <c r="GC25" s="4">
        <v>-1</v>
      </c>
      <c r="GD25" s="4">
        <v>-1</v>
      </c>
      <c r="GE25" s="4">
        <v>4.7</v>
      </c>
      <c r="GF25" s="4">
        <v>4.66666666666667</v>
      </c>
      <c r="GG25" s="4">
        <v>1.00352166666667</v>
      </c>
      <c r="GH25" s="4">
        <v>2.56897</v>
      </c>
      <c r="GI25" s="4">
        <v>1.59912</v>
      </c>
      <c r="GJ25" s="4">
        <v>2.4042775</v>
      </c>
      <c r="GK25" s="4">
        <v>1.60044166666667</v>
      </c>
      <c r="GL25" s="4">
        <v>2.2655225</v>
      </c>
      <c r="GM25" s="4">
        <v>32.0904</v>
      </c>
      <c r="GN25" s="4">
        <v>16.1597333333333</v>
      </c>
      <c r="GO25" s="4">
        <v>18</v>
      </c>
      <c r="GP25" s="4">
        <v>343.681166666667</v>
      </c>
      <c r="GQ25" s="4">
        <v>604.6345</v>
      </c>
      <c r="GR25" s="4">
        <v>21.000075</v>
      </c>
      <c r="GS25" s="4">
        <v>31.3967833333333</v>
      </c>
      <c r="GT25" s="4">
        <v>30.000375</v>
      </c>
      <c r="GU25" s="4">
        <v>31.4130583333333</v>
      </c>
      <c r="GV25" s="4">
        <v>31.4877416666667</v>
      </c>
      <c r="GW25" s="4">
        <v>20.078825</v>
      </c>
      <c r="GX25" s="4">
        <v>26.1077</v>
      </c>
      <c r="GY25" s="4">
        <v>26.5059</v>
      </c>
      <c r="GZ25" s="4">
        <v>21</v>
      </c>
      <c r="HA25" s="4">
        <v>400</v>
      </c>
      <c r="HB25" s="4">
        <v>19.0964583333333</v>
      </c>
      <c r="HC25" s="4">
        <v>98.2071</v>
      </c>
      <c r="HD25" s="4">
        <v>99.132175</v>
      </c>
    </row>
    <row r="26" spans="1:212">
      <c r="A26" s="4" t="s">
        <v>528</v>
      </c>
      <c r="B26" s="4" t="s">
        <v>208</v>
      </c>
      <c r="C26" s="4" t="s">
        <v>64</v>
      </c>
      <c r="D26" s="4" t="s">
        <v>76</v>
      </c>
      <c r="E26" s="4" t="str">
        <f t="shared" si="0"/>
        <v>TR38-B2-Rd2</v>
      </c>
      <c r="F26" s="4" t="str">
        <f>VLOOKUP(B26,Sheet1!$A$1:$B$80,2,0)</f>
        <v>Tilia amurensis</v>
      </c>
      <c r="G26" s="4" t="str">
        <f t="shared" si="1"/>
        <v>2023-07-08</v>
      </c>
      <c r="H26" s="4" t="s">
        <v>503</v>
      </c>
      <c r="I26" s="4">
        <v>0.0010438026111639</v>
      </c>
      <c r="J26" s="4">
        <v>1.0438026111639</v>
      </c>
      <c r="K26" s="4">
        <v>-1.38974584135428</v>
      </c>
      <c r="L26" s="4">
        <v>400.563536691087</v>
      </c>
      <c r="M26" s="4">
        <v>448.093291077914</v>
      </c>
      <c r="N26" s="4">
        <v>41.3730782730633</v>
      </c>
      <c r="O26" s="4">
        <v>36.9845897934586</v>
      </c>
      <c r="P26" s="4">
        <v>0.0320528425464569</v>
      </c>
      <c r="Q26" s="4">
        <v>2.87777115369347</v>
      </c>
      <c r="R26" s="4">
        <v>0.0318557616878734</v>
      </c>
      <c r="S26" s="4">
        <v>0.0199274567949961</v>
      </c>
      <c r="T26" s="4">
        <v>0</v>
      </c>
      <c r="U26" s="4">
        <v>24.422436124748</v>
      </c>
      <c r="V26" s="4">
        <v>24.2912635958486</v>
      </c>
      <c r="W26" s="4">
        <v>3.04777768472318</v>
      </c>
      <c r="X26" s="4">
        <v>2.35403601495346</v>
      </c>
      <c r="Y26" s="4">
        <v>0.0735175424798071</v>
      </c>
      <c r="Z26" s="4">
        <v>3.12303969825493</v>
      </c>
      <c r="AA26" s="4">
        <v>2.97426014224337</v>
      </c>
      <c r="AB26" s="4">
        <v>-46.031695152328</v>
      </c>
      <c r="AC26" s="4">
        <v>63.239787440952</v>
      </c>
      <c r="AD26" s="4">
        <v>4.62471315721936</v>
      </c>
      <c r="AE26" s="4">
        <v>21.8328054458433</v>
      </c>
      <c r="AF26" s="4">
        <v>0</v>
      </c>
      <c r="AG26" s="4">
        <v>0</v>
      </c>
      <c r="AH26" s="4">
        <v>1</v>
      </c>
      <c r="AI26" s="4">
        <v>0</v>
      </c>
      <c r="AJ26" s="4">
        <v>49141.9405104726</v>
      </c>
      <c r="AK26" s="4">
        <v>0</v>
      </c>
      <c r="AL26" s="4">
        <v>0</v>
      </c>
      <c r="AM26" s="4">
        <v>0</v>
      </c>
      <c r="AN26" s="4">
        <v>0</v>
      </c>
      <c r="AO26" s="4">
        <v>2</v>
      </c>
      <c r="AP26" s="4">
        <v>0.5</v>
      </c>
      <c r="AQ26" s="4" t="e">
        <v>#DIV/0!</v>
      </c>
      <c r="AR26" s="4">
        <v>2</v>
      </c>
      <c r="AS26" s="4">
        <v>1542159546.26993</v>
      </c>
      <c r="AT26" s="4">
        <v>400.563536691087</v>
      </c>
      <c r="AU26" s="4">
        <v>400.008356257631</v>
      </c>
      <c r="AV26" s="4">
        <v>0.796235594688645</v>
      </c>
      <c r="AW26" s="4">
        <v>0.200295308333333</v>
      </c>
      <c r="AX26" s="4">
        <v>396.602273962149</v>
      </c>
      <c r="AY26" s="4">
        <v>0.668555594688645</v>
      </c>
      <c r="AZ26" s="4">
        <v>350.02549514652</v>
      </c>
      <c r="BA26" s="4">
        <v>92.2323963461538</v>
      </c>
      <c r="BB26" s="4">
        <v>0.0989978164529915</v>
      </c>
      <c r="BC26" s="4">
        <v>24.6988771794872</v>
      </c>
      <c r="BD26" s="4">
        <v>24.2912635958486</v>
      </c>
      <c r="BE26" s="4">
        <v>999.9</v>
      </c>
      <c r="BF26" s="4">
        <v>0</v>
      </c>
      <c r="BG26" s="4">
        <v>0</v>
      </c>
      <c r="BH26" s="4">
        <v>9998.95686019535</v>
      </c>
      <c r="BI26" s="4">
        <v>0</v>
      </c>
      <c r="BJ26" s="4">
        <v>0.271815800549451</v>
      </c>
      <c r="BK26" s="4">
        <v>0.555191473382173</v>
      </c>
      <c r="BL26" s="4">
        <v>400.882691697192</v>
      </c>
      <c r="BM26" s="4">
        <v>400.088457081807</v>
      </c>
      <c r="BN26" s="4">
        <v>0.595940243559219</v>
      </c>
      <c r="BO26" s="4">
        <v>400.008356257631</v>
      </c>
      <c r="BP26" s="4">
        <v>0.200295308333333</v>
      </c>
      <c r="BQ26" s="4">
        <v>0.0734387113583638</v>
      </c>
      <c r="BR26" s="4">
        <v>0.0184737118803419</v>
      </c>
      <c r="BS26" s="4">
        <v>-26.068711468254</v>
      </c>
      <c r="BT26" s="4">
        <v>-40.1878297893773</v>
      </c>
      <c r="BU26" s="4">
        <v>0</v>
      </c>
      <c r="BV26" s="4">
        <v>0</v>
      </c>
      <c r="BW26" s="4">
        <v>0</v>
      </c>
      <c r="BX26" s="4">
        <v>0</v>
      </c>
      <c r="BY26" s="4">
        <v>2.53984157509158</v>
      </c>
      <c r="BZ26" s="4">
        <v>0</v>
      </c>
      <c r="CA26" s="4">
        <v>9.12557905982906</v>
      </c>
      <c r="CB26" s="4">
        <v>9.64373015873016</v>
      </c>
      <c r="CC26" s="4">
        <v>39.8345173076923</v>
      </c>
      <c r="CD26" s="4">
        <v>45.1639487179487</v>
      </c>
      <c r="CE26" s="4">
        <v>42.7213269230769</v>
      </c>
      <c r="CF26" s="4">
        <v>43.6776377289377</v>
      </c>
      <c r="CG26" s="4">
        <v>40.2754983516483</v>
      </c>
      <c r="CH26" s="4">
        <v>0</v>
      </c>
      <c r="CI26" s="4">
        <v>0</v>
      </c>
      <c r="CJ26" s="4">
        <v>0</v>
      </c>
      <c r="CK26" s="4">
        <v>1688720161.6</v>
      </c>
      <c r="CL26" s="4">
        <v>0</v>
      </c>
      <c r="CM26" s="4">
        <v>1542158953.1</v>
      </c>
      <c r="CN26" s="4" t="e">
        <v>#DIV/0!</v>
      </c>
      <c r="CO26" s="4">
        <v>1542158945.1</v>
      </c>
      <c r="CP26" s="4">
        <v>1542158953.1</v>
      </c>
      <c r="CQ26" s="4">
        <v>96</v>
      </c>
      <c r="CR26" s="4">
        <v>0.253</v>
      </c>
      <c r="CS26" s="4">
        <v>-0.005</v>
      </c>
      <c r="CT26" s="4">
        <v>3.961</v>
      </c>
      <c r="CU26" s="4">
        <v>0.128</v>
      </c>
      <c r="CV26" s="4">
        <v>400</v>
      </c>
      <c r="CW26" s="4">
        <v>20</v>
      </c>
      <c r="CX26" s="4">
        <v>0.28</v>
      </c>
      <c r="CY26" s="4">
        <v>0.21</v>
      </c>
      <c r="CZ26" s="4">
        <v>0.556193603769841</v>
      </c>
      <c r="DA26" s="4">
        <v>-0.0101319412166781</v>
      </c>
      <c r="DB26" s="4">
        <v>0.0376456626246625</v>
      </c>
      <c r="DC26" s="4">
        <v>0.333333333333333</v>
      </c>
      <c r="DD26" s="4">
        <v>0.597698966071429</v>
      </c>
      <c r="DE26" s="4">
        <v>-0.0352976182501705</v>
      </c>
      <c r="DF26" s="4">
        <v>0.00357126904471237</v>
      </c>
      <c r="DG26" s="4">
        <v>1</v>
      </c>
      <c r="DH26" s="4">
        <v>1.33333333333333</v>
      </c>
      <c r="DI26" s="4">
        <v>2</v>
      </c>
      <c r="DJ26" s="4" t="e">
        <v>#DIV/0!</v>
      </c>
      <c r="DK26" s="4">
        <v>2.53751666666667</v>
      </c>
      <c r="DL26" s="4">
        <v>2.72334416666667</v>
      </c>
      <c r="DM26" s="4">
        <v>0.0838100416666667</v>
      </c>
      <c r="DN26" s="4">
        <v>0.083624975</v>
      </c>
      <c r="DO26" s="4">
        <v>0.00490141416666667</v>
      </c>
      <c r="DP26" s="4">
        <v>0.00151577416666667</v>
      </c>
      <c r="DQ26" s="4">
        <v>24425.525</v>
      </c>
      <c r="DR26" s="4">
        <v>24004.5</v>
      </c>
      <c r="DS26" s="4">
        <v>25048.5583333333</v>
      </c>
      <c r="DT26" s="4">
        <v>26024.2833333333</v>
      </c>
      <c r="DU26" s="4">
        <v>34076.2916666667</v>
      </c>
      <c r="DV26" s="4">
        <v>35691.2333333333</v>
      </c>
      <c r="DW26" s="4">
        <v>37787.3916666667</v>
      </c>
      <c r="DX26" s="4">
        <v>39753.55</v>
      </c>
      <c r="DY26" s="4">
        <v>1.7897675</v>
      </c>
      <c r="DZ26" s="4">
        <v>2.0498675</v>
      </c>
      <c r="EA26" s="4">
        <v>-0.00802676</v>
      </c>
      <c r="EB26" s="4">
        <v>0</v>
      </c>
      <c r="EC26" s="4">
        <v>24.4232333333333</v>
      </c>
      <c r="ED26" s="4">
        <v>999.9</v>
      </c>
      <c r="EE26" s="4">
        <v>53.82725</v>
      </c>
      <c r="EF26" s="4">
        <v>30.313</v>
      </c>
      <c r="EG26" s="4">
        <v>25.3143666666667</v>
      </c>
      <c r="EH26" s="4">
        <v>60.7431</v>
      </c>
      <c r="EI26" s="4">
        <v>10.1398891666667</v>
      </c>
      <c r="EJ26" s="4">
        <v>1</v>
      </c>
      <c r="EK26" s="4">
        <v>0.39861275</v>
      </c>
      <c r="EL26" s="4">
        <v>3.05380833333333</v>
      </c>
      <c r="EM26" s="4">
        <v>20.2564416666667</v>
      </c>
      <c r="EN26" s="4">
        <v>5.2516675</v>
      </c>
      <c r="EO26" s="4">
        <v>12.0099</v>
      </c>
      <c r="EP26" s="4">
        <v>4.9991</v>
      </c>
      <c r="EQ26" s="4">
        <v>3.304</v>
      </c>
      <c r="ER26" s="4">
        <v>9999</v>
      </c>
      <c r="ES26" s="4">
        <v>9999</v>
      </c>
      <c r="ET26" s="4">
        <v>9999</v>
      </c>
      <c r="EU26" s="4">
        <v>999.9</v>
      </c>
      <c r="EV26" s="4">
        <v>4.97217083333333</v>
      </c>
      <c r="EW26" s="4">
        <v>1.87056583333333</v>
      </c>
      <c r="EX26" s="4">
        <v>1.8684225</v>
      </c>
      <c r="EY26" s="4">
        <v>1.86676916666667</v>
      </c>
      <c r="EZ26" s="4">
        <v>1.86676</v>
      </c>
      <c r="FA26" s="4">
        <v>1.8663275</v>
      </c>
      <c r="FB26" s="4">
        <v>1.86856416666667</v>
      </c>
      <c r="FC26" s="4">
        <v>1.86616333333333</v>
      </c>
      <c r="FD26" s="4">
        <v>0</v>
      </c>
      <c r="FE26" s="4">
        <v>0</v>
      </c>
      <c r="FF26" s="4">
        <v>0</v>
      </c>
      <c r="FG26" s="4">
        <v>0</v>
      </c>
      <c r="FH26" s="4" t="e">
        <v>#DIV/0!</v>
      </c>
      <c r="FI26" s="4" t="e">
        <v>#DIV/0!</v>
      </c>
      <c r="FJ26" s="4" t="e">
        <v>#DIV/0!</v>
      </c>
      <c r="FK26" s="4" t="e">
        <v>#DIV/0!</v>
      </c>
      <c r="FL26" s="4" t="e">
        <v>#DIV/0!</v>
      </c>
      <c r="FM26" s="4" t="e">
        <v>#DIV/0!</v>
      </c>
      <c r="FN26" s="4">
        <v>0</v>
      </c>
      <c r="FO26" s="4">
        <v>100</v>
      </c>
      <c r="FP26" s="4">
        <v>100</v>
      </c>
      <c r="FQ26" s="4">
        <v>3.96133333333333</v>
      </c>
      <c r="FR26" s="4">
        <v>0.1277</v>
      </c>
      <c r="FS26" s="4">
        <v>3.96130000000005</v>
      </c>
      <c r="FT26" s="4">
        <v>0</v>
      </c>
      <c r="FU26" s="4">
        <v>0</v>
      </c>
      <c r="FV26" s="4">
        <v>0</v>
      </c>
      <c r="FW26" s="4">
        <v>0.127680000000005</v>
      </c>
      <c r="FX26" s="4">
        <v>0</v>
      </c>
      <c r="FY26" s="4">
        <v>0</v>
      </c>
      <c r="FZ26" s="4">
        <v>0</v>
      </c>
      <c r="GA26" s="4">
        <v>-1</v>
      </c>
      <c r="GB26" s="4">
        <v>-1</v>
      </c>
      <c r="GC26" s="4">
        <v>-1</v>
      </c>
      <c r="GD26" s="4">
        <v>-1</v>
      </c>
      <c r="GE26" s="4">
        <v>10.15</v>
      </c>
      <c r="GF26" s="4">
        <v>10.0166666666667</v>
      </c>
      <c r="GG26" s="4">
        <v>0.985107</v>
      </c>
      <c r="GH26" s="4">
        <v>2.5847375</v>
      </c>
      <c r="GI26" s="4">
        <v>1.59891666666667</v>
      </c>
      <c r="GJ26" s="4">
        <v>2.414245</v>
      </c>
      <c r="GK26" s="4">
        <v>1.60034</v>
      </c>
      <c r="GL26" s="4">
        <v>2.26003</v>
      </c>
      <c r="GM26" s="4">
        <v>33.706125</v>
      </c>
      <c r="GN26" s="4">
        <v>14.2239416666667</v>
      </c>
      <c r="GO26" s="4">
        <v>18</v>
      </c>
      <c r="GP26" s="4">
        <v>344.906666666667</v>
      </c>
      <c r="GQ26" s="4">
        <v>573.8845</v>
      </c>
      <c r="GR26" s="4">
        <v>21.99995</v>
      </c>
      <c r="GS26" s="4">
        <v>32.3844916666667</v>
      </c>
      <c r="GT26" s="4">
        <v>30.00015</v>
      </c>
      <c r="GU26" s="4">
        <v>32.5239583333333</v>
      </c>
      <c r="GV26" s="4">
        <v>32.6208833333333</v>
      </c>
      <c r="GW26" s="4">
        <v>19.7012416666667</v>
      </c>
      <c r="GX26" s="4">
        <v>100</v>
      </c>
      <c r="GY26" s="4">
        <v>0</v>
      </c>
      <c r="GZ26" s="4">
        <v>22</v>
      </c>
      <c r="HA26" s="4">
        <v>400</v>
      </c>
      <c r="HB26" s="4">
        <v>20.3365</v>
      </c>
      <c r="HC26" s="4">
        <v>97.878325</v>
      </c>
      <c r="HD26" s="4">
        <v>98.7767916666667</v>
      </c>
    </row>
    <row r="27" spans="1:212">
      <c r="A27" s="4" t="s">
        <v>529</v>
      </c>
      <c r="B27" s="4" t="s">
        <v>116</v>
      </c>
      <c r="C27" s="4" t="s">
        <v>73</v>
      </c>
      <c r="D27" s="4" t="s">
        <v>65</v>
      </c>
      <c r="E27" s="4" t="str">
        <f t="shared" si="0"/>
        <v>TR40-B1-Rd1</v>
      </c>
      <c r="F27" s="4" t="str">
        <f>VLOOKUP(B27,Sheet1!$A$1:$B$80,2,0)</f>
        <v>Tilia mandshurica</v>
      </c>
      <c r="G27" s="4" t="str">
        <f t="shared" si="1"/>
        <v>2023-07-08</v>
      </c>
      <c r="H27" s="4" t="s">
        <v>503</v>
      </c>
      <c r="I27" s="4">
        <v>0.000138102928650004</v>
      </c>
      <c r="J27" s="4">
        <v>0.138102928650004</v>
      </c>
      <c r="K27" s="4">
        <v>-0.838406642739076</v>
      </c>
      <c r="L27" s="4">
        <v>400.444851568223</v>
      </c>
      <c r="M27" s="4">
        <v>514.363062006308</v>
      </c>
      <c r="N27" s="4">
        <v>47.5080625643709</v>
      </c>
      <c r="O27" s="4">
        <v>36.9862470188366</v>
      </c>
      <c r="P27" s="4">
        <v>0.0109363030247935</v>
      </c>
      <c r="Q27" s="4">
        <v>2.87831028029393</v>
      </c>
      <c r="R27" s="4">
        <v>0.0109131894251779</v>
      </c>
      <c r="S27" s="4">
        <v>0.00682281592957703</v>
      </c>
      <c r="T27" s="4">
        <v>0</v>
      </c>
      <c r="U27" s="4">
        <v>24.4405234292572</v>
      </c>
      <c r="V27" s="4">
        <v>23.959725439942</v>
      </c>
      <c r="W27" s="4">
        <v>2.98773645986036</v>
      </c>
      <c r="X27" s="4">
        <v>60.0119081930698</v>
      </c>
      <c r="Y27" s="4">
        <v>1.84950166551055</v>
      </c>
      <c r="Z27" s="4">
        <v>3.08189114107265</v>
      </c>
      <c r="AA27" s="4">
        <v>1.13823479434981</v>
      </c>
      <c r="AB27" s="4">
        <v>-6.09033915346518</v>
      </c>
      <c r="AC27" s="4">
        <v>80.2834347132243</v>
      </c>
      <c r="AD27" s="4">
        <v>5.85365253048333</v>
      </c>
      <c r="AE27" s="4">
        <v>80.0467480902424</v>
      </c>
      <c r="AF27" s="4">
        <v>0</v>
      </c>
      <c r="AG27" s="4">
        <v>0</v>
      </c>
      <c r="AH27" s="4">
        <v>1</v>
      </c>
      <c r="AI27" s="4">
        <v>0</v>
      </c>
      <c r="AJ27" s="4">
        <v>49194.7941804959</v>
      </c>
      <c r="AK27" s="4">
        <v>0</v>
      </c>
      <c r="AL27" s="4">
        <v>0</v>
      </c>
      <c r="AM27" s="4">
        <v>0</v>
      </c>
      <c r="AN27" s="4">
        <v>0</v>
      </c>
      <c r="AO27" s="4">
        <v>2</v>
      </c>
      <c r="AP27" s="4">
        <v>0.5</v>
      </c>
      <c r="AQ27" s="4" t="e">
        <v>#DIV/0!</v>
      </c>
      <c r="AR27" s="4">
        <v>2</v>
      </c>
      <c r="AS27" s="4">
        <v>1542143627.22826</v>
      </c>
      <c r="AT27" s="4">
        <v>400.444851568223</v>
      </c>
      <c r="AU27" s="4">
        <v>399.99741835699</v>
      </c>
      <c r="AV27" s="4">
        <v>20.0242922413004</v>
      </c>
      <c r="AW27" s="4">
        <v>19.9469659428419</v>
      </c>
      <c r="AX27" s="4">
        <v>396.746687633547</v>
      </c>
      <c r="AY27" s="4">
        <v>19.8886157604548</v>
      </c>
      <c r="AZ27" s="4">
        <v>350.042671382784</v>
      </c>
      <c r="BA27" s="4">
        <v>92.263892588141</v>
      </c>
      <c r="BB27" s="4">
        <v>0.0990055124599359</v>
      </c>
      <c r="BC27" s="4">
        <v>24.4770973675977</v>
      </c>
      <c r="BD27" s="4">
        <v>23.959725439942</v>
      </c>
      <c r="BE27" s="4">
        <v>999.9</v>
      </c>
      <c r="BF27" s="4">
        <v>0</v>
      </c>
      <c r="BG27" s="4">
        <v>0</v>
      </c>
      <c r="BH27" s="4">
        <v>9998.83476209553</v>
      </c>
      <c r="BI27" s="4">
        <v>0</v>
      </c>
      <c r="BJ27" s="4">
        <v>0.277443203952992</v>
      </c>
      <c r="BK27" s="4">
        <v>0.447444550442613</v>
      </c>
      <c r="BL27" s="4">
        <v>408.62734019765</v>
      </c>
      <c r="BM27" s="4">
        <v>408.138532348901</v>
      </c>
      <c r="BN27" s="4">
        <v>0.077327029720696</v>
      </c>
      <c r="BO27" s="4">
        <v>399.99741835699</v>
      </c>
      <c r="BP27" s="4">
        <v>19.9469659428419</v>
      </c>
      <c r="BQ27" s="4">
        <v>1.84751926175214</v>
      </c>
      <c r="BR27" s="4">
        <v>1.84038407417583</v>
      </c>
      <c r="BS27" s="4">
        <v>16.1947382932692</v>
      </c>
      <c r="BT27" s="4">
        <v>16.1340843936966</v>
      </c>
      <c r="BU27" s="4">
        <v>0</v>
      </c>
      <c r="BV27" s="4">
        <v>0</v>
      </c>
      <c r="BW27" s="4">
        <v>0</v>
      </c>
      <c r="BX27" s="4">
        <v>0</v>
      </c>
      <c r="BY27" s="4">
        <v>2.83041685744811</v>
      </c>
      <c r="BZ27" s="4">
        <v>0</v>
      </c>
      <c r="CA27" s="4">
        <v>6.65956871947497</v>
      </c>
      <c r="CB27" s="4">
        <v>9.2228350503663</v>
      </c>
      <c r="CC27" s="4">
        <v>39.3433207532051</v>
      </c>
      <c r="CD27" s="4">
        <v>44.5131728021978</v>
      </c>
      <c r="CE27" s="4">
        <v>42.2067096878816</v>
      </c>
      <c r="CF27" s="4">
        <v>42.9197040865385</v>
      </c>
      <c r="CG27" s="4">
        <v>39.8220634615385</v>
      </c>
      <c r="CH27" s="4">
        <v>0</v>
      </c>
      <c r="CI27" s="4">
        <v>0</v>
      </c>
      <c r="CJ27" s="4">
        <v>0</v>
      </c>
      <c r="CK27" s="4">
        <v>1688704242.1</v>
      </c>
      <c r="CL27" s="4">
        <v>0</v>
      </c>
      <c r="CM27" s="4">
        <v>1542143476.1</v>
      </c>
      <c r="CN27" s="4" t="e">
        <v>#DIV/0!</v>
      </c>
      <c r="CO27" s="4">
        <v>1542143476.1</v>
      </c>
      <c r="CP27" s="4">
        <v>1542143475.1</v>
      </c>
      <c r="CQ27" s="4">
        <v>56</v>
      </c>
      <c r="CR27" s="4">
        <v>0.285</v>
      </c>
      <c r="CS27" s="4">
        <v>0.001</v>
      </c>
      <c r="CT27" s="4">
        <v>3.698</v>
      </c>
      <c r="CU27" s="4">
        <v>0.136</v>
      </c>
      <c r="CV27" s="4">
        <v>400</v>
      </c>
      <c r="CW27" s="4">
        <v>20</v>
      </c>
      <c r="CX27" s="4">
        <v>0.42</v>
      </c>
      <c r="CY27" s="4">
        <v>0.35</v>
      </c>
      <c r="CZ27" s="4">
        <v>0.449240379960318</v>
      </c>
      <c r="DA27" s="4">
        <v>0.00976599931647306</v>
      </c>
      <c r="DB27" s="4">
        <v>0.0448956660888084</v>
      </c>
      <c r="DC27" s="4">
        <v>0.25</v>
      </c>
      <c r="DD27" s="4">
        <v>0.0776419430952381</v>
      </c>
      <c r="DE27" s="4">
        <v>-0.00612874894053313</v>
      </c>
      <c r="DF27" s="4">
        <v>0.00436004133842109</v>
      </c>
      <c r="DG27" s="4">
        <v>1</v>
      </c>
      <c r="DH27" s="4">
        <v>1.25</v>
      </c>
      <c r="DI27" s="4">
        <v>2</v>
      </c>
      <c r="DJ27" s="4" t="e">
        <v>#DIV/0!</v>
      </c>
      <c r="DK27" s="4">
        <v>2.53879833333333</v>
      </c>
      <c r="DL27" s="4">
        <v>2.7233075</v>
      </c>
      <c r="DM27" s="4">
        <v>0.0842329333333333</v>
      </c>
      <c r="DN27" s="4">
        <v>0.0840251916666667</v>
      </c>
      <c r="DO27" s="4">
        <v>0.0924087416666667</v>
      </c>
      <c r="DP27" s="4">
        <v>0.0911874166666667</v>
      </c>
      <c r="DQ27" s="4">
        <v>24467.5916666667</v>
      </c>
      <c r="DR27" s="4">
        <v>24054.2416666667</v>
      </c>
      <c r="DS27" s="4">
        <v>25099.45</v>
      </c>
      <c r="DT27" s="4">
        <v>26084.5</v>
      </c>
      <c r="DU27" s="4">
        <v>31140.7833333333</v>
      </c>
      <c r="DV27" s="4">
        <v>32551.05</v>
      </c>
      <c r="DW27" s="4">
        <v>37863.5583333333</v>
      </c>
      <c r="DX27" s="4">
        <v>39836.8166666667</v>
      </c>
      <c r="DY27" s="4">
        <v>1.79933333333333</v>
      </c>
      <c r="DZ27" s="4">
        <v>2.0943075</v>
      </c>
      <c r="EA27" s="4">
        <v>0.0320983333333333</v>
      </c>
      <c r="EB27" s="4">
        <v>0</v>
      </c>
      <c r="EC27" s="4">
        <v>23.430675</v>
      </c>
      <c r="ED27" s="4">
        <v>999.9</v>
      </c>
      <c r="EE27" s="4">
        <v>55.1946666666667</v>
      </c>
      <c r="EF27" s="4">
        <v>29.522</v>
      </c>
      <c r="EG27" s="4">
        <v>24.7955416666667</v>
      </c>
      <c r="EH27" s="4">
        <v>60.8963</v>
      </c>
      <c r="EI27" s="4">
        <v>9.66613083333333</v>
      </c>
      <c r="EJ27" s="4">
        <v>1</v>
      </c>
      <c r="EK27" s="4">
        <v>0.32404325</v>
      </c>
      <c r="EL27" s="4">
        <v>2.45524666666667</v>
      </c>
      <c r="EM27" s="4">
        <v>20.2655416666667</v>
      </c>
      <c r="EN27" s="4">
        <v>5.2520425</v>
      </c>
      <c r="EO27" s="4">
        <v>12.0099</v>
      </c>
      <c r="EP27" s="4">
        <v>4.9991875</v>
      </c>
      <c r="EQ27" s="4">
        <v>3.304</v>
      </c>
      <c r="ER27" s="4">
        <v>9999</v>
      </c>
      <c r="ES27" s="4">
        <v>9999</v>
      </c>
      <c r="ET27" s="4">
        <v>9999</v>
      </c>
      <c r="EU27" s="4">
        <v>999.9</v>
      </c>
      <c r="EV27" s="4">
        <v>4.97221083333333</v>
      </c>
      <c r="EW27" s="4">
        <v>1.87045</v>
      </c>
      <c r="EX27" s="4">
        <v>1.8682975</v>
      </c>
      <c r="EY27" s="4">
        <v>1.86675</v>
      </c>
      <c r="EZ27" s="4">
        <v>1.86672333333333</v>
      </c>
      <c r="FA27" s="4">
        <v>1.86627</v>
      </c>
      <c r="FB27" s="4">
        <v>1.86845916666667</v>
      </c>
      <c r="FC27" s="4">
        <v>1.86615083333333</v>
      </c>
      <c r="FD27" s="4">
        <v>0</v>
      </c>
      <c r="FE27" s="4">
        <v>0</v>
      </c>
      <c r="FF27" s="4">
        <v>0</v>
      </c>
      <c r="FG27" s="4">
        <v>0</v>
      </c>
      <c r="FH27" s="4" t="e">
        <v>#DIV/0!</v>
      </c>
      <c r="FI27" s="4" t="e">
        <v>#DIV/0!</v>
      </c>
      <c r="FJ27" s="4" t="e">
        <v>#DIV/0!</v>
      </c>
      <c r="FK27" s="4" t="e">
        <v>#DIV/0!</v>
      </c>
      <c r="FL27" s="4" t="e">
        <v>#DIV/0!</v>
      </c>
      <c r="FM27" s="4" t="e">
        <v>#DIV/0!</v>
      </c>
      <c r="FN27" s="4">
        <v>0</v>
      </c>
      <c r="FO27" s="4">
        <v>100</v>
      </c>
      <c r="FP27" s="4">
        <v>100</v>
      </c>
      <c r="FQ27" s="4">
        <v>3.69833333333333</v>
      </c>
      <c r="FR27" s="4">
        <v>0.135691666666667</v>
      </c>
      <c r="FS27" s="4">
        <v>3.69820000000004</v>
      </c>
      <c r="FT27" s="4">
        <v>0</v>
      </c>
      <c r="FU27" s="4">
        <v>0</v>
      </c>
      <c r="FV27" s="4">
        <v>0</v>
      </c>
      <c r="FW27" s="4">
        <v>0.135681818181819</v>
      </c>
      <c r="FX27" s="4">
        <v>0</v>
      </c>
      <c r="FY27" s="4">
        <v>0</v>
      </c>
      <c r="FZ27" s="4">
        <v>0</v>
      </c>
      <c r="GA27" s="4">
        <v>-1</v>
      </c>
      <c r="GB27" s="4">
        <v>-1</v>
      </c>
      <c r="GC27" s="4">
        <v>-1</v>
      </c>
      <c r="GD27" s="4">
        <v>-1</v>
      </c>
      <c r="GE27" s="4">
        <v>2.65</v>
      </c>
      <c r="GF27" s="4">
        <v>2.66666666666667</v>
      </c>
      <c r="GG27" s="4">
        <v>1.00423333333333</v>
      </c>
      <c r="GH27" s="4">
        <v>2.57608916666667</v>
      </c>
      <c r="GI27" s="4">
        <v>1.59901833333333</v>
      </c>
      <c r="GJ27" s="4">
        <v>2.40295</v>
      </c>
      <c r="GK27" s="4">
        <v>1.60034</v>
      </c>
      <c r="GL27" s="4">
        <v>2.28749583333333</v>
      </c>
      <c r="GM27" s="4">
        <v>33.2253333333333</v>
      </c>
      <c r="GN27" s="4">
        <v>14.4173416666667</v>
      </c>
      <c r="GO27" s="4">
        <v>18</v>
      </c>
      <c r="GP27" s="4">
        <v>344.121583333333</v>
      </c>
      <c r="GQ27" s="4">
        <v>598.744416666667</v>
      </c>
      <c r="GR27" s="4">
        <v>22.0000583333333</v>
      </c>
      <c r="GS27" s="4">
        <v>31.34675</v>
      </c>
      <c r="GT27" s="4">
        <v>30.0001333333333</v>
      </c>
      <c r="GU27" s="4">
        <v>31.505775</v>
      </c>
      <c r="GV27" s="4">
        <v>31.598825</v>
      </c>
      <c r="GW27" s="4">
        <v>20.0869</v>
      </c>
      <c r="GX27" s="4">
        <v>24.6316</v>
      </c>
      <c r="GY27" s="4">
        <v>15.4247666666667</v>
      </c>
      <c r="GZ27" s="4">
        <v>22</v>
      </c>
      <c r="HA27" s="4">
        <v>400</v>
      </c>
      <c r="HB27" s="4">
        <v>19.9493</v>
      </c>
      <c r="HC27" s="4">
        <v>98.0762833333333</v>
      </c>
      <c r="HD27" s="4">
        <v>98.9922583333333</v>
      </c>
    </row>
    <row r="28" spans="1:212">
      <c r="A28" s="4" t="s">
        <v>530</v>
      </c>
      <c r="B28" s="4" t="s">
        <v>116</v>
      </c>
      <c r="C28" s="4" t="s">
        <v>73</v>
      </c>
      <c r="D28" s="4" t="s">
        <v>76</v>
      </c>
      <c r="E28" s="4" t="str">
        <f t="shared" si="0"/>
        <v>TR40-B1-Rd2</v>
      </c>
      <c r="F28" s="4" t="str">
        <f>VLOOKUP(B28,Sheet1!$A$1:$B$80,2,0)</f>
        <v>Tilia mandshurica</v>
      </c>
      <c r="G28" s="4" t="str">
        <f t="shared" si="1"/>
        <v>2023-07-08</v>
      </c>
      <c r="H28" s="4" t="s">
        <v>503</v>
      </c>
      <c r="I28" s="4">
        <v>0.000730832354198054</v>
      </c>
      <c r="J28" s="4">
        <v>0.730832354198054</v>
      </c>
      <c r="K28" s="4">
        <v>-1.41136589367469</v>
      </c>
      <c r="L28" s="4">
        <v>400.636698626374</v>
      </c>
      <c r="M28" s="4">
        <v>431.680446199024</v>
      </c>
      <c r="N28" s="4">
        <v>39.9022411418751</v>
      </c>
      <c r="O28" s="4">
        <v>37.032722735687</v>
      </c>
      <c r="P28" s="4">
        <v>0.0576428747316159</v>
      </c>
      <c r="Q28" s="4">
        <v>2.87956636982196</v>
      </c>
      <c r="R28" s="4">
        <v>0.0570092249285122</v>
      </c>
      <c r="S28" s="4">
        <v>0.0356871157955605</v>
      </c>
      <c r="T28" s="4">
        <v>0</v>
      </c>
      <c r="U28" s="4">
        <v>24.3129626177793</v>
      </c>
      <c r="V28" s="4">
        <v>24.0968970768468</v>
      </c>
      <c r="W28" s="4">
        <v>3.01245148213758</v>
      </c>
      <c r="X28" s="4">
        <v>60.2041684710538</v>
      </c>
      <c r="Y28" s="4">
        <v>1.85868706363392</v>
      </c>
      <c r="Z28" s="4">
        <v>3.08730610230861</v>
      </c>
      <c r="AA28" s="4">
        <v>1.15376441850367</v>
      </c>
      <c r="AB28" s="4">
        <v>-32.2297068201342</v>
      </c>
      <c r="AC28" s="4">
        <v>63.5770896113321</v>
      </c>
      <c r="AD28" s="4">
        <v>4.63742993978061</v>
      </c>
      <c r="AE28" s="4">
        <v>35.9848127309785</v>
      </c>
      <c r="AF28" s="4">
        <v>0</v>
      </c>
      <c r="AG28" s="4">
        <v>0</v>
      </c>
      <c r="AH28" s="4">
        <v>1</v>
      </c>
      <c r="AI28" s="4">
        <v>0</v>
      </c>
      <c r="AJ28" s="4">
        <v>49227.6985613949</v>
      </c>
      <c r="AK28" s="4">
        <v>0</v>
      </c>
      <c r="AL28" s="4">
        <v>0</v>
      </c>
      <c r="AM28" s="4">
        <v>0</v>
      </c>
      <c r="AN28" s="4">
        <v>0</v>
      </c>
      <c r="AO28" s="4">
        <v>2</v>
      </c>
      <c r="AP28" s="4">
        <v>0.5</v>
      </c>
      <c r="AQ28" s="4" t="e">
        <v>#DIV/0!</v>
      </c>
      <c r="AR28" s="4">
        <v>2</v>
      </c>
      <c r="AS28" s="4">
        <v>1542168289.32826</v>
      </c>
      <c r="AT28" s="4">
        <v>400.636698626374</v>
      </c>
      <c r="AU28" s="4">
        <v>399.997591952839</v>
      </c>
      <c r="AV28" s="4">
        <v>20.1081150068681</v>
      </c>
      <c r="AW28" s="4">
        <v>19.6989420425061</v>
      </c>
      <c r="AX28" s="4">
        <v>396.629774984737</v>
      </c>
      <c r="AY28" s="4">
        <v>19.9809166784951</v>
      </c>
      <c r="AZ28" s="4">
        <v>350.04095758547</v>
      </c>
      <c r="BA28" s="4">
        <v>92.3356697287088</v>
      </c>
      <c r="BB28" s="4">
        <v>0.0990045430456349</v>
      </c>
      <c r="BC28" s="4">
        <v>24.5064296504884</v>
      </c>
      <c r="BD28" s="4">
        <v>24.0968970768468</v>
      </c>
      <c r="BE28" s="4">
        <v>999.9</v>
      </c>
      <c r="BF28" s="4">
        <v>0</v>
      </c>
      <c r="BG28" s="4">
        <v>0</v>
      </c>
      <c r="BH28" s="4">
        <v>9998.72597859432</v>
      </c>
      <c r="BI28" s="4">
        <v>0</v>
      </c>
      <c r="BJ28" s="4">
        <v>0.27148052457265</v>
      </c>
      <c r="BK28" s="4">
        <v>0.63899723886218</v>
      </c>
      <c r="BL28" s="4">
        <v>408.858050988248</v>
      </c>
      <c r="BM28" s="4">
        <v>408.035575599054</v>
      </c>
      <c r="BN28" s="4">
        <v>0.409177329147589</v>
      </c>
      <c r="BO28" s="4">
        <v>399.997591952839</v>
      </c>
      <c r="BP28" s="4">
        <v>19.6989420425061</v>
      </c>
      <c r="BQ28" s="4">
        <v>1.85669672859432</v>
      </c>
      <c r="BR28" s="4">
        <v>1.81891494871795</v>
      </c>
      <c r="BS28" s="4">
        <v>16.2724695852412</v>
      </c>
      <c r="BT28" s="4">
        <v>15.9502914220849</v>
      </c>
      <c r="BU28" s="4">
        <v>0</v>
      </c>
      <c r="BV28" s="4">
        <v>0</v>
      </c>
      <c r="BW28" s="4">
        <v>0</v>
      </c>
      <c r="BX28" s="4">
        <v>0</v>
      </c>
      <c r="BY28" s="4">
        <v>3.09762190934066</v>
      </c>
      <c r="BZ28" s="4">
        <v>0</v>
      </c>
      <c r="CA28" s="4">
        <v>4.46873199023199</v>
      </c>
      <c r="CB28" s="4">
        <v>9.06548294413919</v>
      </c>
      <c r="CC28" s="4">
        <v>39.1721836538461</v>
      </c>
      <c r="CD28" s="4">
        <v>44.0955480769231</v>
      </c>
      <c r="CE28" s="4">
        <v>41.9644679487179</v>
      </c>
      <c r="CF28" s="4">
        <v>42.8067</v>
      </c>
      <c r="CG28" s="4">
        <v>39.6354107982295</v>
      </c>
      <c r="CH28" s="4">
        <v>0</v>
      </c>
      <c r="CI28" s="4">
        <v>0</v>
      </c>
      <c r="CJ28" s="4">
        <v>0</v>
      </c>
      <c r="CK28" s="4">
        <v>1688728905</v>
      </c>
      <c r="CL28" s="4">
        <v>0</v>
      </c>
      <c r="CM28" s="4">
        <v>1542167844.1</v>
      </c>
      <c r="CN28" s="4" t="e">
        <v>#DIV/0!</v>
      </c>
      <c r="CO28" s="4">
        <v>1542167844.1</v>
      </c>
      <c r="CP28" s="4">
        <v>1542167840.1</v>
      </c>
      <c r="CQ28" s="4">
        <v>115</v>
      </c>
      <c r="CR28" s="4">
        <v>0.205</v>
      </c>
      <c r="CS28" s="4">
        <v>-0.005</v>
      </c>
      <c r="CT28" s="4">
        <v>4.007</v>
      </c>
      <c r="CU28" s="4">
        <v>0.127</v>
      </c>
      <c r="CV28" s="4">
        <v>400</v>
      </c>
      <c r="CW28" s="4">
        <v>20</v>
      </c>
      <c r="CX28" s="4">
        <v>0.45</v>
      </c>
      <c r="CY28" s="4">
        <v>0.28</v>
      </c>
      <c r="CZ28" s="4">
        <v>0.638176289484127</v>
      </c>
      <c r="DA28" s="4">
        <v>-0.0253353513328774</v>
      </c>
      <c r="DB28" s="4">
        <v>0.0390227696273732</v>
      </c>
      <c r="DC28" s="4">
        <v>0.416666666666667</v>
      </c>
      <c r="DD28" s="4">
        <v>0.409789063888889</v>
      </c>
      <c r="DE28" s="4">
        <v>-0.014558345522898</v>
      </c>
      <c r="DF28" s="4">
        <v>0.00333995335832252</v>
      </c>
      <c r="DG28" s="4">
        <v>1</v>
      </c>
      <c r="DH28" s="4">
        <v>1.41666666666667</v>
      </c>
      <c r="DI28" s="4">
        <v>2</v>
      </c>
      <c r="DJ28" s="4" t="e">
        <v>#DIV/0!</v>
      </c>
      <c r="DK28" s="4">
        <v>2.5385025</v>
      </c>
      <c r="DL28" s="4">
        <v>2.72330666666667</v>
      </c>
      <c r="DM28" s="4">
        <v>0.0842265916666667</v>
      </c>
      <c r="DN28" s="4">
        <v>0.08403735</v>
      </c>
      <c r="DO28" s="4">
        <v>0.0927283083333333</v>
      </c>
      <c r="DP28" s="4">
        <v>0.0903949833333333</v>
      </c>
      <c r="DQ28" s="4">
        <v>24447.5416666667</v>
      </c>
      <c r="DR28" s="4">
        <v>24030.7916666667</v>
      </c>
      <c r="DS28" s="4">
        <v>25079.4416666667</v>
      </c>
      <c r="DT28" s="4">
        <v>26060.475</v>
      </c>
      <c r="DU28" s="4">
        <v>31103.8166666667</v>
      </c>
      <c r="DV28" s="4">
        <v>32552.175</v>
      </c>
      <c r="DW28" s="4">
        <v>37832.0416666667</v>
      </c>
      <c r="DX28" s="4">
        <v>39803.2666666667</v>
      </c>
      <c r="DY28" s="4">
        <v>1.79819333333333</v>
      </c>
      <c r="DZ28" s="4">
        <v>2.08785833333333</v>
      </c>
      <c r="EA28" s="4">
        <v>-0.00974598833333333</v>
      </c>
      <c r="EB28" s="4">
        <v>0</v>
      </c>
      <c r="EC28" s="4">
        <v>24.2578666666667</v>
      </c>
      <c r="ED28" s="4">
        <v>999.9</v>
      </c>
      <c r="EE28" s="4">
        <v>53.528</v>
      </c>
      <c r="EF28" s="4">
        <v>30.1076666666667</v>
      </c>
      <c r="EG28" s="4">
        <v>24.851325</v>
      </c>
      <c r="EH28" s="4">
        <v>61.0813</v>
      </c>
      <c r="EI28" s="4">
        <v>9.32291583333333</v>
      </c>
      <c r="EJ28" s="4">
        <v>1</v>
      </c>
      <c r="EK28" s="4">
        <v>0.340292916666667</v>
      </c>
      <c r="EL28" s="4">
        <v>2.4996</v>
      </c>
      <c r="EM28" s="4">
        <v>20.2649666666667</v>
      </c>
      <c r="EN28" s="4">
        <v>5.24677833333333</v>
      </c>
      <c r="EO28" s="4">
        <v>12.0099</v>
      </c>
      <c r="EP28" s="4">
        <v>4.9988625</v>
      </c>
      <c r="EQ28" s="4">
        <v>3.30381916666667</v>
      </c>
      <c r="ER28" s="4">
        <v>9999</v>
      </c>
      <c r="ES28" s="4">
        <v>9999</v>
      </c>
      <c r="ET28" s="4">
        <v>9999</v>
      </c>
      <c r="EU28" s="4">
        <v>999.9</v>
      </c>
      <c r="EV28" s="4">
        <v>4.97220166666667</v>
      </c>
      <c r="EW28" s="4">
        <v>1.87056416666667</v>
      </c>
      <c r="EX28" s="4">
        <v>1.86843833333333</v>
      </c>
      <c r="EY28" s="4">
        <v>1.8668025</v>
      </c>
      <c r="EZ28" s="4">
        <v>1.86676416666667</v>
      </c>
      <c r="FA28" s="4">
        <v>1.86631416666667</v>
      </c>
      <c r="FB28" s="4">
        <v>1.86855666666667</v>
      </c>
      <c r="FC28" s="4">
        <v>1.86621416666667</v>
      </c>
      <c r="FD28" s="4">
        <v>0</v>
      </c>
      <c r="FE28" s="4">
        <v>0</v>
      </c>
      <c r="FF28" s="4">
        <v>0</v>
      </c>
      <c r="FG28" s="4">
        <v>0</v>
      </c>
      <c r="FH28" s="4" t="e">
        <v>#DIV/0!</v>
      </c>
      <c r="FI28" s="4" t="e">
        <v>#DIV/0!</v>
      </c>
      <c r="FJ28" s="4" t="e">
        <v>#DIV/0!</v>
      </c>
      <c r="FK28" s="4" t="e">
        <v>#DIV/0!</v>
      </c>
      <c r="FL28" s="4" t="e">
        <v>#DIV/0!</v>
      </c>
      <c r="FM28" s="4" t="e">
        <v>#DIV/0!</v>
      </c>
      <c r="FN28" s="4">
        <v>0</v>
      </c>
      <c r="FO28" s="4">
        <v>100</v>
      </c>
      <c r="FP28" s="4">
        <v>100</v>
      </c>
      <c r="FQ28" s="4">
        <v>4.007</v>
      </c>
      <c r="FR28" s="4">
        <v>0.1272</v>
      </c>
      <c r="FS28" s="4">
        <v>4.00679999999994</v>
      </c>
      <c r="FT28" s="4">
        <v>0</v>
      </c>
      <c r="FU28" s="4">
        <v>0</v>
      </c>
      <c r="FV28" s="4">
        <v>0</v>
      </c>
      <c r="FW28" s="4">
        <v>0.127200000000002</v>
      </c>
      <c r="FX28" s="4">
        <v>0</v>
      </c>
      <c r="FY28" s="4">
        <v>0</v>
      </c>
      <c r="FZ28" s="4">
        <v>0</v>
      </c>
      <c r="GA28" s="4">
        <v>-1</v>
      </c>
      <c r="GB28" s="4">
        <v>-1</v>
      </c>
      <c r="GC28" s="4">
        <v>-1</v>
      </c>
      <c r="GD28" s="4">
        <v>-1</v>
      </c>
      <c r="GE28" s="4">
        <v>7.55</v>
      </c>
      <c r="GF28" s="4">
        <v>7.625</v>
      </c>
      <c r="GG28" s="4">
        <v>1.00098</v>
      </c>
      <c r="GH28" s="4">
        <v>2.58463583333333</v>
      </c>
      <c r="GI28" s="4">
        <v>1.59891666666667</v>
      </c>
      <c r="GJ28" s="4">
        <v>2.409365</v>
      </c>
      <c r="GK28" s="4">
        <v>1.60034</v>
      </c>
      <c r="GL28" s="4">
        <v>2.28403666666667</v>
      </c>
      <c r="GM28" s="4">
        <v>33.59915</v>
      </c>
      <c r="GN28" s="4">
        <v>14.1050416666667</v>
      </c>
      <c r="GO28" s="4">
        <v>18</v>
      </c>
      <c r="GP28" s="4">
        <v>344.814083333333</v>
      </c>
      <c r="GQ28" s="4">
        <v>596.086333333333</v>
      </c>
      <c r="GR28" s="4">
        <v>21.9998583333333</v>
      </c>
      <c r="GS28" s="4">
        <v>31.5740083333333</v>
      </c>
      <c r="GT28" s="4">
        <v>30.0000833333333</v>
      </c>
      <c r="GU28" s="4">
        <v>31.7440416666667</v>
      </c>
      <c r="GV28" s="4">
        <v>31.8409166666667</v>
      </c>
      <c r="GW28" s="4">
        <v>20.0289166666667</v>
      </c>
      <c r="GX28" s="4">
        <v>26.0292</v>
      </c>
      <c r="GY28" s="4">
        <v>0</v>
      </c>
      <c r="GZ28" s="4">
        <v>22</v>
      </c>
      <c r="HA28" s="4">
        <v>400</v>
      </c>
      <c r="HB28" s="4">
        <v>19.656325</v>
      </c>
      <c r="HC28" s="4">
        <v>97.9960333333333</v>
      </c>
      <c r="HD28" s="4">
        <v>98.9058</v>
      </c>
    </row>
    <row r="29" spans="1:212">
      <c r="A29" s="4" t="s">
        <v>531</v>
      </c>
      <c r="B29" s="4" t="s">
        <v>213</v>
      </c>
      <c r="C29" s="4" t="s">
        <v>64</v>
      </c>
      <c r="D29" s="4" t="s">
        <v>76</v>
      </c>
      <c r="E29" s="4" t="str">
        <f t="shared" si="0"/>
        <v>TR41-B2-Rd2</v>
      </c>
      <c r="F29" s="4" t="str">
        <f>VLOOKUP(B29,Sheet1!$A$1:$B$80,2,0)</f>
        <v>Tilia amurensis</v>
      </c>
      <c r="G29" s="4" t="str">
        <f t="shared" si="1"/>
        <v>2023-07-08</v>
      </c>
      <c r="H29" s="4" t="s">
        <v>503</v>
      </c>
      <c r="I29" s="4">
        <v>0.000347300476634896</v>
      </c>
      <c r="J29" s="4">
        <v>0.347300476634896</v>
      </c>
      <c r="K29" s="4">
        <v>-1.08289334302456</v>
      </c>
      <c r="L29" s="4">
        <v>400.540898656899</v>
      </c>
      <c r="M29" s="4">
        <v>452.428184928657</v>
      </c>
      <c r="N29" s="4">
        <v>41.8361832928441</v>
      </c>
      <c r="O29" s="4">
        <v>37.0381482802471</v>
      </c>
      <c r="P29" s="4">
        <v>0.0289948863562566</v>
      </c>
      <c r="Q29" s="4">
        <v>2.88029605845752</v>
      </c>
      <c r="R29" s="4">
        <v>0.0288335774205564</v>
      </c>
      <c r="S29" s="4">
        <v>0.0180354038452534</v>
      </c>
      <c r="T29" s="4">
        <v>0</v>
      </c>
      <c r="U29" s="4">
        <v>23.871907270309</v>
      </c>
      <c r="V29" s="4">
        <v>23.3540185927961</v>
      </c>
      <c r="W29" s="4">
        <v>2.88071014725945</v>
      </c>
      <c r="X29" s="4">
        <v>60.0659852531958</v>
      </c>
      <c r="Y29" s="4">
        <v>1.79505910250881</v>
      </c>
      <c r="Z29" s="4">
        <v>2.98847839792539</v>
      </c>
      <c r="AA29" s="4">
        <v>1.08565104475064</v>
      </c>
      <c r="AB29" s="4">
        <v>-15.3159510195989</v>
      </c>
      <c r="AC29" s="4">
        <v>94.6972974044485</v>
      </c>
      <c r="AD29" s="4">
        <v>6.86095312116305</v>
      </c>
      <c r="AE29" s="4">
        <v>86.2422995060126</v>
      </c>
      <c r="AF29" s="4">
        <v>0</v>
      </c>
      <c r="AG29" s="4">
        <v>0</v>
      </c>
      <c r="AH29" s="4">
        <v>1</v>
      </c>
      <c r="AI29" s="4">
        <v>0</v>
      </c>
      <c r="AJ29" s="4">
        <v>49339.4913356213</v>
      </c>
      <c r="AK29" s="4">
        <v>0</v>
      </c>
      <c r="AL29" s="4">
        <v>0</v>
      </c>
      <c r="AM29" s="4">
        <v>0</v>
      </c>
      <c r="AN29" s="4">
        <v>0</v>
      </c>
      <c r="AO29" s="4">
        <v>2</v>
      </c>
      <c r="AP29" s="4">
        <v>0.5</v>
      </c>
      <c r="AQ29" s="4" t="e">
        <v>#DIV/0!</v>
      </c>
      <c r="AR29" s="4">
        <v>2</v>
      </c>
      <c r="AS29" s="4">
        <v>1542176467.36993</v>
      </c>
      <c r="AT29" s="4">
        <v>400.540898656899</v>
      </c>
      <c r="AU29" s="4">
        <v>400.001648504273</v>
      </c>
      <c r="AV29" s="4">
        <v>19.4122714102564</v>
      </c>
      <c r="AW29" s="4">
        <v>19.2176866025641</v>
      </c>
      <c r="AX29" s="4">
        <v>396.503499267399</v>
      </c>
      <c r="AY29" s="4">
        <v>19.2870157081807</v>
      </c>
      <c r="AZ29" s="4">
        <v>350.036075641026</v>
      </c>
      <c r="BA29" s="4">
        <v>92.3713377503052</v>
      </c>
      <c r="BB29" s="4">
        <v>0.0989902513583639</v>
      </c>
      <c r="BC29" s="4">
        <v>23.9638573626374</v>
      </c>
      <c r="BD29" s="4">
        <v>23.3540185927961</v>
      </c>
      <c r="BE29" s="4">
        <v>999.9</v>
      </c>
      <c r="BF29" s="4">
        <v>0</v>
      </c>
      <c r="BG29" s="4">
        <v>0</v>
      </c>
      <c r="BH29" s="4">
        <v>9999.31744230769</v>
      </c>
      <c r="BI29" s="4">
        <v>0</v>
      </c>
      <c r="BJ29" s="4">
        <v>0.274823152991453</v>
      </c>
      <c r="BK29" s="4">
        <v>0.539275521184371</v>
      </c>
      <c r="BL29" s="4">
        <v>408.470226221001</v>
      </c>
      <c r="BM29" s="4">
        <v>407.839392887668</v>
      </c>
      <c r="BN29" s="4">
        <v>0.194583118315018</v>
      </c>
      <c r="BO29" s="4">
        <v>400.001648504273</v>
      </c>
      <c r="BP29" s="4">
        <v>19.2176866025641</v>
      </c>
      <c r="BQ29" s="4">
        <v>1.79313662545788</v>
      </c>
      <c r="BR29" s="4">
        <v>1.77516299236874</v>
      </c>
      <c r="BS29" s="4">
        <v>15.7270905647131</v>
      </c>
      <c r="BT29" s="4">
        <v>15.5697840628816</v>
      </c>
      <c r="BU29" s="4">
        <v>0</v>
      </c>
      <c r="BV29" s="4">
        <v>0</v>
      </c>
      <c r="BW29" s="4">
        <v>0</v>
      </c>
      <c r="BX29" s="4">
        <v>0</v>
      </c>
      <c r="BY29" s="4">
        <v>2.65442002442002</v>
      </c>
      <c r="BZ29" s="4">
        <v>0</v>
      </c>
      <c r="CA29" s="4">
        <v>-6.86018284493284</v>
      </c>
      <c r="CB29" s="4">
        <v>7.52188492063492</v>
      </c>
      <c r="CC29" s="4">
        <v>37.044066025641</v>
      </c>
      <c r="CD29" s="4">
        <v>42.6237292429792</v>
      </c>
      <c r="CE29" s="4">
        <v>40.0066596459097</v>
      </c>
      <c r="CF29" s="4">
        <v>41.0841034493285</v>
      </c>
      <c r="CG29" s="4">
        <v>37.6613905982906</v>
      </c>
      <c r="CH29" s="4">
        <v>0</v>
      </c>
      <c r="CI29" s="4">
        <v>0</v>
      </c>
      <c r="CJ29" s="4">
        <v>0</v>
      </c>
      <c r="CK29" s="4">
        <v>1688737083</v>
      </c>
      <c r="CL29" s="4">
        <v>0</v>
      </c>
      <c r="CM29" s="4">
        <v>1542175997</v>
      </c>
      <c r="CN29" s="4" t="e">
        <v>#DIV/0!</v>
      </c>
      <c r="CO29" s="4">
        <v>1542175997</v>
      </c>
      <c r="CP29" s="4">
        <v>1542175985</v>
      </c>
      <c r="CQ29" s="4">
        <v>134</v>
      </c>
      <c r="CR29" s="4">
        <v>0.221</v>
      </c>
      <c r="CS29" s="4">
        <v>-0.015</v>
      </c>
      <c r="CT29" s="4">
        <v>4.037</v>
      </c>
      <c r="CU29" s="4">
        <v>0.125</v>
      </c>
      <c r="CV29" s="4">
        <v>400</v>
      </c>
      <c r="CW29" s="4">
        <v>19</v>
      </c>
      <c r="CX29" s="4">
        <v>0.74</v>
      </c>
      <c r="CY29" s="4">
        <v>0.14</v>
      </c>
      <c r="CZ29" s="4">
        <v>0.539864818055556</v>
      </c>
      <c r="DA29" s="4">
        <v>-0.0053913759398496</v>
      </c>
      <c r="DB29" s="4">
        <v>0.0319096729053788</v>
      </c>
      <c r="DC29" s="4">
        <v>0.583333333333333</v>
      </c>
      <c r="DD29" s="4">
        <v>0.195083998412698</v>
      </c>
      <c r="DE29" s="4">
        <v>-0.011869369446343</v>
      </c>
      <c r="DF29" s="4">
        <v>0.00214213671340577</v>
      </c>
      <c r="DG29" s="4">
        <v>1</v>
      </c>
      <c r="DH29" s="4">
        <v>1.58333333333333</v>
      </c>
      <c r="DI29" s="4">
        <v>2</v>
      </c>
      <c r="DJ29" s="4" t="e">
        <v>#DIV/0!</v>
      </c>
      <c r="DK29" s="4">
        <v>2.53876416666667</v>
      </c>
      <c r="DL29" s="4">
        <v>2.72335166666667</v>
      </c>
      <c r="DM29" s="4">
        <v>0.0842781333333333</v>
      </c>
      <c r="DN29" s="4">
        <v>0.0841130416666667</v>
      </c>
      <c r="DO29" s="4">
        <v>0.0904793166666667</v>
      </c>
      <c r="DP29" s="4">
        <v>0.088884325</v>
      </c>
      <c r="DQ29" s="4">
        <v>24448.8583333333</v>
      </c>
      <c r="DR29" s="4">
        <v>24030.1166666667</v>
      </c>
      <c r="DS29" s="4">
        <v>25081.75</v>
      </c>
      <c r="DT29" s="4">
        <v>26061.2083333333</v>
      </c>
      <c r="DU29" s="4">
        <v>31182.6416666667</v>
      </c>
      <c r="DV29" s="4">
        <v>32606.6083333333</v>
      </c>
      <c r="DW29" s="4">
        <v>37833.9083333333</v>
      </c>
      <c r="DX29" s="4">
        <v>39803.4333333333</v>
      </c>
      <c r="DY29" s="4">
        <v>1.79980833333333</v>
      </c>
      <c r="DZ29" s="4">
        <v>2.0949675</v>
      </c>
      <c r="EA29" s="4">
        <v>0.0377185583333333</v>
      </c>
      <c r="EB29" s="4">
        <v>0</v>
      </c>
      <c r="EC29" s="4">
        <v>22.7299416666667</v>
      </c>
      <c r="ED29" s="4">
        <v>999.9</v>
      </c>
      <c r="EE29" s="4">
        <v>54.629</v>
      </c>
      <c r="EF29" s="4">
        <v>29.2708333333333</v>
      </c>
      <c r="EG29" s="4">
        <v>24.1601083333333</v>
      </c>
      <c r="EH29" s="4">
        <v>60.8976</v>
      </c>
      <c r="EI29" s="4">
        <v>9.21407666666667</v>
      </c>
      <c r="EJ29" s="4">
        <v>1</v>
      </c>
      <c r="EK29" s="4">
        <v>0.3289105</v>
      </c>
      <c r="EL29" s="4">
        <v>2.476355</v>
      </c>
      <c r="EM29" s="4">
        <v>20.2656583333333</v>
      </c>
      <c r="EN29" s="4">
        <v>5.25103</v>
      </c>
      <c r="EO29" s="4">
        <v>12.0099</v>
      </c>
      <c r="EP29" s="4">
        <v>4.9988875</v>
      </c>
      <c r="EQ29" s="4">
        <v>3.304</v>
      </c>
      <c r="ER29" s="4">
        <v>9999</v>
      </c>
      <c r="ES29" s="4">
        <v>9999</v>
      </c>
      <c r="ET29" s="4">
        <v>9999</v>
      </c>
      <c r="EU29" s="4">
        <v>999.9</v>
      </c>
      <c r="EV29" s="4">
        <v>4.97219333333333</v>
      </c>
      <c r="EW29" s="4">
        <v>1.870575</v>
      </c>
      <c r="EX29" s="4">
        <v>1.86843666666667</v>
      </c>
      <c r="EY29" s="4">
        <v>1.866805</v>
      </c>
      <c r="EZ29" s="4">
        <v>1.8667675</v>
      </c>
      <c r="FA29" s="4">
        <v>1.866335</v>
      </c>
      <c r="FB29" s="4">
        <v>1.8685775</v>
      </c>
      <c r="FC29" s="4">
        <v>1.86622916666667</v>
      </c>
      <c r="FD29" s="4">
        <v>0</v>
      </c>
      <c r="FE29" s="4">
        <v>0</v>
      </c>
      <c r="FF29" s="4">
        <v>0</v>
      </c>
      <c r="FG29" s="4">
        <v>0</v>
      </c>
      <c r="FH29" s="4" t="e">
        <v>#DIV/0!</v>
      </c>
      <c r="FI29" s="4" t="e">
        <v>#DIV/0!</v>
      </c>
      <c r="FJ29" s="4" t="e">
        <v>#DIV/0!</v>
      </c>
      <c r="FK29" s="4" t="e">
        <v>#DIV/0!</v>
      </c>
      <c r="FL29" s="4" t="e">
        <v>#DIV/0!</v>
      </c>
      <c r="FM29" s="4" t="e">
        <v>#DIV/0!</v>
      </c>
      <c r="FN29" s="4">
        <v>0</v>
      </c>
      <c r="FO29" s="4">
        <v>100</v>
      </c>
      <c r="FP29" s="4">
        <v>100</v>
      </c>
      <c r="FQ29" s="4">
        <v>4.0375</v>
      </c>
      <c r="FR29" s="4">
        <v>0.12525</v>
      </c>
      <c r="FS29" s="4">
        <v>4.03739999999999</v>
      </c>
      <c r="FT29" s="4">
        <v>0</v>
      </c>
      <c r="FU29" s="4">
        <v>0</v>
      </c>
      <c r="FV29" s="4">
        <v>0</v>
      </c>
      <c r="FW29" s="4">
        <v>0.125250000000001</v>
      </c>
      <c r="FX29" s="4">
        <v>0</v>
      </c>
      <c r="FY29" s="4">
        <v>0</v>
      </c>
      <c r="FZ29" s="4">
        <v>0</v>
      </c>
      <c r="GA29" s="4">
        <v>-1</v>
      </c>
      <c r="GB29" s="4">
        <v>-1</v>
      </c>
      <c r="GC29" s="4">
        <v>-1</v>
      </c>
      <c r="GD29" s="4">
        <v>-1</v>
      </c>
      <c r="GE29" s="4">
        <v>7.98333333333333</v>
      </c>
      <c r="GF29" s="4">
        <v>8.18333333333333</v>
      </c>
      <c r="GG29" s="4">
        <v>0.99996</v>
      </c>
      <c r="GH29" s="4">
        <v>2.580465</v>
      </c>
      <c r="GI29" s="4">
        <v>1.59891666666667</v>
      </c>
      <c r="GJ29" s="4">
        <v>2.40702666666667</v>
      </c>
      <c r="GK29" s="4">
        <v>1.60054333333333</v>
      </c>
      <c r="GL29" s="4">
        <v>2.2787475</v>
      </c>
      <c r="GM29" s="4">
        <v>32.87395</v>
      </c>
      <c r="GN29" s="4">
        <v>14.9667583333333</v>
      </c>
      <c r="GO29" s="4">
        <v>18</v>
      </c>
      <c r="GP29" s="4">
        <v>344.420083333333</v>
      </c>
      <c r="GQ29" s="4">
        <v>599.38625</v>
      </c>
      <c r="GR29" s="4">
        <v>21.9999333333333</v>
      </c>
      <c r="GS29" s="4">
        <v>31.4279666666667</v>
      </c>
      <c r="GT29" s="4">
        <v>30.0003416666667</v>
      </c>
      <c r="GU29" s="4">
        <v>31.5222333333333</v>
      </c>
      <c r="GV29" s="4">
        <v>31.6094583333333</v>
      </c>
      <c r="GW29" s="4">
        <v>20.009275</v>
      </c>
      <c r="GX29" s="4">
        <v>26.01935</v>
      </c>
      <c r="GY29" s="4">
        <v>4.3167025</v>
      </c>
      <c r="GZ29" s="4">
        <v>22</v>
      </c>
      <c r="HA29" s="4">
        <v>400</v>
      </c>
      <c r="HB29" s="4">
        <v>19.2695</v>
      </c>
      <c r="HC29" s="4">
        <v>98.0025333333333</v>
      </c>
      <c r="HD29" s="4">
        <v>98.9071583333333</v>
      </c>
    </row>
    <row r="30" spans="1:212">
      <c r="A30" s="4" t="s">
        <v>532</v>
      </c>
      <c r="B30" s="4" t="s">
        <v>533</v>
      </c>
      <c r="C30" s="4" t="s">
        <v>64</v>
      </c>
      <c r="D30" s="4" t="s">
        <v>65</v>
      </c>
      <c r="E30" s="4" t="str">
        <f t="shared" si="0"/>
        <v>TR42-B2-Rd1</v>
      </c>
      <c r="F30" s="4" t="str">
        <f>VLOOKUP(B30,Sheet1!$A$1:$B$80,2,0)</f>
        <v>Phellodendron amurense</v>
      </c>
      <c r="G30" s="4" t="str">
        <f t="shared" si="1"/>
        <v>2023-07-08</v>
      </c>
      <c r="H30" s="4" t="s">
        <v>503</v>
      </c>
      <c r="I30" s="4">
        <v>0.000118795704205565</v>
      </c>
      <c r="J30" s="4">
        <v>0.118795704205565</v>
      </c>
      <c r="K30" s="4">
        <v>-1.25229509514168</v>
      </c>
      <c r="L30" s="4">
        <v>400.692775221306</v>
      </c>
      <c r="M30" s="4">
        <v>602.340720165587</v>
      </c>
      <c r="N30" s="4">
        <v>55.7298376930352</v>
      </c>
      <c r="O30" s="4">
        <v>37.0729426457204</v>
      </c>
      <c r="P30" s="4">
        <v>0.00949115650774781</v>
      </c>
      <c r="Q30" s="4">
        <v>2.88124013420667</v>
      </c>
      <c r="R30" s="4">
        <v>0.00947380008569412</v>
      </c>
      <c r="S30" s="4">
        <v>0.00592268177909636</v>
      </c>
      <c r="T30" s="4">
        <v>0</v>
      </c>
      <c r="U30" s="4">
        <v>24.1630029284696</v>
      </c>
      <c r="V30" s="4">
        <v>23.7617846108059</v>
      </c>
      <c r="W30" s="4">
        <v>2.95238481504993</v>
      </c>
      <c r="X30" s="4">
        <v>60.1344344129865</v>
      </c>
      <c r="Y30" s="4">
        <v>1.8221545501053</v>
      </c>
      <c r="Z30" s="4">
        <v>3.03013497896456</v>
      </c>
      <c r="AA30" s="4">
        <v>1.13023026494463</v>
      </c>
      <c r="AB30" s="4">
        <v>-5.2388905554654</v>
      </c>
      <c r="AC30" s="4">
        <v>67.2058532169456</v>
      </c>
      <c r="AD30" s="4">
        <v>4.88329043665821</v>
      </c>
      <c r="AE30" s="4">
        <v>66.8502530981384</v>
      </c>
      <c r="AF30" s="4">
        <v>0</v>
      </c>
      <c r="AG30" s="4">
        <v>0</v>
      </c>
      <c r="AH30" s="4">
        <v>1</v>
      </c>
      <c r="AI30" s="4">
        <v>0</v>
      </c>
      <c r="AJ30" s="4">
        <v>49329.5955329766</v>
      </c>
      <c r="AK30" s="4">
        <v>0</v>
      </c>
      <c r="AL30" s="4">
        <v>0</v>
      </c>
      <c r="AM30" s="4">
        <v>0</v>
      </c>
      <c r="AN30" s="4">
        <v>0</v>
      </c>
      <c r="AO30" s="4">
        <v>2</v>
      </c>
      <c r="AP30" s="4">
        <v>0.5</v>
      </c>
      <c r="AQ30" s="4" t="e">
        <v>#DIV/0!</v>
      </c>
      <c r="AR30" s="4">
        <v>2</v>
      </c>
      <c r="AS30" s="4">
        <v>1542129273.22826</v>
      </c>
      <c r="AT30" s="4">
        <v>400.692775221306</v>
      </c>
      <c r="AU30" s="4">
        <v>400.004426011142</v>
      </c>
      <c r="AV30" s="4">
        <v>19.6942597813645</v>
      </c>
      <c r="AW30" s="4">
        <v>19.6277180105312</v>
      </c>
      <c r="AX30" s="4">
        <v>397.274194432997</v>
      </c>
      <c r="AY30" s="4">
        <v>19.5707804323107</v>
      </c>
      <c r="AZ30" s="4">
        <v>350.024250358669</v>
      </c>
      <c r="BA30" s="4">
        <v>92.4231219726801</v>
      </c>
      <c r="BB30" s="4">
        <v>0.0989920711599511</v>
      </c>
      <c r="BC30" s="4">
        <v>24.194440230464</v>
      </c>
      <c r="BD30" s="4">
        <v>23.7617846108059</v>
      </c>
      <c r="BE30" s="4">
        <v>999.9</v>
      </c>
      <c r="BF30" s="4">
        <v>0</v>
      </c>
      <c r="BG30" s="4">
        <v>0</v>
      </c>
      <c r="BH30" s="4">
        <v>9999.47515831043</v>
      </c>
      <c r="BI30" s="4">
        <v>0</v>
      </c>
      <c r="BJ30" s="4">
        <v>0.259759237236722</v>
      </c>
      <c r="BK30" s="4">
        <v>0.688285947031441</v>
      </c>
      <c r="BL30" s="4">
        <v>408.742684329212</v>
      </c>
      <c r="BM30" s="4">
        <v>408.012779365079</v>
      </c>
      <c r="BN30" s="4">
        <v>0.0665362386977259</v>
      </c>
      <c r="BO30" s="4">
        <v>400.004426011142</v>
      </c>
      <c r="BP30" s="4">
        <v>19.6277180105312</v>
      </c>
      <c r="BQ30" s="4">
        <v>1.82020421340812</v>
      </c>
      <c r="BR30" s="4">
        <v>1.81405534035409</v>
      </c>
      <c r="BS30" s="4">
        <v>15.9613894726801</v>
      </c>
      <c r="BT30" s="4">
        <v>15.9084260363248</v>
      </c>
      <c r="BU30" s="4">
        <v>0</v>
      </c>
      <c r="BV30" s="4">
        <v>0</v>
      </c>
      <c r="BW30" s="4">
        <v>0</v>
      </c>
      <c r="BX30" s="4">
        <v>0</v>
      </c>
      <c r="BY30" s="4">
        <v>2.802526747558</v>
      </c>
      <c r="BZ30" s="4">
        <v>0</v>
      </c>
      <c r="CA30" s="4">
        <v>-3.78136626221001</v>
      </c>
      <c r="CB30" s="4">
        <v>7.65171592643468</v>
      </c>
      <c r="CC30" s="4">
        <v>37.7528495039683</v>
      </c>
      <c r="CD30" s="4">
        <v>42.3768707532051</v>
      </c>
      <c r="CE30" s="4">
        <v>40.4405920673077</v>
      </c>
      <c r="CF30" s="4">
        <v>41.2899990537241</v>
      </c>
      <c r="CG30" s="4">
        <v>38.3015252899878</v>
      </c>
      <c r="CH30" s="4">
        <v>0</v>
      </c>
      <c r="CI30" s="4">
        <v>0</v>
      </c>
      <c r="CJ30" s="4">
        <v>0</v>
      </c>
      <c r="CK30" s="4">
        <v>1688689887.4</v>
      </c>
      <c r="CL30" s="4">
        <v>0</v>
      </c>
      <c r="CM30" s="4">
        <v>1542128718</v>
      </c>
      <c r="CN30" s="4" t="e">
        <v>#DIV/0!</v>
      </c>
      <c r="CO30" s="4">
        <v>1542128718</v>
      </c>
      <c r="CP30" s="4">
        <v>1542128718</v>
      </c>
      <c r="CQ30" s="4">
        <v>19</v>
      </c>
      <c r="CR30" s="4">
        <v>0.299</v>
      </c>
      <c r="CS30" s="4">
        <v>-0.013</v>
      </c>
      <c r="CT30" s="4">
        <v>3.419</v>
      </c>
      <c r="CU30" s="4">
        <v>0.123</v>
      </c>
      <c r="CV30" s="4">
        <v>400</v>
      </c>
      <c r="CW30" s="4">
        <v>20</v>
      </c>
      <c r="CX30" s="4">
        <v>0.21</v>
      </c>
      <c r="CY30" s="4">
        <v>0.26</v>
      </c>
      <c r="CZ30" s="4">
        <v>0.689245655952381</v>
      </c>
      <c r="DA30" s="4">
        <v>-0.00812778844839358</v>
      </c>
      <c r="DB30" s="4">
        <v>0.0237817157047357</v>
      </c>
      <c r="DC30" s="4">
        <v>0.666666666666667</v>
      </c>
      <c r="DD30" s="4">
        <v>0.0664189946825397</v>
      </c>
      <c r="DE30" s="4">
        <v>0.00111072952836637</v>
      </c>
      <c r="DF30" s="4">
        <v>0.00415920354107573</v>
      </c>
      <c r="DG30" s="4">
        <v>1</v>
      </c>
      <c r="DH30" s="4">
        <v>1.66666666666667</v>
      </c>
      <c r="DI30" s="4">
        <v>2</v>
      </c>
      <c r="DJ30" s="4" t="e">
        <v>#DIV/0!</v>
      </c>
      <c r="DK30" s="4">
        <v>2.54029083333333</v>
      </c>
      <c r="DL30" s="4">
        <v>2.72334666666667</v>
      </c>
      <c r="DM30" s="4">
        <v>0.08468095</v>
      </c>
      <c r="DN30" s="4">
        <v>0.0843879</v>
      </c>
      <c r="DO30" s="4">
        <v>0.0917251</v>
      </c>
      <c r="DP30" s="4">
        <v>0.0905146833333333</v>
      </c>
      <c r="DQ30" s="4">
        <v>24514.7833333333</v>
      </c>
      <c r="DR30" s="4">
        <v>24110.4416666667</v>
      </c>
      <c r="DS30" s="4">
        <v>25156.7916666667</v>
      </c>
      <c r="DT30" s="4">
        <v>26151.1916666667</v>
      </c>
      <c r="DU30" s="4">
        <v>31233.0166666667</v>
      </c>
      <c r="DV30" s="4">
        <v>32648.0333333333</v>
      </c>
      <c r="DW30" s="4">
        <v>37946.7666666667</v>
      </c>
      <c r="DX30" s="4">
        <v>39926.0166666667</v>
      </c>
      <c r="DY30" s="4">
        <v>1.8100525</v>
      </c>
      <c r="DZ30" s="4">
        <v>2.13753</v>
      </c>
      <c r="EA30" s="4">
        <v>0.0252158833333333</v>
      </c>
      <c r="EB30" s="4">
        <v>0</v>
      </c>
      <c r="EC30" s="4">
        <v>23.3462916666667</v>
      </c>
      <c r="ED30" s="4">
        <v>999.9</v>
      </c>
      <c r="EE30" s="4">
        <v>69.1084166666667</v>
      </c>
      <c r="EF30" s="4">
        <v>26.072</v>
      </c>
      <c r="EG30" s="4">
        <v>25.3384</v>
      </c>
      <c r="EH30" s="4">
        <v>60.755</v>
      </c>
      <c r="EI30" s="4">
        <v>8.2375125</v>
      </c>
      <c r="EJ30" s="4">
        <v>1</v>
      </c>
      <c r="EK30" s="4">
        <v>0.242400666666667</v>
      </c>
      <c r="EL30" s="4">
        <v>1.98925333333333</v>
      </c>
      <c r="EM30" s="4">
        <v>20.2722083333333</v>
      </c>
      <c r="EN30" s="4">
        <v>5.25038416666667</v>
      </c>
      <c r="EO30" s="4">
        <v>12.0099</v>
      </c>
      <c r="EP30" s="4">
        <v>4.99926666666667</v>
      </c>
      <c r="EQ30" s="4">
        <v>3.304</v>
      </c>
      <c r="ER30" s="4">
        <v>9999</v>
      </c>
      <c r="ES30" s="4">
        <v>9999</v>
      </c>
      <c r="ET30" s="4">
        <v>9999</v>
      </c>
      <c r="EU30" s="4">
        <v>999.9</v>
      </c>
      <c r="EV30" s="4">
        <v>4.97219333333333</v>
      </c>
      <c r="EW30" s="4">
        <v>1.87037416666667</v>
      </c>
      <c r="EX30" s="4">
        <v>1.86818833333333</v>
      </c>
      <c r="EY30" s="4">
        <v>1.86659</v>
      </c>
      <c r="EZ30" s="4">
        <v>1.86660666666667</v>
      </c>
      <c r="FA30" s="4">
        <v>1.86616916666667</v>
      </c>
      <c r="FB30" s="4">
        <v>1.86839333333333</v>
      </c>
      <c r="FC30" s="4">
        <v>1.86607833333333</v>
      </c>
      <c r="FD30" s="4">
        <v>0</v>
      </c>
      <c r="FE30" s="4">
        <v>0</v>
      </c>
      <c r="FF30" s="4">
        <v>0</v>
      </c>
      <c r="FG30" s="4">
        <v>0</v>
      </c>
      <c r="FH30" s="4" t="e">
        <v>#DIV/0!</v>
      </c>
      <c r="FI30" s="4" t="e">
        <v>#DIV/0!</v>
      </c>
      <c r="FJ30" s="4" t="e">
        <v>#DIV/0!</v>
      </c>
      <c r="FK30" s="4" t="e">
        <v>#DIV/0!</v>
      </c>
      <c r="FL30" s="4" t="e">
        <v>#DIV/0!</v>
      </c>
      <c r="FM30" s="4" t="e">
        <v>#DIV/0!</v>
      </c>
      <c r="FN30" s="4">
        <v>0</v>
      </c>
      <c r="FO30" s="4">
        <v>100</v>
      </c>
      <c r="FP30" s="4">
        <v>100</v>
      </c>
      <c r="FQ30" s="4">
        <v>3.41841666666667</v>
      </c>
      <c r="FR30" s="4">
        <v>0.123483333333333</v>
      </c>
      <c r="FS30" s="4">
        <v>3.4185</v>
      </c>
      <c r="FT30" s="4">
        <v>0</v>
      </c>
      <c r="FU30" s="4">
        <v>0</v>
      </c>
      <c r="FV30" s="4">
        <v>0</v>
      </c>
      <c r="FW30" s="4">
        <v>0.123470000000005</v>
      </c>
      <c r="FX30" s="4">
        <v>0</v>
      </c>
      <c r="FY30" s="4">
        <v>0</v>
      </c>
      <c r="FZ30" s="4">
        <v>0</v>
      </c>
      <c r="GA30" s="4">
        <v>-1</v>
      </c>
      <c r="GB30" s="4">
        <v>-1</v>
      </c>
      <c r="GC30" s="4">
        <v>-1</v>
      </c>
      <c r="GD30" s="4">
        <v>-1</v>
      </c>
      <c r="GE30" s="4">
        <v>9.38333333333333</v>
      </c>
      <c r="GF30" s="4">
        <v>9.38333333333333</v>
      </c>
      <c r="GG30" s="4">
        <v>1.00586</v>
      </c>
      <c r="GH30" s="4">
        <v>2.55198166666667</v>
      </c>
      <c r="GI30" s="4">
        <v>1.59891666666667</v>
      </c>
      <c r="GJ30" s="4">
        <v>2.40427916666667</v>
      </c>
      <c r="GK30" s="4">
        <v>1.60044166666667</v>
      </c>
      <c r="GL30" s="4">
        <v>2.3138425</v>
      </c>
      <c r="GM30" s="4">
        <v>30.5446083333333</v>
      </c>
      <c r="GN30" s="4">
        <v>15.8540083333333</v>
      </c>
      <c r="GO30" s="4">
        <v>18</v>
      </c>
      <c r="GP30" s="4">
        <v>343.56075</v>
      </c>
      <c r="GQ30" s="4">
        <v>622.64925</v>
      </c>
      <c r="GR30" s="4">
        <v>22.0000666666667</v>
      </c>
      <c r="GS30" s="4">
        <v>30.3150083333333</v>
      </c>
      <c r="GT30" s="4">
        <v>30.0002666666667</v>
      </c>
      <c r="GU30" s="4">
        <v>30.4538333333333</v>
      </c>
      <c r="GV30" s="4">
        <v>30.5480583333333</v>
      </c>
      <c r="GW30" s="4">
        <v>20.12505</v>
      </c>
      <c r="GX30" s="4">
        <v>28.8244</v>
      </c>
      <c r="GY30" s="4">
        <v>79.4434833333333</v>
      </c>
      <c r="GZ30" s="4">
        <v>22</v>
      </c>
      <c r="HA30" s="4">
        <v>400</v>
      </c>
      <c r="HB30" s="4">
        <v>19.6364</v>
      </c>
      <c r="HC30" s="4">
        <v>98.2951916666667</v>
      </c>
      <c r="HD30" s="4">
        <v>99.226375</v>
      </c>
    </row>
    <row r="31" spans="1:212">
      <c r="A31" s="4" t="s">
        <v>534</v>
      </c>
      <c r="B31" s="4" t="s">
        <v>533</v>
      </c>
      <c r="C31" s="4" t="s">
        <v>64</v>
      </c>
      <c r="D31" s="4" t="s">
        <v>76</v>
      </c>
      <c r="E31" s="4" t="str">
        <f t="shared" si="0"/>
        <v>TR42-B2-Rd2</v>
      </c>
      <c r="F31" s="4" t="str">
        <f>VLOOKUP(B31,Sheet1!$A$1:$B$80,2,0)</f>
        <v>Phellodendron amurense</v>
      </c>
      <c r="G31" s="4" t="str">
        <f t="shared" si="1"/>
        <v>2023-07-08</v>
      </c>
      <c r="H31" s="4" t="s">
        <v>503</v>
      </c>
      <c r="I31" s="4">
        <v>0.000162554880824364</v>
      </c>
      <c r="J31" s="4">
        <v>0.162554880824364</v>
      </c>
      <c r="K31" s="4">
        <v>-0.765136415252074</v>
      </c>
      <c r="L31" s="4">
        <v>400.401398530983</v>
      </c>
      <c r="M31" s="4">
        <v>487.760809446735</v>
      </c>
      <c r="N31" s="4">
        <v>45.1079626413059</v>
      </c>
      <c r="O31" s="4">
        <v>37.0289943724798</v>
      </c>
      <c r="P31" s="4">
        <v>0.0127928405438414</v>
      </c>
      <c r="Q31" s="4">
        <v>2.88053787354242</v>
      </c>
      <c r="R31" s="4">
        <v>0.0127611860277189</v>
      </c>
      <c r="S31" s="4">
        <v>0.00797857868423839</v>
      </c>
      <c r="T31" s="4">
        <v>0</v>
      </c>
      <c r="U31" s="4">
        <v>24.1604678466279</v>
      </c>
      <c r="V31" s="4">
        <v>23.8724233024267</v>
      </c>
      <c r="W31" s="4">
        <v>2.97209919895076</v>
      </c>
      <c r="X31" s="4">
        <v>60.1838488972079</v>
      </c>
      <c r="Y31" s="4">
        <v>1.8246426468188</v>
      </c>
      <c r="Z31" s="4">
        <v>3.03178117534206</v>
      </c>
      <c r="AA31" s="4">
        <v>1.14745655213197</v>
      </c>
      <c r="AB31" s="4">
        <v>-7.16867024435445</v>
      </c>
      <c r="AC31" s="4">
        <v>51.4140791155798</v>
      </c>
      <c r="AD31" s="4">
        <v>3.73899852934574</v>
      </c>
      <c r="AE31" s="4">
        <v>47.9844074005711</v>
      </c>
      <c r="AF31" s="4">
        <v>0</v>
      </c>
      <c r="AG31" s="4">
        <v>0</v>
      </c>
      <c r="AH31" s="4">
        <v>1</v>
      </c>
      <c r="AI31" s="4">
        <v>0</v>
      </c>
      <c r="AJ31" s="4">
        <v>49306.8951099961</v>
      </c>
      <c r="AK31" s="4">
        <v>0</v>
      </c>
      <c r="AL31" s="4">
        <v>0</v>
      </c>
      <c r="AM31" s="4">
        <v>0</v>
      </c>
      <c r="AN31" s="4">
        <v>0</v>
      </c>
      <c r="AO31" s="4">
        <v>2</v>
      </c>
      <c r="AP31" s="4">
        <v>0.5</v>
      </c>
      <c r="AQ31" s="4" t="e">
        <v>#DIV/0!</v>
      </c>
      <c r="AR31" s="4">
        <v>2</v>
      </c>
      <c r="AS31" s="4">
        <v>1542135939.32826</v>
      </c>
      <c r="AT31" s="4">
        <v>400.401398530983</v>
      </c>
      <c r="AU31" s="4">
        <v>400.001408592796</v>
      </c>
      <c r="AV31" s="4">
        <v>19.7302001255342</v>
      </c>
      <c r="AW31" s="4">
        <v>19.6391530345696</v>
      </c>
      <c r="AX31" s="4">
        <v>397.017170951618</v>
      </c>
      <c r="AY31" s="4">
        <v>19.5867001255342</v>
      </c>
      <c r="AZ31" s="4">
        <v>350.033538270757</v>
      </c>
      <c r="BA31" s="4">
        <v>92.3806856917735</v>
      </c>
      <c r="BB31" s="4">
        <v>0.098997228000229</v>
      </c>
      <c r="BC31" s="4">
        <v>24.2034954845849</v>
      </c>
      <c r="BD31" s="4">
        <v>23.8724233024267</v>
      </c>
      <c r="BE31" s="4">
        <v>999.9</v>
      </c>
      <c r="BF31" s="4">
        <v>0</v>
      </c>
      <c r="BG31" s="4">
        <v>0</v>
      </c>
      <c r="BH31" s="4">
        <v>9999.78248450854</v>
      </c>
      <c r="BI31" s="4">
        <v>0</v>
      </c>
      <c r="BJ31" s="4">
        <v>0.278897</v>
      </c>
      <c r="BK31" s="4">
        <v>0.399890234424603</v>
      </c>
      <c r="BL31" s="4">
        <v>408.460471451465</v>
      </c>
      <c r="BM31" s="4">
        <v>408.014557066545</v>
      </c>
      <c r="BN31" s="4">
        <v>0.091042974642094</v>
      </c>
      <c r="BO31" s="4">
        <v>400.001408592796</v>
      </c>
      <c r="BP31" s="4">
        <v>19.6391530345696</v>
      </c>
      <c r="BQ31" s="4">
        <v>1.82268883386752</v>
      </c>
      <c r="BR31" s="4">
        <v>1.81427901873474</v>
      </c>
      <c r="BS31" s="4">
        <v>15.9827391872711</v>
      </c>
      <c r="BT31" s="4">
        <v>15.9103410302198</v>
      </c>
      <c r="BU31" s="4">
        <v>0</v>
      </c>
      <c r="BV31" s="4">
        <v>0</v>
      </c>
      <c r="BW31" s="4">
        <v>0</v>
      </c>
      <c r="BX31" s="4">
        <v>0</v>
      </c>
      <c r="BY31" s="4">
        <v>2.86844268925519</v>
      </c>
      <c r="BZ31" s="4">
        <v>0</v>
      </c>
      <c r="CA31" s="4">
        <v>-5.34366403388278</v>
      </c>
      <c r="CB31" s="4">
        <v>7.75002606074481</v>
      </c>
      <c r="CC31" s="4">
        <v>37.1482296092796</v>
      </c>
      <c r="CD31" s="4">
        <v>42.5664262019231</v>
      </c>
      <c r="CE31" s="4">
        <v>40.0266501831502</v>
      </c>
      <c r="CF31" s="4">
        <v>41.1993682119963</v>
      </c>
      <c r="CG31" s="4">
        <v>37.7867268620269</v>
      </c>
      <c r="CH31" s="4">
        <v>0</v>
      </c>
      <c r="CI31" s="4">
        <v>0</v>
      </c>
      <c r="CJ31" s="4">
        <v>0</v>
      </c>
      <c r="CK31" s="4">
        <v>1688696553.9</v>
      </c>
      <c r="CL31" s="4">
        <v>0</v>
      </c>
      <c r="CM31" s="4">
        <v>1542134067.1</v>
      </c>
      <c r="CN31" s="4" t="e">
        <v>#DIV/0!</v>
      </c>
      <c r="CO31" s="4">
        <v>1542134066.1</v>
      </c>
      <c r="CP31" s="4">
        <v>1542134067.1</v>
      </c>
      <c r="CQ31" s="4">
        <v>37</v>
      </c>
      <c r="CR31" s="4">
        <v>-2.312</v>
      </c>
      <c r="CS31" s="4">
        <v>0.006</v>
      </c>
      <c r="CT31" s="4">
        <v>3.384</v>
      </c>
      <c r="CU31" s="4">
        <v>0.143</v>
      </c>
      <c r="CV31" s="4">
        <v>400</v>
      </c>
      <c r="CW31" s="4">
        <v>21</v>
      </c>
      <c r="CX31" s="4">
        <v>0.45</v>
      </c>
      <c r="CY31" s="4">
        <v>0.11</v>
      </c>
      <c r="CZ31" s="4">
        <v>0.400323832738095</v>
      </c>
      <c r="DA31" s="4">
        <v>-0.000220834928229574</v>
      </c>
      <c r="DB31" s="4">
        <v>0.039639051990163</v>
      </c>
      <c r="DC31" s="4">
        <v>0.5</v>
      </c>
      <c r="DD31" s="4">
        <v>0.0906579840277778</v>
      </c>
      <c r="DE31" s="4">
        <v>0.0131736530416951</v>
      </c>
      <c r="DF31" s="4">
        <v>0.00627911698263399</v>
      </c>
      <c r="DG31" s="4">
        <v>0.916666666666667</v>
      </c>
      <c r="DH31" s="4">
        <v>1.41666666666667</v>
      </c>
      <c r="DI31" s="4">
        <v>2</v>
      </c>
      <c r="DJ31" s="4" t="e">
        <v>#DIV/0!</v>
      </c>
      <c r="DK31" s="4">
        <v>2.53793083333333</v>
      </c>
      <c r="DL31" s="4">
        <v>2.72334916666667</v>
      </c>
      <c r="DM31" s="4">
        <v>0.0842348</v>
      </c>
      <c r="DN31" s="4">
        <v>0.0839870833333333</v>
      </c>
      <c r="DO31" s="4">
        <v>0.09134645</v>
      </c>
      <c r="DP31" s="4">
        <v>0.090119125</v>
      </c>
      <c r="DQ31" s="4">
        <v>24436.8166666667</v>
      </c>
      <c r="DR31" s="4">
        <v>24025.575</v>
      </c>
      <c r="DS31" s="4">
        <v>25070.3</v>
      </c>
      <c r="DT31" s="4">
        <v>26055.6</v>
      </c>
      <c r="DU31" s="4">
        <v>31144.05</v>
      </c>
      <c r="DV31" s="4">
        <v>32556.5583333333</v>
      </c>
      <c r="DW31" s="4">
        <v>37823.4</v>
      </c>
      <c r="DX31" s="4">
        <v>39796.3916666667</v>
      </c>
      <c r="DY31" s="4">
        <v>1.79283</v>
      </c>
      <c r="DZ31" s="4">
        <v>2.094755</v>
      </c>
      <c r="EA31" s="4">
        <v>0.0149129583333333</v>
      </c>
      <c r="EB31" s="4">
        <v>0</v>
      </c>
      <c r="EC31" s="4">
        <v>23.6287416666667</v>
      </c>
      <c r="ED31" s="4">
        <v>999.9</v>
      </c>
      <c r="EE31" s="4">
        <v>60.95625</v>
      </c>
      <c r="EF31" s="4">
        <v>28.0645</v>
      </c>
      <c r="EG31" s="4">
        <v>25.13425</v>
      </c>
      <c r="EH31" s="4">
        <v>60.8774</v>
      </c>
      <c r="EI31" s="4">
        <v>9.01776333333333</v>
      </c>
      <c r="EJ31" s="4">
        <v>1</v>
      </c>
      <c r="EK31" s="4">
        <v>0.378219</v>
      </c>
      <c r="EL31" s="4">
        <v>2.7222</v>
      </c>
      <c r="EM31" s="4">
        <v>20.2626416666667</v>
      </c>
      <c r="EN31" s="4">
        <v>5.2516925</v>
      </c>
      <c r="EO31" s="4">
        <v>12.0099</v>
      </c>
      <c r="EP31" s="4">
        <v>4.999225</v>
      </c>
      <c r="EQ31" s="4">
        <v>3.304</v>
      </c>
      <c r="ER31" s="4">
        <v>9999</v>
      </c>
      <c r="ES31" s="4">
        <v>9999</v>
      </c>
      <c r="ET31" s="4">
        <v>9999</v>
      </c>
      <c r="EU31" s="4">
        <v>999.9</v>
      </c>
      <c r="EV31" s="4">
        <v>4.9721775</v>
      </c>
      <c r="EW31" s="4">
        <v>1.87039</v>
      </c>
      <c r="EX31" s="4">
        <v>1.86823416666667</v>
      </c>
      <c r="EY31" s="4">
        <v>1.86660916666667</v>
      </c>
      <c r="EZ31" s="4">
        <v>1.866605</v>
      </c>
      <c r="FA31" s="4">
        <v>1.8661575</v>
      </c>
      <c r="FB31" s="4">
        <v>1.8684</v>
      </c>
      <c r="FC31" s="4">
        <v>1.86604333333333</v>
      </c>
      <c r="FD31" s="4">
        <v>0</v>
      </c>
      <c r="FE31" s="4">
        <v>0</v>
      </c>
      <c r="FF31" s="4">
        <v>0</v>
      </c>
      <c r="FG31" s="4">
        <v>0</v>
      </c>
      <c r="FH31" s="4" t="e">
        <v>#DIV/0!</v>
      </c>
      <c r="FI31" s="4" t="e">
        <v>#DIV/0!</v>
      </c>
      <c r="FJ31" s="4" t="e">
        <v>#DIV/0!</v>
      </c>
      <c r="FK31" s="4" t="e">
        <v>#DIV/0!</v>
      </c>
      <c r="FL31" s="4" t="e">
        <v>#DIV/0!</v>
      </c>
      <c r="FM31" s="4" t="e">
        <v>#DIV/0!</v>
      </c>
      <c r="FN31" s="4">
        <v>0</v>
      </c>
      <c r="FO31" s="4">
        <v>100</v>
      </c>
      <c r="FP31" s="4">
        <v>100</v>
      </c>
      <c r="FQ31" s="4">
        <v>3.38466666666667</v>
      </c>
      <c r="FR31" s="4">
        <v>0.1435</v>
      </c>
      <c r="FS31" s="4">
        <v>3.38427272727273</v>
      </c>
      <c r="FT31" s="4">
        <v>0</v>
      </c>
      <c r="FU31" s="4">
        <v>0</v>
      </c>
      <c r="FV31" s="4">
        <v>0</v>
      </c>
      <c r="FW31" s="4">
        <v>0.1435</v>
      </c>
      <c r="FX31" s="4">
        <v>0</v>
      </c>
      <c r="FY31" s="4">
        <v>0</v>
      </c>
      <c r="FZ31" s="4">
        <v>0</v>
      </c>
      <c r="GA31" s="4">
        <v>-1</v>
      </c>
      <c r="GB31" s="4">
        <v>-1</v>
      </c>
      <c r="GC31" s="4">
        <v>-1</v>
      </c>
      <c r="GD31" s="4">
        <v>-1</v>
      </c>
      <c r="GE31" s="4">
        <v>31.35</v>
      </c>
      <c r="GF31" s="4">
        <v>31.35</v>
      </c>
      <c r="GG31" s="4">
        <v>1.00484333333333</v>
      </c>
      <c r="GH31" s="4">
        <v>2.56602166666667</v>
      </c>
      <c r="GI31" s="4">
        <v>1.59891666666667</v>
      </c>
      <c r="GJ31" s="4">
        <v>2.40183166666667</v>
      </c>
      <c r="GK31" s="4">
        <v>1.60034</v>
      </c>
      <c r="GL31" s="4">
        <v>2.2922775</v>
      </c>
      <c r="GM31" s="4">
        <v>31.9805</v>
      </c>
      <c r="GN31" s="4">
        <v>14.7084666666667</v>
      </c>
      <c r="GO31" s="4">
        <v>18</v>
      </c>
      <c r="GP31" s="4">
        <v>344.55475</v>
      </c>
      <c r="GQ31" s="4">
        <v>606.111083333333</v>
      </c>
      <c r="GR31" s="4">
        <v>22.0002</v>
      </c>
      <c r="GS31" s="4">
        <v>32.0690333333333</v>
      </c>
      <c r="GT31" s="4">
        <v>30.0003166666667</v>
      </c>
      <c r="GU31" s="4">
        <v>32.1754666666667</v>
      </c>
      <c r="GV31" s="4">
        <v>32.2686666666667</v>
      </c>
      <c r="GW31" s="4">
        <v>20.10625</v>
      </c>
      <c r="GX31" s="4">
        <v>26.9043</v>
      </c>
      <c r="GY31" s="4">
        <v>41.716325</v>
      </c>
      <c r="GZ31" s="4">
        <v>22</v>
      </c>
      <c r="HA31" s="4">
        <v>400</v>
      </c>
      <c r="HB31" s="4">
        <v>19.6296833333333</v>
      </c>
      <c r="HC31" s="4">
        <v>97.9683416666667</v>
      </c>
      <c r="HD31" s="4">
        <v>98.8881416666667</v>
      </c>
    </row>
    <row r="32" spans="1:212">
      <c r="A32" s="4" t="s">
        <v>535</v>
      </c>
      <c r="B32" s="4" t="s">
        <v>536</v>
      </c>
      <c r="C32" s="4" t="s">
        <v>64</v>
      </c>
      <c r="D32" s="4" t="s">
        <v>76</v>
      </c>
      <c r="E32" s="4" t="str">
        <f t="shared" ref="E32:E55" si="2">B32&amp;"-"&amp;C32&amp;"-"&amp;D32</f>
        <v>TR47-B2-Rd2</v>
      </c>
      <c r="F32" s="4" t="str">
        <f>VLOOKUP(B32,Sheet1!$A$1:$B$80,2,0)</f>
        <v>Acer pictum</v>
      </c>
      <c r="G32" s="4" t="str">
        <f t="shared" ref="G32:G56" si="3">LEFT(A32,10)</f>
        <v>2023-07-09</v>
      </c>
      <c r="H32" s="4" t="s">
        <v>503</v>
      </c>
      <c r="I32" s="4">
        <v>0.000218141983354185</v>
      </c>
      <c r="J32" s="4">
        <v>0.218141983354185</v>
      </c>
      <c r="K32" s="4">
        <v>-0.69729619560656</v>
      </c>
      <c r="L32" s="4">
        <v>400.359067815171</v>
      </c>
      <c r="M32" s="4">
        <v>464.558440045498</v>
      </c>
      <c r="N32" s="4">
        <v>42.8495145559312</v>
      </c>
      <c r="O32" s="4">
        <v>36.9279482522167</v>
      </c>
      <c r="P32" s="4">
        <v>0.0168920202520363</v>
      </c>
      <c r="Q32" s="4">
        <v>2.87625787332164</v>
      </c>
      <c r="R32" s="4">
        <v>0.0168323905738204</v>
      </c>
      <c r="S32" s="4">
        <v>0.0105255829220721</v>
      </c>
      <c r="T32" s="4">
        <v>0</v>
      </c>
      <c r="U32" s="4">
        <v>24.5718552536351</v>
      </c>
      <c r="V32" s="4">
        <v>24.230956504884</v>
      </c>
      <c r="W32" s="4">
        <v>3.03677841725888</v>
      </c>
      <c r="X32" s="4">
        <v>60.2448062951834</v>
      </c>
      <c r="Y32" s="4">
        <v>1.87370213328267</v>
      </c>
      <c r="Z32" s="4">
        <v>3.11014593191308</v>
      </c>
      <c r="AA32" s="4">
        <v>1.16307628397622</v>
      </c>
      <c r="AB32" s="4">
        <v>-9.62006146591956</v>
      </c>
      <c r="AC32" s="4">
        <v>61.8246707553715</v>
      </c>
      <c r="AD32" s="4">
        <v>4.52065703493285</v>
      </c>
      <c r="AE32" s="4">
        <v>56.7252663243848</v>
      </c>
      <c r="AF32" s="4">
        <v>0</v>
      </c>
      <c r="AG32" s="4">
        <v>0</v>
      </c>
      <c r="AH32" s="4">
        <v>1</v>
      </c>
      <c r="AI32" s="4">
        <v>0</v>
      </c>
      <c r="AJ32" s="4">
        <v>49107.7718374046</v>
      </c>
      <c r="AK32" s="4">
        <v>0</v>
      </c>
      <c r="AL32" s="4">
        <v>0</v>
      </c>
      <c r="AM32" s="4">
        <v>0</v>
      </c>
      <c r="AN32" s="4">
        <v>0</v>
      </c>
      <c r="AO32" s="4">
        <v>2</v>
      </c>
      <c r="AP32" s="4">
        <v>0.5</v>
      </c>
      <c r="AQ32" s="4" t="e">
        <v>#DIV/0!</v>
      </c>
      <c r="AR32" s="4">
        <v>2</v>
      </c>
      <c r="AS32" s="4">
        <v>1542168733.32826</v>
      </c>
      <c r="AT32" s="4">
        <v>400.359067815171</v>
      </c>
      <c r="AU32" s="4">
        <v>400.010566529304</v>
      </c>
      <c r="AV32" s="4">
        <v>20.3139808787393</v>
      </c>
      <c r="AW32" s="4">
        <v>20.1918767280983</v>
      </c>
      <c r="AX32" s="4">
        <v>396.370566075244</v>
      </c>
      <c r="AY32" s="4">
        <v>20.1501547447344</v>
      </c>
      <c r="AZ32" s="4">
        <v>350.048178846154</v>
      </c>
      <c r="BA32" s="4">
        <v>92.1380624381868</v>
      </c>
      <c r="BB32" s="4">
        <v>0.0990097770547161</v>
      </c>
      <c r="BC32" s="4">
        <v>24.6296592097833</v>
      </c>
      <c r="BD32" s="4">
        <v>24.230956504884</v>
      </c>
      <c r="BE32" s="4">
        <v>999.9</v>
      </c>
      <c r="BF32" s="4">
        <v>0</v>
      </c>
      <c r="BG32" s="4">
        <v>0</v>
      </c>
      <c r="BH32" s="4">
        <v>9999.9495940171</v>
      </c>
      <c r="BI32" s="4">
        <v>0</v>
      </c>
      <c r="BJ32" s="4">
        <v>0.24692935151862</v>
      </c>
      <c r="BK32" s="4">
        <v>0.348450579296398</v>
      </c>
      <c r="BL32" s="4">
        <v>408.660500538004</v>
      </c>
      <c r="BM32" s="4">
        <v>408.254081276709</v>
      </c>
      <c r="BN32" s="4">
        <v>0.122097396885302</v>
      </c>
      <c r="BO32" s="4">
        <v>400.010566529304</v>
      </c>
      <c r="BP32" s="4">
        <v>20.1918767280983</v>
      </c>
      <c r="BQ32" s="4">
        <v>1.871690188721</v>
      </c>
      <c r="BR32" s="4">
        <v>1.8604407117674</v>
      </c>
      <c r="BS32" s="4">
        <v>16.3986698267705</v>
      </c>
      <c r="BT32" s="4">
        <v>16.3039692242827</v>
      </c>
      <c r="BU32" s="4">
        <v>0</v>
      </c>
      <c r="BV32" s="4">
        <v>0</v>
      </c>
      <c r="BW32" s="4">
        <v>0</v>
      </c>
      <c r="BX32" s="4">
        <v>0</v>
      </c>
      <c r="BY32" s="4">
        <v>2.32294577991453</v>
      </c>
      <c r="BZ32" s="4">
        <v>0</v>
      </c>
      <c r="CA32" s="4">
        <v>-10.080003968254</v>
      </c>
      <c r="CB32" s="4">
        <v>6.9242496947497</v>
      </c>
      <c r="CC32" s="4">
        <v>36.4705827457265</v>
      </c>
      <c r="CD32" s="4">
        <v>41.3329182692308</v>
      </c>
      <c r="CE32" s="4">
        <v>39.1952584935898</v>
      </c>
      <c r="CF32" s="4">
        <v>40.0969905982906</v>
      </c>
      <c r="CG32" s="4">
        <v>37.168807421398</v>
      </c>
      <c r="CH32" s="4">
        <v>0</v>
      </c>
      <c r="CI32" s="4">
        <v>0</v>
      </c>
      <c r="CJ32" s="4">
        <v>0</v>
      </c>
      <c r="CK32" s="4">
        <v>1688815796.8</v>
      </c>
      <c r="CL32" s="4">
        <v>0</v>
      </c>
      <c r="CM32" s="4">
        <v>1542166309.1</v>
      </c>
      <c r="CN32" s="4" t="e">
        <v>#DIV/0!</v>
      </c>
      <c r="CO32" s="4">
        <v>1542166309.1</v>
      </c>
      <c r="CP32" s="4">
        <v>1542166288.1</v>
      </c>
      <c r="CQ32" s="4">
        <v>135</v>
      </c>
      <c r="CR32" s="4">
        <v>-2.88</v>
      </c>
      <c r="CS32" s="4">
        <v>0.003</v>
      </c>
      <c r="CT32" s="4">
        <v>3.988</v>
      </c>
      <c r="CU32" s="4">
        <v>0.164</v>
      </c>
      <c r="CV32" s="4">
        <v>400</v>
      </c>
      <c r="CW32" s="4">
        <v>22</v>
      </c>
      <c r="CX32" s="4">
        <v>0.47</v>
      </c>
      <c r="CY32" s="4">
        <v>0.09</v>
      </c>
      <c r="CZ32" s="4">
        <v>0.350177669444444</v>
      </c>
      <c r="DA32" s="4">
        <v>-0.0182749254955568</v>
      </c>
      <c r="DB32" s="4">
        <v>0.0326265212120409</v>
      </c>
      <c r="DC32" s="4">
        <v>0.666666666666667</v>
      </c>
      <c r="DD32" s="4">
        <v>0.118694309007937</v>
      </c>
      <c r="DE32" s="4">
        <v>0.0573778801093643</v>
      </c>
      <c r="DF32" s="4">
        <v>0.0204069656114526</v>
      </c>
      <c r="DG32" s="4">
        <v>0.416666666666667</v>
      </c>
      <c r="DH32" s="4">
        <v>1.08333333333333</v>
      </c>
      <c r="DI32" s="4">
        <v>2</v>
      </c>
      <c r="DJ32" s="4" t="e">
        <v>#DIV/0!</v>
      </c>
      <c r="DK32" s="4">
        <v>2.54000833333333</v>
      </c>
      <c r="DL32" s="4">
        <v>2.72330583333333</v>
      </c>
      <c r="DM32" s="4">
        <v>0.0842571916666667</v>
      </c>
      <c r="DN32" s="4">
        <v>0.0841109333333333</v>
      </c>
      <c r="DO32" s="4">
        <v>0.0933006666666667</v>
      </c>
      <c r="DP32" s="4">
        <v>0.0919815166666667</v>
      </c>
      <c r="DQ32" s="4">
        <v>24500.1083333333</v>
      </c>
      <c r="DR32" s="4">
        <v>24080.7166666667</v>
      </c>
      <c r="DS32" s="4">
        <v>25130.4</v>
      </c>
      <c r="DT32" s="4">
        <v>26111.4916666667</v>
      </c>
      <c r="DU32" s="4">
        <v>31137.5166666667</v>
      </c>
      <c r="DV32" s="4">
        <v>32551.3166666667</v>
      </c>
      <c r="DW32" s="4">
        <v>37896.6916666667</v>
      </c>
      <c r="DX32" s="4">
        <v>39872.4833333333</v>
      </c>
      <c r="DY32" s="4">
        <v>1.81040083333333</v>
      </c>
      <c r="DZ32" s="4">
        <v>2.12131833333333</v>
      </c>
      <c r="EA32" s="4">
        <v>0.0612422166666667</v>
      </c>
      <c r="EB32" s="4">
        <v>0</v>
      </c>
      <c r="EC32" s="4">
        <v>23.2204916666667</v>
      </c>
      <c r="ED32" s="4">
        <v>999.9</v>
      </c>
      <c r="EE32" s="4">
        <v>64.3084166666667</v>
      </c>
      <c r="EF32" s="4">
        <v>27.2593333333333</v>
      </c>
      <c r="EG32" s="4">
        <v>25.3636166666667</v>
      </c>
      <c r="EH32" s="4">
        <v>60.7685083333333</v>
      </c>
      <c r="EI32" s="4">
        <v>8.54834333333333</v>
      </c>
      <c r="EJ32" s="4">
        <v>1</v>
      </c>
      <c r="EK32" s="4">
        <v>0.243783333333333</v>
      </c>
      <c r="EL32" s="4">
        <v>1.53109833333333</v>
      </c>
      <c r="EM32" s="4">
        <v>20.2772166666667</v>
      </c>
      <c r="EN32" s="4">
        <v>5.24995916666667</v>
      </c>
      <c r="EO32" s="4">
        <v>12.0099</v>
      </c>
      <c r="EP32" s="4">
        <v>4.9991625</v>
      </c>
      <c r="EQ32" s="4">
        <v>3.303825</v>
      </c>
      <c r="ER32" s="4">
        <v>999.9</v>
      </c>
      <c r="ES32" s="4">
        <v>9999</v>
      </c>
      <c r="ET32" s="4">
        <v>9999</v>
      </c>
      <c r="EU32" s="4">
        <v>9999</v>
      </c>
      <c r="EV32" s="4">
        <v>4.97218666666667</v>
      </c>
      <c r="EW32" s="4">
        <v>1.87047166666667</v>
      </c>
      <c r="EX32" s="4">
        <v>1.868335</v>
      </c>
      <c r="EY32" s="4">
        <v>1.866655</v>
      </c>
      <c r="EZ32" s="4">
        <v>1.86670333333333</v>
      </c>
      <c r="FA32" s="4">
        <v>1.86626583333333</v>
      </c>
      <c r="FB32" s="4">
        <v>1.86846416666667</v>
      </c>
      <c r="FC32" s="4">
        <v>1.86615416666667</v>
      </c>
      <c r="FD32" s="4">
        <v>0</v>
      </c>
      <c r="FE32" s="4">
        <v>0</v>
      </c>
      <c r="FF32" s="4">
        <v>0</v>
      </c>
      <c r="FG32" s="4">
        <v>0</v>
      </c>
      <c r="FH32" s="4" t="e">
        <v>#DIV/0!</v>
      </c>
      <c r="FI32" s="4" t="e">
        <v>#DIV/0!</v>
      </c>
      <c r="FJ32" s="4" t="e">
        <v>#DIV/0!</v>
      </c>
      <c r="FK32" s="4" t="e">
        <v>#DIV/0!</v>
      </c>
      <c r="FL32" s="4" t="e">
        <v>#DIV/0!</v>
      </c>
      <c r="FM32" s="4" t="e">
        <v>#DIV/0!</v>
      </c>
      <c r="FN32" s="4">
        <v>0</v>
      </c>
      <c r="FO32" s="4">
        <v>100</v>
      </c>
      <c r="FP32" s="4">
        <v>100</v>
      </c>
      <c r="FQ32" s="4">
        <v>3.98833333333333</v>
      </c>
      <c r="FR32" s="4">
        <v>0.163825</v>
      </c>
      <c r="FS32" s="4">
        <v>3.98845454545449</v>
      </c>
      <c r="FT32" s="4">
        <v>0</v>
      </c>
      <c r="FU32" s="4">
        <v>0</v>
      </c>
      <c r="FV32" s="4">
        <v>0</v>
      </c>
      <c r="FW32" s="4">
        <v>0.163820000000001</v>
      </c>
      <c r="FX32" s="4">
        <v>0</v>
      </c>
      <c r="FY32" s="4">
        <v>0</v>
      </c>
      <c r="FZ32" s="4">
        <v>0</v>
      </c>
      <c r="GA32" s="4">
        <v>-1</v>
      </c>
      <c r="GB32" s="4">
        <v>-1</v>
      </c>
      <c r="GC32" s="4">
        <v>-1</v>
      </c>
      <c r="GD32" s="4">
        <v>-1</v>
      </c>
      <c r="GE32" s="4">
        <v>40.5416666666667</v>
      </c>
      <c r="GF32" s="4">
        <v>40.9</v>
      </c>
      <c r="GG32" s="4">
        <v>1.00230166666667</v>
      </c>
      <c r="GH32" s="4">
        <v>2.57415583333333</v>
      </c>
      <c r="GI32" s="4">
        <v>1.59901833333333</v>
      </c>
      <c r="GJ32" s="4">
        <v>2.403765</v>
      </c>
      <c r="GK32" s="4">
        <v>1.60034</v>
      </c>
      <c r="GL32" s="4">
        <v>2.26297916666667</v>
      </c>
      <c r="GM32" s="4">
        <v>31.3462</v>
      </c>
      <c r="GN32" s="4">
        <v>15.5957416666667</v>
      </c>
      <c r="GO32" s="4">
        <v>18</v>
      </c>
      <c r="GP32" s="4">
        <v>344.377333333333</v>
      </c>
      <c r="GQ32" s="4">
        <v>610.829</v>
      </c>
      <c r="GR32" s="4">
        <v>22.9998833333333</v>
      </c>
      <c r="GS32" s="4">
        <v>30.4118083333333</v>
      </c>
      <c r="GT32" s="4">
        <v>30.0001333333333</v>
      </c>
      <c r="GU32" s="4">
        <v>30.5814333333333</v>
      </c>
      <c r="GV32" s="4">
        <v>30.681875</v>
      </c>
      <c r="GW32" s="4">
        <v>20.055125</v>
      </c>
      <c r="GX32" s="4">
        <v>27.14075</v>
      </c>
      <c r="GY32" s="4">
        <v>64.7236666666667</v>
      </c>
      <c r="GZ32" s="4">
        <v>23</v>
      </c>
      <c r="HA32" s="4">
        <v>400</v>
      </c>
      <c r="HB32" s="4">
        <v>20.163425</v>
      </c>
      <c r="HC32" s="4">
        <v>98.1761</v>
      </c>
      <c r="HD32" s="4">
        <v>99.0863333333333</v>
      </c>
    </row>
    <row r="33" spans="1:212">
      <c r="A33" s="4" t="s">
        <v>537</v>
      </c>
      <c r="B33" s="4" t="s">
        <v>131</v>
      </c>
      <c r="C33" s="4" t="s">
        <v>64</v>
      </c>
      <c r="D33" s="4" t="s">
        <v>76</v>
      </c>
      <c r="E33" s="4" t="str">
        <f t="shared" si="2"/>
        <v>TR50-B2-Rd2</v>
      </c>
      <c r="F33" s="4" t="str">
        <f>VLOOKUP(B33,Sheet1!$A$1:$B$80,2,0)</f>
        <v>Fraxinus mandshurica</v>
      </c>
      <c r="G33" s="4" t="str">
        <f t="shared" si="3"/>
        <v>2023-07-09</v>
      </c>
      <c r="H33" s="4" t="s">
        <v>503</v>
      </c>
      <c r="I33" s="4">
        <v>0.000241740658634443</v>
      </c>
      <c r="J33" s="4">
        <v>0.241740658634443</v>
      </c>
      <c r="K33" s="4">
        <v>-1.94116188353122</v>
      </c>
      <c r="L33" s="4">
        <v>401.048450904304</v>
      </c>
      <c r="M33" s="4">
        <v>660.195338501799</v>
      </c>
      <c r="N33" s="4">
        <v>60.8095350151013</v>
      </c>
      <c r="O33" s="4">
        <v>36.9399332547369</v>
      </c>
      <c r="P33" s="4">
        <v>0.0112155963862662</v>
      </c>
      <c r="Q33" s="4">
        <v>2.87382138604754</v>
      </c>
      <c r="R33" s="4">
        <v>0.0111913318822119</v>
      </c>
      <c r="S33" s="4">
        <v>0.00699675807766979</v>
      </c>
      <c r="T33" s="4">
        <v>0</v>
      </c>
      <c r="U33" s="4">
        <v>25.140468777661</v>
      </c>
      <c r="V33" s="4">
        <v>25.1791925400641</v>
      </c>
      <c r="W33" s="4">
        <v>3.21380605873537</v>
      </c>
      <c r="X33" s="4">
        <v>39.5404031356469</v>
      </c>
      <c r="Y33" s="4">
        <v>1.27267115930989</v>
      </c>
      <c r="Z33" s="4">
        <v>3.21866148082507</v>
      </c>
      <c r="AA33" s="4">
        <v>1.94113489942549</v>
      </c>
      <c r="AB33" s="4">
        <v>-10.6607630457789</v>
      </c>
      <c r="AC33" s="4">
        <v>3.9288668735044</v>
      </c>
      <c r="AD33" s="4">
        <v>0.289737683529243</v>
      </c>
      <c r="AE33" s="4">
        <v>-6.44215848874531</v>
      </c>
      <c r="AF33" s="4">
        <v>0</v>
      </c>
      <c r="AG33" s="4">
        <v>0</v>
      </c>
      <c r="AH33" s="4">
        <v>1</v>
      </c>
      <c r="AI33" s="4">
        <v>0</v>
      </c>
      <c r="AJ33" s="4">
        <v>48940.4018768348</v>
      </c>
      <c r="AK33" s="4">
        <v>0</v>
      </c>
      <c r="AL33" s="4">
        <v>0</v>
      </c>
      <c r="AM33" s="4">
        <v>0</v>
      </c>
      <c r="AN33" s="4">
        <v>0</v>
      </c>
      <c r="AO33" s="4">
        <v>2</v>
      </c>
      <c r="AP33" s="4">
        <v>0.5</v>
      </c>
      <c r="AQ33" s="4" t="e">
        <v>#DIV/0!</v>
      </c>
      <c r="AR33" s="4">
        <v>2</v>
      </c>
      <c r="AS33" s="4">
        <v>1542154807.22826</v>
      </c>
      <c r="AT33" s="4">
        <v>401.048450904304</v>
      </c>
      <c r="AU33" s="4">
        <v>399.994686542277</v>
      </c>
      <c r="AV33" s="4">
        <v>13.8171009878663</v>
      </c>
      <c r="AW33" s="4">
        <v>13.6808813091422</v>
      </c>
      <c r="AX33" s="4">
        <v>396.834363675214</v>
      </c>
      <c r="AY33" s="4">
        <v>13.7436730273199</v>
      </c>
      <c r="AZ33" s="4">
        <v>350.023671314103</v>
      </c>
      <c r="BA33" s="4">
        <v>92.0094159226191</v>
      </c>
      <c r="BB33" s="4">
        <v>0.0989893617899115</v>
      </c>
      <c r="BC33" s="4">
        <v>25.2045508924756</v>
      </c>
      <c r="BD33" s="4">
        <v>25.1791925400641</v>
      </c>
      <c r="BE33" s="4">
        <v>999.9</v>
      </c>
      <c r="BF33" s="4">
        <v>0</v>
      </c>
      <c r="BG33" s="4">
        <v>0</v>
      </c>
      <c r="BH33" s="4">
        <v>9999.04143028846</v>
      </c>
      <c r="BI33" s="4">
        <v>0</v>
      </c>
      <c r="BJ33" s="4">
        <v>0.274395022161172</v>
      </c>
      <c r="BK33" s="4">
        <v>1.05371784348291</v>
      </c>
      <c r="BL33" s="4">
        <v>406.667425621947</v>
      </c>
      <c r="BM33" s="4">
        <v>405.542878075397</v>
      </c>
      <c r="BN33" s="4">
        <v>0.136218531574328</v>
      </c>
      <c r="BO33" s="4">
        <v>399.994686542277</v>
      </c>
      <c r="BP33" s="4">
        <v>13.6808813091422</v>
      </c>
      <c r="BQ33" s="4">
        <v>1.27130349587912</v>
      </c>
      <c r="BR33" s="4">
        <v>1.25876990739469</v>
      </c>
      <c r="BS33" s="4">
        <v>10.4637685851648</v>
      </c>
      <c r="BT33" s="4">
        <v>10.3153447554182</v>
      </c>
      <c r="BU33" s="4">
        <v>0</v>
      </c>
      <c r="BV33" s="4">
        <v>0</v>
      </c>
      <c r="BW33" s="4">
        <v>0</v>
      </c>
      <c r="BX33" s="4">
        <v>0</v>
      </c>
      <c r="BY33" s="4">
        <v>2.78712259615385</v>
      </c>
      <c r="BZ33" s="4">
        <v>0</v>
      </c>
      <c r="CA33" s="4">
        <v>-2.5399242979243</v>
      </c>
      <c r="CB33" s="4">
        <v>8.06568452380952</v>
      </c>
      <c r="CC33" s="4">
        <v>37.9262559523809</v>
      </c>
      <c r="CD33" s="4">
        <v>42.9131538461538</v>
      </c>
      <c r="CE33" s="4">
        <v>40.6950797275641</v>
      </c>
      <c r="CF33" s="4">
        <v>41.6263214209402</v>
      </c>
      <c r="CG33" s="4">
        <v>38.5467105998168</v>
      </c>
      <c r="CH33" s="4">
        <v>0</v>
      </c>
      <c r="CI33" s="4">
        <v>0</v>
      </c>
      <c r="CJ33" s="4">
        <v>0</v>
      </c>
      <c r="CK33" s="4">
        <v>1688801870.2</v>
      </c>
      <c r="CL33" s="4">
        <v>0</v>
      </c>
      <c r="CM33" s="4">
        <v>1542154344</v>
      </c>
      <c r="CN33" s="4" t="e">
        <v>#DIV/0!</v>
      </c>
      <c r="CO33" s="4">
        <v>1542154344</v>
      </c>
      <c r="CP33" s="4">
        <v>1542154341</v>
      </c>
      <c r="CQ33" s="4">
        <v>96</v>
      </c>
      <c r="CR33" s="4">
        <v>0.119</v>
      </c>
      <c r="CS33" s="4">
        <v>0.017</v>
      </c>
      <c r="CT33" s="4">
        <v>4.214</v>
      </c>
      <c r="CU33" s="4">
        <v>0.073</v>
      </c>
      <c r="CV33" s="4">
        <v>400</v>
      </c>
      <c r="CW33" s="4">
        <v>13</v>
      </c>
      <c r="CX33" s="4">
        <v>0.36</v>
      </c>
      <c r="CY33" s="4">
        <v>0.16</v>
      </c>
      <c r="CZ33" s="4">
        <v>1.05505089503968</v>
      </c>
      <c r="DA33" s="4">
        <v>-0.0281408479152421</v>
      </c>
      <c r="DB33" s="4">
        <v>0.0373780063005459</v>
      </c>
      <c r="DC33" s="4">
        <v>0.5</v>
      </c>
      <c r="DD33" s="4">
        <v>0.136543884920635</v>
      </c>
      <c r="DE33" s="4">
        <v>-0.00892261790840739</v>
      </c>
      <c r="DF33" s="4">
        <v>0.00246549308625966</v>
      </c>
      <c r="DG33" s="4">
        <v>1</v>
      </c>
      <c r="DH33" s="4">
        <v>1.5</v>
      </c>
      <c r="DI33" s="4">
        <v>2</v>
      </c>
      <c r="DJ33" s="4" t="e">
        <v>#DIV/0!</v>
      </c>
      <c r="DK33" s="4">
        <v>2.53737583333333</v>
      </c>
      <c r="DL33" s="4">
        <v>2.72335916666667</v>
      </c>
      <c r="DM33" s="4">
        <v>0.0837204</v>
      </c>
      <c r="DN33" s="4">
        <v>0.0835007083333333</v>
      </c>
      <c r="DO33" s="4">
        <v>0.0701108583333333</v>
      </c>
      <c r="DP33" s="4">
        <v>0.06893705</v>
      </c>
      <c r="DQ33" s="4">
        <v>24409.0833333333</v>
      </c>
      <c r="DR33" s="4">
        <v>23987.1583333333</v>
      </c>
      <c r="DS33" s="4">
        <v>25029.3416666667</v>
      </c>
      <c r="DT33" s="4">
        <v>26002.1916666667</v>
      </c>
      <c r="DU33" s="4">
        <v>31814.125</v>
      </c>
      <c r="DV33" s="4">
        <v>33252.9583333333</v>
      </c>
      <c r="DW33" s="4">
        <v>37754.225</v>
      </c>
      <c r="DX33" s="4">
        <v>39720.9666666667</v>
      </c>
      <c r="DY33" s="4">
        <v>1.77051416666667</v>
      </c>
      <c r="DZ33" s="4">
        <v>2.0561625</v>
      </c>
      <c r="EA33" s="4">
        <v>0.0225541583333333</v>
      </c>
      <c r="EB33" s="4">
        <v>0</v>
      </c>
      <c r="EC33" s="4">
        <v>24.8069583333333</v>
      </c>
      <c r="ED33" s="4">
        <v>999.9</v>
      </c>
      <c r="EE33" s="4">
        <v>48.40075</v>
      </c>
      <c r="EF33" s="4">
        <v>31.4751666666667</v>
      </c>
      <c r="EG33" s="4">
        <v>24.383</v>
      </c>
      <c r="EH33" s="4">
        <v>60.7836833333333</v>
      </c>
      <c r="EI33" s="4">
        <v>9.50353916666667</v>
      </c>
      <c r="EJ33" s="4">
        <v>1</v>
      </c>
      <c r="EK33" s="4">
        <v>0.4147825</v>
      </c>
      <c r="EL33" s="4">
        <v>2.37855</v>
      </c>
      <c r="EM33" s="4">
        <v>20.2402333333333</v>
      </c>
      <c r="EN33" s="4">
        <v>5.25198</v>
      </c>
      <c r="EO33" s="4">
        <v>12.0099</v>
      </c>
      <c r="EP33" s="4">
        <v>4.99946666666667</v>
      </c>
      <c r="EQ33" s="4">
        <v>3.3040025</v>
      </c>
      <c r="ER33" s="4">
        <v>999.9</v>
      </c>
      <c r="ES33" s="4">
        <v>9999</v>
      </c>
      <c r="ET33" s="4">
        <v>9999</v>
      </c>
      <c r="EU33" s="4">
        <v>9999</v>
      </c>
      <c r="EV33" s="4">
        <v>4.97249083333333</v>
      </c>
      <c r="EW33" s="4">
        <v>1.87092</v>
      </c>
      <c r="EX33" s="4">
        <v>1.86883666666667</v>
      </c>
      <c r="EY33" s="4">
        <v>1.86721833333333</v>
      </c>
      <c r="EZ33" s="4">
        <v>1.86718833333333</v>
      </c>
      <c r="FA33" s="4">
        <v>1.86670833333333</v>
      </c>
      <c r="FB33" s="4">
        <v>1.86891</v>
      </c>
      <c r="FC33" s="4">
        <v>1.8666</v>
      </c>
      <c r="FD33" s="4">
        <v>0</v>
      </c>
      <c r="FE33" s="4">
        <v>0</v>
      </c>
      <c r="FF33" s="4">
        <v>0</v>
      </c>
      <c r="FG33" s="4">
        <v>0</v>
      </c>
      <c r="FH33" s="4" t="e">
        <v>#DIV/0!</v>
      </c>
      <c r="FI33" s="4" t="e">
        <v>#DIV/0!</v>
      </c>
      <c r="FJ33" s="4" t="e">
        <v>#DIV/0!</v>
      </c>
      <c r="FK33" s="4" t="e">
        <v>#DIV/0!</v>
      </c>
      <c r="FL33" s="4" t="e">
        <v>#DIV/0!</v>
      </c>
      <c r="FM33" s="4" t="e">
        <v>#DIV/0!</v>
      </c>
      <c r="FN33" s="4">
        <v>0</v>
      </c>
      <c r="FO33" s="4">
        <v>100</v>
      </c>
      <c r="FP33" s="4">
        <v>100</v>
      </c>
      <c r="FQ33" s="4">
        <v>4.214</v>
      </c>
      <c r="FR33" s="4">
        <v>0.0734166666666667</v>
      </c>
      <c r="FS33" s="4">
        <v>4.21409090909094</v>
      </c>
      <c r="FT33" s="4">
        <v>0</v>
      </c>
      <c r="FU33" s="4">
        <v>0</v>
      </c>
      <c r="FV33" s="4">
        <v>0</v>
      </c>
      <c r="FW33" s="4">
        <v>0.0734200000000005</v>
      </c>
      <c r="FX33" s="4">
        <v>0</v>
      </c>
      <c r="FY33" s="4">
        <v>0</v>
      </c>
      <c r="FZ33" s="4">
        <v>0</v>
      </c>
      <c r="GA33" s="4">
        <v>-1</v>
      </c>
      <c r="GB33" s="4">
        <v>-1</v>
      </c>
      <c r="GC33" s="4">
        <v>-1</v>
      </c>
      <c r="GD33" s="4">
        <v>-1</v>
      </c>
      <c r="GE33" s="4">
        <v>7.86666666666667</v>
      </c>
      <c r="GF33" s="4">
        <v>7.91666666666667</v>
      </c>
      <c r="GG33" s="4">
        <v>0.994873</v>
      </c>
      <c r="GH33" s="4">
        <v>2.59094</v>
      </c>
      <c r="GI33" s="4">
        <v>1.59891666666667</v>
      </c>
      <c r="GJ33" s="4">
        <v>2.41627833333333</v>
      </c>
      <c r="GK33" s="4">
        <v>1.60034</v>
      </c>
      <c r="GL33" s="4">
        <v>2.28485166666667</v>
      </c>
      <c r="GM33" s="4">
        <v>35.2902</v>
      </c>
      <c r="GN33" s="4">
        <v>24.1575333333333</v>
      </c>
      <c r="GO33" s="4">
        <v>18</v>
      </c>
      <c r="GP33" s="4">
        <v>337.03175</v>
      </c>
      <c r="GQ33" s="4">
        <v>580.551</v>
      </c>
      <c r="GR33" s="4">
        <v>22.9997333333333</v>
      </c>
      <c r="GS33" s="4">
        <v>32.514075</v>
      </c>
      <c r="GT33" s="4">
        <v>30.0000916666667</v>
      </c>
      <c r="GU33" s="4">
        <v>32.6959083333333</v>
      </c>
      <c r="GV33" s="4">
        <v>32.7954916666667</v>
      </c>
      <c r="GW33" s="4">
        <v>19.9017416666667</v>
      </c>
      <c r="GX33" s="4">
        <v>100</v>
      </c>
      <c r="GY33" s="4">
        <v>0</v>
      </c>
      <c r="GZ33" s="4">
        <v>23</v>
      </c>
      <c r="HA33" s="4">
        <v>400</v>
      </c>
      <c r="HB33" s="4">
        <v>20.0741</v>
      </c>
      <c r="HC33" s="4">
        <v>97.7967916666667</v>
      </c>
      <c r="HD33" s="4">
        <v>98.6946833333333</v>
      </c>
    </row>
    <row r="34" spans="1:212">
      <c r="A34" s="4" t="s">
        <v>538</v>
      </c>
      <c r="B34" s="4" t="s">
        <v>222</v>
      </c>
      <c r="C34" s="4" t="s">
        <v>64</v>
      </c>
      <c r="D34" s="4" t="s">
        <v>65</v>
      </c>
      <c r="E34" s="4" t="str">
        <f t="shared" si="2"/>
        <v>TR52-B2-Rd1</v>
      </c>
      <c r="F34" s="4" t="str">
        <f>VLOOKUP(B34,Sheet1!$A$1:$B$80,2,0)</f>
        <v>Juglans mandshurica</v>
      </c>
      <c r="G34" s="4" t="str">
        <f t="shared" si="3"/>
        <v>2023-07-09</v>
      </c>
      <c r="H34" s="4" t="s">
        <v>503</v>
      </c>
      <c r="I34" s="4">
        <v>0.000818912966790621</v>
      </c>
      <c r="J34" s="4">
        <v>0.818912966790621</v>
      </c>
      <c r="K34" s="4">
        <v>-1.42940745710515</v>
      </c>
      <c r="L34" s="4">
        <v>400.627188766789</v>
      </c>
      <c r="M34" s="4">
        <v>428.754078893275</v>
      </c>
      <c r="N34" s="4">
        <v>39.6078127633148</v>
      </c>
      <c r="O34" s="4">
        <v>37.0094828107493</v>
      </c>
      <c r="P34" s="4">
        <v>0.0626354381561263</v>
      </c>
      <c r="Q34" s="4">
        <v>2.87864423742913</v>
      </c>
      <c r="R34" s="4">
        <v>0.0618880336797165</v>
      </c>
      <c r="S34" s="4">
        <v>0.038746429190623</v>
      </c>
      <c r="T34" s="4">
        <v>0</v>
      </c>
      <c r="U34" s="4">
        <v>24.2225968054621</v>
      </c>
      <c r="V34" s="4">
        <v>24.2269902686203</v>
      </c>
      <c r="W34" s="4">
        <v>3.03606055807952</v>
      </c>
      <c r="X34" s="4">
        <v>60.0326934841683</v>
      </c>
      <c r="Y34" s="4">
        <v>1.84597789145066</v>
      </c>
      <c r="Z34" s="4">
        <v>3.07495432397175</v>
      </c>
      <c r="AA34" s="4">
        <v>1.19008266662886</v>
      </c>
      <c r="AB34" s="4">
        <v>-36.1140618354664</v>
      </c>
      <c r="AC34" s="4">
        <v>32.972523985052</v>
      </c>
      <c r="AD34" s="4">
        <v>2.40660264325117</v>
      </c>
      <c r="AE34" s="4">
        <v>-0.73493520716319</v>
      </c>
      <c r="AF34" s="4">
        <v>0</v>
      </c>
      <c r="AG34" s="4">
        <v>0</v>
      </c>
      <c r="AH34" s="4">
        <v>1</v>
      </c>
      <c r="AI34" s="4">
        <v>0</v>
      </c>
      <c r="AJ34" s="4">
        <v>49210.9893934559</v>
      </c>
      <c r="AK34" s="4">
        <v>0</v>
      </c>
      <c r="AL34" s="4">
        <v>0</v>
      </c>
      <c r="AM34" s="4">
        <v>0</v>
      </c>
      <c r="AN34" s="4">
        <v>0</v>
      </c>
      <c r="AO34" s="4">
        <v>2</v>
      </c>
      <c r="AP34" s="4">
        <v>0.5</v>
      </c>
      <c r="AQ34" s="4" t="e">
        <v>#DIV/0!</v>
      </c>
      <c r="AR34" s="4">
        <v>2</v>
      </c>
      <c r="AS34" s="4">
        <v>1542130306.36993</v>
      </c>
      <c r="AT34" s="4">
        <v>400.627188766789</v>
      </c>
      <c r="AU34" s="4">
        <v>399.997928205128</v>
      </c>
      <c r="AV34" s="4">
        <v>19.9826875976801</v>
      </c>
      <c r="AW34" s="4">
        <v>19.5241393040293</v>
      </c>
      <c r="AX34" s="4">
        <v>396.962815781441</v>
      </c>
      <c r="AY34" s="4">
        <v>19.8510614102564</v>
      </c>
      <c r="AZ34" s="4">
        <v>350.038971733822</v>
      </c>
      <c r="BA34" s="4">
        <v>92.2798482844933</v>
      </c>
      <c r="BB34" s="4">
        <v>0.0990112929090354</v>
      </c>
      <c r="BC34" s="4">
        <v>24.4394550763126</v>
      </c>
      <c r="BD34" s="4">
        <v>24.2269902686203</v>
      </c>
      <c r="BE34" s="4">
        <v>999.9</v>
      </c>
      <c r="BF34" s="4">
        <v>0</v>
      </c>
      <c r="BG34" s="4">
        <v>0</v>
      </c>
      <c r="BH34" s="4">
        <v>9999.14410531136</v>
      </c>
      <c r="BI34" s="4">
        <v>0</v>
      </c>
      <c r="BJ34" s="4">
        <v>0.273314595238095</v>
      </c>
      <c r="BK34" s="4">
        <v>0.629289292979243</v>
      </c>
      <c r="BL34" s="4">
        <v>408.796092826618</v>
      </c>
      <c r="BM34" s="4">
        <v>407.963097008547</v>
      </c>
      <c r="BN34" s="4">
        <v>0.458551529334554</v>
      </c>
      <c r="BO34" s="4">
        <v>399.997928205128</v>
      </c>
      <c r="BP34" s="4">
        <v>19.5241393040293</v>
      </c>
      <c r="BQ34" s="4">
        <v>1.84399952442002</v>
      </c>
      <c r="BR34" s="4">
        <v>1.80168460286935</v>
      </c>
      <c r="BS34" s="4">
        <v>16.1648431074481</v>
      </c>
      <c r="BT34" s="4">
        <v>15.8014103174603</v>
      </c>
      <c r="BU34" s="4">
        <v>0</v>
      </c>
      <c r="BV34" s="4">
        <v>0</v>
      </c>
      <c r="BW34" s="4">
        <v>0</v>
      </c>
      <c r="BX34" s="4">
        <v>0</v>
      </c>
      <c r="BY34" s="4">
        <v>2.69458180708181</v>
      </c>
      <c r="BZ34" s="4">
        <v>0</v>
      </c>
      <c r="CA34" s="4">
        <v>0.834047008547009</v>
      </c>
      <c r="CB34" s="4">
        <v>8.54700702075702</v>
      </c>
      <c r="CC34" s="4">
        <v>38.535607997558</v>
      </c>
      <c r="CD34" s="4">
        <v>43.7769203601954</v>
      </c>
      <c r="CE34" s="4">
        <v>41.3636923076923</v>
      </c>
      <c r="CF34" s="4">
        <v>42.430708974359</v>
      </c>
      <c r="CG34" s="4">
        <v>39.0558869047619</v>
      </c>
      <c r="CH34" s="4">
        <v>0</v>
      </c>
      <c r="CI34" s="4">
        <v>0</v>
      </c>
      <c r="CJ34" s="4">
        <v>0</v>
      </c>
      <c r="CK34" s="4">
        <v>1688777368.6</v>
      </c>
      <c r="CL34" s="4">
        <v>0</v>
      </c>
      <c r="CM34" s="4">
        <v>1542129609</v>
      </c>
      <c r="CN34" s="4" t="e">
        <v>#DIV/0!</v>
      </c>
      <c r="CO34" s="4">
        <v>1542129607</v>
      </c>
      <c r="CP34" s="4">
        <v>1542129609</v>
      </c>
      <c r="CQ34" s="4">
        <v>19</v>
      </c>
      <c r="CR34" s="4">
        <v>0.261</v>
      </c>
      <c r="CS34" s="4">
        <v>-0.01</v>
      </c>
      <c r="CT34" s="4">
        <v>3.664</v>
      </c>
      <c r="CU34" s="4">
        <v>0.132</v>
      </c>
      <c r="CV34" s="4">
        <v>400</v>
      </c>
      <c r="CW34" s="4">
        <v>19</v>
      </c>
      <c r="CX34" s="4">
        <v>0.35</v>
      </c>
      <c r="CY34" s="4">
        <v>0.12</v>
      </c>
      <c r="CZ34" s="4">
        <v>0.628600857539683</v>
      </c>
      <c r="DA34" s="4">
        <v>0.0205951544771026</v>
      </c>
      <c r="DB34" s="4">
        <v>0.0365092237728726</v>
      </c>
      <c r="DC34" s="4">
        <v>0.666666666666667</v>
      </c>
      <c r="DD34" s="4">
        <v>0.458852999603175</v>
      </c>
      <c r="DE34" s="4">
        <v>-0.00669952187286377</v>
      </c>
      <c r="DF34" s="4">
        <v>0.00157599477476393</v>
      </c>
      <c r="DG34" s="4">
        <v>1</v>
      </c>
      <c r="DH34" s="4">
        <v>1.66666666666667</v>
      </c>
      <c r="DI34" s="4">
        <v>2</v>
      </c>
      <c r="DJ34" s="4" t="e">
        <v>#DIV/0!</v>
      </c>
      <c r="DK34" s="4">
        <v>2.53860333333333</v>
      </c>
      <c r="DL34" s="4">
        <v>2.72334166666667</v>
      </c>
      <c r="DM34" s="4">
        <v>0.0842358</v>
      </c>
      <c r="DN34" s="4">
        <v>0.0839912333333333</v>
      </c>
      <c r="DO34" s="4">
        <v>0.0922610666666667</v>
      </c>
      <c r="DP34" s="4">
        <v>0.0897805166666667</v>
      </c>
      <c r="DQ34" s="4">
        <v>24455.1083333333</v>
      </c>
      <c r="DR34" s="4">
        <v>24039.5916666667</v>
      </c>
      <c r="DS34" s="4">
        <v>25087.4833333333</v>
      </c>
      <c r="DT34" s="4">
        <v>26068.7166666667</v>
      </c>
      <c r="DU34" s="4">
        <v>31127.3166666667</v>
      </c>
      <c r="DV34" s="4">
        <v>32581.5416666667</v>
      </c>
      <c r="DW34" s="4">
        <v>37841.0916666667</v>
      </c>
      <c r="DX34" s="4">
        <v>39812.2</v>
      </c>
      <c r="DY34" s="4">
        <v>1.79770083333333</v>
      </c>
      <c r="DZ34" s="4">
        <v>2.07639916666667</v>
      </c>
      <c r="EA34" s="4">
        <v>0.02897965</v>
      </c>
      <c r="EB34" s="4">
        <v>0</v>
      </c>
      <c r="EC34" s="4">
        <v>23.7418833333333</v>
      </c>
      <c r="ED34" s="4">
        <v>999.9</v>
      </c>
      <c r="EE34" s="4">
        <v>50.6571666666667</v>
      </c>
      <c r="EF34" s="4">
        <v>31.2515833333333</v>
      </c>
      <c r="EG34" s="4">
        <v>25.122975</v>
      </c>
      <c r="EH34" s="4">
        <v>60.7588</v>
      </c>
      <c r="EI34" s="4">
        <v>8.91860333333333</v>
      </c>
      <c r="EJ34" s="4">
        <v>1</v>
      </c>
      <c r="EK34" s="4">
        <v>0.339529916666667</v>
      </c>
      <c r="EL34" s="4">
        <v>2.62894333333333</v>
      </c>
      <c r="EM34" s="4">
        <v>20.2370333333333</v>
      </c>
      <c r="EN34" s="4">
        <v>5.24878666666667</v>
      </c>
      <c r="EO34" s="4">
        <v>12.0099</v>
      </c>
      <c r="EP34" s="4">
        <v>4.9995625</v>
      </c>
      <c r="EQ34" s="4">
        <v>3.304</v>
      </c>
      <c r="ER34" s="4">
        <v>999.9</v>
      </c>
      <c r="ES34" s="4">
        <v>9999</v>
      </c>
      <c r="ET34" s="4">
        <v>9999</v>
      </c>
      <c r="EU34" s="4">
        <v>9999</v>
      </c>
      <c r="EV34" s="4">
        <v>4.97280583333333</v>
      </c>
      <c r="EW34" s="4">
        <v>1.87111916666667</v>
      </c>
      <c r="EX34" s="4">
        <v>1.86901</v>
      </c>
      <c r="EY34" s="4">
        <v>1.86738</v>
      </c>
      <c r="EZ34" s="4">
        <v>1.86737</v>
      </c>
      <c r="FA34" s="4">
        <v>1.86690916666667</v>
      </c>
      <c r="FB34" s="4">
        <v>1.86907666666667</v>
      </c>
      <c r="FC34" s="4">
        <v>1.86674916666667</v>
      </c>
      <c r="FD34" s="4">
        <v>0</v>
      </c>
      <c r="FE34" s="4">
        <v>0</v>
      </c>
      <c r="FF34" s="4">
        <v>0</v>
      </c>
      <c r="FG34" s="4">
        <v>0</v>
      </c>
      <c r="FH34" s="4" t="e">
        <v>#DIV/0!</v>
      </c>
      <c r="FI34" s="4" t="e">
        <v>#DIV/0!</v>
      </c>
      <c r="FJ34" s="4" t="e">
        <v>#DIV/0!</v>
      </c>
      <c r="FK34" s="4" t="e">
        <v>#DIV/0!</v>
      </c>
      <c r="FL34" s="4" t="e">
        <v>#DIV/0!</v>
      </c>
      <c r="FM34" s="4" t="e">
        <v>#DIV/0!</v>
      </c>
      <c r="FN34" s="4">
        <v>0</v>
      </c>
      <c r="FO34" s="4">
        <v>100</v>
      </c>
      <c r="FP34" s="4">
        <v>100</v>
      </c>
      <c r="FQ34" s="4">
        <v>3.66416666666667</v>
      </c>
      <c r="FR34" s="4">
        <v>0.131675</v>
      </c>
      <c r="FS34" s="4">
        <v>3.66445454545459</v>
      </c>
      <c r="FT34" s="4">
        <v>0</v>
      </c>
      <c r="FU34" s="4">
        <v>0</v>
      </c>
      <c r="FV34" s="4">
        <v>0</v>
      </c>
      <c r="FW34" s="4">
        <v>0.131636363636364</v>
      </c>
      <c r="FX34" s="4">
        <v>0</v>
      </c>
      <c r="FY34" s="4">
        <v>0</v>
      </c>
      <c r="FZ34" s="4">
        <v>0</v>
      </c>
      <c r="GA34" s="4">
        <v>-1</v>
      </c>
      <c r="GB34" s="4">
        <v>-1</v>
      </c>
      <c r="GC34" s="4">
        <v>-1</v>
      </c>
      <c r="GD34" s="4">
        <v>-1</v>
      </c>
      <c r="GE34" s="4">
        <v>11.8</v>
      </c>
      <c r="GF34" s="4">
        <v>11.7666666666667</v>
      </c>
      <c r="GG34" s="4">
        <v>1.00474166666667</v>
      </c>
      <c r="GH34" s="4">
        <v>2.59073916666667</v>
      </c>
      <c r="GI34" s="4">
        <v>1.59901833333333</v>
      </c>
      <c r="GJ34" s="4">
        <v>2.40244166666667</v>
      </c>
      <c r="GK34" s="4">
        <v>1.60034</v>
      </c>
      <c r="GL34" s="4">
        <v>2.27630666666667</v>
      </c>
      <c r="GM34" s="4">
        <v>35.91585</v>
      </c>
      <c r="GN34" s="4">
        <v>24.121075</v>
      </c>
      <c r="GO34" s="4">
        <v>18</v>
      </c>
      <c r="GP34" s="4">
        <v>344.45275</v>
      </c>
      <c r="GQ34" s="4">
        <v>586.662166666667</v>
      </c>
      <c r="GR34" s="4">
        <v>22.0000666666667</v>
      </c>
      <c r="GS34" s="4">
        <v>31.581225</v>
      </c>
      <c r="GT34" s="4">
        <v>30.0002166666667</v>
      </c>
      <c r="GU34" s="4">
        <v>31.7168583333333</v>
      </c>
      <c r="GV34" s="4">
        <v>31.8126333333333</v>
      </c>
      <c r="GW34" s="4">
        <v>20.1053333333333</v>
      </c>
      <c r="GX34" s="4">
        <v>26.9098</v>
      </c>
      <c r="GY34" s="4">
        <v>0</v>
      </c>
      <c r="GZ34" s="4">
        <v>22</v>
      </c>
      <c r="HA34" s="4">
        <v>400</v>
      </c>
      <c r="HB34" s="4">
        <v>19.5379583333333</v>
      </c>
      <c r="HC34" s="4">
        <v>98.022625</v>
      </c>
      <c r="HD34" s="4">
        <v>98.9315916666666</v>
      </c>
    </row>
    <row r="35" spans="1:212">
      <c r="A35" s="4" t="s">
        <v>539</v>
      </c>
      <c r="B35" s="4" t="s">
        <v>225</v>
      </c>
      <c r="C35" s="4" t="s">
        <v>64</v>
      </c>
      <c r="D35" s="4" t="s">
        <v>76</v>
      </c>
      <c r="E35" s="4" t="str">
        <f t="shared" si="2"/>
        <v>TR53-B2-Rd2</v>
      </c>
      <c r="F35" s="4" t="str">
        <f>VLOOKUP(B35,Sheet1!$A$1:$B$80,2,0)</f>
        <v>Fraxinus mandshurica</v>
      </c>
      <c r="G35" s="4" t="str">
        <f t="shared" si="3"/>
        <v>2023-07-09</v>
      </c>
      <c r="H35" s="4" t="s">
        <v>503</v>
      </c>
      <c r="I35" s="4">
        <v>0.000363773163457859</v>
      </c>
      <c r="J35" s="4">
        <v>0.363773163457859</v>
      </c>
      <c r="K35" s="4">
        <v>-1.50752757395639</v>
      </c>
      <c r="L35" s="4">
        <v>400.77951292735</v>
      </c>
      <c r="M35" s="4">
        <v>616.494604195056</v>
      </c>
      <c r="N35" s="4">
        <v>56.800655870841</v>
      </c>
      <c r="O35" s="4">
        <v>36.9257718704603</v>
      </c>
      <c r="P35" s="4">
        <v>0.00982503412954678</v>
      </c>
      <c r="Q35" s="4">
        <v>2.87442748338054</v>
      </c>
      <c r="R35" s="4">
        <v>0.0098064150389626</v>
      </c>
      <c r="S35" s="4">
        <v>0.00613067927639796</v>
      </c>
      <c r="T35" s="4">
        <v>0</v>
      </c>
      <c r="U35" s="4">
        <v>25.7106057712691</v>
      </c>
      <c r="V35" s="4">
        <v>26.0762152056624</v>
      </c>
      <c r="W35" s="4">
        <v>3.38950634189945</v>
      </c>
      <c r="X35" s="4">
        <v>1.05641080356131</v>
      </c>
      <c r="Y35" s="4">
        <v>0.0352409081427448</v>
      </c>
      <c r="Z35" s="4">
        <v>3.33591024539236</v>
      </c>
      <c r="AA35" s="4">
        <v>3.3542654337567</v>
      </c>
      <c r="AB35" s="4">
        <v>-16.0423965084916</v>
      </c>
      <c r="AC35" s="4">
        <v>-41.7225542675425</v>
      </c>
      <c r="AD35" s="4">
        <v>-3.09949667236523</v>
      </c>
      <c r="AE35" s="4">
        <v>-60.8644474483994</v>
      </c>
      <c r="AF35" s="4">
        <v>0</v>
      </c>
      <c r="AG35" s="4">
        <v>0</v>
      </c>
      <c r="AH35" s="4">
        <v>1</v>
      </c>
      <c r="AI35" s="4">
        <v>0</v>
      </c>
      <c r="AJ35" s="4">
        <v>48859.6539008163</v>
      </c>
      <c r="AK35" s="4">
        <v>0</v>
      </c>
      <c r="AL35" s="4">
        <v>0</v>
      </c>
      <c r="AM35" s="4">
        <v>0</v>
      </c>
      <c r="AN35" s="4">
        <v>0</v>
      </c>
      <c r="AO35" s="4">
        <v>2</v>
      </c>
      <c r="AP35" s="4">
        <v>0.5</v>
      </c>
      <c r="AQ35" s="4" t="e">
        <v>#DIV/0!</v>
      </c>
      <c r="AR35" s="4">
        <v>2</v>
      </c>
      <c r="AS35" s="4">
        <v>1542148466.22826</v>
      </c>
      <c r="AT35" s="4">
        <v>400.77951292735</v>
      </c>
      <c r="AU35" s="4">
        <v>400.001416617064</v>
      </c>
      <c r="AV35" s="4">
        <v>0.382492588965201</v>
      </c>
      <c r="AW35" s="4">
        <v>0.174711793597375</v>
      </c>
      <c r="AX35" s="4">
        <v>396.523452014652</v>
      </c>
      <c r="AY35" s="4">
        <v>0.325672271924603</v>
      </c>
      <c r="AZ35" s="4">
        <v>350.016965979853</v>
      </c>
      <c r="BA35" s="4">
        <v>92.0358977163461</v>
      </c>
      <c r="BB35" s="4">
        <v>0.0989811315163309</v>
      </c>
      <c r="BC35" s="4">
        <v>25.8069780906593</v>
      </c>
      <c r="BD35" s="4">
        <v>26.0762152056624</v>
      </c>
      <c r="BE35" s="4">
        <v>999.9</v>
      </c>
      <c r="BF35" s="4">
        <v>0</v>
      </c>
      <c r="BG35" s="4">
        <v>0</v>
      </c>
      <c r="BH35" s="4">
        <v>9999.86598607296</v>
      </c>
      <c r="BI35" s="4">
        <v>0</v>
      </c>
      <c r="BJ35" s="4">
        <v>0.278897</v>
      </c>
      <c r="BK35" s="4">
        <v>0.778153052037546</v>
      </c>
      <c r="BL35" s="4">
        <v>400.932933421093</v>
      </c>
      <c r="BM35" s="4">
        <v>400.071294215507</v>
      </c>
      <c r="BN35" s="4">
        <v>0.207780808192155</v>
      </c>
      <c r="BO35" s="4">
        <v>400.001416617064</v>
      </c>
      <c r="BP35" s="4">
        <v>0.174711793597375</v>
      </c>
      <c r="BQ35" s="4">
        <v>0.0352030455360959</v>
      </c>
      <c r="BR35" s="4">
        <v>0.01607975814942</v>
      </c>
      <c r="BS35" s="4">
        <v>-33.8287419017094</v>
      </c>
      <c r="BT35" s="4">
        <v>-41.5054117700702</v>
      </c>
      <c r="BU35" s="4">
        <v>0</v>
      </c>
      <c r="BV35" s="4">
        <v>0</v>
      </c>
      <c r="BW35" s="4">
        <v>0</v>
      </c>
      <c r="BX35" s="4">
        <v>0</v>
      </c>
      <c r="BY35" s="4">
        <v>2.84760973748474</v>
      </c>
      <c r="BZ35" s="4">
        <v>0</v>
      </c>
      <c r="CA35" s="4">
        <v>8.37978315781441</v>
      </c>
      <c r="CB35" s="4">
        <v>9.4748650030525</v>
      </c>
      <c r="CC35" s="4">
        <v>39.8446469284188</v>
      </c>
      <c r="CD35" s="4">
        <v>44.843696875</v>
      </c>
      <c r="CE35" s="4">
        <v>42.6033697954823</v>
      </c>
      <c r="CF35" s="4">
        <v>43.5323995459402</v>
      </c>
      <c r="CG35" s="4">
        <v>40.4078038423382</v>
      </c>
      <c r="CH35" s="4">
        <v>0</v>
      </c>
      <c r="CI35" s="4">
        <v>0</v>
      </c>
      <c r="CJ35" s="4">
        <v>0</v>
      </c>
      <c r="CK35" s="4">
        <v>1688795528.8</v>
      </c>
      <c r="CL35" s="4">
        <v>0</v>
      </c>
      <c r="CM35" s="4">
        <v>1542148203</v>
      </c>
      <c r="CN35" s="4" t="e">
        <v>#DIV/0!</v>
      </c>
      <c r="CO35" s="4">
        <v>1542148203</v>
      </c>
      <c r="CP35" s="4">
        <v>1542148199</v>
      </c>
      <c r="CQ35" s="4">
        <v>77</v>
      </c>
      <c r="CR35" s="4">
        <v>0.311</v>
      </c>
      <c r="CS35" s="4">
        <v>0.009</v>
      </c>
      <c r="CT35" s="4">
        <v>4.256</v>
      </c>
      <c r="CU35" s="4">
        <v>0.057</v>
      </c>
      <c r="CV35" s="4">
        <v>400</v>
      </c>
      <c r="CW35" s="4">
        <v>0</v>
      </c>
      <c r="CX35" s="4">
        <v>0.2</v>
      </c>
      <c r="CY35" s="4">
        <v>0.11</v>
      </c>
      <c r="CZ35" s="4">
        <v>0.780739009722222</v>
      </c>
      <c r="DA35" s="4">
        <v>-0.0257111732740938</v>
      </c>
      <c r="DB35" s="4">
        <v>0.0307881988535588</v>
      </c>
      <c r="DC35" s="4">
        <v>0.666666666666667</v>
      </c>
      <c r="DD35" s="4">
        <v>0.207880512896825</v>
      </c>
      <c r="DE35" s="4">
        <v>-0.00192776281613125</v>
      </c>
      <c r="DF35" s="4">
        <v>0.000681117309843312</v>
      </c>
      <c r="DG35" s="4">
        <v>1</v>
      </c>
      <c r="DH35" s="4">
        <v>1.66666666666667</v>
      </c>
      <c r="DI35" s="4">
        <v>2</v>
      </c>
      <c r="DJ35" s="4" t="e">
        <v>#DIV/0!</v>
      </c>
      <c r="DK35" s="4">
        <v>2.53672083333333</v>
      </c>
      <c r="DL35" s="4">
        <v>2.72338</v>
      </c>
      <c r="DM35" s="4">
        <v>0.0834925666666667</v>
      </c>
      <c r="DN35" s="4">
        <v>0.08332245</v>
      </c>
      <c r="DO35" s="4">
        <v>0.00244269083333333</v>
      </c>
      <c r="DP35" s="4">
        <v>0.00132944583333333</v>
      </c>
      <c r="DQ35" s="4">
        <v>24397.55</v>
      </c>
      <c r="DR35" s="4">
        <v>23971.9333333333</v>
      </c>
      <c r="DS35" s="4">
        <v>25013.325</v>
      </c>
      <c r="DT35" s="4">
        <v>25983.3166666667</v>
      </c>
      <c r="DU35" s="4">
        <v>34108.1666666667</v>
      </c>
      <c r="DV35" s="4">
        <v>35644.6166666667</v>
      </c>
      <c r="DW35" s="4">
        <v>37730.7333333333</v>
      </c>
      <c r="DX35" s="4">
        <v>39695.65</v>
      </c>
      <c r="DY35" s="4">
        <v>1.78044</v>
      </c>
      <c r="DZ35" s="4">
        <v>2.03356916666667</v>
      </c>
      <c r="EA35" s="4">
        <v>0.02214065</v>
      </c>
      <c r="EB35" s="4">
        <v>0</v>
      </c>
      <c r="EC35" s="4">
        <v>25.7162</v>
      </c>
      <c r="ED35" s="4">
        <v>999.9</v>
      </c>
      <c r="EE35" s="4">
        <v>50.111</v>
      </c>
      <c r="EF35" s="4">
        <v>31.149</v>
      </c>
      <c r="EG35" s="4">
        <v>24.772175</v>
      </c>
      <c r="EH35" s="4">
        <v>60.7218</v>
      </c>
      <c r="EI35" s="4">
        <v>9.8677825</v>
      </c>
      <c r="EJ35" s="4">
        <v>1</v>
      </c>
      <c r="EK35" s="4">
        <v>0.454912416666667</v>
      </c>
      <c r="EL35" s="4">
        <v>3.07010583333333</v>
      </c>
      <c r="EM35" s="4">
        <v>20.2293</v>
      </c>
      <c r="EN35" s="4">
        <v>5.2475525</v>
      </c>
      <c r="EO35" s="4">
        <v>12.0099</v>
      </c>
      <c r="EP35" s="4">
        <v>4.99901666666667</v>
      </c>
      <c r="EQ35" s="4">
        <v>3.30402166666667</v>
      </c>
      <c r="ER35" s="4">
        <v>999.9</v>
      </c>
      <c r="ES35" s="4">
        <v>9999</v>
      </c>
      <c r="ET35" s="4">
        <v>9999</v>
      </c>
      <c r="EU35" s="4">
        <v>9999</v>
      </c>
      <c r="EV35" s="4">
        <v>4.97249833333333</v>
      </c>
      <c r="EW35" s="4">
        <v>1.8708875</v>
      </c>
      <c r="EX35" s="4">
        <v>1.86875916666667</v>
      </c>
      <c r="EY35" s="4">
        <v>1.86720916666667</v>
      </c>
      <c r="EZ35" s="4">
        <v>1.86714666666667</v>
      </c>
      <c r="FA35" s="4">
        <v>1.86666916666667</v>
      </c>
      <c r="FB35" s="4">
        <v>1.86889166666667</v>
      </c>
      <c r="FC35" s="4">
        <v>1.8665475</v>
      </c>
      <c r="FD35" s="4">
        <v>0</v>
      </c>
      <c r="FE35" s="4">
        <v>0</v>
      </c>
      <c r="FF35" s="4">
        <v>0</v>
      </c>
      <c r="FG35" s="4">
        <v>0</v>
      </c>
      <c r="FH35" s="4" t="e">
        <v>#DIV/0!</v>
      </c>
      <c r="FI35" s="4" t="e">
        <v>#DIV/0!</v>
      </c>
      <c r="FJ35" s="4" t="e">
        <v>#DIV/0!</v>
      </c>
      <c r="FK35" s="4" t="e">
        <v>#DIV/0!</v>
      </c>
      <c r="FL35" s="4" t="e">
        <v>#DIV/0!</v>
      </c>
      <c r="FM35" s="4" t="e">
        <v>#DIV/0!</v>
      </c>
      <c r="FN35" s="4">
        <v>0</v>
      </c>
      <c r="FO35" s="4">
        <v>100</v>
      </c>
      <c r="FP35" s="4">
        <v>100</v>
      </c>
      <c r="FQ35" s="4">
        <v>4.25616666666667</v>
      </c>
      <c r="FR35" s="4">
        <v>0.0568</v>
      </c>
      <c r="FS35" s="4">
        <v>4.2561</v>
      </c>
      <c r="FT35" s="4">
        <v>0</v>
      </c>
      <c r="FU35" s="4">
        <v>0</v>
      </c>
      <c r="FV35" s="4">
        <v>0</v>
      </c>
      <c r="FW35" s="4">
        <v>0.05682036</v>
      </c>
      <c r="FX35" s="4">
        <v>0</v>
      </c>
      <c r="FY35" s="4">
        <v>0</v>
      </c>
      <c r="FZ35" s="4">
        <v>0</v>
      </c>
      <c r="GA35" s="4">
        <v>-1</v>
      </c>
      <c r="GB35" s="4">
        <v>-1</v>
      </c>
      <c r="GC35" s="4">
        <v>-1</v>
      </c>
      <c r="GD35" s="4">
        <v>-1</v>
      </c>
      <c r="GE35" s="4">
        <v>4.53333333333333</v>
      </c>
      <c r="GF35" s="4">
        <v>4.58333333333333</v>
      </c>
      <c r="GG35" s="4">
        <v>0.982666</v>
      </c>
      <c r="GH35" s="4">
        <v>2.59297416666667</v>
      </c>
      <c r="GI35" s="4">
        <v>1.59912</v>
      </c>
      <c r="GJ35" s="4">
        <v>2.41373666666667</v>
      </c>
      <c r="GK35" s="4">
        <v>1.60034</v>
      </c>
      <c r="GL35" s="4">
        <v>2.28668083333333</v>
      </c>
      <c r="GM35" s="4">
        <v>35.0978333333333</v>
      </c>
      <c r="GN35" s="4">
        <v>24.1458666666667</v>
      </c>
      <c r="GO35" s="4">
        <v>18</v>
      </c>
      <c r="GP35" s="4">
        <v>343.721583333333</v>
      </c>
      <c r="GQ35" s="4">
        <v>567.1455</v>
      </c>
      <c r="GR35" s="4">
        <v>22.9999583333333</v>
      </c>
      <c r="GS35" s="4">
        <v>33.0366333333333</v>
      </c>
      <c r="GT35" s="4">
        <v>30.0002333333333</v>
      </c>
      <c r="GU35" s="4">
        <v>33.143725</v>
      </c>
      <c r="GV35" s="4">
        <v>33.2330916666667</v>
      </c>
      <c r="GW35" s="4">
        <v>19.6435916666667</v>
      </c>
      <c r="GX35" s="4">
        <v>100</v>
      </c>
      <c r="GY35" s="4">
        <v>0</v>
      </c>
      <c r="GZ35" s="4">
        <v>23</v>
      </c>
      <c r="HA35" s="4">
        <v>400</v>
      </c>
      <c r="HB35" s="4">
        <v>20.0741</v>
      </c>
      <c r="HC35" s="4">
        <v>97.7352166666667</v>
      </c>
      <c r="HD35" s="4">
        <v>98.6283333333333</v>
      </c>
    </row>
    <row r="36" spans="1:212">
      <c r="A36" s="4" t="s">
        <v>540</v>
      </c>
      <c r="B36" s="4" t="s">
        <v>541</v>
      </c>
      <c r="C36" s="4" t="s">
        <v>64</v>
      </c>
      <c r="D36" s="4" t="s">
        <v>65</v>
      </c>
      <c r="E36" s="4" t="str">
        <f t="shared" si="2"/>
        <v>TR54-B2-Rd1</v>
      </c>
      <c r="F36" s="4" t="str">
        <f>VLOOKUP(B36,Sheet1!$A$1:$B$80,2,0)</f>
        <v>Tilia amurensis</v>
      </c>
      <c r="G36" s="4" t="str">
        <f t="shared" si="3"/>
        <v>2023-07-10</v>
      </c>
      <c r="H36" s="4" t="s">
        <v>503</v>
      </c>
      <c r="I36" s="4">
        <v>0.000580245522587815</v>
      </c>
      <c r="J36" s="4">
        <v>0.580245522587815</v>
      </c>
      <c r="K36" s="4">
        <v>-0.94482495318767</v>
      </c>
      <c r="L36" s="4">
        <v>400.405516983364</v>
      </c>
      <c r="M36" s="4">
        <v>425.670872461321</v>
      </c>
      <c r="N36" s="4">
        <v>39.2949402274278</v>
      </c>
      <c r="O36" s="4">
        <v>36.9626209013066</v>
      </c>
      <c r="P36" s="4">
        <v>0.0453909747316691</v>
      </c>
      <c r="Q36" s="4">
        <v>2.87771663062922</v>
      </c>
      <c r="R36" s="4">
        <v>0.044994561873244</v>
      </c>
      <c r="S36" s="4">
        <v>0.0281569269403221</v>
      </c>
      <c r="T36" s="4">
        <v>0</v>
      </c>
      <c r="U36" s="4">
        <v>23.7728834419607</v>
      </c>
      <c r="V36" s="4">
        <v>23.7609674671856</v>
      </c>
      <c r="W36" s="4">
        <v>2.95223978936552</v>
      </c>
      <c r="X36" s="4">
        <v>60.108262127692</v>
      </c>
      <c r="Y36" s="4">
        <v>1.7923092693488</v>
      </c>
      <c r="Z36" s="4">
        <v>2.98180204899921</v>
      </c>
      <c r="AA36" s="4">
        <v>1.15993052001672</v>
      </c>
      <c r="AB36" s="4">
        <v>-25.5888275461226</v>
      </c>
      <c r="AC36" s="4">
        <v>25.7028819367675</v>
      </c>
      <c r="AD36" s="4">
        <v>1.86738291323428</v>
      </c>
      <c r="AE36" s="4">
        <v>1.98143730387919</v>
      </c>
      <c r="AF36" s="4">
        <v>0</v>
      </c>
      <c r="AG36" s="4">
        <v>0</v>
      </c>
      <c r="AH36" s="4">
        <v>1</v>
      </c>
      <c r="AI36" s="4">
        <v>0</v>
      </c>
      <c r="AJ36" s="4">
        <v>49267.7792342476</v>
      </c>
      <c r="AK36" s="4">
        <v>0</v>
      </c>
      <c r="AL36" s="4">
        <v>0</v>
      </c>
      <c r="AM36" s="4">
        <v>0</v>
      </c>
      <c r="AN36" s="4">
        <v>0</v>
      </c>
      <c r="AO36" s="4">
        <v>2</v>
      </c>
      <c r="AP36" s="4">
        <v>0.5</v>
      </c>
      <c r="AQ36" s="4" t="e">
        <v>#DIV/0!</v>
      </c>
      <c r="AR36" s="4">
        <v>2</v>
      </c>
      <c r="AS36" s="4">
        <v>1542168535.32826</v>
      </c>
      <c r="AT36" s="4">
        <v>400.405516983364</v>
      </c>
      <c r="AU36" s="4">
        <v>399.998417712149</v>
      </c>
      <c r="AV36" s="4">
        <v>19.4155744612332</v>
      </c>
      <c r="AW36" s="4">
        <v>19.0904745081654</v>
      </c>
      <c r="AX36" s="4">
        <v>396.168744852717</v>
      </c>
      <c r="AY36" s="4">
        <v>19.2803028571429</v>
      </c>
      <c r="AZ36" s="4">
        <v>350.033602705281</v>
      </c>
      <c r="BA36" s="4">
        <v>92.2139909527625</v>
      </c>
      <c r="BB36" s="4">
        <v>0.0989751277960928</v>
      </c>
      <c r="BC36" s="4">
        <v>23.9266409886294</v>
      </c>
      <c r="BD36" s="4">
        <v>23.7609674671856</v>
      </c>
      <c r="BE36" s="4">
        <v>999.9</v>
      </c>
      <c r="BF36" s="4">
        <v>0</v>
      </c>
      <c r="BG36" s="4">
        <v>0</v>
      </c>
      <c r="BH36" s="4">
        <v>10000.621896253</v>
      </c>
      <c r="BI36" s="4">
        <v>0</v>
      </c>
      <c r="BJ36" s="4">
        <v>0.257208882093254</v>
      </c>
      <c r="BK36" s="4">
        <v>0.407133460939408</v>
      </c>
      <c r="BL36" s="4">
        <v>408.333582085623</v>
      </c>
      <c r="BM36" s="4">
        <v>407.783173298229</v>
      </c>
      <c r="BN36" s="4">
        <v>0.325098259962607</v>
      </c>
      <c r="BO36" s="4">
        <v>399.998417712149</v>
      </c>
      <c r="BP36" s="4">
        <v>19.0904745081654</v>
      </c>
      <c r="BQ36" s="4">
        <v>1.79038732875458</v>
      </c>
      <c r="BR36" s="4">
        <v>1.76040858661477</v>
      </c>
      <c r="BS36" s="4">
        <v>15.7031178025794</v>
      </c>
      <c r="BT36" s="4">
        <v>15.4395931269078</v>
      </c>
      <c r="BU36" s="4">
        <v>0</v>
      </c>
      <c r="BV36" s="4">
        <v>0</v>
      </c>
      <c r="BW36" s="4">
        <v>0</v>
      </c>
      <c r="BX36" s="4">
        <v>0</v>
      </c>
      <c r="BY36" s="4">
        <v>3.31648798076923</v>
      </c>
      <c r="BZ36" s="4">
        <v>0</v>
      </c>
      <c r="CA36" s="4">
        <v>-5.15148382173382</v>
      </c>
      <c r="CB36" s="4">
        <v>7.78742189407814</v>
      </c>
      <c r="CC36" s="4">
        <v>37.3678084249084</v>
      </c>
      <c r="CD36" s="4">
        <v>42.7718068337912</v>
      </c>
      <c r="CE36" s="4">
        <v>40.2829714133089</v>
      </c>
      <c r="CF36" s="4">
        <v>41.1238917925824</v>
      </c>
      <c r="CG36" s="4">
        <v>37.9405742864774</v>
      </c>
      <c r="CH36" s="4">
        <v>0</v>
      </c>
      <c r="CI36" s="4">
        <v>0</v>
      </c>
      <c r="CJ36" s="4">
        <v>0</v>
      </c>
      <c r="CK36" s="4">
        <v>1688902469.9</v>
      </c>
      <c r="CL36" s="4">
        <v>0</v>
      </c>
      <c r="CM36" s="4">
        <v>1542168003</v>
      </c>
      <c r="CN36" s="4" t="e">
        <v>#DIV/0!</v>
      </c>
      <c r="CO36" s="4">
        <v>1542168003</v>
      </c>
      <c r="CP36" s="4">
        <v>1542168002</v>
      </c>
      <c r="CQ36" s="4">
        <v>112</v>
      </c>
      <c r="CR36" s="4">
        <v>0.183</v>
      </c>
      <c r="CS36" s="4">
        <v>-0.014</v>
      </c>
      <c r="CT36" s="4">
        <v>4.237</v>
      </c>
      <c r="CU36" s="4">
        <v>0.135</v>
      </c>
      <c r="CV36" s="4">
        <v>400</v>
      </c>
      <c r="CW36" s="4">
        <v>19</v>
      </c>
      <c r="CX36" s="4">
        <v>0.41</v>
      </c>
      <c r="CY36" s="4">
        <v>0.26</v>
      </c>
      <c r="CZ36" s="4">
        <v>0.407209233730159</v>
      </c>
      <c r="DA36" s="4">
        <v>-0.0121134043062199</v>
      </c>
      <c r="DB36" s="4">
        <v>0.0478949665017934</v>
      </c>
      <c r="DC36" s="4">
        <v>0.166666666666667</v>
      </c>
      <c r="DD36" s="4">
        <v>0.326875602380952</v>
      </c>
      <c r="DE36" s="4">
        <v>-0.0388178967874231</v>
      </c>
      <c r="DF36" s="4">
        <v>0.011474140171585</v>
      </c>
      <c r="DG36" s="4">
        <v>0.583333333333333</v>
      </c>
      <c r="DH36" s="4">
        <v>0.75</v>
      </c>
      <c r="DI36" s="4">
        <v>2</v>
      </c>
      <c r="DJ36" s="4" t="e">
        <v>#DIV/0!</v>
      </c>
      <c r="DK36" s="4">
        <v>2.54015</v>
      </c>
      <c r="DL36" s="4">
        <v>2.72333833333333</v>
      </c>
      <c r="DM36" s="4">
        <v>0.0842900416666667</v>
      </c>
      <c r="DN36" s="4">
        <v>0.0841752916666667</v>
      </c>
      <c r="DO36" s="4">
        <v>0.0905353833333333</v>
      </c>
      <c r="DP36" s="4">
        <v>0.0885460333333333</v>
      </c>
      <c r="DQ36" s="4">
        <v>24500.3916666667</v>
      </c>
      <c r="DR36" s="4">
        <v>24078.5666666667</v>
      </c>
      <c r="DS36" s="4">
        <v>25131.4833333333</v>
      </c>
      <c r="DT36" s="4">
        <v>26110.875</v>
      </c>
      <c r="DU36" s="4">
        <v>31230.8833333333</v>
      </c>
      <c r="DV36" s="4">
        <v>32674.0583333333</v>
      </c>
      <c r="DW36" s="4">
        <v>37894.425</v>
      </c>
      <c r="DX36" s="4">
        <v>39870.9916666667</v>
      </c>
      <c r="DY36" s="4">
        <v>1.810935</v>
      </c>
      <c r="DZ36" s="4">
        <v>2.10769833333333</v>
      </c>
      <c r="EA36" s="4">
        <v>0.0633019833333333</v>
      </c>
      <c r="EB36" s="4">
        <v>0</v>
      </c>
      <c r="EC36" s="4">
        <v>22.7198</v>
      </c>
      <c r="ED36" s="4">
        <v>999.9</v>
      </c>
      <c r="EE36" s="4">
        <v>53.20225</v>
      </c>
      <c r="EF36" s="4">
        <v>29.3951666666667</v>
      </c>
      <c r="EG36" s="4">
        <v>23.7392833333333</v>
      </c>
      <c r="EH36" s="4">
        <v>60.7593</v>
      </c>
      <c r="EI36" s="4">
        <v>9.50153583333334</v>
      </c>
      <c r="EJ36" s="4">
        <v>1</v>
      </c>
      <c r="EK36" s="4">
        <v>0.241980666666667</v>
      </c>
      <c r="EL36" s="4">
        <v>1.99015333333333</v>
      </c>
      <c r="EM36" s="4">
        <v>20.2464416666667</v>
      </c>
      <c r="EN36" s="4">
        <v>5.2497975</v>
      </c>
      <c r="EO36" s="4">
        <v>12.0099</v>
      </c>
      <c r="EP36" s="4">
        <v>4.9995375</v>
      </c>
      <c r="EQ36" s="4">
        <v>3.304</v>
      </c>
      <c r="ER36" s="4">
        <v>9999</v>
      </c>
      <c r="ES36" s="4">
        <v>9999</v>
      </c>
      <c r="ET36" s="4">
        <v>9999</v>
      </c>
      <c r="EU36" s="4">
        <v>999.9</v>
      </c>
      <c r="EV36" s="4">
        <v>4.97251</v>
      </c>
      <c r="EW36" s="4">
        <v>1.87089833333333</v>
      </c>
      <c r="EX36" s="4">
        <v>1.86878083333333</v>
      </c>
      <c r="EY36" s="4">
        <v>1.86714916666667</v>
      </c>
      <c r="EZ36" s="4">
        <v>1.86714166666667</v>
      </c>
      <c r="FA36" s="4">
        <v>1.86669583333333</v>
      </c>
      <c r="FB36" s="4">
        <v>1.86888833333333</v>
      </c>
      <c r="FC36" s="4">
        <v>1.8665975</v>
      </c>
      <c r="FD36" s="4">
        <v>0</v>
      </c>
      <c r="FE36" s="4">
        <v>0</v>
      </c>
      <c r="FF36" s="4">
        <v>0</v>
      </c>
      <c r="FG36" s="4">
        <v>0</v>
      </c>
      <c r="FH36" s="4" t="e">
        <v>#DIV/0!</v>
      </c>
      <c r="FI36" s="4" t="e">
        <v>#DIV/0!</v>
      </c>
      <c r="FJ36" s="4" t="e">
        <v>#DIV/0!</v>
      </c>
      <c r="FK36" s="4" t="e">
        <v>#DIV/0!</v>
      </c>
      <c r="FL36" s="4" t="e">
        <v>#DIV/0!</v>
      </c>
      <c r="FM36" s="4" t="e">
        <v>#DIV/0!</v>
      </c>
      <c r="FN36" s="4">
        <v>0</v>
      </c>
      <c r="FO36" s="4">
        <v>100</v>
      </c>
      <c r="FP36" s="4">
        <v>100</v>
      </c>
      <c r="FQ36" s="4">
        <v>4.23675</v>
      </c>
      <c r="FR36" s="4">
        <v>0.1353</v>
      </c>
      <c r="FS36" s="4">
        <v>4.23679999999996</v>
      </c>
      <c r="FT36" s="4">
        <v>0</v>
      </c>
      <c r="FU36" s="4">
        <v>0</v>
      </c>
      <c r="FV36" s="4">
        <v>0</v>
      </c>
      <c r="FW36" s="4">
        <v>0.135272727272724</v>
      </c>
      <c r="FX36" s="4">
        <v>0</v>
      </c>
      <c r="FY36" s="4">
        <v>0</v>
      </c>
      <c r="FZ36" s="4">
        <v>0</v>
      </c>
      <c r="GA36" s="4">
        <v>-1</v>
      </c>
      <c r="GB36" s="4">
        <v>-1</v>
      </c>
      <c r="GC36" s="4">
        <v>-1</v>
      </c>
      <c r="GD36" s="4">
        <v>-1</v>
      </c>
      <c r="GE36" s="4">
        <v>9.01666666666667</v>
      </c>
      <c r="GF36" s="4">
        <v>9.03333333333333</v>
      </c>
      <c r="GG36" s="4">
        <v>0.999756</v>
      </c>
      <c r="GH36" s="4">
        <v>2.58229583333333</v>
      </c>
      <c r="GI36" s="4">
        <v>1.598815</v>
      </c>
      <c r="GJ36" s="4">
        <v>2.4057025</v>
      </c>
      <c r="GK36" s="4">
        <v>1.60034</v>
      </c>
      <c r="GL36" s="4">
        <v>2.275695</v>
      </c>
      <c r="GM36" s="4">
        <v>33.4456</v>
      </c>
      <c r="GN36" s="4">
        <v>24.1852833333333</v>
      </c>
      <c r="GO36" s="4">
        <v>18</v>
      </c>
      <c r="GP36" s="4">
        <v>344.522</v>
      </c>
      <c r="GQ36" s="4">
        <v>599.595583333333</v>
      </c>
      <c r="GR36" s="4">
        <v>21.9999083333333</v>
      </c>
      <c r="GS36" s="4">
        <v>30.3803</v>
      </c>
      <c r="GT36" s="4">
        <v>30.0000833333333</v>
      </c>
      <c r="GU36" s="4">
        <v>30.563</v>
      </c>
      <c r="GV36" s="4">
        <v>30.660475</v>
      </c>
      <c r="GW36" s="4">
        <v>19.9967333333333</v>
      </c>
      <c r="GX36" s="4">
        <v>33.6211916666667</v>
      </c>
      <c r="GY36" s="4">
        <v>18.5592666666667</v>
      </c>
      <c r="GZ36" s="4">
        <v>22</v>
      </c>
      <c r="HA36" s="4">
        <v>400</v>
      </c>
      <c r="HB36" s="4">
        <v>19.1243583333333</v>
      </c>
      <c r="HC36" s="4">
        <v>98.1742916666667</v>
      </c>
      <c r="HD36" s="4">
        <v>99.0831583333333</v>
      </c>
    </row>
    <row r="37" spans="1:212">
      <c r="A37" s="4" t="s">
        <v>542</v>
      </c>
      <c r="B37" s="4" t="s">
        <v>541</v>
      </c>
      <c r="C37" s="4" t="s">
        <v>64</v>
      </c>
      <c r="D37" s="4" t="s">
        <v>76</v>
      </c>
      <c r="E37" s="4" t="str">
        <f t="shared" si="2"/>
        <v>TR54-B2-Rd2</v>
      </c>
      <c r="F37" s="4" t="str">
        <f>VLOOKUP(B37,Sheet1!$A$1:$B$80,2,0)</f>
        <v>Tilia amurensis</v>
      </c>
      <c r="G37" s="4" t="str">
        <f t="shared" si="3"/>
        <v>2023-07-10</v>
      </c>
      <c r="H37" s="4" t="s">
        <v>503</v>
      </c>
      <c r="I37" s="4">
        <v>0.000437350254679574</v>
      </c>
      <c r="J37" s="4">
        <v>0.437350254679574</v>
      </c>
      <c r="K37" s="4">
        <v>-1.02877434945419</v>
      </c>
      <c r="L37" s="4">
        <v>400.492501434676</v>
      </c>
      <c r="M37" s="4">
        <v>436.758834128032</v>
      </c>
      <c r="N37" s="4">
        <v>40.3634395057407</v>
      </c>
      <c r="O37" s="4">
        <v>37.0118552595702</v>
      </c>
      <c r="P37" s="4">
        <v>0.037549548971928</v>
      </c>
      <c r="Q37" s="4">
        <v>2.87934582191314</v>
      </c>
      <c r="R37" s="4">
        <v>0.03727955253697</v>
      </c>
      <c r="S37" s="4">
        <v>0.0233238164304201</v>
      </c>
      <c r="T37" s="4">
        <v>0</v>
      </c>
      <c r="U37" s="4">
        <v>23.644770581512</v>
      </c>
      <c r="V37" s="4">
        <v>23.0700907722833</v>
      </c>
      <c r="W37" s="4">
        <v>2.83170624639549</v>
      </c>
      <c r="X37" s="4">
        <v>60.1089384923071</v>
      </c>
      <c r="Y37" s="4">
        <v>1.77452214218015</v>
      </c>
      <c r="Z37" s="4">
        <v>2.95217682514605</v>
      </c>
      <c r="AA37" s="4">
        <v>1.05718410421534</v>
      </c>
      <c r="AB37" s="4">
        <v>-19.2871462313692</v>
      </c>
      <c r="AC37" s="4">
        <v>107.190764020242</v>
      </c>
      <c r="AD37" s="4">
        <v>7.74956823225923</v>
      </c>
      <c r="AE37" s="4">
        <v>95.653186021132</v>
      </c>
      <c r="AF37" s="4">
        <v>0</v>
      </c>
      <c r="AG37" s="4">
        <v>0</v>
      </c>
      <c r="AH37" s="4">
        <v>1</v>
      </c>
      <c r="AI37" s="4">
        <v>0</v>
      </c>
      <c r="AJ37" s="4">
        <v>49344.6325856466</v>
      </c>
      <c r="AK37" s="4">
        <v>0</v>
      </c>
      <c r="AL37" s="4">
        <v>0</v>
      </c>
      <c r="AM37" s="4">
        <v>0</v>
      </c>
      <c r="AN37" s="4">
        <v>0</v>
      </c>
      <c r="AO37" s="4">
        <v>2</v>
      </c>
      <c r="AP37" s="4">
        <v>0.5</v>
      </c>
      <c r="AQ37" s="4" t="e">
        <v>#DIV/0!</v>
      </c>
      <c r="AR37" s="4">
        <v>2</v>
      </c>
      <c r="AS37" s="4">
        <v>1542176003.36993</v>
      </c>
      <c r="AT37" s="4">
        <v>400.492501434676</v>
      </c>
      <c r="AU37" s="4">
        <v>400.004768101343</v>
      </c>
      <c r="AV37" s="4">
        <v>19.2014911630037</v>
      </c>
      <c r="AW37" s="4">
        <v>18.9563999206349</v>
      </c>
      <c r="AX37" s="4">
        <v>396.195660744811</v>
      </c>
      <c r="AY37" s="4">
        <v>19.0629542582418</v>
      </c>
      <c r="AZ37" s="4">
        <v>350.034953846154</v>
      </c>
      <c r="BA37" s="4">
        <v>92.3168645665446</v>
      </c>
      <c r="BB37" s="4">
        <v>0.0989862302991453</v>
      </c>
      <c r="BC37" s="4">
        <v>23.760614017094</v>
      </c>
      <c r="BD37" s="4">
        <v>23.0700907722833</v>
      </c>
      <c r="BE37" s="4">
        <v>999.9</v>
      </c>
      <c r="BF37" s="4">
        <v>0</v>
      </c>
      <c r="BG37" s="4">
        <v>0</v>
      </c>
      <c r="BH37" s="4">
        <v>9999.41593253969</v>
      </c>
      <c r="BI37" s="4">
        <v>0</v>
      </c>
      <c r="BJ37" s="4">
        <v>0.256241728449329</v>
      </c>
      <c r="BK37" s="4">
        <v>0.487719109065934</v>
      </c>
      <c r="BL37" s="4">
        <v>408.333057905983</v>
      </c>
      <c r="BM37" s="4">
        <v>407.734029517705</v>
      </c>
      <c r="BN37" s="4">
        <v>0.245088838766789</v>
      </c>
      <c r="BO37" s="4">
        <v>400.004768101343</v>
      </c>
      <c r="BP37" s="4">
        <v>18.9563999206349</v>
      </c>
      <c r="BQ37" s="4">
        <v>1.77262121459097</v>
      </c>
      <c r="BR37" s="4">
        <v>1.74999579090354</v>
      </c>
      <c r="BS37" s="4">
        <v>15.5474337087912</v>
      </c>
      <c r="BT37" s="4">
        <v>15.3471593620269</v>
      </c>
      <c r="BU37" s="4">
        <v>0</v>
      </c>
      <c r="BV37" s="4">
        <v>0</v>
      </c>
      <c r="BW37" s="4">
        <v>0</v>
      </c>
      <c r="BX37" s="4">
        <v>0</v>
      </c>
      <c r="BY37" s="4">
        <v>3.32137393162393</v>
      </c>
      <c r="BZ37" s="4">
        <v>0</v>
      </c>
      <c r="CA37" s="4">
        <v>-10.0182948717949</v>
      </c>
      <c r="CB37" s="4">
        <v>7.13111721611722</v>
      </c>
      <c r="CC37" s="4">
        <v>36.4809577533577</v>
      </c>
      <c r="CD37" s="4">
        <v>41.7351717032967</v>
      </c>
      <c r="CE37" s="4">
        <v>39.3824160561661</v>
      </c>
      <c r="CF37" s="4">
        <v>40.3111707570208</v>
      </c>
      <c r="CG37" s="4">
        <v>37.1077123626374</v>
      </c>
      <c r="CH37" s="4">
        <v>0</v>
      </c>
      <c r="CI37" s="4">
        <v>0</v>
      </c>
      <c r="CJ37" s="4">
        <v>0</v>
      </c>
      <c r="CK37" s="4">
        <v>1688909937.8</v>
      </c>
      <c r="CL37" s="4">
        <v>0</v>
      </c>
      <c r="CM37" s="4">
        <v>1542175883.1</v>
      </c>
      <c r="CN37" s="4" t="e">
        <v>#DIV/0!</v>
      </c>
      <c r="CO37" s="4">
        <v>1542175883.1</v>
      </c>
      <c r="CP37" s="4">
        <v>1542175742.1</v>
      </c>
      <c r="CQ37" s="4">
        <v>132</v>
      </c>
      <c r="CR37" s="4">
        <v>-0.001</v>
      </c>
      <c r="CS37" s="4">
        <v>-0.009</v>
      </c>
      <c r="CT37" s="4">
        <v>4.297</v>
      </c>
      <c r="CU37" s="4">
        <v>0.139</v>
      </c>
      <c r="CV37" s="4">
        <v>400</v>
      </c>
      <c r="CW37" s="4">
        <v>19</v>
      </c>
      <c r="CX37" s="4">
        <v>0.31</v>
      </c>
      <c r="CY37" s="4">
        <v>0.16</v>
      </c>
      <c r="CZ37" s="4">
        <v>0.488180533928571</v>
      </c>
      <c r="DA37" s="4">
        <v>-0.00243183219412136</v>
      </c>
      <c r="DB37" s="4">
        <v>0.0483023557016673</v>
      </c>
      <c r="DC37" s="4">
        <v>0.583333333333333</v>
      </c>
      <c r="DD37" s="4">
        <v>0.245547040873016</v>
      </c>
      <c r="DE37" s="4">
        <v>-0.00935942993848248</v>
      </c>
      <c r="DF37" s="4">
        <v>0.00300976766557598</v>
      </c>
      <c r="DG37" s="4">
        <v>1</v>
      </c>
      <c r="DH37" s="4">
        <v>1.58333333333333</v>
      </c>
      <c r="DI37" s="4">
        <v>2</v>
      </c>
      <c r="DJ37" s="4" t="e">
        <v>#DIV/0!</v>
      </c>
      <c r="DK37" s="4">
        <v>2.54029083333333</v>
      </c>
      <c r="DL37" s="4">
        <v>2.72336166666667</v>
      </c>
      <c r="DM37" s="4">
        <v>0.0844127333333333</v>
      </c>
      <c r="DN37" s="4">
        <v>0.0842920833333333</v>
      </c>
      <c r="DO37" s="4">
        <v>0.0899192583333333</v>
      </c>
      <c r="DP37" s="4">
        <v>0.0882053083333333</v>
      </c>
      <c r="DQ37" s="4">
        <v>24505.1583333333</v>
      </c>
      <c r="DR37" s="4">
        <v>24081.6333333333</v>
      </c>
      <c r="DS37" s="4">
        <v>25139.2416666667</v>
      </c>
      <c r="DT37" s="4">
        <v>26116.8083333333</v>
      </c>
      <c r="DU37" s="4">
        <v>31260.7666666667</v>
      </c>
      <c r="DV37" s="4">
        <v>32693.35</v>
      </c>
      <c r="DW37" s="4">
        <v>37904.8833333333</v>
      </c>
      <c r="DX37" s="4">
        <v>39879.5083333333</v>
      </c>
      <c r="DY37" s="4">
        <v>1.81234166666667</v>
      </c>
      <c r="DZ37" s="4">
        <v>2.117115</v>
      </c>
      <c r="EA37" s="4">
        <v>0.0369107833333333</v>
      </c>
      <c r="EB37" s="4">
        <v>0</v>
      </c>
      <c r="EC37" s="4">
        <v>22.4652166666667</v>
      </c>
      <c r="ED37" s="4">
        <v>999.9</v>
      </c>
      <c r="EE37" s="4">
        <v>56.491</v>
      </c>
      <c r="EF37" s="4">
        <v>28.5408333333333</v>
      </c>
      <c r="EG37" s="4">
        <v>23.9643583333333</v>
      </c>
      <c r="EH37" s="4">
        <v>60.8108</v>
      </c>
      <c r="EI37" s="4">
        <v>9.34762333333333</v>
      </c>
      <c r="EJ37" s="4">
        <v>1</v>
      </c>
      <c r="EK37" s="4">
        <v>0.228362083333333</v>
      </c>
      <c r="EL37" s="4">
        <v>1.80611916666667</v>
      </c>
      <c r="EM37" s="4">
        <v>20.248525</v>
      </c>
      <c r="EN37" s="4">
        <v>5.2521425</v>
      </c>
      <c r="EO37" s="4">
        <v>12.0099</v>
      </c>
      <c r="EP37" s="4">
        <v>4.99935416666667</v>
      </c>
      <c r="EQ37" s="4">
        <v>3.304</v>
      </c>
      <c r="ER37" s="4">
        <v>9999</v>
      </c>
      <c r="ES37" s="4">
        <v>9999</v>
      </c>
      <c r="ET37" s="4">
        <v>9999</v>
      </c>
      <c r="EU37" s="4">
        <v>999.9</v>
      </c>
      <c r="EV37" s="4">
        <v>4.97251666666667</v>
      </c>
      <c r="EW37" s="4">
        <v>1.8708775</v>
      </c>
      <c r="EX37" s="4">
        <v>1.86873916666667</v>
      </c>
      <c r="EY37" s="4">
        <v>1.8670875</v>
      </c>
      <c r="EZ37" s="4">
        <v>1.86708166666667</v>
      </c>
      <c r="FA37" s="4">
        <v>1.86665416666667</v>
      </c>
      <c r="FB37" s="4">
        <v>1.86887916666667</v>
      </c>
      <c r="FC37" s="4">
        <v>1.86654166666667</v>
      </c>
      <c r="FD37" s="4">
        <v>0</v>
      </c>
      <c r="FE37" s="4">
        <v>0</v>
      </c>
      <c r="FF37" s="4">
        <v>0</v>
      </c>
      <c r="FG37" s="4">
        <v>0</v>
      </c>
      <c r="FH37" s="4" t="e">
        <v>#DIV/0!</v>
      </c>
      <c r="FI37" s="4" t="e">
        <v>#DIV/0!</v>
      </c>
      <c r="FJ37" s="4" t="e">
        <v>#DIV/0!</v>
      </c>
      <c r="FK37" s="4" t="e">
        <v>#DIV/0!</v>
      </c>
      <c r="FL37" s="4" t="e">
        <v>#DIV/0!</v>
      </c>
      <c r="FM37" s="4" t="e">
        <v>#DIV/0!</v>
      </c>
      <c r="FN37" s="4">
        <v>0</v>
      </c>
      <c r="FO37" s="4">
        <v>100</v>
      </c>
      <c r="FP37" s="4">
        <v>100</v>
      </c>
      <c r="FQ37" s="4">
        <v>4.29658333333333</v>
      </c>
      <c r="FR37" s="4">
        <v>0.138516666666667</v>
      </c>
      <c r="FS37" s="4">
        <v>4.29680000000008</v>
      </c>
      <c r="FT37" s="4">
        <v>0</v>
      </c>
      <c r="FU37" s="4">
        <v>0</v>
      </c>
      <c r="FV37" s="4">
        <v>0</v>
      </c>
      <c r="FW37" s="4">
        <v>0.138529999999999</v>
      </c>
      <c r="FX37" s="4">
        <v>0</v>
      </c>
      <c r="FY37" s="4">
        <v>0</v>
      </c>
      <c r="FZ37" s="4">
        <v>0</v>
      </c>
      <c r="GA37" s="4">
        <v>-1</v>
      </c>
      <c r="GB37" s="4">
        <v>-1</v>
      </c>
      <c r="GC37" s="4">
        <v>-1</v>
      </c>
      <c r="GD37" s="4">
        <v>-1</v>
      </c>
      <c r="GE37" s="4">
        <v>2.15</v>
      </c>
      <c r="GF37" s="4">
        <v>4.5</v>
      </c>
      <c r="GG37" s="4">
        <v>0.99741575</v>
      </c>
      <c r="GH37" s="4">
        <v>2.5772075</v>
      </c>
      <c r="GI37" s="4">
        <v>1.59901833333333</v>
      </c>
      <c r="GJ37" s="4">
        <v>2.40478916666667</v>
      </c>
      <c r="GK37" s="4">
        <v>1.60034</v>
      </c>
      <c r="GL37" s="4">
        <v>2.275085</v>
      </c>
      <c r="GM37" s="4">
        <v>32.8202</v>
      </c>
      <c r="GN37" s="4">
        <v>24.1889333333333</v>
      </c>
      <c r="GO37" s="4">
        <v>18</v>
      </c>
      <c r="GP37" s="4">
        <v>344.431166666667</v>
      </c>
      <c r="GQ37" s="4">
        <v>605.740666666667</v>
      </c>
      <c r="GR37" s="4">
        <v>22.0001416666667</v>
      </c>
      <c r="GS37" s="4">
        <v>30.2172416666667</v>
      </c>
      <c r="GT37" s="4">
        <v>30.000125</v>
      </c>
      <c r="GU37" s="4">
        <v>30.4234416666667</v>
      </c>
      <c r="GV37" s="4">
        <v>30.526525</v>
      </c>
      <c r="GW37" s="4">
        <v>19.9577833333333</v>
      </c>
      <c r="GX37" s="4">
        <v>43.0986</v>
      </c>
      <c r="GY37" s="4">
        <v>36.107325</v>
      </c>
      <c r="GZ37" s="4">
        <v>22</v>
      </c>
      <c r="HA37" s="4">
        <v>400</v>
      </c>
      <c r="HB37" s="4">
        <v>18.9232833333333</v>
      </c>
      <c r="HC37" s="4">
        <v>98.202625</v>
      </c>
      <c r="HD37" s="4">
        <v>99.1048833333333</v>
      </c>
    </row>
    <row r="38" spans="1:212">
      <c r="A38" s="4" t="s">
        <v>543</v>
      </c>
      <c r="B38" s="4" t="s">
        <v>227</v>
      </c>
      <c r="C38" s="4" t="s">
        <v>64</v>
      </c>
      <c r="D38" s="4" t="s">
        <v>65</v>
      </c>
      <c r="E38" s="4" t="str">
        <f t="shared" si="2"/>
        <v>TR56-B2-Rd1</v>
      </c>
      <c r="F38" s="4" t="str">
        <f>VLOOKUP(B38,Sheet1!$A$1:$B$80,2,0)</f>
        <v>Fraxinus mandshurica</v>
      </c>
      <c r="G38" s="4" t="str">
        <f t="shared" si="3"/>
        <v>2023-07-10</v>
      </c>
      <c r="H38" s="4" t="s">
        <v>503</v>
      </c>
      <c r="I38" s="4">
        <v>0.000644518851632119</v>
      </c>
      <c r="J38" s="4">
        <v>0.644518851632119</v>
      </c>
      <c r="K38" s="4">
        <v>-1.63797048986954</v>
      </c>
      <c r="L38" s="4">
        <v>400.791085622711</v>
      </c>
      <c r="M38" s="4">
        <v>448.507863592364</v>
      </c>
      <c r="N38" s="4">
        <v>41.3874886438594</v>
      </c>
      <c r="O38" s="4">
        <v>36.9842722642144</v>
      </c>
      <c r="P38" s="4">
        <v>0.0461216699326404</v>
      </c>
      <c r="Q38" s="4">
        <v>2.87683976600886</v>
      </c>
      <c r="R38" s="4">
        <v>0.0457145571692522</v>
      </c>
      <c r="S38" s="4">
        <v>0.0286078758851738</v>
      </c>
      <c r="T38" s="4">
        <v>0</v>
      </c>
      <c r="U38" s="4">
        <v>24.6248032016016</v>
      </c>
      <c r="V38" s="4">
        <v>24.8399450946276</v>
      </c>
      <c r="W38" s="4">
        <v>3.14946236610629</v>
      </c>
      <c r="X38" s="4">
        <v>59.9772200173316</v>
      </c>
      <c r="Y38" s="4">
        <v>1.88395869637221</v>
      </c>
      <c r="Z38" s="4">
        <v>3.14112375080764</v>
      </c>
      <c r="AA38" s="4">
        <v>1.26550366973407</v>
      </c>
      <c r="AB38" s="4">
        <v>-28.4232813569764</v>
      </c>
      <c r="AC38" s="4">
        <v>-6.88717617129998</v>
      </c>
      <c r="AD38" s="4">
        <v>-0.505471642199658</v>
      </c>
      <c r="AE38" s="4">
        <v>-35.8159291704761</v>
      </c>
      <c r="AF38" s="4">
        <v>0</v>
      </c>
      <c r="AG38" s="4">
        <v>0</v>
      </c>
      <c r="AH38" s="4">
        <v>1</v>
      </c>
      <c r="AI38" s="4">
        <v>0</v>
      </c>
      <c r="AJ38" s="4">
        <v>49098.0432606215</v>
      </c>
      <c r="AK38" s="4">
        <v>0</v>
      </c>
      <c r="AL38" s="4">
        <v>0</v>
      </c>
      <c r="AM38" s="4">
        <v>0</v>
      </c>
      <c r="AN38" s="4">
        <v>0</v>
      </c>
      <c r="AO38" s="4">
        <v>2</v>
      </c>
      <c r="AP38" s="4">
        <v>0.5</v>
      </c>
      <c r="AQ38" s="4" t="e">
        <v>#DIV/0!</v>
      </c>
      <c r="AR38" s="4">
        <v>2</v>
      </c>
      <c r="AS38" s="4">
        <v>1542137748.36993</v>
      </c>
      <c r="AT38" s="4">
        <v>400.791085622711</v>
      </c>
      <c r="AU38" s="4">
        <v>400.002793559219</v>
      </c>
      <c r="AV38" s="4">
        <v>20.4160797344322</v>
      </c>
      <c r="AW38" s="4">
        <v>20.0553394047619</v>
      </c>
      <c r="AX38" s="4">
        <v>396.725456379731</v>
      </c>
      <c r="AY38" s="4">
        <v>20.2969957967033</v>
      </c>
      <c r="AZ38" s="4">
        <v>350.035886324787</v>
      </c>
      <c r="BA38" s="4">
        <v>92.1791779212454</v>
      </c>
      <c r="BB38" s="4">
        <v>0.0990028919627595</v>
      </c>
      <c r="BC38" s="4">
        <v>24.795538495116</v>
      </c>
      <c r="BD38" s="4">
        <v>24.8399450946276</v>
      </c>
      <c r="BE38" s="4">
        <v>999.9</v>
      </c>
      <c r="BF38" s="4">
        <v>0</v>
      </c>
      <c r="BG38" s="4">
        <v>0</v>
      </c>
      <c r="BH38" s="4">
        <v>9999.04178663004</v>
      </c>
      <c r="BI38" s="4">
        <v>0</v>
      </c>
      <c r="BJ38" s="4">
        <v>0.27807954035409</v>
      </c>
      <c r="BK38" s="4">
        <v>0.788315245695971</v>
      </c>
      <c r="BL38" s="4">
        <v>409.144178998779</v>
      </c>
      <c r="BM38" s="4">
        <v>408.189133669108</v>
      </c>
      <c r="BN38" s="4">
        <v>0.360728194810745</v>
      </c>
      <c r="BO38" s="4">
        <v>400.002793559219</v>
      </c>
      <c r="BP38" s="4">
        <v>20.0553394047619</v>
      </c>
      <c r="BQ38" s="4">
        <v>1.88193642460317</v>
      </c>
      <c r="BR38" s="4">
        <v>1.84868533485958</v>
      </c>
      <c r="BS38" s="4">
        <v>16.4844968376068</v>
      </c>
      <c r="BT38" s="4">
        <v>16.2046316269841</v>
      </c>
      <c r="BU38" s="4">
        <v>0</v>
      </c>
      <c r="BV38" s="4">
        <v>0</v>
      </c>
      <c r="BW38" s="4">
        <v>0</v>
      </c>
      <c r="BX38" s="4">
        <v>0</v>
      </c>
      <c r="BY38" s="4">
        <v>3.12385927960928</v>
      </c>
      <c r="BZ38" s="4">
        <v>0</v>
      </c>
      <c r="CA38" s="4">
        <v>10.9787625152625</v>
      </c>
      <c r="CB38" s="4">
        <v>9.77114590964591</v>
      </c>
      <c r="CC38" s="4">
        <v>40.051431990232</v>
      </c>
      <c r="CD38" s="4">
        <v>45.0494356532356</v>
      </c>
      <c r="CE38" s="4">
        <v>42.8173456959707</v>
      </c>
      <c r="CF38" s="4">
        <v>43.8598889194139</v>
      </c>
      <c r="CG38" s="4">
        <v>40.4705626068376</v>
      </c>
      <c r="CH38" s="4">
        <v>0</v>
      </c>
      <c r="CI38" s="4">
        <v>0</v>
      </c>
      <c r="CJ38" s="4">
        <v>0</v>
      </c>
      <c r="CK38" s="4">
        <v>1688871681.8</v>
      </c>
      <c r="CL38" s="4">
        <v>0</v>
      </c>
      <c r="CM38" s="4">
        <v>1542137594.1</v>
      </c>
      <c r="CN38" s="4" t="e">
        <v>#DIV/0!</v>
      </c>
      <c r="CO38" s="4">
        <v>1542137588.1</v>
      </c>
      <c r="CP38" s="4">
        <v>1542137594.1</v>
      </c>
      <c r="CQ38" s="4">
        <v>38</v>
      </c>
      <c r="CR38" s="4">
        <v>0.226</v>
      </c>
      <c r="CS38" s="4">
        <v>-0.026</v>
      </c>
      <c r="CT38" s="4">
        <v>4.066</v>
      </c>
      <c r="CU38" s="4">
        <v>0.119</v>
      </c>
      <c r="CV38" s="4">
        <v>400</v>
      </c>
      <c r="CW38" s="4">
        <v>20</v>
      </c>
      <c r="CX38" s="4">
        <v>0.46</v>
      </c>
      <c r="CY38" s="4">
        <v>0.48</v>
      </c>
      <c r="CZ38" s="4">
        <v>0.787962694444444</v>
      </c>
      <c r="DA38" s="4">
        <v>0.053128044771019</v>
      </c>
      <c r="DB38" s="4">
        <v>0.0359912675208354</v>
      </c>
      <c r="DC38" s="4">
        <v>0.416666666666667</v>
      </c>
      <c r="DD38" s="4">
        <v>0.360157229365079</v>
      </c>
      <c r="DE38" s="4">
        <v>0.00896013773069041</v>
      </c>
      <c r="DF38" s="4">
        <v>0.00632352444031634</v>
      </c>
      <c r="DG38" s="4">
        <v>0.833333333333333</v>
      </c>
      <c r="DH38" s="4">
        <v>1.25</v>
      </c>
      <c r="DI38" s="4">
        <v>2</v>
      </c>
      <c r="DJ38" s="4" t="e">
        <v>#DIV/0!</v>
      </c>
      <c r="DK38" s="4">
        <v>2.53672833333333</v>
      </c>
      <c r="DL38" s="4">
        <v>2.72332083333333</v>
      </c>
      <c r="DM38" s="4">
        <v>0.0838570916666667</v>
      </c>
      <c r="DN38" s="4">
        <v>0.0836570833333333</v>
      </c>
      <c r="DO38" s="4">
        <v>0.0933636416666667</v>
      </c>
      <c r="DP38" s="4">
        <v>0.0911485916666667</v>
      </c>
      <c r="DQ38" s="4">
        <v>24394.95</v>
      </c>
      <c r="DR38" s="4">
        <v>23976.0166666667</v>
      </c>
      <c r="DS38" s="4">
        <v>25020.0166666667</v>
      </c>
      <c r="DT38" s="4">
        <v>25996.5416666667</v>
      </c>
      <c r="DU38" s="4">
        <v>31006.125</v>
      </c>
      <c r="DV38" s="4">
        <v>32451.5166666667</v>
      </c>
      <c r="DW38" s="4">
        <v>37740.05</v>
      </c>
      <c r="DX38" s="4">
        <v>39712.8666666667</v>
      </c>
      <c r="DY38" s="4">
        <v>1.76873916666667</v>
      </c>
      <c r="DZ38" s="4">
        <v>2.06941166666667</v>
      </c>
      <c r="EA38" s="4">
        <v>0.0272815416666667</v>
      </c>
      <c r="EB38" s="4">
        <v>0</v>
      </c>
      <c r="EC38" s="4">
        <v>24.3936166666667</v>
      </c>
      <c r="ED38" s="4">
        <v>999.9</v>
      </c>
      <c r="EE38" s="4">
        <v>54.039</v>
      </c>
      <c r="EF38" s="4">
        <v>29.5436666666667</v>
      </c>
      <c r="EG38" s="4">
        <v>24.328975</v>
      </c>
      <c r="EH38" s="4">
        <v>60.9922</v>
      </c>
      <c r="EI38" s="4">
        <v>8.92528</v>
      </c>
      <c r="EJ38" s="4">
        <v>1</v>
      </c>
      <c r="EK38" s="4">
        <v>0.4433955</v>
      </c>
      <c r="EL38" s="4">
        <v>3.87281583333333</v>
      </c>
      <c r="EM38" s="4">
        <v>20.215975</v>
      </c>
      <c r="EN38" s="4">
        <v>5.249515</v>
      </c>
      <c r="EO38" s="4">
        <v>12.0099</v>
      </c>
      <c r="EP38" s="4">
        <v>4.998625</v>
      </c>
      <c r="EQ38" s="4">
        <v>3.3040025</v>
      </c>
      <c r="ER38" s="4">
        <v>9999</v>
      </c>
      <c r="ES38" s="4">
        <v>9999</v>
      </c>
      <c r="ET38" s="4">
        <v>9999</v>
      </c>
      <c r="EU38" s="4">
        <v>999.9</v>
      </c>
      <c r="EV38" s="4">
        <v>4.97249666666667</v>
      </c>
      <c r="EW38" s="4">
        <v>1.87090333333333</v>
      </c>
      <c r="EX38" s="4">
        <v>1.86876083333333</v>
      </c>
      <c r="EY38" s="4">
        <v>1.86720333333333</v>
      </c>
      <c r="EZ38" s="4">
        <v>1.8671375</v>
      </c>
      <c r="FA38" s="4">
        <v>1.86672</v>
      </c>
      <c r="FB38" s="4">
        <v>1.86889583333333</v>
      </c>
      <c r="FC38" s="4">
        <v>1.8666025</v>
      </c>
      <c r="FD38" s="4">
        <v>0</v>
      </c>
      <c r="FE38" s="4">
        <v>0</v>
      </c>
      <c r="FF38" s="4">
        <v>0</v>
      </c>
      <c r="FG38" s="4">
        <v>0</v>
      </c>
      <c r="FH38" s="4" t="e">
        <v>#DIV/0!</v>
      </c>
      <c r="FI38" s="4" t="e">
        <v>#DIV/0!</v>
      </c>
      <c r="FJ38" s="4" t="e">
        <v>#DIV/0!</v>
      </c>
      <c r="FK38" s="4" t="e">
        <v>#DIV/0!</v>
      </c>
      <c r="FL38" s="4" t="e">
        <v>#DIV/0!</v>
      </c>
      <c r="FM38" s="4" t="e">
        <v>#DIV/0!</v>
      </c>
      <c r="FN38" s="4">
        <v>0</v>
      </c>
      <c r="FO38" s="4">
        <v>100</v>
      </c>
      <c r="FP38" s="4">
        <v>100</v>
      </c>
      <c r="FQ38" s="4">
        <v>4.06575</v>
      </c>
      <c r="FR38" s="4">
        <v>0.119091666666667</v>
      </c>
      <c r="FS38" s="4">
        <v>4.06559999999996</v>
      </c>
      <c r="FT38" s="4">
        <v>0</v>
      </c>
      <c r="FU38" s="4">
        <v>0</v>
      </c>
      <c r="FV38" s="4">
        <v>0</v>
      </c>
      <c r="FW38" s="4">
        <v>0.119080000000004</v>
      </c>
      <c r="FX38" s="4">
        <v>0</v>
      </c>
      <c r="FY38" s="4">
        <v>0</v>
      </c>
      <c r="FZ38" s="4">
        <v>0</v>
      </c>
      <c r="GA38" s="4">
        <v>-1</v>
      </c>
      <c r="GB38" s="4">
        <v>-1</v>
      </c>
      <c r="GC38" s="4">
        <v>-1</v>
      </c>
      <c r="GD38" s="4">
        <v>-1</v>
      </c>
      <c r="GE38" s="4">
        <v>2.81666666666667</v>
      </c>
      <c r="GF38" s="4">
        <v>2.70833333333333</v>
      </c>
      <c r="GG38" s="4">
        <v>1.00464</v>
      </c>
      <c r="GH38" s="4">
        <v>2.58077333333333</v>
      </c>
      <c r="GI38" s="4">
        <v>1.59912</v>
      </c>
      <c r="GJ38" s="4">
        <v>2.4049925</v>
      </c>
      <c r="GK38" s="4">
        <v>1.60034</v>
      </c>
      <c r="GL38" s="4">
        <v>2.29542916666667</v>
      </c>
      <c r="GM38" s="4">
        <v>33.6029</v>
      </c>
      <c r="GN38" s="4">
        <v>24.17435</v>
      </c>
      <c r="GO38" s="4">
        <v>18</v>
      </c>
      <c r="GP38" s="4">
        <v>337.347916666667</v>
      </c>
      <c r="GQ38" s="4">
        <v>593.16075</v>
      </c>
      <c r="GR38" s="4">
        <v>22.000475</v>
      </c>
      <c r="GS38" s="4">
        <v>32.9832</v>
      </c>
      <c r="GT38" s="4">
        <v>30.000525</v>
      </c>
      <c r="GU38" s="4">
        <v>32.92625</v>
      </c>
      <c r="GV38" s="4">
        <v>33.0018666666667</v>
      </c>
      <c r="GW38" s="4">
        <v>20.102725</v>
      </c>
      <c r="GX38" s="4">
        <v>23.1499</v>
      </c>
      <c r="GY38" s="4">
        <v>5.04031</v>
      </c>
      <c r="GZ38" s="4">
        <v>22</v>
      </c>
      <c r="HA38" s="4">
        <v>400</v>
      </c>
      <c r="HB38" s="4">
        <v>20.0262</v>
      </c>
      <c r="HC38" s="4">
        <v>97.7601583333333</v>
      </c>
      <c r="HD38" s="4">
        <v>98.6740333333333</v>
      </c>
    </row>
    <row r="39" spans="1:212">
      <c r="A39" s="4" t="s">
        <v>544</v>
      </c>
      <c r="B39" s="4" t="s">
        <v>545</v>
      </c>
      <c r="C39" s="4" t="s">
        <v>64</v>
      </c>
      <c r="D39" s="4" t="s">
        <v>76</v>
      </c>
      <c r="E39" s="4" t="str">
        <f t="shared" si="2"/>
        <v>TR57-B2-Rd2</v>
      </c>
      <c r="F39" s="4" t="str">
        <f>VLOOKUP(B39,Sheet1!$A$1:$B$80,2,0)</f>
        <v>Phellodendron amurense</v>
      </c>
      <c r="G39" s="4" t="str">
        <f t="shared" si="3"/>
        <v>2023-07-10</v>
      </c>
      <c r="H39" s="4" t="s">
        <v>503</v>
      </c>
      <c r="I39" s="4">
        <v>0.000223786243187153</v>
      </c>
      <c r="J39" s="4">
        <v>0.223786243187153</v>
      </c>
      <c r="K39" s="4">
        <v>-0.983369048818453</v>
      </c>
      <c r="L39" s="4">
        <v>400.505515621184</v>
      </c>
      <c r="M39" s="4">
        <v>488.808260344939</v>
      </c>
      <c r="N39" s="4">
        <v>45.058301643523</v>
      </c>
      <c r="O39" s="4">
        <v>36.9185814055559</v>
      </c>
      <c r="P39" s="4">
        <v>0.0169717380389283</v>
      </c>
      <c r="Q39" s="4">
        <v>2.87532534911498</v>
      </c>
      <c r="R39" s="4">
        <v>0.0169138588866114</v>
      </c>
      <c r="S39" s="4">
        <v>0.0105763449366609</v>
      </c>
      <c r="T39" s="4">
        <v>0</v>
      </c>
      <c r="U39" s="4">
        <v>24.5256964247414</v>
      </c>
      <c r="V39" s="4">
        <v>24.3082458424908</v>
      </c>
      <c r="W39" s="4">
        <v>3.05088134079384</v>
      </c>
      <c r="X39" s="4">
        <v>60.072096430473</v>
      </c>
      <c r="Y39" s="4">
        <v>1.86334928930736</v>
      </c>
      <c r="Z39" s="4">
        <v>3.10185452906591</v>
      </c>
      <c r="AA39" s="4">
        <v>1.18753205148648</v>
      </c>
      <c r="AB39" s="4">
        <v>-9.86897332455347</v>
      </c>
      <c r="AC39" s="4">
        <v>42.9033545520758</v>
      </c>
      <c r="AD39" s="4">
        <v>3.1386494841305</v>
      </c>
      <c r="AE39" s="4">
        <v>36.1730307116529</v>
      </c>
      <c r="AF39" s="4">
        <v>0</v>
      </c>
      <c r="AG39" s="4">
        <v>0</v>
      </c>
      <c r="AH39" s="4">
        <v>1</v>
      </c>
      <c r="AI39" s="4">
        <v>0</v>
      </c>
      <c r="AJ39" s="4">
        <v>49087.074145754</v>
      </c>
      <c r="AK39" s="4">
        <v>0</v>
      </c>
      <c r="AL39" s="4">
        <v>0</v>
      </c>
      <c r="AM39" s="4">
        <v>0</v>
      </c>
      <c r="AN39" s="4">
        <v>0</v>
      </c>
      <c r="AO39" s="4">
        <v>2</v>
      </c>
      <c r="AP39" s="4">
        <v>0.5</v>
      </c>
      <c r="AQ39" s="4" t="e">
        <v>#DIV/0!</v>
      </c>
      <c r="AR39" s="4">
        <v>2</v>
      </c>
      <c r="AS39" s="4">
        <v>1542143717.32826</v>
      </c>
      <c r="AT39" s="4">
        <v>400.505515621184</v>
      </c>
      <c r="AU39" s="4">
        <v>399.994859382631</v>
      </c>
      <c r="AV39" s="4">
        <v>20.2142559394078</v>
      </c>
      <c r="AW39" s="4">
        <v>20.0889764571886</v>
      </c>
      <c r="AX39" s="4">
        <v>396.566628033425</v>
      </c>
      <c r="AY39" s="4">
        <v>20.0637025862332</v>
      </c>
      <c r="AZ39" s="4">
        <v>350.036055303724</v>
      </c>
      <c r="BA39" s="4">
        <v>92.0809697951007</v>
      </c>
      <c r="BB39" s="4">
        <v>0.0989876388327991</v>
      </c>
      <c r="BC39" s="4">
        <v>24.585015770757</v>
      </c>
      <c r="BD39" s="4">
        <v>24.3082458424908</v>
      </c>
      <c r="BE39" s="4">
        <v>999.9</v>
      </c>
      <c r="BF39" s="4">
        <v>0</v>
      </c>
      <c r="BG39" s="4">
        <v>0</v>
      </c>
      <c r="BH39" s="4">
        <v>10000.4526278617</v>
      </c>
      <c r="BI39" s="4">
        <v>0</v>
      </c>
      <c r="BJ39" s="4">
        <v>0.278897</v>
      </c>
      <c r="BK39" s="4">
        <v>0.510653878727869</v>
      </c>
      <c r="BL39" s="4">
        <v>408.768433741606</v>
      </c>
      <c r="BM39" s="4">
        <v>408.195034676435</v>
      </c>
      <c r="BN39" s="4">
        <v>0.125280300803953</v>
      </c>
      <c r="BO39" s="4">
        <v>399.994859382631</v>
      </c>
      <c r="BP39" s="4">
        <v>20.0889764571886</v>
      </c>
      <c r="BQ39" s="4">
        <v>1.86134773943071</v>
      </c>
      <c r="BR39" s="4">
        <v>1.84981223382173</v>
      </c>
      <c r="BS39" s="4">
        <v>16.3117128495116</v>
      </c>
      <c r="BT39" s="4">
        <v>16.2141763026557</v>
      </c>
      <c r="BU39" s="4">
        <v>0</v>
      </c>
      <c r="BV39" s="4">
        <v>0</v>
      </c>
      <c r="BW39" s="4">
        <v>0</v>
      </c>
      <c r="BX39" s="4">
        <v>0</v>
      </c>
      <c r="BY39" s="4">
        <v>2.47649568833944</v>
      </c>
      <c r="BZ39" s="4">
        <v>0</v>
      </c>
      <c r="CA39" s="4">
        <v>9.29605494505494</v>
      </c>
      <c r="CB39" s="4">
        <v>9.5290673458486</v>
      </c>
      <c r="CC39" s="4">
        <v>39.5091645909646</v>
      </c>
      <c r="CD39" s="4">
        <v>45.2305589133089</v>
      </c>
      <c r="CE39" s="4">
        <v>42.5827594093407</v>
      </c>
      <c r="CF39" s="4">
        <v>43.4839028769841</v>
      </c>
      <c r="CG39" s="4">
        <v>39.9392046474359</v>
      </c>
      <c r="CH39" s="4">
        <v>0</v>
      </c>
      <c r="CI39" s="4">
        <v>0</v>
      </c>
      <c r="CJ39" s="4">
        <v>0</v>
      </c>
      <c r="CK39" s="4">
        <v>1688877651</v>
      </c>
      <c r="CL39" s="4">
        <v>0</v>
      </c>
      <c r="CM39" s="4">
        <v>1542142492</v>
      </c>
      <c r="CN39" s="4" t="e">
        <v>#DIV/0!</v>
      </c>
      <c r="CO39" s="4">
        <v>1542142489</v>
      </c>
      <c r="CP39" s="4">
        <v>1542142492</v>
      </c>
      <c r="CQ39" s="4">
        <v>56</v>
      </c>
      <c r="CR39" s="4">
        <v>-3.038</v>
      </c>
      <c r="CS39" s="4">
        <v>0.015</v>
      </c>
      <c r="CT39" s="4">
        <v>3.939</v>
      </c>
      <c r="CU39" s="4">
        <v>0.151</v>
      </c>
      <c r="CV39" s="4">
        <v>400</v>
      </c>
      <c r="CW39" s="4">
        <v>21</v>
      </c>
      <c r="CX39" s="4">
        <v>0.38</v>
      </c>
      <c r="CY39" s="4">
        <v>0.11</v>
      </c>
      <c r="CZ39" s="4">
        <v>0.511636493452381</v>
      </c>
      <c r="DA39" s="4">
        <v>-0.00111918728639753</v>
      </c>
      <c r="DB39" s="4">
        <v>0.0384113408653837</v>
      </c>
      <c r="DC39" s="4">
        <v>0.25</v>
      </c>
      <c r="DD39" s="4">
        <v>0.126610360734127</v>
      </c>
      <c r="DE39" s="4">
        <v>-0.05324749050581</v>
      </c>
      <c r="DF39" s="4">
        <v>0.0165657206155637</v>
      </c>
      <c r="DG39" s="4">
        <v>0.416666666666667</v>
      </c>
      <c r="DH39" s="4">
        <v>0.666666666666667</v>
      </c>
      <c r="DI39" s="4">
        <v>2</v>
      </c>
      <c r="DJ39" s="4" t="e">
        <v>#DIV/0!</v>
      </c>
      <c r="DK39" s="4">
        <v>2.53826166666667</v>
      </c>
      <c r="DL39" s="4">
        <v>2.72335833333333</v>
      </c>
      <c r="DM39" s="4">
        <v>0.0839619916666667</v>
      </c>
      <c r="DN39" s="4">
        <v>0.083788</v>
      </c>
      <c r="DO39" s="4">
        <v>0.092711025</v>
      </c>
      <c r="DP39" s="4">
        <v>0.091433125</v>
      </c>
      <c r="DQ39" s="4">
        <v>24441.9916666667</v>
      </c>
      <c r="DR39" s="4">
        <v>24022.4333333333</v>
      </c>
      <c r="DS39" s="4">
        <v>25067.25</v>
      </c>
      <c r="DT39" s="4">
        <v>26045.2916666667</v>
      </c>
      <c r="DU39" s="4">
        <v>31083.1333333333</v>
      </c>
      <c r="DV39" s="4">
        <v>32496.3166666667</v>
      </c>
      <c r="DW39" s="4">
        <v>37806.2416666667</v>
      </c>
      <c r="DX39" s="4">
        <v>39780.5</v>
      </c>
      <c r="DY39" s="4">
        <v>1.7966925</v>
      </c>
      <c r="DZ39" s="4">
        <v>2.06821583333333</v>
      </c>
      <c r="EA39" s="4">
        <v>0.0212869166666667</v>
      </c>
      <c r="EB39" s="4">
        <v>0</v>
      </c>
      <c r="EC39" s="4">
        <v>23.9576083333333</v>
      </c>
      <c r="ED39" s="4">
        <v>999.9</v>
      </c>
      <c r="EE39" s="4">
        <v>50.244</v>
      </c>
      <c r="EF39" s="4">
        <v>31.7914166666667</v>
      </c>
      <c r="EG39" s="4">
        <v>25.7493916666667</v>
      </c>
      <c r="EH39" s="4">
        <v>60.9045</v>
      </c>
      <c r="EI39" s="4">
        <v>9.66513</v>
      </c>
      <c r="EJ39" s="4">
        <v>1</v>
      </c>
      <c r="EK39" s="4">
        <v>0.355381083333333</v>
      </c>
      <c r="EL39" s="4">
        <v>2.839325</v>
      </c>
      <c r="EM39" s="4">
        <v>20.2344666666667</v>
      </c>
      <c r="EN39" s="4">
        <v>5.24865166666667</v>
      </c>
      <c r="EO39" s="4">
        <v>12.0099</v>
      </c>
      <c r="EP39" s="4">
        <v>4.99881666666667</v>
      </c>
      <c r="EQ39" s="4">
        <v>3.304</v>
      </c>
      <c r="ER39" s="4">
        <v>9999</v>
      </c>
      <c r="ES39" s="4">
        <v>9999</v>
      </c>
      <c r="ET39" s="4">
        <v>9999</v>
      </c>
      <c r="EU39" s="4">
        <v>999.9</v>
      </c>
      <c r="EV39" s="4">
        <v>4.97308583333333</v>
      </c>
      <c r="EW39" s="4">
        <v>1.8712975</v>
      </c>
      <c r="EX39" s="4">
        <v>1.86919583333333</v>
      </c>
      <c r="EY39" s="4">
        <v>1.86762416666667</v>
      </c>
      <c r="EZ39" s="4">
        <v>1.86751916666667</v>
      </c>
      <c r="FA39" s="4">
        <v>1.86706916666667</v>
      </c>
      <c r="FB39" s="4">
        <v>1.86922333333333</v>
      </c>
      <c r="FC39" s="4">
        <v>1.8669075</v>
      </c>
      <c r="FD39" s="4">
        <v>0</v>
      </c>
      <c r="FE39" s="4">
        <v>0</v>
      </c>
      <c r="FF39" s="4">
        <v>0</v>
      </c>
      <c r="FG39" s="4">
        <v>0</v>
      </c>
      <c r="FH39" s="4" t="e">
        <v>#DIV/0!</v>
      </c>
      <c r="FI39" s="4" t="e">
        <v>#DIV/0!</v>
      </c>
      <c r="FJ39" s="4" t="e">
        <v>#DIV/0!</v>
      </c>
      <c r="FK39" s="4" t="e">
        <v>#DIV/0!</v>
      </c>
      <c r="FL39" s="4" t="e">
        <v>#DIV/0!</v>
      </c>
      <c r="FM39" s="4" t="e">
        <v>#DIV/0!</v>
      </c>
      <c r="FN39" s="4">
        <v>0</v>
      </c>
      <c r="FO39" s="4">
        <v>100</v>
      </c>
      <c r="FP39" s="4">
        <v>100</v>
      </c>
      <c r="FQ39" s="4">
        <v>3.939</v>
      </c>
      <c r="FR39" s="4">
        <v>0.150558333333333</v>
      </c>
      <c r="FS39" s="4">
        <v>3.93890909090908</v>
      </c>
      <c r="FT39" s="4">
        <v>0</v>
      </c>
      <c r="FU39" s="4">
        <v>0</v>
      </c>
      <c r="FV39" s="4">
        <v>0</v>
      </c>
      <c r="FW39" s="4">
        <v>0.150549999999999</v>
      </c>
      <c r="FX39" s="4">
        <v>0</v>
      </c>
      <c r="FY39" s="4">
        <v>0</v>
      </c>
      <c r="FZ39" s="4">
        <v>0</v>
      </c>
      <c r="GA39" s="4">
        <v>-1</v>
      </c>
      <c r="GB39" s="4">
        <v>-1</v>
      </c>
      <c r="GC39" s="4">
        <v>-1</v>
      </c>
      <c r="GD39" s="4">
        <v>-1</v>
      </c>
      <c r="GE39" s="4">
        <v>20.6166666666667</v>
      </c>
      <c r="GF39" s="4">
        <v>20.5666666666667</v>
      </c>
      <c r="GG39" s="4">
        <v>1.00270833333333</v>
      </c>
      <c r="GH39" s="4">
        <v>2.59348416666667</v>
      </c>
      <c r="GI39" s="4">
        <v>1.598815</v>
      </c>
      <c r="GJ39" s="4">
        <v>2.40733166666667</v>
      </c>
      <c r="GK39" s="4">
        <v>1.60034</v>
      </c>
      <c r="GL39" s="4">
        <v>2.28749583333333</v>
      </c>
      <c r="GM39" s="4">
        <v>36.9992333333333</v>
      </c>
      <c r="GN39" s="4">
        <v>23.9328333333333</v>
      </c>
      <c r="GO39" s="4">
        <v>18</v>
      </c>
      <c r="GP39" s="4">
        <v>344.80825</v>
      </c>
      <c r="GQ39" s="4">
        <v>581.739083333333</v>
      </c>
      <c r="GR39" s="4">
        <v>22.0001916666667</v>
      </c>
      <c r="GS39" s="4">
        <v>31.798075</v>
      </c>
      <c r="GT39" s="4">
        <v>30.0003583333333</v>
      </c>
      <c r="GU39" s="4">
        <v>31.8775166666667</v>
      </c>
      <c r="GV39" s="4">
        <v>31.9644083333333</v>
      </c>
      <c r="GW39" s="4">
        <v>20.0580166666667</v>
      </c>
      <c r="GX39" s="4">
        <v>26.68445</v>
      </c>
      <c r="GY39" s="4">
        <v>0.167585041666667</v>
      </c>
      <c r="GZ39" s="4">
        <v>22</v>
      </c>
      <c r="HA39" s="4">
        <v>400</v>
      </c>
      <c r="HB39" s="4">
        <v>20.14745</v>
      </c>
      <c r="HC39" s="4">
        <v>97.9368666666667</v>
      </c>
      <c r="HD39" s="4">
        <v>98.848825</v>
      </c>
    </row>
    <row r="40" spans="1:212">
      <c r="A40" s="4" t="s">
        <v>546</v>
      </c>
      <c r="B40" s="4" t="s">
        <v>140</v>
      </c>
      <c r="C40" s="4" t="s">
        <v>73</v>
      </c>
      <c r="D40" s="4" t="s">
        <v>65</v>
      </c>
      <c r="E40" s="4" t="str">
        <f t="shared" si="2"/>
        <v>TR60-B1-Rd1</v>
      </c>
      <c r="F40" s="4" t="str">
        <f>VLOOKUP(B40,Sheet1!$A$1:$B$80,2,0)</f>
        <v>Tilia amurensis</v>
      </c>
      <c r="G40" s="4" t="str">
        <f t="shared" si="3"/>
        <v>2023-07-10</v>
      </c>
      <c r="H40" s="4" t="s">
        <v>503</v>
      </c>
      <c r="I40" s="4">
        <v>0.00149541975151594</v>
      </c>
      <c r="J40" s="4">
        <v>1.49541975151594</v>
      </c>
      <c r="K40" s="4">
        <v>-0.596312604997167</v>
      </c>
      <c r="L40" s="4">
        <v>400.015688633242</v>
      </c>
      <c r="M40" s="4">
        <v>399.916366497049</v>
      </c>
      <c r="N40" s="4">
        <v>36.8891421055847</v>
      </c>
      <c r="O40" s="4">
        <v>36.8983037711302</v>
      </c>
      <c r="P40" s="4">
        <v>0.0461108225497461</v>
      </c>
      <c r="Q40" s="4">
        <v>2.8762677521125</v>
      </c>
      <c r="R40" s="4">
        <v>0.045703467816117</v>
      </c>
      <c r="S40" s="4">
        <v>0.0286009660949618</v>
      </c>
      <c r="T40" s="4">
        <v>0</v>
      </c>
      <c r="U40" s="4">
        <v>24.069975660829</v>
      </c>
      <c r="V40" s="4">
        <v>24.4072254674145</v>
      </c>
      <c r="W40" s="4">
        <v>3.0690260615511</v>
      </c>
      <c r="X40" s="4">
        <v>3.33034585049205</v>
      </c>
      <c r="Y40" s="4">
        <v>0.102571329117891</v>
      </c>
      <c r="Z40" s="4">
        <v>3.07989616394857</v>
      </c>
      <c r="AA40" s="4">
        <v>2.96645473243321</v>
      </c>
      <c r="AB40" s="4">
        <v>-65.9480110418529</v>
      </c>
      <c r="AC40" s="4">
        <v>9.15713063697305</v>
      </c>
      <c r="AD40" s="4">
        <v>0.669617747026567</v>
      </c>
      <c r="AE40" s="4">
        <v>-56.1212626578533</v>
      </c>
      <c r="AF40" s="4">
        <v>0</v>
      </c>
      <c r="AG40" s="4">
        <v>0</v>
      </c>
      <c r="AH40" s="4">
        <v>1</v>
      </c>
      <c r="AI40" s="4">
        <v>0</v>
      </c>
      <c r="AJ40" s="4">
        <v>49135.1383388329</v>
      </c>
      <c r="AK40" s="4">
        <v>0</v>
      </c>
      <c r="AL40" s="4">
        <v>0</v>
      </c>
      <c r="AM40" s="4">
        <v>0</v>
      </c>
      <c r="AN40" s="4">
        <v>0</v>
      </c>
      <c r="AO40" s="4">
        <v>2</v>
      </c>
      <c r="AP40" s="4">
        <v>0.5</v>
      </c>
      <c r="AQ40" s="4" t="e">
        <v>#DIV/0!</v>
      </c>
      <c r="AR40" s="4">
        <v>2</v>
      </c>
      <c r="AS40" s="4">
        <v>1542153457.32826</v>
      </c>
      <c r="AT40" s="4">
        <v>400.015688633242</v>
      </c>
      <c r="AU40" s="4">
        <v>400.016762679335</v>
      </c>
      <c r="AV40" s="4">
        <v>1.11197900156441</v>
      </c>
      <c r="AW40" s="4">
        <v>0.258459328655372</v>
      </c>
      <c r="AX40" s="4">
        <v>395.696544913767</v>
      </c>
      <c r="AY40" s="4">
        <v>0.991419059256715</v>
      </c>
      <c r="AZ40" s="4">
        <v>350.022276171398</v>
      </c>
      <c r="BA40" s="4">
        <v>92.1431434401709</v>
      </c>
      <c r="BB40" s="4">
        <v>0.0989981007852564</v>
      </c>
      <c r="BC40" s="4">
        <v>24.4662793326465</v>
      </c>
      <c r="BD40" s="4">
        <v>24.4072254674145</v>
      </c>
      <c r="BE40" s="4">
        <v>999.9</v>
      </c>
      <c r="BF40" s="4">
        <v>0</v>
      </c>
      <c r="BG40" s="4">
        <v>0</v>
      </c>
      <c r="BH40" s="4">
        <v>9999.4583358898</v>
      </c>
      <c r="BI40" s="4">
        <v>0</v>
      </c>
      <c r="BJ40" s="4">
        <v>0.278897</v>
      </c>
      <c r="BK40" s="4">
        <v>-0.000990287109512369</v>
      </c>
      <c r="BL40" s="4">
        <v>400.461038102869</v>
      </c>
      <c r="BM40" s="4">
        <v>400.120168940781</v>
      </c>
      <c r="BN40" s="4">
        <v>0.853520140762362</v>
      </c>
      <c r="BO40" s="4">
        <v>400.016762679335</v>
      </c>
      <c r="BP40" s="4">
        <v>0.258459328655372</v>
      </c>
      <c r="BQ40" s="4">
        <v>0.102461291304182</v>
      </c>
      <c r="BR40" s="4">
        <v>0.0238152564793193</v>
      </c>
      <c r="BS40" s="4">
        <v>-22.3646961565171</v>
      </c>
      <c r="BT40" s="4">
        <v>-37.7358054559676</v>
      </c>
      <c r="BU40" s="4">
        <v>0</v>
      </c>
      <c r="BV40" s="4">
        <v>0</v>
      </c>
      <c r="BW40" s="4">
        <v>0</v>
      </c>
      <c r="BX40" s="4">
        <v>0</v>
      </c>
      <c r="BY40" s="4">
        <v>2.61580399114774</v>
      </c>
      <c r="BZ40" s="4">
        <v>0</v>
      </c>
      <c r="CA40" s="4">
        <v>-5.0410141559829</v>
      </c>
      <c r="CB40" s="4">
        <v>7.81466266025641</v>
      </c>
      <c r="CC40" s="4">
        <v>37.4704056585775</v>
      </c>
      <c r="CD40" s="4">
        <v>42.8290213141026</v>
      </c>
      <c r="CE40" s="4">
        <v>40.3447013431013</v>
      </c>
      <c r="CF40" s="4">
        <v>41.5131182348901</v>
      </c>
      <c r="CG40" s="4">
        <v>38.0749496794872</v>
      </c>
      <c r="CH40" s="4">
        <v>0</v>
      </c>
      <c r="CI40" s="4">
        <v>0</v>
      </c>
      <c r="CJ40" s="4">
        <v>0</v>
      </c>
      <c r="CK40" s="4">
        <v>1688887391.2</v>
      </c>
      <c r="CL40" s="4">
        <v>0</v>
      </c>
      <c r="CM40" s="4">
        <v>1542153188.1</v>
      </c>
      <c r="CN40" s="4" t="e">
        <v>#DIV/0!</v>
      </c>
      <c r="CO40" s="4">
        <v>1542153188.1</v>
      </c>
      <c r="CP40" s="4">
        <v>1542153178.1</v>
      </c>
      <c r="CQ40" s="4">
        <v>75</v>
      </c>
      <c r="CR40" s="4">
        <v>0.273</v>
      </c>
      <c r="CS40" s="4">
        <v>-0.026</v>
      </c>
      <c r="CT40" s="4">
        <v>4.319</v>
      </c>
      <c r="CU40" s="4">
        <v>0.121</v>
      </c>
      <c r="CV40" s="4">
        <v>400</v>
      </c>
      <c r="CW40" s="4">
        <v>20</v>
      </c>
      <c r="CX40" s="4">
        <v>0.4</v>
      </c>
      <c r="CY40" s="4">
        <v>0.21</v>
      </c>
      <c r="CZ40" s="4">
        <v>-0.000565430428968254</v>
      </c>
      <c r="DA40" s="4">
        <v>-0.00141237297539296</v>
      </c>
      <c r="DB40" s="4">
        <v>0.046856039049555</v>
      </c>
      <c r="DC40" s="4">
        <v>0.166666666666667</v>
      </c>
      <c r="DD40" s="4">
        <v>0.858344408730159</v>
      </c>
      <c r="DE40" s="4">
        <v>-0.108373062884484</v>
      </c>
      <c r="DF40" s="4">
        <v>0.0107312155226304</v>
      </c>
      <c r="DG40" s="4">
        <v>0.25</v>
      </c>
      <c r="DH40" s="4">
        <v>0.416666666666667</v>
      </c>
      <c r="DI40" s="4">
        <v>2</v>
      </c>
      <c r="DJ40" s="4" t="e">
        <v>#DIV/0!</v>
      </c>
      <c r="DK40" s="4">
        <v>2.53548583333333</v>
      </c>
      <c r="DL40" s="4">
        <v>2.72334</v>
      </c>
      <c r="DM40" s="4">
        <v>0.0832879333333333</v>
      </c>
      <c r="DN40" s="4">
        <v>0.0832521083333333</v>
      </c>
      <c r="DO40" s="4">
        <v>0.0070494125</v>
      </c>
      <c r="DP40" s="4">
        <v>0.001919305</v>
      </c>
      <c r="DQ40" s="4">
        <v>24358.075</v>
      </c>
      <c r="DR40" s="4">
        <v>23927.1833333333</v>
      </c>
      <c r="DS40" s="4">
        <v>24970.2333333333</v>
      </c>
      <c r="DT40" s="4">
        <v>25936.8666666667</v>
      </c>
      <c r="DU40" s="4">
        <v>33890.1583333333</v>
      </c>
      <c r="DV40" s="4">
        <v>35563.2333333333</v>
      </c>
      <c r="DW40" s="4">
        <v>37665.15</v>
      </c>
      <c r="DX40" s="4">
        <v>39630.425</v>
      </c>
      <c r="DY40" s="4">
        <v>1.77584166666667</v>
      </c>
      <c r="DZ40" s="4">
        <v>2.02606916666667</v>
      </c>
      <c r="EA40" s="4">
        <v>0.007713525</v>
      </c>
      <c r="EB40" s="4">
        <v>0</v>
      </c>
      <c r="EC40" s="4">
        <v>24.2812416666667</v>
      </c>
      <c r="ED40" s="4">
        <v>999.9</v>
      </c>
      <c r="EE40" s="4">
        <v>49.487</v>
      </c>
      <c r="EF40" s="4">
        <v>30.771</v>
      </c>
      <c r="EG40" s="4">
        <v>23.9145083333333</v>
      </c>
      <c r="EH40" s="4">
        <v>61.0926</v>
      </c>
      <c r="EI40" s="4">
        <v>9.6317425</v>
      </c>
      <c r="EJ40" s="4">
        <v>1</v>
      </c>
      <c r="EK40" s="4">
        <v>0.524095416666667</v>
      </c>
      <c r="EL40" s="4">
        <v>3.88774166666667</v>
      </c>
      <c r="EM40" s="4">
        <v>20.2138333333333</v>
      </c>
      <c r="EN40" s="4">
        <v>5.2480775</v>
      </c>
      <c r="EO40" s="4">
        <v>12.0099</v>
      </c>
      <c r="EP40" s="4">
        <v>4.99845416666667</v>
      </c>
      <c r="EQ40" s="4">
        <v>3.30401583333333</v>
      </c>
      <c r="ER40" s="4">
        <v>9999</v>
      </c>
      <c r="ES40" s="4">
        <v>9999</v>
      </c>
      <c r="ET40" s="4">
        <v>9999</v>
      </c>
      <c r="EU40" s="4">
        <v>999.9</v>
      </c>
      <c r="EV40" s="4">
        <v>4.972505</v>
      </c>
      <c r="EW40" s="4">
        <v>1.87099333333333</v>
      </c>
      <c r="EX40" s="4">
        <v>1.86889666666667</v>
      </c>
      <c r="EY40" s="4">
        <v>1.86722333333333</v>
      </c>
      <c r="EZ40" s="4">
        <v>1.86721666666667</v>
      </c>
      <c r="FA40" s="4">
        <v>1.8667525</v>
      </c>
      <c r="FB40" s="4">
        <v>1.86893583333333</v>
      </c>
      <c r="FC40" s="4">
        <v>1.86661583333333</v>
      </c>
      <c r="FD40" s="4">
        <v>0</v>
      </c>
      <c r="FE40" s="4">
        <v>0</v>
      </c>
      <c r="FF40" s="4">
        <v>0</v>
      </c>
      <c r="FG40" s="4">
        <v>0</v>
      </c>
      <c r="FH40" s="4" t="e">
        <v>#DIV/0!</v>
      </c>
      <c r="FI40" s="4" t="e">
        <v>#DIV/0!</v>
      </c>
      <c r="FJ40" s="4" t="e">
        <v>#DIV/0!</v>
      </c>
      <c r="FK40" s="4" t="e">
        <v>#DIV/0!</v>
      </c>
      <c r="FL40" s="4" t="e">
        <v>#DIV/0!</v>
      </c>
      <c r="FM40" s="4" t="e">
        <v>#DIV/0!</v>
      </c>
      <c r="FN40" s="4">
        <v>0</v>
      </c>
      <c r="FO40" s="4">
        <v>100</v>
      </c>
      <c r="FP40" s="4">
        <v>100</v>
      </c>
      <c r="FQ40" s="4">
        <v>4.319</v>
      </c>
      <c r="FR40" s="4">
        <v>0.1206</v>
      </c>
      <c r="FS40" s="4">
        <v>4.31909999999999</v>
      </c>
      <c r="FT40" s="4">
        <v>0</v>
      </c>
      <c r="FU40" s="4">
        <v>0</v>
      </c>
      <c r="FV40" s="4">
        <v>0</v>
      </c>
      <c r="FW40" s="4">
        <v>0.120560000000005</v>
      </c>
      <c r="FX40" s="4">
        <v>0</v>
      </c>
      <c r="FY40" s="4">
        <v>0</v>
      </c>
      <c r="FZ40" s="4">
        <v>0</v>
      </c>
      <c r="GA40" s="4">
        <v>-1</v>
      </c>
      <c r="GB40" s="4">
        <v>-1</v>
      </c>
      <c r="GC40" s="4">
        <v>-1</v>
      </c>
      <c r="GD40" s="4">
        <v>-1</v>
      </c>
      <c r="GE40" s="4">
        <v>4.625</v>
      </c>
      <c r="GF40" s="4">
        <v>4.79166666666667</v>
      </c>
      <c r="GG40" s="4">
        <v>0.988973333333333</v>
      </c>
      <c r="GH40" s="4">
        <v>2.58768666666667</v>
      </c>
      <c r="GI40" s="4">
        <v>1.59912</v>
      </c>
      <c r="GJ40" s="4">
        <v>2.41129666666667</v>
      </c>
      <c r="GK40" s="4">
        <v>1.60044166666667</v>
      </c>
      <c r="GL40" s="4">
        <v>2.26562333333333</v>
      </c>
      <c r="GM40" s="4">
        <v>34.5092</v>
      </c>
      <c r="GN40" s="4">
        <v>24.1699666666667</v>
      </c>
      <c r="GO40" s="4">
        <v>18</v>
      </c>
      <c r="GP40" s="4">
        <v>345.614666666667</v>
      </c>
      <c r="GQ40" s="4">
        <v>569.097</v>
      </c>
      <c r="GR40" s="4">
        <v>22.0001083333333</v>
      </c>
      <c r="GS40" s="4">
        <v>33.9472</v>
      </c>
      <c r="GT40" s="4">
        <v>30.0003583333333</v>
      </c>
      <c r="GU40" s="4">
        <v>33.9597166666667</v>
      </c>
      <c r="GV40" s="4">
        <v>34.048475</v>
      </c>
      <c r="GW40" s="4">
        <v>19.7853333333333</v>
      </c>
      <c r="GX40" s="4">
        <v>100</v>
      </c>
      <c r="GY40" s="4">
        <v>0</v>
      </c>
      <c r="GZ40" s="4">
        <v>22</v>
      </c>
      <c r="HA40" s="4">
        <v>400</v>
      </c>
      <c r="HB40" s="4">
        <v>19.8914</v>
      </c>
      <c r="HC40" s="4">
        <v>97.5659666666667</v>
      </c>
      <c r="HD40" s="4">
        <v>98.4606083333333</v>
      </c>
    </row>
    <row r="41" spans="1:212">
      <c r="A41" s="4" t="s">
        <v>547</v>
      </c>
      <c r="B41" s="4" t="s">
        <v>140</v>
      </c>
      <c r="C41" s="4" t="s">
        <v>73</v>
      </c>
      <c r="D41" s="4" t="s">
        <v>76</v>
      </c>
      <c r="E41" s="4" t="str">
        <f t="shared" si="2"/>
        <v>TR60-B1-Rd2</v>
      </c>
      <c r="F41" s="4" t="str">
        <f>VLOOKUP(B41,Sheet1!$A$1:$B$80,2,0)</f>
        <v>Tilia amurensis</v>
      </c>
      <c r="G41" s="4" t="str">
        <f t="shared" si="3"/>
        <v>2023-07-10</v>
      </c>
      <c r="H41" s="4" t="s">
        <v>503</v>
      </c>
      <c r="I41" s="4">
        <v>0.000356122801743686</v>
      </c>
      <c r="J41" s="4">
        <v>0.356122801743686</v>
      </c>
      <c r="K41" s="4">
        <v>-0.915079001111573</v>
      </c>
      <c r="L41" s="4">
        <v>400.44078525641</v>
      </c>
      <c r="M41" s="4">
        <v>490.320852625588</v>
      </c>
      <c r="N41" s="4">
        <v>45.2600205119997</v>
      </c>
      <c r="O41" s="4">
        <v>36.9634629425097</v>
      </c>
      <c r="P41" s="4">
        <v>0.0135116842933147</v>
      </c>
      <c r="Q41" s="4">
        <v>2.87729820917971</v>
      </c>
      <c r="R41" s="4">
        <v>0.0134765071439223</v>
      </c>
      <c r="S41" s="4">
        <v>0.00842596979632802</v>
      </c>
      <c r="T41" s="4">
        <v>0</v>
      </c>
      <c r="U41" s="4">
        <v>24.3871230120865</v>
      </c>
      <c r="V41" s="4">
        <v>24.283610982906</v>
      </c>
      <c r="W41" s="4">
        <v>3.04637999364299</v>
      </c>
      <c r="X41" s="4">
        <v>21.2882829073152</v>
      </c>
      <c r="Y41" s="4">
        <v>0.656253505970947</v>
      </c>
      <c r="Z41" s="4">
        <v>3.08269725244737</v>
      </c>
      <c r="AA41" s="4">
        <v>2.39012648767204</v>
      </c>
      <c r="AB41" s="4">
        <v>-15.7050155568965</v>
      </c>
      <c r="AC41" s="4">
        <v>30.6915289233324</v>
      </c>
      <c r="AD41" s="4">
        <v>2.24229163913148</v>
      </c>
      <c r="AE41" s="4">
        <v>17.2288050055673</v>
      </c>
      <c r="AF41" s="4">
        <v>0</v>
      </c>
      <c r="AG41" s="4">
        <v>0</v>
      </c>
      <c r="AH41" s="4">
        <v>1</v>
      </c>
      <c r="AI41" s="4">
        <v>0</v>
      </c>
      <c r="AJ41" s="4">
        <v>49163.7038385713</v>
      </c>
      <c r="AK41" s="4">
        <v>0</v>
      </c>
      <c r="AL41" s="4">
        <v>0</v>
      </c>
      <c r="AM41" s="4">
        <v>0</v>
      </c>
      <c r="AN41" s="4">
        <v>0</v>
      </c>
      <c r="AO41" s="4">
        <v>2</v>
      </c>
      <c r="AP41" s="4">
        <v>0.5</v>
      </c>
      <c r="AQ41" s="4" t="e">
        <v>#DIV/0!</v>
      </c>
      <c r="AR41" s="4">
        <v>2</v>
      </c>
      <c r="AS41" s="4">
        <v>1542161846.26993</v>
      </c>
      <c r="AT41" s="4">
        <v>400.44078525641</v>
      </c>
      <c r="AU41" s="4">
        <v>399.999403785104</v>
      </c>
      <c r="AV41" s="4">
        <v>7.10947007783883</v>
      </c>
      <c r="AW41" s="4">
        <v>6.9074320982906</v>
      </c>
      <c r="AX41" s="4">
        <v>396.121080494506</v>
      </c>
      <c r="AY41" s="4">
        <v>6.96575193986569</v>
      </c>
      <c r="AZ41" s="4">
        <v>350.025139133089</v>
      </c>
      <c r="BA41" s="4">
        <v>92.2079559249084</v>
      </c>
      <c r="BB41" s="4">
        <v>0.0989825788034188</v>
      </c>
      <c r="BC41" s="4">
        <v>24.4814669017094</v>
      </c>
      <c r="BD41" s="4">
        <v>24.283610982906</v>
      </c>
      <c r="BE41" s="4">
        <v>999.9</v>
      </c>
      <c r="BF41" s="4">
        <v>0</v>
      </c>
      <c r="BG41" s="4">
        <v>0</v>
      </c>
      <c r="BH41" s="4">
        <v>9998.71939529914</v>
      </c>
      <c r="BI41" s="4">
        <v>0</v>
      </c>
      <c r="BJ41" s="4">
        <v>0.278897</v>
      </c>
      <c r="BK41" s="4">
        <v>0.441376569291819</v>
      </c>
      <c r="BL41" s="4">
        <v>403.308118040293</v>
      </c>
      <c r="BM41" s="4">
        <v>402.781562301587</v>
      </c>
      <c r="BN41" s="4">
        <v>0.202038223626374</v>
      </c>
      <c r="BO41" s="4">
        <v>399.999403785104</v>
      </c>
      <c r="BP41" s="4">
        <v>6.9074320982906</v>
      </c>
      <c r="BQ41" s="4">
        <v>0.655549706929182</v>
      </c>
      <c r="BR41" s="4">
        <v>0.636920234737485</v>
      </c>
      <c r="BS41" s="4">
        <v>0.911926514743589</v>
      </c>
      <c r="BT41" s="4">
        <v>0.512446642460317</v>
      </c>
      <c r="BU41" s="4">
        <v>0</v>
      </c>
      <c r="BV41" s="4">
        <v>0</v>
      </c>
      <c r="BW41" s="4">
        <v>0</v>
      </c>
      <c r="BX41" s="4">
        <v>0</v>
      </c>
      <c r="BY41" s="4">
        <v>2.70938705738705</v>
      </c>
      <c r="BZ41" s="4">
        <v>0</v>
      </c>
      <c r="CA41" s="4">
        <v>-4.20057814407814</v>
      </c>
      <c r="CB41" s="4">
        <v>7.94898870573871</v>
      </c>
      <c r="CC41" s="4">
        <v>37.4366993589744</v>
      </c>
      <c r="CD41" s="4">
        <v>42.985805982906</v>
      </c>
      <c r="CE41" s="4">
        <v>40.3471346153846</v>
      </c>
      <c r="CF41" s="4">
        <v>41.5046784188034</v>
      </c>
      <c r="CG41" s="4">
        <v>38.0647858974359</v>
      </c>
      <c r="CH41" s="4">
        <v>0</v>
      </c>
      <c r="CI41" s="4">
        <v>0</v>
      </c>
      <c r="CJ41" s="4">
        <v>0</v>
      </c>
      <c r="CK41" s="4">
        <v>1688895780.7</v>
      </c>
      <c r="CL41" s="4">
        <v>0</v>
      </c>
      <c r="CM41" s="4">
        <v>1542161296</v>
      </c>
      <c r="CN41" s="4" t="e">
        <v>#DIV/0!</v>
      </c>
      <c r="CO41" s="4">
        <v>1542161291</v>
      </c>
      <c r="CP41" s="4">
        <v>1542161296</v>
      </c>
      <c r="CQ41" s="4">
        <v>93</v>
      </c>
      <c r="CR41" s="4">
        <v>0.153</v>
      </c>
      <c r="CS41" s="4">
        <v>0.09</v>
      </c>
      <c r="CT41" s="4">
        <v>4.32</v>
      </c>
      <c r="CU41" s="4">
        <v>0.144</v>
      </c>
      <c r="CV41" s="4">
        <v>400</v>
      </c>
      <c r="CW41" s="4">
        <v>20</v>
      </c>
      <c r="CX41" s="4">
        <v>0.46</v>
      </c>
      <c r="CY41" s="4">
        <v>0.3</v>
      </c>
      <c r="CZ41" s="4">
        <v>0.44002837281746</v>
      </c>
      <c r="DA41" s="4">
        <v>0.00955929049897498</v>
      </c>
      <c r="DB41" s="4">
        <v>0.0302114836587401</v>
      </c>
      <c r="DC41" s="4">
        <v>0.666666666666667</v>
      </c>
      <c r="DD41" s="4">
        <v>0.202915003769841</v>
      </c>
      <c r="DE41" s="4">
        <v>-0.0200657183868762</v>
      </c>
      <c r="DF41" s="4">
        <v>0.00265113507710111</v>
      </c>
      <c r="DG41" s="4">
        <v>1</v>
      </c>
      <c r="DH41" s="4">
        <v>1.66666666666667</v>
      </c>
      <c r="DI41" s="4">
        <v>2</v>
      </c>
      <c r="DJ41" s="4" t="e">
        <v>#DIV/0!</v>
      </c>
      <c r="DK41" s="4">
        <v>2.538235</v>
      </c>
      <c r="DL41" s="4">
        <v>2.72335</v>
      </c>
      <c r="DM41" s="4">
        <v>0.0838863583333333</v>
      </c>
      <c r="DN41" s="4">
        <v>0.0837825</v>
      </c>
      <c r="DO41" s="4">
        <v>0.0414855083333333</v>
      </c>
      <c r="DP41" s="4">
        <v>0.0408389166666667</v>
      </c>
      <c r="DQ41" s="4">
        <v>24441.1166666667</v>
      </c>
      <c r="DR41" s="4">
        <v>24013.2416666667</v>
      </c>
      <c r="DS41" s="4">
        <v>25064.55</v>
      </c>
      <c r="DT41" s="4">
        <v>26035.4666666667</v>
      </c>
      <c r="DU41" s="4">
        <v>32834.1083333333</v>
      </c>
      <c r="DV41" s="4">
        <v>34299.6166666667</v>
      </c>
      <c r="DW41" s="4">
        <v>37799.2583333333</v>
      </c>
      <c r="DX41" s="4">
        <v>39768.0583333333</v>
      </c>
      <c r="DY41" s="4">
        <v>1.79580916666667</v>
      </c>
      <c r="DZ41" s="4">
        <v>2.06803666666667</v>
      </c>
      <c r="EA41" s="4">
        <v>0.00234072333333333</v>
      </c>
      <c r="EB41" s="4">
        <v>0</v>
      </c>
      <c r="EC41" s="4">
        <v>24.2466166666667</v>
      </c>
      <c r="ED41" s="4">
        <v>999.9</v>
      </c>
      <c r="EE41" s="4">
        <v>52.0041666666667</v>
      </c>
      <c r="EF41" s="4">
        <v>30.0943333333333</v>
      </c>
      <c r="EG41" s="4">
        <v>24.1587083333333</v>
      </c>
      <c r="EH41" s="4">
        <v>60.9407</v>
      </c>
      <c r="EI41" s="4">
        <v>9.87012333333333</v>
      </c>
      <c r="EJ41" s="4">
        <v>1</v>
      </c>
      <c r="EK41" s="4">
        <v>0.356369083333333</v>
      </c>
      <c r="EL41" s="4">
        <v>2.68189416666667</v>
      </c>
      <c r="EM41" s="4">
        <v>20.2359416666667</v>
      </c>
      <c r="EN41" s="4">
        <v>5.251505</v>
      </c>
      <c r="EO41" s="4">
        <v>12.0099</v>
      </c>
      <c r="EP41" s="4">
        <v>4.9990875</v>
      </c>
      <c r="EQ41" s="4">
        <v>3.304</v>
      </c>
      <c r="ER41" s="4">
        <v>9999</v>
      </c>
      <c r="ES41" s="4">
        <v>9999</v>
      </c>
      <c r="ET41" s="4">
        <v>9999</v>
      </c>
      <c r="EU41" s="4">
        <v>999.9</v>
      </c>
      <c r="EV41" s="4">
        <v>4.972495</v>
      </c>
      <c r="EW41" s="4">
        <v>1.87091416666667</v>
      </c>
      <c r="EX41" s="4">
        <v>1.868785</v>
      </c>
      <c r="EY41" s="4">
        <v>1.867175</v>
      </c>
      <c r="EZ41" s="4">
        <v>1.86716833333333</v>
      </c>
      <c r="FA41" s="4">
        <v>1.86669916666667</v>
      </c>
      <c r="FB41" s="4">
        <v>1.86889333333333</v>
      </c>
      <c r="FC41" s="4">
        <v>1.866585</v>
      </c>
      <c r="FD41" s="4">
        <v>0</v>
      </c>
      <c r="FE41" s="4">
        <v>0</v>
      </c>
      <c r="FF41" s="4">
        <v>0</v>
      </c>
      <c r="FG41" s="4">
        <v>0</v>
      </c>
      <c r="FH41" s="4" t="e">
        <v>#DIV/0!</v>
      </c>
      <c r="FI41" s="4" t="e">
        <v>#DIV/0!</v>
      </c>
      <c r="FJ41" s="4" t="e">
        <v>#DIV/0!</v>
      </c>
      <c r="FK41" s="4" t="e">
        <v>#DIV/0!</v>
      </c>
      <c r="FL41" s="4" t="e">
        <v>#DIV/0!</v>
      </c>
      <c r="FM41" s="4" t="e">
        <v>#DIV/0!</v>
      </c>
      <c r="FN41" s="4">
        <v>0</v>
      </c>
      <c r="FO41" s="4">
        <v>100</v>
      </c>
      <c r="FP41" s="4">
        <v>100</v>
      </c>
      <c r="FQ41" s="4">
        <v>4.31983333333333</v>
      </c>
      <c r="FR41" s="4">
        <v>0.1437</v>
      </c>
      <c r="FS41" s="4">
        <v>4.31970000000001</v>
      </c>
      <c r="FT41" s="4">
        <v>0</v>
      </c>
      <c r="FU41" s="4">
        <v>0</v>
      </c>
      <c r="FV41" s="4">
        <v>0</v>
      </c>
      <c r="FW41" s="4">
        <v>0.14371818181818</v>
      </c>
      <c r="FX41" s="4">
        <v>0</v>
      </c>
      <c r="FY41" s="4">
        <v>0</v>
      </c>
      <c r="FZ41" s="4">
        <v>0</v>
      </c>
      <c r="GA41" s="4">
        <v>-1</v>
      </c>
      <c r="GB41" s="4">
        <v>-1</v>
      </c>
      <c r="GC41" s="4">
        <v>-1</v>
      </c>
      <c r="GD41" s="4">
        <v>-1</v>
      </c>
      <c r="GE41" s="4">
        <v>9.38333333333333</v>
      </c>
      <c r="GF41" s="4">
        <v>9.3</v>
      </c>
      <c r="GG41" s="4">
        <v>0.9918215</v>
      </c>
      <c r="GH41" s="4">
        <v>2.58544916666667</v>
      </c>
      <c r="GI41" s="4">
        <v>1.59901833333333</v>
      </c>
      <c r="GJ41" s="4">
        <v>2.40824666666667</v>
      </c>
      <c r="GK41" s="4">
        <v>1.60034</v>
      </c>
      <c r="GL41" s="4">
        <v>2.27712083333333</v>
      </c>
      <c r="GM41" s="4">
        <v>34.0318</v>
      </c>
      <c r="GN41" s="4">
        <v>24.17945</v>
      </c>
      <c r="GO41" s="4">
        <v>18</v>
      </c>
      <c r="GP41" s="4">
        <v>344.713166666667</v>
      </c>
      <c r="GQ41" s="4">
        <v>582.256833333333</v>
      </c>
      <c r="GR41" s="4">
        <v>21.9999916666667</v>
      </c>
      <c r="GS41" s="4">
        <v>31.8069333333333</v>
      </c>
      <c r="GT41" s="4">
        <v>30.0001916666667</v>
      </c>
      <c r="GU41" s="4">
        <v>31.9380416666667</v>
      </c>
      <c r="GV41" s="4">
        <v>32.0298583333333</v>
      </c>
      <c r="GW41" s="4">
        <v>19.8372166666667</v>
      </c>
      <c r="GX41" s="4">
        <v>100</v>
      </c>
      <c r="GY41" s="4">
        <v>0</v>
      </c>
      <c r="GZ41" s="4">
        <v>22</v>
      </c>
      <c r="HA41" s="4">
        <v>400</v>
      </c>
      <c r="HB41" s="4">
        <v>20.2293</v>
      </c>
      <c r="HC41" s="4">
        <v>97.9217416666667</v>
      </c>
      <c r="HD41" s="4">
        <v>98.8153833333333</v>
      </c>
    </row>
    <row r="42" spans="1:212">
      <c r="A42" s="4" t="s">
        <v>548</v>
      </c>
      <c r="B42" s="4" t="s">
        <v>235</v>
      </c>
      <c r="C42" s="4" t="s">
        <v>64</v>
      </c>
      <c r="D42" s="4" t="s">
        <v>65</v>
      </c>
      <c r="E42" s="4" t="str">
        <f t="shared" si="2"/>
        <v>TR62-B2-Rd1</v>
      </c>
      <c r="F42" s="4" t="str">
        <f>VLOOKUP(B42,Sheet1!$A$1:$B$80,2,0)</f>
        <v>Tilia amurensis</v>
      </c>
      <c r="G42" s="4" t="str">
        <f t="shared" si="3"/>
        <v>2023-07-10</v>
      </c>
      <c r="H42" s="4" t="s">
        <v>503</v>
      </c>
      <c r="I42" s="4">
        <v>0.000369186553141556</v>
      </c>
      <c r="J42" s="4">
        <v>0.369186553141556</v>
      </c>
      <c r="K42" s="4">
        <v>-0.970258795099725</v>
      </c>
      <c r="L42" s="4">
        <v>400.468409676435</v>
      </c>
      <c r="M42" s="4">
        <v>449.777309325069</v>
      </c>
      <c r="N42" s="4">
        <v>41.5151260450862</v>
      </c>
      <c r="O42" s="4">
        <v>36.9638316551149</v>
      </c>
      <c r="P42" s="4">
        <v>0.0271724147043742</v>
      </c>
      <c r="Q42" s="4">
        <v>2.87731418911253</v>
      </c>
      <c r="R42" s="4">
        <v>0.0270280075805035</v>
      </c>
      <c r="S42" s="4">
        <v>0.0169054140022604</v>
      </c>
      <c r="T42" s="4">
        <v>0</v>
      </c>
      <c r="U42" s="4">
        <v>24.2489024167604</v>
      </c>
      <c r="V42" s="4">
        <v>24.38544496337</v>
      </c>
      <c r="W42" s="4">
        <v>3.0650250715581</v>
      </c>
      <c r="X42" s="4">
        <v>60.1043096237435</v>
      </c>
      <c r="Y42" s="4">
        <v>1.83794289704765</v>
      </c>
      <c r="Z42" s="4">
        <v>3.05792206293082</v>
      </c>
      <c r="AA42" s="4">
        <v>1.22708217451046</v>
      </c>
      <c r="AB42" s="4">
        <v>-16.2811269935426</v>
      </c>
      <c r="AC42" s="4">
        <v>-6.0079098384279</v>
      </c>
      <c r="AD42" s="4">
        <v>-0.438857051333079</v>
      </c>
      <c r="AE42" s="4">
        <v>-22.7278938833036</v>
      </c>
      <c r="AF42" s="4">
        <v>0</v>
      </c>
      <c r="AG42" s="4">
        <v>0</v>
      </c>
      <c r="AH42" s="4">
        <v>1</v>
      </c>
      <c r="AI42" s="4">
        <v>0</v>
      </c>
      <c r="AJ42" s="4">
        <v>49186.3250663483</v>
      </c>
      <c r="AK42" s="4">
        <v>0</v>
      </c>
      <c r="AL42" s="4">
        <v>0</v>
      </c>
      <c r="AM42" s="4">
        <v>0</v>
      </c>
      <c r="AN42" s="4">
        <v>0</v>
      </c>
      <c r="AO42" s="4">
        <v>2</v>
      </c>
      <c r="AP42" s="4">
        <v>0.5</v>
      </c>
      <c r="AQ42" s="4" t="e">
        <v>#DIV/0!</v>
      </c>
      <c r="AR42" s="4">
        <v>2</v>
      </c>
      <c r="AS42" s="4">
        <v>1542129784.26993</v>
      </c>
      <c r="AT42" s="4">
        <v>400.468409676435</v>
      </c>
      <c r="AU42" s="4">
        <v>399.998505769231</v>
      </c>
      <c r="AV42" s="4">
        <v>19.912385485348</v>
      </c>
      <c r="AW42" s="4">
        <v>19.7056418559218</v>
      </c>
      <c r="AX42" s="4">
        <v>396.640568925519</v>
      </c>
      <c r="AY42" s="4">
        <v>19.7849035103785</v>
      </c>
      <c r="AZ42" s="4">
        <v>350.034054304029</v>
      </c>
      <c r="BA42" s="4">
        <v>92.202498034188</v>
      </c>
      <c r="BB42" s="4">
        <v>0.0989937874725275</v>
      </c>
      <c r="BC42" s="4">
        <v>24.3467145879121</v>
      </c>
      <c r="BD42" s="4">
        <v>24.38544496337</v>
      </c>
      <c r="BE42" s="4">
        <v>999.9</v>
      </c>
      <c r="BF42" s="4">
        <v>0</v>
      </c>
      <c r="BG42" s="4">
        <v>0</v>
      </c>
      <c r="BH42" s="4">
        <v>9999.40876556776</v>
      </c>
      <c r="BI42" s="4">
        <v>0</v>
      </c>
      <c r="BJ42" s="4">
        <v>0.272998697802198</v>
      </c>
      <c r="BK42" s="4">
        <v>0.469912905433455</v>
      </c>
      <c r="BL42" s="4">
        <v>408.604738888889</v>
      </c>
      <c r="BM42" s="4">
        <v>408.039152991453</v>
      </c>
      <c r="BN42" s="4">
        <v>0.206744638431013</v>
      </c>
      <c r="BO42" s="4">
        <v>399.998505769231</v>
      </c>
      <c r="BP42" s="4">
        <v>19.7056418559218</v>
      </c>
      <c r="BQ42" s="4">
        <v>1.83597094230769</v>
      </c>
      <c r="BR42" s="4">
        <v>1.81690879242979</v>
      </c>
      <c r="BS42" s="4">
        <v>16.0964463583639</v>
      </c>
      <c r="BT42" s="4">
        <v>15.9329731013431</v>
      </c>
      <c r="BU42" s="4">
        <v>0</v>
      </c>
      <c r="BV42" s="4">
        <v>0</v>
      </c>
      <c r="BW42" s="4">
        <v>0</v>
      </c>
      <c r="BX42" s="4">
        <v>0</v>
      </c>
      <c r="BY42" s="4">
        <v>2.62743833943834</v>
      </c>
      <c r="BZ42" s="4">
        <v>0</v>
      </c>
      <c r="CA42" s="4">
        <v>0.426326007326008</v>
      </c>
      <c r="CB42" s="4">
        <v>8.40752503052503</v>
      </c>
      <c r="CC42" s="4">
        <v>38.4214052808303</v>
      </c>
      <c r="CD42" s="4">
        <v>43.565052960928</v>
      </c>
      <c r="CE42" s="4">
        <v>41.213057051282</v>
      </c>
      <c r="CF42" s="4">
        <v>42.1360828449329</v>
      </c>
      <c r="CG42" s="4">
        <v>38.9501006410256</v>
      </c>
      <c r="CH42" s="4">
        <v>0</v>
      </c>
      <c r="CI42" s="4">
        <v>0</v>
      </c>
      <c r="CJ42" s="4">
        <v>0</v>
      </c>
      <c r="CK42" s="4">
        <v>1688863717.4</v>
      </c>
      <c r="CL42" s="4">
        <v>0</v>
      </c>
      <c r="CM42" s="4">
        <v>1542129281.1</v>
      </c>
      <c r="CN42" s="4" t="e">
        <v>#DIV/0!</v>
      </c>
      <c r="CO42" s="4">
        <v>1542129281.1</v>
      </c>
      <c r="CP42" s="4">
        <v>1542129277.1</v>
      </c>
      <c r="CQ42" s="4">
        <v>19</v>
      </c>
      <c r="CR42" s="4">
        <v>0.177</v>
      </c>
      <c r="CS42" s="4">
        <v>-0.021</v>
      </c>
      <c r="CT42" s="4">
        <v>3.828</v>
      </c>
      <c r="CU42" s="4">
        <v>0.127</v>
      </c>
      <c r="CV42" s="4">
        <v>400</v>
      </c>
      <c r="CW42" s="4">
        <v>20</v>
      </c>
      <c r="CX42" s="4">
        <v>0.8</v>
      </c>
      <c r="CY42" s="4">
        <v>0.14</v>
      </c>
      <c r="CZ42" s="4">
        <v>0.468603125992064</v>
      </c>
      <c r="DA42" s="4">
        <v>0.0285348978127138</v>
      </c>
      <c r="DB42" s="4">
        <v>0.0241732707742814</v>
      </c>
      <c r="DC42" s="4">
        <v>0.75</v>
      </c>
      <c r="DD42" s="4">
        <v>0.209416715079365</v>
      </c>
      <c r="DE42" s="4">
        <v>-0.0575832327409432</v>
      </c>
      <c r="DF42" s="4">
        <v>0.0172643063268267</v>
      </c>
      <c r="DG42" s="4">
        <v>0.583333333333333</v>
      </c>
      <c r="DH42" s="4">
        <v>1.33333333333333</v>
      </c>
      <c r="DI42" s="4">
        <v>2</v>
      </c>
      <c r="DJ42" s="4" t="e">
        <v>#DIV/0!</v>
      </c>
      <c r="DK42" s="4">
        <v>2.53867583333333</v>
      </c>
      <c r="DL42" s="4">
        <v>2.72331166666667</v>
      </c>
      <c r="DM42" s="4">
        <v>0.0841318333333333</v>
      </c>
      <c r="DN42" s="4">
        <v>0.08394475</v>
      </c>
      <c r="DO42" s="4">
        <v>0.0920214833333333</v>
      </c>
      <c r="DP42" s="4">
        <v>0.0903787583333333</v>
      </c>
      <c r="DQ42" s="4">
        <v>24445.1916666667</v>
      </c>
      <c r="DR42" s="4">
        <v>24031.4</v>
      </c>
      <c r="DS42" s="4">
        <v>25074.375</v>
      </c>
      <c r="DT42" s="4">
        <v>26058.35</v>
      </c>
      <c r="DU42" s="4">
        <v>31116.2666666667</v>
      </c>
      <c r="DV42" s="4">
        <v>32546.5833333333</v>
      </c>
      <c r="DW42" s="4">
        <v>37817.6583333333</v>
      </c>
      <c r="DX42" s="4">
        <v>39795.7166666667</v>
      </c>
      <c r="DY42" s="4">
        <v>1.79817666666667</v>
      </c>
      <c r="DZ42" s="4">
        <v>2.09656</v>
      </c>
      <c r="EA42" s="4">
        <v>0.0482816166666667</v>
      </c>
      <c r="EB42" s="4">
        <v>0</v>
      </c>
      <c r="EC42" s="4">
        <v>23.5918333333333</v>
      </c>
      <c r="ED42" s="4">
        <v>999.9</v>
      </c>
      <c r="EE42" s="4">
        <v>60.46425</v>
      </c>
      <c r="EF42" s="4">
        <v>28.1538333333333</v>
      </c>
      <c r="EG42" s="4">
        <v>25.1095916666667</v>
      </c>
      <c r="EH42" s="4">
        <v>60.9274</v>
      </c>
      <c r="EI42" s="4">
        <v>8.6785525</v>
      </c>
      <c r="EJ42" s="4">
        <v>1</v>
      </c>
      <c r="EK42" s="4">
        <v>0.342287833333333</v>
      </c>
      <c r="EL42" s="4">
        <v>2.626565</v>
      </c>
      <c r="EM42" s="4">
        <v>20.2375833333333</v>
      </c>
      <c r="EN42" s="4">
        <v>5.251345</v>
      </c>
      <c r="EO42" s="4">
        <v>12.0099</v>
      </c>
      <c r="EP42" s="4">
        <v>4.9991625</v>
      </c>
      <c r="EQ42" s="4">
        <v>3.30381916666667</v>
      </c>
      <c r="ER42" s="4">
        <v>9999</v>
      </c>
      <c r="ES42" s="4">
        <v>9999</v>
      </c>
      <c r="ET42" s="4">
        <v>9999</v>
      </c>
      <c r="EU42" s="4">
        <v>999.9</v>
      </c>
      <c r="EV42" s="4">
        <v>4.97247833333333</v>
      </c>
      <c r="EW42" s="4">
        <v>1.8707975</v>
      </c>
      <c r="EX42" s="4">
        <v>1.86863416666667</v>
      </c>
      <c r="EY42" s="4">
        <v>1.86704416666667</v>
      </c>
      <c r="EZ42" s="4">
        <v>1.8670175</v>
      </c>
      <c r="FA42" s="4">
        <v>1.86659583333333</v>
      </c>
      <c r="FB42" s="4">
        <v>1.8687525</v>
      </c>
      <c r="FC42" s="4">
        <v>1.86646333333333</v>
      </c>
      <c r="FD42" s="4">
        <v>0</v>
      </c>
      <c r="FE42" s="4">
        <v>0</v>
      </c>
      <c r="FF42" s="4">
        <v>0</v>
      </c>
      <c r="FG42" s="4">
        <v>0</v>
      </c>
      <c r="FH42" s="4" t="e">
        <v>#DIV/0!</v>
      </c>
      <c r="FI42" s="4" t="e">
        <v>#DIV/0!</v>
      </c>
      <c r="FJ42" s="4" t="e">
        <v>#DIV/0!</v>
      </c>
      <c r="FK42" s="4" t="e">
        <v>#DIV/0!</v>
      </c>
      <c r="FL42" s="4" t="e">
        <v>#DIV/0!</v>
      </c>
      <c r="FM42" s="4" t="e">
        <v>#DIV/0!</v>
      </c>
      <c r="FN42" s="4">
        <v>0</v>
      </c>
      <c r="FO42" s="4">
        <v>100</v>
      </c>
      <c r="FP42" s="4">
        <v>100</v>
      </c>
      <c r="FQ42" s="4">
        <v>3.82791666666667</v>
      </c>
      <c r="FR42" s="4">
        <v>0.127475</v>
      </c>
      <c r="FS42" s="4">
        <v>3.82779999999997</v>
      </c>
      <c r="FT42" s="4">
        <v>0</v>
      </c>
      <c r="FU42" s="4">
        <v>0</v>
      </c>
      <c r="FV42" s="4">
        <v>0</v>
      </c>
      <c r="FW42" s="4">
        <v>0.127479999999998</v>
      </c>
      <c r="FX42" s="4">
        <v>0</v>
      </c>
      <c r="FY42" s="4">
        <v>0</v>
      </c>
      <c r="FZ42" s="4">
        <v>0</v>
      </c>
      <c r="GA42" s="4">
        <v>-1</v>
      </c>
      <c r="GB42" s="4">
        <v>-1</v>
      </c>
      <c r="GC42" s="4">
        <v>-1</v>
      </c>
      <c r="GD42" s="4">
        <v>-1</v>
      </c>
      <c r="GE42" s="4">
        <v>8.51666666666667</v>
      </c>
      <c r="GF42" s="4">
        <v>8.58333333333333</v>
      </c>
      <c r="GG42" s="4">
        <v>1.00260666666667</v>
      </c>
      <c r="GH42" s="4">
        <v>2.56825833333333</v>
      </c>
      <c r="GI42" s="4">
        <v>1.59891666666667</v>
      </c>
      <c r="GJ42" s="4">
        <v>2.40234</v>
      </c>
      <c r="GK42" s="4">
        <v>1.60034</v>
      </c>
      <c r="GL42" s="4">
        <v>2.3306275</v>
      </c>
      <c r="GM42" s="4">
        <v>32.6241</v>
      </c>
      <c r="GN42" s="4">
        <v>24.1882</v>
      </c>
      <c r="GO42" s="4">
        <v>18</v>
      </c>
      <c r="GP42" s="4">
        <v>344.266083333333</v>
      </c>
      <c r="GQ42" s="4">
        <v>601.8525</v>
      </c>
      <c r="GR42" s="4">
        <v>22.0001333333333</v>
      </c>
      <c r="GS42" s="4">
        <v>31.5496416666667</v>
      </c>
      <c r="GT42" s="4">
        <v>30.0004083333333</v>
      </c>
      <c r="GU42" s="4">
        <v>31.6374833333333</v>
      </c>
      <c r="GV42" s="4">
        <v>31.7220916666667</v>
      </c>
      <c r="GW42" s="4">
        <v>20.0584333333333</v>
      </c>
      <c r="GX42" s="4">
        <v>26.818025</v>
      </c>
      <c r="GY42" s="4">
        <v>36.1823833333333</v>
      </c>
      <c r="GZ42" s="4">
        <v>22</v>
      </c>
      <c r="HA42" s="4">
        <v>400</v>
      </c>
      <c r="HB42" s="4">
        <v>19.7316666666667</v>
      </c>
      <c r="HC42" s="4">
        <v>97.9657083333333</v>
      </c>
      <c r="HD42" s="4">
        <v>98.8913083333333</v>
      </c>
    </row>
    <row r="43" spans="1:212">
      <c r="A43" s="4" t="s">
        <v>549</v>
      </c>
      <c r="B43" s="4" t="s">
        <v>143</v>
      </c>
      <c r="C43" s="4" t="s">
        <v>73</v>
      </c>
      <c r="D43" s="4" t="s">
        <v>65</v>
      </c>
      <c r="E43" s="4" t="str">
        <f t="shared" si="2"/>
        <v>TR63-B1-Rd1</v>
      </c>
      <c r="F43" s="4" t="str">
        <f>VLOOKUP(B43,Sheet1!$A$1:$B$80,2,0)</f>
        <v>Quercus mongolica</v>
      </c>
      <c r="G43" s="4" t="str">
        <f t="shared" si="3"/>
        <v>2023-07-11</v>
      </c>
      <c r="H43" s="4" t="s">
        <v>503</v>
      </c>
      <c r="I43" s="4">
        <v>9.50356600762412e-5</v>
      </c>
      <c r="J43" s="4">
        <v>0.0950356600762412</v>
      </c>
      <c r="K43" s="4">
        <v>-1.02009203844688</v>
      </c>
      <c r="L43" s="4">
        <v>400.561109661172</v>
      </c>
      <c r="M43" s="4">
        <v>607.555664539746</v>
      </c>
      <c r="N43" s="4">
        <v>56.2299162202922</v>
      </c>
      <c r="O43" s="4">
        <v>37.0723501503726</v>
      </c>
      <c r="P43" s="4">
        <v>0.00754133710744953</v>
      </c>
      <c r="Q43" s="4">
        <v>2.88174370911769</v>
      </c>
      <c r="R43" s="4">
        <v>0.00753035314859391</v>
      </c>
      <c r="S43" s="4">
        <v>0.00470745622407437</v>
      </c>
      <c r="T43" s="4">
        <v>0</v>
      </c>
      <c r="U43" s="4">
        <v>24.3150758648187</v>
      </c>
      <c r="V43" s="4">
        <v>23.9110508424908</v>
      </c>
      <c r="W43" s="4">
        <v>2.97900935107683</v>
      </c>
      <c r="X43" s="4">
        <v>60.2401098479708</v>
      </c>
      <c r="Y43" s="4">
        <v>1.84137887824593</v>
      </c>
      <c r="Z43" s="4">
        <v>3.05673225056521</v>
      </c>
      <c r="AA43" s="4">
        <v>1.1376304728309</v>
      </c>
      <c r="AB43" s="4">
        <v>-4.19107260936224</v>
      </c>
      <c r="AC43" s="4">
        <v>66.6758308411926</v>
      </c>
      <c r="AD43" s="4">
        <v>4.85114912390515</v>
      </c>
      <c r="AE43" s="4">
        <v>67.3359073557355</v>
      </c>
      <c r="AF43" s="4">
        <v>0</v>
      </c>
      <c r="AG43" s="4">
        <v>0</v>
      </c>
      <c r="AH43" s="4">
        <v>1</v>
      </c>
      <c r="AI43" s="4">
        <v>0</v>
      </c>
      <c r="AJ43" s="4">
        <v>49320.5787256423</v>
      </c>
      <c r="AK43" s="4">
        <v>0</v>
      </c>
      <c r="AL43" s="4">
        <v>0</v>
      </c>
      <c r="AM43" s="4">
        <v>0</v>
      </c>
      <c r="AN43" s="4">
        <v>0</v>
      </c>
      <c r="AO43" s="4">
        <v>2</v>
      </c>
      <c r="AP43" s="4">
        <v>0.5</v>
      </c>
      <c r="AQ43" s="4" t="e">
        <v>#DIV/0!</v>
      </c>
      <c r="AR43" s="4">
        <v>2</v>
      </c>
      <c r="AS43" s="4">
        <v>1542134210.32826</v>
      </c>
      <c r="AT43" s="4">
        <v>400.561109661172</v>
      </c>
      <c r="AU43" s="4">
        <v>400.000007474817</v>
      </c>
      <c r="AV43" s="4">
        <v>19.8958189217033</v>
      </c>
      <c r="AW43" s="4">
        <v>19.8425984500916</v>
      </c>
      <c r="AX43" s="4">
        <v>396.521197348138</v>
      </c>
      <c r="AY43" s="4">
        <v>19.7489189217033</v>
      </c>
      <c r="AZ43" s="4">
        <v>350.034098790446</v>
      </c>
      <c r="BA43" s="4">
        <v>92.4520495875305</v>
      </c>
      <c r="BB43" s="4">
        <v>0.0989975870467033</v>
      </c>
      <c r="BC43" s="4">
        <v>24.3402190777625</v>
      </c>
      <c r="BD43" s="4">
        <v>23.9110508424908</v>
      </c>
      <c r="BE43" s="4">
        <v>999.9</v>
      </c>
      <c r="BF43" s="4">
        <v>0</v>
      </c>
      <c r="BG43" s="4">
        <v>0</v>
      </c>
      <c r="BH43" s="4">
        <v>9999.41958505035</v>
      </c>
      <c r="BI43" s="4">
        <v>0</v>
      </c>
      <c r="BJ43" s="4">
        <v>0.271014852617522</v>
      </c>
      <c r="BK43" s="4">
        <v>0.560965564590964</v>
      </c>
      <c r="BL43" s="4">
        <v>408.692408646215</v>
      </c>
      <c r="BM43" s="4">
        <v>408.097814732143</v>
      </c>
      <c r="BN43" s="4">
        <v>0.0532119483733974</v>
      </c>
      <c r="BO43" s="4">
        <v>400.000007474817</v>
      </c>
      <c r="BP43" s="4">
        <v>19.8425984500916</v>
      </c>
      <c r="BQ43" s="4">
        <v>1.83940888522588</v>
      </c>
      <c r="BR43" s="4">
        <v>1.83448973702686</v>
      </c>
      <c r="BS43" s="4">
        <v>16.1257702281746</v>
      </c>
      <c r="BT43" s="4">
        <v>16.0838029197192</v>
      </c>
      <c r="BU43" s="4">
        <v>0</v>
      </c>
      <c r="BV43" s="4">
        <v>0</v>
      </c>
      <c r="BW43" s="4">
        <v>0</v>
      </c>
      <c r="BX43" s="4">
        <v>0</v>
      </c>
      <c r="BY43" s="4">
        <v>2.70842094017094</v>
      </c>
      <c r="BZ43" s="4">
        <v>0</v>
      </c>
      <c r="CA43" s="4">
        <v>3.12797737332112</v>
      </c>
      <c r="CB43" s="4">
        <v>8.94665067918193</v>
      </c>
      <c r="CC43" s="4">
        <v>38.9412</v>
      </c>
      <c r="CD43" s="4">
        <v>44.2906805288461</v>
      </c>
      <c r="CE43" s="4">
        <v>41.8201330128205</v>
      </c>
      <c r="CF43" s="4">
        <v>42.8294533959096</v>
      </c>
      <c r="CG43" s="4">
        <v>39.4833019764957</v>
      </c>
      <c r="CH43" s="4">
        <v>0</v>
      </c>
      <c r="CI43" s="4">
        <v>0</v>
      </c>
      <c r="CJ43" s="4">
        <v>0</v>
      </c>
      <c r="CK43" s="4">
        <v>1688954465.5</v>
      </c>
      <c r="CL43" s="4">
        <v>0</v>
      </c>
      <c r="CM43" s="4">
        <v>1542133885.1</v>
      </c>
      <c r="CN43" s="4" t="e">
        <v>#DIV/0!</v>
      </c>
      <c r="CO43" s="4">
        <v>1542133883.1</v>
      </c>
      <c r="CP43" s="4">
        <v>1542133885.1</v>
      </c>
      <c r="CQ43" s="4">
        <v>31</v>
      </c>
      <c r="CR43" s="4">
        <v>-0.092</v>
      </c>
      <c r="CS43" s="4">
        <v>-0.011</v>
      </c>
      <c r="CT43" s="4">
        <v>4.04</v>
      </c>
      <c r="CU43" s="4">
        <v>0.147</v>
      </c>
      <c r="CV43" s="4">
        <v>400</v>
      </c>
      <c r="CW43" s="4">
        <v>20</v>
      </c>
      <c r="CX43" s="4">
        <v>0.28</v>
      </c>
      <c r="CY43" s="4">
        <v>0.18</v>
      </c>
      <c r="CZ43" s="4">
        <v>0.558624098015873</v>
      </c>
      <c r="DA43" s="4">
        <v>0.0226518800410117</v>
      </c>
      <c r="DB43" s="4">
        <v>0.0428348826052131</v>
      </c>
      <c r="DC43" s="4">
        <v>0.5</v>
      </c>
      <c r="DD43" s="4">
        <v>0.0529051343452381</v>
      </c>
      <c r="DE43" s="4">
        <v>0.00468014948735475</v>
      </c>
      <c r="DF43" s="4">
        <v>0.00302604458613638</v>
      </c>
      <c r="DG43" s="4">
        <v>1</v>
      </c>
      <c r="DH43" s="4">
        <v>1.5</v>
      </c>
      <c r="DI43" s="4">
        <v>2</v>
      </c>
      <c r="DJ43" s="4" t="e">
        <v>#DIV/0!</v>
      </c>
      <c r="DK43" s="4">
        <v>2.539555</v>
      </c>
      <c r="DL43" s="4">
        <v>2.72332666666667</v>
      </c>
      <c r="DM43" s="4">
        <v>0.0844612</v>
      </c>
      <c r="DN43" s="4">
        <v>0.0842939583333333</v>
      </c>
      <c r="DO43" s="4">
        <v>0.0922274333333333</v>
      </c>
      <c r="DP43" s="4">
        <v>0.0911254666666667</v>
      </c>
      <c r="DQ43" s="4">
        <v>24472.1083333333</v>
      </c>
      <c r="DR43" s="4">
        <v>24053.7166666667</v>
      </c>
      <c r="DS43" s="4">
        <v>25108.775</v>
      </c>
      <c r="DT43" s="4">
        <v>26089.4916666667</v>
      </c>
      <c r="DU43" s="4">
        <v>31146.775</v>
      </c>
      <c r="DV43" s="4">
        <v>32555.875</v>
      </c>
      <c r="DW43" s="4">
        <v>37863.125</v>
      </c>
      <c r="DX43" s="4">
        <v>39840.1083333333</v>
      </c>
      <c r="DY43" s="4">
        <v>1.8052825</v>
      </c>
      <c r="DZ43" s="4">
        <v>2.101815</v>
      </c>
      <c r="EA43" s="4">
        <v>0.052801025</v>
      </c>
      <c r="EB43" s="4">
        <v>0</v>
      </c>
      <c r="EC43" s="4">
        <v>23.0389416666667</v>
      </c>
      <c r="ED43" s="4">
        <v>999.9</v>
      </c>
      <c r="EE43" s="4">
        <v>56.8145833333333</v>
      </c>
      <c r="EF43" s="4">
        <v>29.2325</v>
      </c>
      <c r="EG43" s="4">
        <v>25.0497916666667</v>
      </c>
      <c r="EH43" s="4">
        <v>61.0286</v>
      </c>
      <c r="EI43" s="4">
        <v>9.65478</v>
      </c>
      <c r="EJ43" s="4">
        <v>1</v>
      </c>
      <c r="EK43" s="4">
        <v>0.283057916666667</v>
      </c>
      <c r="EL43" s="4">
        <v>2.22822</v>
      </c>
      <c r="EM43" s="4">
        <v>20.2435166666667</v>
      </c>
      <c r="EN43" s="4">
        <v>5.25168</v>
      </c>
      <c r="EO43" s="4">
        <v>12.0099</v>
      </c>
      <c r="EP43" s="4">
        <v>4.99909166666667</v>
      </c>
      <c r="EQ43" s="4">
        <v>3.304</v>
      </c>
      <c r="ER43" s="4">
        <v>999.9</v>
      </c>
      <c r="ES43" s="4">
        <v>9999</v>
      </c>
      <c r="ET43" s="4">
        <v>9999</v>
      </c>
      <c r="EU43" s="4">
        <v>9999</v>
      </c>
      <c r="EV43" s="4">
        <v>4.97249666666667</v>
      </c>
      <c r="EW43" s="4">
        <v>1.87101583333333</v>
      </c>
      <c r="EX43" s="4">
        <v>1.86888083333333</v>
      </c>
      <c r="EY43" s="4">
        <v>1.86722333333333</v>
      </c>
      <c r="EZ43" s="4">
        <v>1.8672175</v>
      </c>
      <c r="FA43" s="4">
        <v>1.86676833333333</v>
      </c>
      <c r="FB43" s="4">
        <v>1.8689875</v>
      </c>
      <c r="FC43" s="4">
        <v>1.8666525</v>
      </c>
      <c r="FD43" s="4">
        <v>0</v>
      </c>
      <c r="FE43" s="4">
        <v>0</v>
      </c>
      <c r="FF43" s="4">
        <v>0</v>
      </c>
      <c r="FG43" s="4">
        <v>0</v>
      </c>
      <c r="FH43" s="4" t="e">
        <v>#DIV/0!</v>
      </c>
      <c r="FI43" s="4" t="e">
        <v>#DIV/0!</v>
      </c>
      <c r="FJ43" s="4" t="e">
        <v>#DIV/0!</v>
      </c>
      <c r="FK43" s="4" t="e">
        <v>#DIV/0!</v>
      </c>
      <c r="FL43" s="4" t="e">
        <v>#DIV/0!</v>
      </c>
      <c r="FM43" s="4" t="e">
        <v>#DIV/0!</v>
      </c>
      <c r="FN43" s="4">
        <v>0</v>
      </c>
      <c r="FO43" s="4">
        <v>100</v>
      </c>
      <c r="FP43" s="4">
        <v>100</v>
      </c>
      <c r="FQ43" s="4">
        <v>4.03991666666667</v>
      </c>
      <c r="FR43" s="4">
        <v>0.1469</v>
      </c>
      <c r="FS43" s="4">
        <v>4.03989999999999</v>
      </c>
      <c r="FT43" s="4">
        <v>0</v>
      </c>
      <c r="FU43" s="4">
        <v>0</v>
      </c>
      <c r="FV43" s="4">
        <v>0</v>
      </c>
      <c r="FW43" s="4">
        <v>0.146899999999999</v>
      </c>
      <c r="FX43" s="4">
        <v>0</v>
      </c>
      <c r="FY43" s="4">
        <v>0</v>
      </c>
      <c r="FZ43" s="4">
        <v>0</v>
      </c>
      <c r="GA43" s="4">
        <v>-1</v>
      </c>
      <c r="GB43" s="4">
        <v>-1</v>
      </c>
      <c r="GC43" s="4">
        <v>-1</v>
      </c>
      <c r="GD43" s="4">
        <v>-1</v>
      </c>
      <c r="GE43" s="4">
        <v>5.58333333333333</v>
      </c>
      <c r="GF43" s="4">
        <v>5.55</v>
      </c>
      <c r="GG43" s="4">
        <v>1.00342</v>
      </c>
      <c r="GH43" s="4">
        <v>2.60325166666667</v>
      </c>
      <c r="GI43" s="4">
        <v>1.59912</v>
      </c>
      <c r="GJ43" s="4">
        <v>2.401425</v>
      </c>
      <c r="GK43" s="4">
        <v>1.60034</v>
      </c>
      <c r="GL43" s="4">
        <v>2.28851166666667</v>
      </c>
      <c r="GM43" s="4">
        <v>33.4681</v>
      </c>
      <c r="GN43" s="4">
        <v>24.18235</v>
      </c>
      <c r="GO43" s="4">
        <v>18</v>
      </c>
      <c r="GP43" s="4">
        <v>344.364833333333</v>
      </c>
      <c r="GQ43" s="4">
        <v>599.742333333333</v>
      </c>
      <c r="GR43" s="4">
        <v>22.0000083333333</v>
      </c>
      <c r="GS43" s="4">
        <v>30.8706333333333</v>
      </c>
      <c r="GT43" s="4">
        <v>30.0001583333333</v>
      </c>
      <c r="GU43" s="4">
        <v>31.0267583333333</v>
      </c>
      <c r="GV43" s="4">
        <v>31.1193</v>
      </c>
      <c r="GW43" s="4">
        <v>20.0828083333333</v>
      </c>
      <c r="GX43" s="4">
        <v>26.9837</v>
      </c>
      <c r="GY43" s="4">
        <v>23.2294</v>
      </c>
      <c r="GZ43" s="4">
        <v>22</v>
      </c>
      <c r="HA43" s="4">
        <v>400</v>
      </c>
      <c r="HB43" s="4">
        <v>19.8537</v>
      </c>
      <c r="HC43" s="4">
        <v>98.0901416666667</v>
      </c>
      <c r="HD43" s="4">
        <v>99.0046833333333</v>
      </c>
    </row>
    <row r="44" spans="1:212">
      <c r="A44" s="4" t="s">
        <v>550</v>
      </c>
      <c r="B44" s="4" t="s">
        <v>143</v>
      </c>
      <c r="C44" s="4" t="s">
        <v>73</v>
      </c>
      <c r="D44" s="4" t="s">
        <v>76</v>
      </c>
      <c r="E44" s="4" t="str">
        <f t="shared" si="2"/>
        <v>TR63-B1-Rd2</v>
      </c>
      <c r="F44" s="4" t="str">
        <f>VLOOKUP(B44,Sheet1!$A$1:$B$80,2,0)</f>
        <v>Quercus mongolica</v>
      </c>
      <c r="G44" s="4" t="str">
        <f t="shared" si="3"/>
        <v>2023-07-11</v>
      </c>
      <c r="H44" s="4" t="s">
        <v>503</v>
      </c>
      <c r="I44" s="4">
        <v>0.000560862388333209</v>
      </c>
      <c r="J44" s="4">
        <v>0.560862388333209</v>
      </c>
      <c r="K44" s="4">
        <v>-0.893578103314313</v>
      </c>
      <c r="L44" s="4">
        <v>400.387869139194</v>
      </c>
      <c r="M44" s="4">
        <v>446.048946757165</v>
      </c>
      <c r="N44" s="4">
        <v>41.2848800144779</v>
      </c>
      <c r="O44" s="4">
        <v>37.0586349133857</v>
      </c>
      <c r="P44" s="4">
        <v>0.0230862502836948</v>
      </c>
      <c r="Q44" s="4">
        <v>2.88188087758357</v>
      </c>
      <c r="R44" s="4">
        <v>0.0229839636169996</v>
      </c>
      <c r="S44" s="4">
        <v>0.0143741294037421</v>
      </c>
      <c r="T44" s="4">
        <v>0</v>
      </c>
      <c r="U44" s="4">
        <v>23.6303839727328</v>
      </c>
      <c r="V44" s="4">
        <v>22.8194822496948</v>
      </c>
      <c r="W44" s="4">
        <v>2.78906032158355</v>
      </c>
      <c r="X44" s="4">
        <v>19.3389410749203</v>
      </c>
      <c r="Y44" s="4">
        <v>0.571545193517172</v>
      </c>
      <c r="Z44" s="4">
        <v>2.95541264441868</v>
      </c>
      <c r="AA44" s="4">
        <v>2.21751512806638</v>
      </c>
      <c r="AB44" s="4">
        <v>-24.7340313254945</v>
      </c>
      <c r="AC44" s="4">
        <v>149.050204393936</v>
      </c>
      <c r="AD44" s="4">
        <v>10.7537534918895</v>
      </c>
      <c r="AE44" s="4">
        <v>135.069926560331</v>
      </c>
      <c r="AF44" s="4">
        <v>0</v>
      </c>
      <c r="AG44" s="4">
        <v>0</v>
      </c>
      <c r="AH44" s="4">
        <v>1</v>
      </c>
      <c r="AI44" s="4">
        <v>0</v>
      </c>
      <c r="AJ44" s="4">
        <v>49417.9675554392</v>
      </c>
      <c r="AK44" s="4">
        <v>0</v>
      </c>
      <c r="AL44" s="4">
        <v>0</v>
      </c>
      <c r="AM44" s="4">
        <v>0</v>
      </c>
      <c r="AN44" s="4">
        <v>0</v>
      </c>
      <c r="AO44" s="4">
        <v>2</v>
      </c>
      <c r="AP44" s="4">
        <v>0.5</v>
      </c>
      <c r="AQ44" s="4" t="e">
        <v>#DIV/0!</v>
      </c>
      <c r="AR44" s="4">
        <v>2</v>
      </c>
      <c r="AS44" s="4">
        <v>1542126196.36993</v>
      </c>
      <c r="AT44" s="4">
        <v>400.387869139194</v>
      </c>
      <c r="AU44" s="4">
        <v>400.00560497558</v>
      </c>
      <c r="AV44" s="4">
        <v>6.17507230311355</v>
      </c>
      <c r="AW44" s="4">
        <v>5.8565835970696</v>
      </c>
      <c r="AX44" s="4">
        <v>396.113010531136</v>
      </c>
      <c r="AY44" s="4">
        <v>6.02709194017094</v>
      </c>
      <c r="AZ44" s="4">
        <v>350.027836874237</v>
      </c>
      <c r="BA44" s="4">
        <v>92.4578430708181</v>
      </c>
      <c r="BB44" s="4">
        <v>0.0989943664285714</v>
      </c>
      <c r="BC44" s="4">
        <v>23.7788190201465</v>
      </c>
      <c r="BD44" s="4">
        <v>22.8194822496948</v>
      </c>
      <c r="BE44" s="4">
        <v>999.9</v>
      </c>
      <c r="BF44" s="4">
        <v>0</v>
      </c>
      <c r="BG44" s="4">
        <v>0</v>
      </c>
      <c r="BH44" s="4">
        <v>9999.62927045177</v>
      </c>
      <c r="BI44" s="4">
        <v>0</v>
      </c>
      <c r="BJ44" s="4">
        <v>0.271509483577534</v>
      </c>
      <c r="BK44" s="4">
        <v>0.382278839590965</v>
      </c>
      <c r="BL44" s="4">
        <v>402.87565946276</v>
      </c>
      <c r="BM44" s="4">
        <v>402.362118742369</v>
      </c>
      <c r="BN44" s="4">
        <v>0.318488686233211</v>
      </c>
      <c r="BO44" s="4">
        <v>400.00560497558</v>
      </c>
      <c r="BP44" s="4">
        <v>5.8565835970696</v>
      </c>
      <c r="BQ44" s="4">
        <v>0.570934026556776</v>
      </c>
      <c r="BR44" s="4">
        <v>0.541487183943834</v>
      </c>
      <c r="BS44" s="4">
        <v>-0.989877414529915</v>
      </c>
      <c r="BT44" s="4">
        <v>-1.71101762973138</v>
      </c>
      <c r="BU44" s="4">
        <v>0</v>
      </c>
      <c r="BV44" s="4">
        <v>0</v>
      </c>
      <c r="BW44" s="4">
        <v>0</v>
      </c>
      <c r="BX44" s="4">
        <v>0</v>
      </c>
      <c r="BY44" s="4">
        <v>2.88588797313797</v>
      </c>
      <c r="BZ44" s="4">
        <v>0</v>
      </c>
      <c r="CA44" s="4">
        <v>-2.13766910866911</v>
      </c>
      <c r="CB44" s="4">
        <v>8.26500366300366</v>
      </c>
      <c r="CC44" s="4">
        <v>37.8919282661782</v>
      </c>
      <c r="CD44" s="4">
        <v>43.1884262820513</v>
      </c>
      <c r="CE44" s="4">
        <v>40.7746221001221</v>
      </c>
      <c r="CF44" s="4">
        <v>41.7438757631258</v>
      </c>
      <c r="CG44" s="4">
        <v>38.3533232905983</v>
      </c>
      <c r="CH44" s="4">
        <v>0</v>
      </c>
      <c r="CI44" s="4">
        <v>0</v>
      </c>
      <c r="CJ44" s="4">
        <v>0</v>
      </c>
      <c r="CK44" s="4">
        <v>1688990713.1</v>
      </c>
      <c r="CL44" s="4">
        <v>0</v>
      </c>
      <c r="CM44" s="4">
        <v>1542125690</v>
      </c>
      <c r="CN44" s="4" t="e">
        <v>#DIV/0!</v>
      </c>
      <c r="CO44" s="4">
        <v>1542125690</v>
      </c>
      <c r="CP44" s="4">
        <v>1542125690</v>
      </c>
      <c r="CQ44" s="4">
        <v>19</v>
      </c>
      <c r="CR44" s="4">
        <v>0.091</v>
      </c>
      <c r="CS44" s="4">
        <v>-0.011</v>
      </c>
      <c r="CT44" s="4">
        <v>4.275</v>
      </c>
      <c r="CU44" s="4">
        <v>0.148</v>
      </c>
      <c r="CV44" s="4">
        <v>400</v>
      </c>
      <c r="CW44" s="4">
        <v>19</v>
      </c>
      <c r="CX44" s="4">
        <v>0.37</v>
      </c>
      <c r="CY44" s="4">
        <v>0.23</v>
      </c>
      <c r="CZ44" s="4">
        <v>0.382583259325397</v>
      </c>
      <c r="DA44" s="4">
        <v>-0.012326889952153</v>
      </c>
      <c r="DB44" s="4">
        <v>0.0360996592018547</v>
      </c>
      <c r="DC44" s="4">
        <v>0.5</v>
      </c>
      <c r="DD44" s="4">
        <v>0.318753910714286</v>
      </c>
      <c r="DE44" s="4">
        <v>-0.0113514159261789</v>
      </c>
      <c r="DF44" s="4">
        <v>0.00435696099095611</v>
      </c>
      <c r="DG44" s="4">
        <v>0.916666666666667</v>
      </c>
      <c r="DH44" s="4">
        <v>1.41666666666667</v>
      </c>
      <c r="DI44" s="4">
        <v>2</v>
      </c>
      <c r="DJ44" s="4" t="e">
        <v>#DIV/0!</v>
      </c>
      <c r="DK44" s="4">
        <v>2.54071416666667</v>
      </c>
      <c r="DL44" s="4">
        <v>2.72333333333333</v>
      </c>
      <c r="DM44" s="4">
        <v>0.0844829166666667</v>
      </c>
      <c r="DN44" s="4">
        <v>0.0843761166666667</v>
      </c>
      <c r="DO44" s="4">
        <v>0.0370783</v>
      </c>
      <c r="DP44" s="4">
        <v>0.0359310833333333</v>
      </c>
      <c r="DQ44" s="4">
        <v>24515.0083333333</v>
      </c>
      <c r="DR44" s="4">
        <v>24089.7416666667</v>
      </c>
      <c r="DS44" s="4">
        <v>25150.5083333333</v>
      </c>
      <c r="DT44" s="4">
        <v>26126.8916666667</v>
      </c>
      <c r="DU44" s="4">
        <v>33091.6916666667</v>
      </c>
      <c r="DV44" s="4">
        <v>34587.8416666667</v>
      </c>
      <c r="DW44" s="4">
        <v>37918.3416666667</v>
      </c>
      <c r="DX44" s="4">
        <v>39893.35</v>
      </c>
      <c r="DY44" s="4">
        <v>1.81510083333333</v>
      </c>
      <c r="DZ44" s="4">
        <v>2.08675083333333</v>
      </c>
      <c r="EA44" s="4">
        <v>0.0304896416666667</v>
      </c>
      <c r="EB44" s="4">
        <v>0</v>
      </c>
      <c r="EC44" s="4">
        <v>22.3162833333333</v>
      </c>
      <c r="ED44" s="4">
        <v>999.9</v>
      </c>
      <c r="EE44" s="4">
        <v>50.9666666666667</v>
      </c>
      <c r="EF44" s="4">
        <v>30.9178333333333</v>
      </c>
      <c r="EG44" s="4">
        <v>24.7524416666667</v>
      </c>
      <c r="EH44" s="4">
        <v>60.849</v>
      </c>
      <c r="EI44" s="4">
        <v>9.74926583333333</v>
      </c>
      <c r="EJ44" s="4">
        <v>1</v>
      </c>
      <c r="EK44" s="4">
        <v>0.20600525</v>
      </c>
      <c r="EL44" s="4">
        <v>1.52858916666667</v>
      </c>
      <c r="EM44" s="4">
        <v>20.2522833333333</v>
      </c>
      <c r="EN44" s="4">
        <v>5.24915</v>
      </c>
      <c r="EO44" s="4">
        <v>12.0099</v>
      </c>
      <c r="EP44" s="4">
        <v>4.99986666666667</v>
      </c>
      <c r="EQ44" s="4">
        <v>3.3039375</v>
      </c>
      <c r="ER44" s="4">
        <v>9999</v>
      </c>
      <c r="ES44" s="4">
        <v>999.9</v>
      </c>
      <c r="ET44" s="4">
        <v>9999</v>
      </c>
      <c r="EU44" s="4">
        <v>9999</v>
      </c>
      <c r="EV44" s="4">
        <v>4.973185</v>
      </c>
      <c r="EW44" s="4">
        <v>1.87148916666667</v>
      </c>
      <c r="EX44" s="4">
        <v>1.86940333333333</v>
      </c>
      <c r="EY44" s="4">
        <v>1.86781333333333</v>
      </c>
      <c r="EZ44" s="4">
        <v>1.86771</v>
      </c>
      <c r="FA44" s="4">
        <v>1.86724666666667</v>
      </c>
      <c r="FB44" s="4">
        <v>1.86947833333333</v>
      </c>
      <c r="FC44" s="4">
        <v>1.8671025</v>
      </c>
      <c r="FD44" s="4">
        <v>0</v>
      </c>
      <c r="FE44" s="4">
        <v>0</v>
      </c>
      <c r="FF44" s="4">
        <v>0</v>
      </c>
      <c r="FG44" s="4">
        <v>0</v>
      </c>
      <c r="FH44" s="4" t="e">
        <v>#DIV/0!</v>
      </c>
      <c r="FI44" s="4" t="e">
        <v>#DIV/0!</v>
      </c>
      <c r="FJ44" s="4" t="e">
        <v>#DIV/0!</v>
      </c>
      <c r="FK44" s="4" t="e">
        <v>#DIV/0!</v>
      </c>
      <c r="FL44" s="4" t="e">
        <v>#DIV/0!</v>
      </c>
      <c r="FM44" s="4" t="e">
        <v>#DIV/0!</v>
      </c>
      <c r="FN44" s="4">
        <v>0</v>
      </c>
      <c r="FO44" s="4">
        <v>100</v>
      </c>
      <c r="FP44" s="4">
        <v>100</v>
      </c>
      <c r="FQ44" s="4">
        <v>4.275</v>
      </c>
      <c r="FR44" s="4">
        <v>0.148</v>
      </c>
      <c r="FS44" s="4">
        <v>4.27489999999995</v>
      </c>
      <c r="FT44" s="4">
        <v>0</v>
      </c>
      <c r="FU44" s="4">
        <v>0</v>
      </c>
      <c r="FV44" s="4">
        <v>0</v>
      </c>
      <c r="FW44" s="4">
        <v>0.14798</v>
      </c>
      <c r="FX44" s="4">
        <v>0</v>
      </c>
      <c r="FY44" s="4">
        <v>0</v>
      </c>
      <c r="FZ44" s="4">
        <v>0</v>
      </c>
      <c r="GA44" s="4">
        <v>-1</v>
      </c>
      <c r="GB44" s="4">
        <v>-1</v>
      </c>
      <c r="GC44" s="4">
        <v>-1</v>
      </c>
      <c r="GD44" s="4">
        <v>-1</v>
      </c>
      <c r="GE44" s="4">
        <v>8.58333333333333</v>
      </c>
      <c r="GF44" s="4">
        <v>8.58333333333333</v>
      </c>
      <c r="GG44" s="4">
        <v>0.985107</v>
      </c>
      <c r="GH44" s="4">
        <v>2.5904325</v>
      </c>
      <c r="GI44" s="4">
        <v>1.59901833333333</v>
      </c>
      <c r="GJ44" s="4">
        <v>2.41221166666667</v>
      </c>
      <c r="GK44" s="4">
        <v>1.60034</v>
      </c>
      <c r="GL44" s="4">
        <v>2.29248</v>
      </c>
      <c r="GM44" s="4">
        <v>36.5719666666667</v>
      </c>
      <c r="GN44" s="4">
        <v>24.0094333333333</v>
      </c>
      <c r="GO44" s="4">
        <v>18</v>
      </c>
      <c r="GP44" s="4">
        <v>344.079583333333</v>
      </c>
      <c r="GQ44" s="4">
        <v>578.418083333333</v>
      </c>
      <c r="GR44" s="4">
        <v>21.9999583333333</v>
      </c>
      <c r="GS44" s="4">
        <v>29.9128166666667</v>
      </c>
      <c r="GT44" s="4">
        <v>30.0001</v>
      </c>
      <c r="GU44" s="4">
        <v>30.1177833333333</v>
      </c>
      <c r="GV44" s="4">
        <v>30.2189416666667</v>
      </c>
      <c r="GW44" s="4">
        <v>19.7039666666667</v>
      </c>
      <c r="GX44" s="4">
        <v>100</v>
      </c>
      <c r="GY44" s="4">
        <v>0</v>
      </c>
      <c r="GZ44" s="4">
        <v>22</v>
      </c>
      <c r="HA44" s="4">
        <v>400</v>
      </c>
      <c r="HB44" s="4">
        <v>19.1673</v>
      </c>
      <c r="HC44" s="4">
        <v>98.2411416666667</v>
      </c>
      <c r="HD44" s="4">
        <v>99.1408083333333</v>
      </c>
    </row>
    <row r="45" spans="1:212">
      <c r="A45" s="4" t="s">
        <v>551</v>
      </c>
      <c r="B45" s="4" t="s">
        <v>239</v>
      </c>
      <c r="C45" s="4" t="s">
        <v>73</v>
      </c>
      <c r="D45" s="4" t="s">
        <v>76</v>
      </c>
      <c r="E45" s="4" t="str">
        <f t="shared" si="2"/>
        <v>TR64-B1-Rd2</v>
      </c>
      <c r="F45" s="4" t="str">
        <f>VLOOKUP(B45,Sheet1!$A$1:$B$80,2,0)</f>
        <v>Phellodendron amurense</v>
      </c>
      <c r="G45" s="4" t="str">
        <f t="shared" si="3"/>
        <v>2023-07-11</v>
      </c>
      <c r="H45" s="4" t="s">
        <v>503</v>
      </c>
      <c r="I45" s="4">
        <v>0.000150439722723212</v>
      </c>
      <c r="J45" s="4">
        <v>0.150439722723212</v>
      </c>
      <c r="K45" s="4">
        <v>-1.26674101512828</v>
      </c>
      <c r="L45" s="4">
        <v>400.686376587302</v>
      </c>
      <c r="M45" s="4">
        <v>558.014847045151</v>
      </c>
      <c r="N45" s="4">
        <v>51.5857864964483</v>
      </c>
      <c r="O45" s="4">
        <v>37.0415312192302</v>
      </c>
      <c r="P45" s="4">
        <v>0.0121838341736957</v>
      </c>
      <c r="Q45" s="4">
        <v>2.87994613608289</v>
      </c>
      <c r="R45" s="4">
        <v>0.01215524321512</v>
      </c>
      <c r="S45" s="4">
        <v>0.0075995901479566</v>
      </c>
      <c r="T45" s="4">
        <v>0</v>
      </c>
      <c r="U45" s="4">
        <v>24.0289027899459</v>
      </c>
      <c r="V45" s="4">
        <v>23.5862632417582</v>
      </c>
      <c r="W45" s="4">
        <v>2.92134375837169</v>
      </c>
      <c r="X45" s="4">
        <v>60.0672033768881</v>
      </c>
      <c r="Y45" s="4">
        <v>1.80643865459434</v>
      </c>
      <c r="Z45" s="4">
        <v>3.00736267898339</v>
      </c>
      <c r="AA45" s="4">
        <v>1.11490510377735</v>
      </c>
      <c r="AB45" s="4">
        <v>-6.63439177209366</v>
      </c>
      <c r="AC45" s="4">
        <v>74.910245261277</v>
      </c>
      <c r="AD45" s="4">
        <v>5.43726659231381</v>
      </c>
      <c r="AE45" s="4">
        <v>73.7131200814971</v>
      </c>
      <c r="AF45" s="4">
        <v>0</v>
      </c>
      <c r="AG45" s="4">
        <v>0</v>
      </c>
      <c r="AH45" s="4">
        <v>1</v>
      </c>
      <c r="AI45" s="4">
        <v>0</v>
      </c>
      <c r="AJ45" s="4">
        <v>49311.4213343128</v>
      </c>
      <c r="AK45" s="4">
        <v>0</v>
      </c>
      <c r="AL45" s="4">
        <v>0</v>
      </c>
      <c r="AM45" s="4">
        <v>0</v>
      </c>
      <c r="AN45" s="4">
        <v>0</v>
      </c>
      <c r="AO45" s="4">
        <v>2</v>
      </c>
      <c r="AP45" s="4">
        <v>0.5</v>
      </c>
      <c r="AQ45" s="4" t="e">
        <v>#DIV/0!</v>
      </c>
      <c r="AR45" s="4">
        <v>2</v>
      </c>
      <c r="AS45" s="4">
        <v>1542141138.26993</v>
      </c>
      <c r="AT45" s="4">
        <v>400.686376587302</v>
      </c>
      <c r="AU45" s="4">
        <v>399.997040781441</v>
      </c>
      <c r="AV45" s="4">
        <v>19.5406435622711</v>
      </c>
      <c r="AW45" s="4">
        <v>19.4563665018315</v>
      </c>
      <c r="AX45" s="4">
        <v>396.613739713065</v>
      </c>
      <c r="AY45" s="4">
        <v>19.3903326739927</v>
      </c>
      <c r="AZ45" s="4">
        <v>350.036066056166</v>
      </c>
      <c r="BA45" s="4">
        <v>92.3461999389499</v>
      </c>
      <c r="BB45" s="4">
        <v>0.0989975615567765</v>
      </c>
      <c r="BC45" s="4">
        <v>24.0687343376068</v>
      </c>
      <c r="BD45" s="4">
        <v>23.5862632417582</v>
      </c>
      <c r="BE45" s="4">
        <v>999.9</v>
      </c>
      <c r="BF45" s="4">
        <v>0</v>
      </c>
      <c r="BG45" s="4">
        <v>0</v>
      </c>
      <c r="BH45" s="4">
        <v>9999.90330860805</v>
      </c>
      <c r="BI45" s="4">
        <v>0</v>
      </c>
      <c r="BJ45" s="4">
        <v>0.277125355006105</v>
      </c>
      <c r="BK45" s="4">
        <v>0.68936000467033</v>
      </c>
      <c r="BL45" s="4">
        <v>408.672139499389</v>
      </c>
      <c r="BM45" s="4">
        <v>407.933961080586</v>
      </c>
      <c r="BN45" s="4">
        <v>0.0842857576862027</v>
      </c>
      <c r="BO45" s="4">
        <v>399.997040781441</v>
      </c>
      <c r="BP45" s="4">
        <v>19.4563665018315</v>
      </c>
      <c r="BQ45" s="4">
        <v>1.80450376159951</v>
      </c>
      <c r="BR45" s="4">
        <v>1.79672122191697</v>
      </c>
      <c r="BS45" s="4">
        <v>15.825867530525</v>
      </c>
      <c r="BT45" s="4">
        <v>15.7582937118437</v>
      </c>
      <c r="BU45" s="4">
        <v>0</v>
      </c>
      <c r="BV45" s="4">
        <v>0</v>
      </c>
      <c r="BW45" s="4">
        <v>0</v>
      </c>
      <c r="BX45" s="4">
        <v>0</v>
      </c>
      <c r="BY45" s="4">
        <v>3.04078937728938</v>
      </c>
      <c r="BZ45" s="4">
        <v>0</v>
      </c>
      <c r="CA45" s="4">
        <v>-4.08373443223443</v>
      </c>
      <c r="CB45" s="4">
        <v>7.97783394383394</v>
      </c>
      <c r="CC45" s="4">
        <v>37.6287137362637</v>
      </c>
      <c r="CD45" s="4">
        <v>43.1791383394383</v>
      </c>
      <c r="CE45" s="4">
        <v>40.56235</v>
      </c>
      <c r="CF45" s="4">
        <v>41.7344141636142</v>
      </c>
      <c r="CG45" s="4">
        <v>38.1901333333333</v>
      </c>
      <c r="CH45" s="4">
        <v>0</v>
      </c>
      <c r="CI45" s="4">
        <v>0</v>
      </c>
      <c r="CJ45" s="4">
        <v>0</v>
      </c>
      <c r="CK45" s="4">
        <v>1688961393.9</v>
      </c>
      <c r="CL45" s="4">
        <v>0</v>
      </c>
      <c r="CM45" s="4">
        <v>1542138764</v>
      </c>
      <c r="CN45" s="4" t="e">
        <v>#DIV/0!</v>
      </c>
      <c r="CO45" s="4">
        <v>1542138764</v>
      </c>
      <c r="CP45" s="4">
        <v>1542138590</v>
      </c>
      <c r="CQ45" s="4">
        <v>49</v>
      </c>
      <c r="CR45" s="4">
        <v>-2.815</v>
      </c>
      <c r="CS45" s="4">
        <v>-0.001</v>
      </c>
      <c r="CT45" s="4">
        <v>4.073</v>
      </c>
      <c r="CU45" s="4">
        <v>0.15</v>
      </c>
      <c r="CV45" s="4">
        <v>400</v>
      </c>
      <c r="CW45" s="4">
        <v>21</v>
      </c>
      <c r="CX45" s="4">
        <v>0.44</v>
      </c>
      <c r="CY45" s="4">
        <v>0.09</v>
      </c>
      <c r="CZ45" s="4">
        <v>0.69012926984127</v>
      </c>
      <c r="DA45" s="4">
        <v>0.00414653212576926</v>
      </c>
      <c r="DB45" s="4">
        <v>0.0324306276693934</v>
      </c>
      <c r="DC45" s="4">
        <v>0.5</v>
      </c>
      <c r="DD45" s="4">
        <v>0.0840732207936508</v>
      </c>
      <c r="DE45" s="4">
        <v>0.00681913376623378</v>
      </c>
      <c r="DF45" s="4">
        <v>0.00159427182059243</v>
      </c>
      <c r="DG45" s="4">
        <v>1</v>
      </c>
      <c r="DH45" s="4">
        <v>1.5</v>
      </c>
      <c r="DI45" s="4">
        <v>2</v>
      </c>
      <c r="DJ45" s="4" t="e">
        <v>#DIV/0!</v>
      </c>
      <c r="DK45" s="4">
        <v>2.53828833333333</v>
      </c>
      <c r="DL45" s="4">
        <v>2.72333416666667</v>
      </c>
      <c r="DM45" s="4">
        <v>0.0841739333333333</v>
      </c>
      <c r="DN45" s="4">
        <v>0.0839880333333333</v>
      </c>
      <c r="DO45" s="4">
        <v>0.090720425</v>
      </c>
      <c r="DP45" s="4">
        <v>0.0895527916666667</v>
      </c>
      <c r="DQ45" s="4">
        <v>24428.9916666667</v>
      </c>
      <c r="DR45" s="4">
        <v>24010.925</v>
      </c>
      <c r="DS45" s="4">
        <v>25059.6416666667</v>
      </c>
      <c r="DT45" s="4">
        <v>26038.4083333333</v>
      </c>
      <c r="DU45" s="4">
        <v>31140.65</v>
      </c>
      <c r="DV45" s="4">
        <v>32555.3833333333</v>
      </c>
      <c r="DW45" s="4">
        <v>37793.1083333333</v>
      </c>
      <c r="DX45" s="4">
        <v>39770.1833333333</v>
      </c>
      <c r="DY45" s="4">
        <v>1.7963725</v>
      </c>
      <c r="DZ45" s="4">
        <v>2.08138833333333</v>
      </c>
      <c r="EA45" s="4">
        <v>0.0273125916666667</v>
      </c>
      <c r="EB45" s="4">
        <v>0</v>
      </c>
      <c r="EC45" s="4">
        <v>23.1362833333333</v>
      </c>
      <c r="ED45" s="4">
        <v>999.9</v>
      </c>
      <c r="EE45" s="4">
        <v>53.4200833333333</v>
      </c>
      <c r="EF45" s="4">
        <v>30.1503333333333</v>
      </c>
      <c r="EG45" s="4">
        <v>24.8589</v>
      </c>
      <c r="EH45" s="4">
        <v>61.0143</v>
      </c>
      <c r="EI45" s="4">
        <v>9.79533833333333</v>
      </c>
      <c r="EJ45" s="4">
        <v>1</v>
      </c>
      <c r="EK45" s="4">
        <v>0.354523916666667</v>
      </c>
      <c r="EL45" s="4">
        <v>2.25747166666667</v>
      </c>
      <c r="EM45" s="4">
        <v>20.2439583333333</v>
      </c>
      <c r="EN45" s="4">
        <v>5.24907416666667</v>
      </c>
      <c r="EO45" s="4">
        <v>12.0099</v>
      </c>
      <c r="EP45" s="4">
        <v>4.99931666666667</v>
      </c>
      <c r="EQ45" s="4">
        <v>3.304</v>
      </c>
      <c r="ER45" s="4">
        <v>999.9</v>
      </c>
      <c r="ES45" s="4">
        <v>9999</v>
      </c>
      <c r="ET45" s="4">
        <v>9999</v>
      </c>
      <c r="EU45" s="4">
        <v>9999</v>
      </c>
      <c r="EV45" s="4">
        <v>4.9724975</v>
      </c>
      <c r="EW45" s="4">
        <v>1.87092416666667</v>
      </c>
      <c r="EX45" s="4">
        <v>1.868825</v>
      </c>
      <c r="EY45" s="4">
        <v>1.8672125</v>
      </c>
      <c r="EZ45" s="4">
        <v>1.86718916666667</v>
      </c>
      <c r="FA45" s="4">
        <v>1.86672833333333</v>
      </c>
      <c r="FB45" s="4">
        <v>1.86893166666667</v>
      </c>
      <c r="FC45" s="4">
        <v>1.8666125</v>
      </c>
      <c r="FD45" s="4">
        <v>0</v>
      </c>
      <c r="FE45" s="4">
        <v>0</v>
      </c>
      <c r="FF45" s="4">
        <v>0</v>
      </c>
      <c r="FG45" s="4">
        <v>0</v>
      </c>
      <c r="FH45" s="4" t="e">
        <v>#DIV/0!</v>
      </c>
      <c r="FI45" s="4" t="e">
        <v>#DIV/0!</v>
      </c>
      <c r="FJ45" s="4" t="e">
        <v>#DIV/0!</v>
      </c>
      <c r="FK45" s="4" t="e">
        <v>#DIV/0!</v>
      </c>
      <c r="FL45" s="4" t="e">
        <v>#DIV/0!</v>
      </c>
      <c r="FM45" s="4" t="e">
        <v>#DIV/0!</v>
      </c>
      <c r="FN45" s="4">
        <v>0</v>
      </c>
      <c r="FO45" s="4">
        <v>100</v>
      </c>
      <c r="FP45" s="4">
        <v>100</v>
      </c>
      <c r="FQ45" s="4">
        <v>4.07283333333333</v>
      </c>
      <c r="FR45" s="4">
        <v>0.150308333333333</v>
      </c>
      <c r="FS45" s="4">
        <v>4.0727</v>
      </c>
      <c r="FT45" s="4">
        <v>0</v>
      </c>
      <c r="FU45" s="4">
        <v>0</v>
      </c>
      <c r="FV45" s="4">
        <v>0</v>
      </c>
      <c r="FW45" s="4">
        <v>0.150319999999997</v>
      </c>
      <c r="FX45" s="4">
        <v>0</v>
      </c>
      <c r="FY45" s="4">
        <v>0</v>
      </c>
      <c r="FZ45" s="4">
        <v>0</v>
      </c>
      <c r="GA45" s="4">
        <v>-1</v>
      </c>
      <c r="GB45" s="4">
        <v>-1</v>
      </c>
      <c r="GC45" s="4">
        <v>-1</v>
      </c>
      <c r="GD45" s="4">
        <v>-1</v>
      </c>
      <c r="GE45" s="4">
        <v>39.7083333333333</v>
      </c>
      <c r="GF45" s="4">
        <v>42.6</v>
      </c>
      <c r="GG45" s="4">
        <v>1.00342</v>
      </c>
      <c r="GH45" s="4">
        <v>2.58270416666667</v>
      </c>
      <c r="GI45" s="4">
        <v>1.59912</v>
      </c>
      <c r="GJ45" s="4">
        <v>2.41211</v>
      </c>
      <c r="GK45" s="4">
        <v>1.60034</v>
      </c>
      <c r="GL45" s="4">
        <v>2.27976416666667</v>
      </c>
      <c r="GM45" s="4">
        <v>34.1016916666667</v>
      </c>
      <c r="GN45" s="4">
        <v>23.522</v>
      </c>
      <c r="GO45" s="4">
        <v>18</v>
      </c>
      <c r="GP45" s="4">
        <v>345.2855</v>
      </c>
      <c r="GQ45" s="4">
        <v>593.649</v>
      </c>
      <c r="GR45" s="4">
        <v>21.9999333333333</v>
      </c>
      <c r="GS45" s="4">
        <v>31.7750416666667</v>
      </c>
      <c r="GT45" s="4">
        <v>30.0000583333333</v>
      </c>
      <c r="GU45" s="4">
        <v>32.0006333333333</v>
      </c>
      <c r="GV45" s="4">
        <v>32.1072</v>
      </c>
      <c r="GW45" s="4">
        <v>20.065875</v>
      </c>
      <c r="GX45" s="4">
        <v>27.5635</v>
      </c>
      <c r="GY45" s="4">
        <v>0</v>
      </c>
      <c r="GZ45" s="4">
        <v>22</v>
      </c>
      <c r="HA45" s="4">
        <v>400</v>
      </c>
      <c r="HB45" s="4">
        <v>19.475</v>
      </c>
      <c r="HC45" s="4">
        <v>97.9045333333333</v>
      </c>
      <c r="HD45" s="4">
        <v>98.822975</v>
      </c>
    </row>
    <row r="46" spans="1:212">
      <c r="A46" s="4" t="s">
        <v>552</v>
      </c>
      <c r="B46" s="4" t="s">
        <v>149</v>
      </c>
      <c r="C46" s="4" t="s">
        <v>64</v>
      </c>
      <c r="D46" s="4" t="s">
        <v>65</v>
      </c>
      <c r="E46" s="4" t="str">
        <f t="shared" si="2"/>
        <v>TR68-B2-Rd1</v>
      </c>
      <c r="F46" s="4" t="str">
        <f>VLOOKUP(B46,Sheet1!$A$1:$B$80,2,0)</f>
        <v>Tilia amurensis</v>
      </c>
      <c r="G46" s="4" t="str">
        <f t="shared" si="3"/>
        <v>2023-07-11</v>
      </c>
      <c r="H46" s="4" t="s">
        <v>503</v>
      </c>
      <c r="I46" s="4">
        <v>0.000408983651323508</v>
      </c>
      <c r="J46" s="4">
        <v>0.408983651323508</v>
      </c>
      <c r="K46" s="4">
        <v>-0.793524870203812</v>
      </c>
      <c r="L46" s="4">
        <v>400.362213675214</v>
      </c>
      <c r="M46" s="4">
        <v>431.179429830185</v>
      </c>
      <c r="N46" s="4">
        <v>39.9052218940153</v>
      </c>
      <c r="O46" s="4">
        <v>37.0531206511769</v>
      </c>
      <c r="P46" s="4">
        <v>0.0326253129632047</v>
      </c>
      <c r="Q46" s="4">
        <v>2.88188598448756</v>
      </c>
      <c r="R46" s="4">
        <v>0.0324209664434385</v>
      </c>
      <c r="S46" s="4">
        <v>0.0202813566352543</v>
      </c>
      <c r="T46" s="4">
        <v>0</v>
      </c>
      <c r="U46" s="4">
        <v>24.2222169069875</v>
      </c>
      <c r="V46" s="4">
        <v>23.8563400152625</v>
      </c>
      <c r="W46" s="4">
        <v>2.96922623008263</v>
      </c>
      <c r="X46" s="4">
        <v>59.9687945054628</v>
      </c>
      <c r="Y46" s="4">
        <v>1.832008962262</v>
      </c>
      <c r="Z46" s="4">
        <v>3.05493716739661</v>
      </c>
      <c r="AA46" s="4">
        <v>1.13721726782064</v>
      </c>
      <c r="AB46" s="4">
        <v>-18.0361790233667</v>
      </c>
      <c r="AC46" s="4">
        <v>73.656278726164</v>
      </c>
      <c r="AD46" s="4">
        <v>5.35701881264824</v>
      </c>
      <c r="AE46" s="4">
        <v>60.9771185154455</v>
      </c>
      <c r="AF46" s="4">
        <v>0</v>
      </c>
      <c r="AG46" s="4">
        <v>0</v>
      </c>
      <c r="AH46" s="4">
        <v>1</v>
      </c>
      <c r="AI46" s="4">
        <v>0</v>
      </c>
      <c r="AJ46" s="4">
        <v>49326.2677281272</v>
      </c>
      <c r="AK46" s="4">
        <v>0</v>
      </c>
      <c r="AL46" s="4">
        <v>0</v>
      </c>
      <c r="AM46" s="4">
        <v>0</v>
      </c>
      <c r="AN46" s="4">
        <v>0</v>
      </c>
      <c r="AO46" s="4">
        <v>2</v>
      </c>
      <c r="AP46" s="4">
        <v>0.5</v>
      </c>
      <c r="AQ46" s="4" t="e">
        <v>#DIV/0!</v>
      </c>
      <c r="AR46" s="4">
        <v>2</v>
      </c>
      <c r="AS46" s="4">
        <v>1542129487.26993</v>
      </c>
      <c r="AT46" s="4">
        <v>400.362213675214</v>
      </c>
      <c r="AU46" s="4">
        <v>400.002372710623</v>
      </c>
      <c r="AV46" s="4">
        <v>19.7950173046398</v>
      </c>
      <c r="AW46" s="4">
        <v>19.5659608730159</v>
      </c>
      <c r="AX46" s="4">
        <v>396.462799725275</v>
      </c>
      <c r="AY46" s="4">
        <v>19.6506290506715</v>
      </c>
      <c r="AZ46" s="4">
        <v>350.034178754579</v>
      </c>
      <c r="BA46" s="4">
        <v>92.4499994444445</v>
      </c>
      <c r="BB46" s="4">
        <v>0.0989959172435898</v>
      </c>
      <c r="BC46" s="4">
        <v>24.3304153357753</v>
      </c>
      <c r="BD46" s="4">
        <v>23.8563400152625</v>
      </c>
      <c r="BE46" s="4">
        <v>999.9</v>
      </c>
      <c r="BF46" s="4">
        <v>0</v>
      </c>
      <c r="BG46" s="4">
        <v>0</v>
      </c>
      <c r="BH46" s="4">
        <v>10000.5095634921</v>
      </c>
      <c r="BI46" s="4">
        <v>0</v>
      </c>
      <c r="BJ46" s="4">
        <v>0.271623379945055</v>
      </c>
      <c r="BK46" s="4">
        <v>0.359898605891331</v>
      </c>
      <c r="BL46" s="4">
        <v>408.447532661783</v>
      </c>
      <c r="BM46" s="4">
        <v>407.984993528694</v>
      </c>
      <c r="BN46" s="4">
        <v>0.229055745848596</v>
      </c>
      <c r="BO46" s="4">
        <v>400.002372710623</v>
      </c>
      <c r="BP46" s="4">
        <v>19.5659608730159</v>
      </c>
      <c r="BQ46" s="4">
        <v>1.83004895909646</v>
      </c>
      <c r="BR46" s="4">
        <v>1.8088733489011</v>
      </c>
      <c r="BS46" s="4">
        <v>16.0458488369963</v>
      </c>
      <c r="BT46" s="4">
        <v>15.863668968254</v>
      </c>
      <c r="BU46" s="4">
        <v>0</v>
      </c>
      <c r="BV46" s="4">
        <v>0</v>
      </c>
      <c r="BW46" s="4">
        <v>0</v>
      </c>
      <c r="BX46" s="4">
        <v>0</v>
      </c>
      <c r="BY46" s="4">
        <v>2.47406654456654</v>
      </c>
      <c r="BZ46" s="4">
        <v>0</v>
      </c>
      <c r="CA46" s="4">
        <v>2.37996062271062</v>
      </c>
      <c r="CB46" s="4">
        <v>8.71349297924298</v>
      </c>
      <c r="CC46" s="4">
        <v>38.5944367826618</v>
      </c>
      <c r="CD46" s="4">
        <v>43.7278731379731</v>
      </c>
      <c r="CE46" s="4">
        <v>41.4876290903541</v>
      </c>
      <c r="CF46" s="4">
        <v>42.1719213369963</v>
      </c>
      <c r="CG46" s="4">
        <v>39.0612717948718</v>
      </c>
      <c r="CH46" s="4">
        <v>0</v>
      </c>
      <c r="CI46" s="4">
        <v>0</v>
      </c>
      <c r="CJ46" s="4">
        <v>0</v>
      </c>
      <c r="CK46" s="4">
        <v>1688949742.3</v>
      </c>
      <c r="CL46" s="4">
        <v>0</v>
      </c>
      <c r="CM46" s="4">
        <v>1542129213</v>
      </c>
      <c r="CN46" s="4" t="e">
        <v>#DIV/0!</v>
      </c>
      <c r="CO46" s="4">
        <v>1542129210</v>
      </c>
      <c r="CP46" s="4">
        <v>1542129213</v>
      </c>
      <c r="CQ46" s="4">
        <v>19</v>
      </c>
      <c r="CR46" s="4">
        <v>0.233</v>
      </c>
      <c r="CS46" s="4">
        <v>-0.011</v>
      </c>
      <c r="CT46" s="4">
        <v>3.899</v>
      </c>
      <c r="CU46" s="4">
        <v>0.144</v>
      </c>
      <c r="CV46" s="4">
        <v>400</v>
      </c>
      <c r="CW46" s="4">
        <v>20</v>
      </c>
      <c r="CX46" s="4">
        <v>0.26</v>
      </c>
      <c r="CY46" s="4">
        <v>0.37</v>
      </c>
      <c r="CZ46" s="4">
        <v>0.359522721626984</v>
      </c>
      <c r="DA46" s="4">
        <v>0.0111549699248119</v>
      </c>
      <c r="DB46" s="4">
        <v>0.0391090638680882</v>
      </c>
      <c r="DC46" s="4">
        <v>0.5</v>
      </c>
      <c r="DD46" s="4">
        <v>0.23020704265873</v>
      </c>
      <c r="DE46" s="4">
        <v>-0.0225166606288449</v>
      </c>
      <c r="DF46" s="4">
        <v>0.00727304299199196</v>
      </c>
      <c r="DG46" s="4">
        <v>0.833333333333333</v>
      </c>
      <c r="DH46" s="4">
        <v>1.33333333333333</v>
      </c>
      <c r="DI46" s="4">
        <v>2</v>
      </c>
      <c r="DJ46" s="4" t="e">
        <v>#DIV/0!</v>
      </c>
      <c r="DK46" s="4">
        <v>2.54003666666667</v>
      </c>
      <c r="DL46" s="4">
        <v>2.7233275</v>
      </c>
      <c r="DM46" s="4">
        <v>0.084550375</v>
      </c>
      <c r="DN46" s="4">
        <v>0.0843893</v>
      </c>
      <c r="DO46" s="4">
        <v>0.0920089916666667</v>
      </c>
      <c r="DP46" s="4">
        <v>0.0903327666666667</v>
      </c>
      <c r="DQ46" s="4">
        <v>24498.075</v>
      </c>
      <c r="DR46" s="4">
        <v>24081.0166666667</v>
      </c>
      <c r="DS46" s="4">
        <v>25136.5166666667</v>
      </c>
      <c r="DT46" s="4">
        <v>26119.95</v>
      </c>
      <c r="DU46" s="4">
        <v>31187.4583333333</v>
      </c>
      <c r="DV46" s="4">
        <v>32618.4583333333</v>
      </c>
      <c r="DW46" s="4">
        <v>37903.35</v>
      </c>
      <c r="DX46" s="4">
        <v>39881.7833333333</v>
      </c>
      <c r="DY46" s="4">
        <v>1.80989166666667</v>
      </c>
      <c r="DZ46" s="4">
        <v>2.11386666666667</v>
      </c>
      <c r="EA46" s="4">
        <v>0.01081265</v>
      </c>
      <c r="EB46" s="4">
        <v>0</v>
      </c>
      <c r="EC46" s="4">
        <v>23.6796583333333</v>
      </c>
      <c r="ED46" s="4">
        <v>999.9</v>
      </c>
      <c r="EE46" s="4">
        <v>59.9206666666666</v>
      </c>
      <c r="EF46" s="4">
        <v>28.3856666666667</v>
      </c>
      <c r="EG46" s="4">
        <v>25.1544583333333</v>
      </c>
      <c r="EH46" s="4">
        <v>60.9029</v>
      </c>
      <c r="EI46" s="4">
        <v>9.1366175</v>
      </c>
      <c r="EJ46" s="4">
        <v>1</v>
      </c>
      <c r="EK46" s="4">
        <v>0.2462425</v>
      </c>
      <c r="EL46" s="4">
        <v>2.25601333333333</v>
      </c>
      <c r="EM46" s="4">
        <v>20.2435083333333</v>
      </c>
      <c r="EN46" s="4">
        <v>5.252405</v>
      </c>
      <c r="EO46" s="4">
        <v>12.0099</v>
      </c>
      <c r="EP46" s="4">
        <v>4.9995625</v>
      </c>
      <c r="EQ46" s="4">
        <v>3.304</v>
      </c>
      <c r="ER46" s="4">
        <v>999.9</v>
      </c>
      <c r="ES46" s="4">
        <v>9999</v>
      </c>
      <c r="ET46" s="4">
        <v>9999</v>
      </c>
      <c r="EU46" s="4">
        <v>9999</v>
      </c>
      <c r="EV46" s="4">
        <v>4.97249333333333</v>
      </c>
      <c r="EW46" s="4">
        <v>1.870885</v>
      </c>
      <c r="EX46" s="4">
        <v>1.86873916666667</v>
      </c>
      <c r="EY46" s="4">
        <v>1.86710416666667</v>
      </c>
      <c r="EZ46" s="4">
        <v>1.86709333333333</v>
      </c>
      <c r="FA46" s="4">
        <v>1.8666875</v>
      </c>
      <c r="FB46" s="4">
        <v>1.86887</v>
      </c>
      <c r="FC46" s="4">
        <v>1.8665825</v>
      </c>
      <c r="FD46" s="4">
        <v>0</v>
      </c>
      <c r="FE46" s="4">
        <v>0</v>
      </c>
      <c r="FF46" s="4">
        <v>0</v>
      </c>
      <c r="FG46" s="4">
        <v>0</v>
      </c>
      <c r="FH46" s="4" t="e">
        <v>#DIV/0!</v>
      </c>
      <c r="FI46" s="4" t="e">
        <v>#DIV/0!</v>
      </c>
      <c r="FJ46" s="4" t="e">
        <v>#DIV/0!</v>
      </c>
      <c r="FK46" s="4" t="e">
        <v>#DIV/0!</v>
      </c>
      <c r="FL46" s="4" t="e">
        <v>#DIV/0!</v>
      </c>
      <c r="FM46" s="4" t="e">
        <v>#DIV/0!</v>
      </c>
      <c r="FN46" s="4">
        <v>0</v>
      </c>
      <c r="FO46" s="4">
        <v>100</v>
      </c>
      <c r="FP46" s="4">
        <v>100</v>
      </c>
      <c r="FQ46" s="4">
        <v>3.89966666666667</v>
      </c>
      <c r="FR46" s="4">
        <v>0.144391666666667</v>
      </c>
      <c r="FS46" s="4">
        <v>3.8995</v>
      </c>
      <c r="FT46" s="4">
        <v>0</v>
      </c>
      <c r="FU46" s="4">
        <v>0</v>
      </c>
      <c r="FV46" s="4">
        <v>0</v>
      </c>
      <c r="FW46" s="4">
        <v>0.144390909090912</v>
      </c>
      <c r="FX46" s="4">
        <v>0</v>
      </c>
      <c r="FY46" s="4">
        <v>0</v>
      </c>
      <c r="FZ46" s="4">
        <v>0</v>
      </c>
      <c r="GA46" s="4">
        <v>-1</v>
      </c>
      <c r="GB46" s="4">
        <v>-1</v>
      </c>
      <c r="GC46" s="4">
        <v>-1</v>
      </c>
      <c r="GD46" s="4">
        <v>-1</v>
      </c>
      <c r="GE46" s="4">
        <v>4.75</v>
      </c>
      <c r="GF46" s="4">
        <v>4.70833333333333</v>
      </c>
      <c r="GG46" s="4">
        <v>1.004945</v>
      </c>
      <c r="GH46" s="4">
        <v>2.57273166666667</v>
      </c>
      <c r="GI46" s="4">
        <v>1.59901833333333</v>
      </c>
      <c r="GJ46" s="4">
        <v>2.400815</v>
      </c>
      <c r="GK46" s="4">
        <v>1.60034</v>
      </c>
      <c r="GL46" s="4">
        <v>2.30489166666667</v>
      </c>
      <c r="GM46" s="4">
        <v>32.8442583333333</v>
      </c>
      <c r="GN46" s="4">
        <v>24.1699666666667</v>
      </c>
      <c r="GO46" s="4">
        <v>18</v>
      </c>
      <c r="GP46" s="4">
        <v>344.014666666667</v>
      </c>
      <c r="GQ46" s="4">
        <v>604.379916666667</v>
      </c>
      <c r="GR46" s="4">
        <v>22</v>
      </c>
      <c r="GS46" s="4">
        <v>30.4503916666667</v>
      </c>
      <c r="GT46" s="4">
        <v>30.0002333333333</v>
      </c>
      <c r="GU46" s="4">
        <v>30.55555</v>
      </c>
      <c r="GV46" s="4">
        <v>30.6437916666667</v>
      </c>
      <c r="GW46" s="4">
        <v>20.10635</v>
      </c>
      <c r="GX46" s="4">
        <v>28.2534916666667</v>
      </c>
      <c r="GY46" s="4">
        <v>39.47415</v>
      </c>
      <c r="GZ46" s="4">
        <v>22</v>
      </c>
      <c r="HA46" s="4">
        <v>400</v>
      </c>
      <c r="HB46" s="4">
        <v>19.6259083333333</v>
      </c>
      <c r="HC46" s="4">
        <v>98.1959583333333</v>
      </c>
      <c r="HD46" s="4">
        <v>99.1130083333334</v>
      </c>
    </row>
    <row r="47" spans="1:212">
      <c r="A47" s="4" t="s">
        <v>553</v>
      </c>
      <c r="B47" s="4" t="s">
        <v>149</v>
      </c>
      <c r="C47" s="4" t="s">
        <v>64</v>
      </c>
      <c r="D47" s="4" t="s">
        <v>76</v>
      </c>
      <c r="E47" s="4" t="str">
        <f t="shared" si="2"/>
        <v>TR68-B2-Rd2</v>
      </c>
      <c r="F47" s="4" t="str">
        <f>VLOOKUP(B47,Sheet1!$A$1:$B$80,2,0)</f>
        <v>Tilia amurensis</v>
      </c>
      <c r="G47" s="4" t="str">
        <f t="shared" si="3"/>
        <v>2023-07-11</v>
      </c>
      <c r="H47" s="4" t="s">
        <v>503</v>
      </c>
      <c r="I47" s="4">
        <v>0.000687342501316118</v>
      </c>
      <c r="J47" s="4">
        <v>0.687342501316118</v>
      </c>
      <c r="K47" s="4">
        <v>-0.605828381766335</v>
      </c>
      <c r="L47" s="4">
        <v>400.195566300366</v>
      </c>
      <c r="M47" s="4">
        <v>424.024742852656</v>
      </c>
      <c r="N47" s="4">
        <v>39.1866623017916</v>
      </c>
      <c r="O47" s="4">
        <v>36.9844659948842</v>
      </c>
      <c r="P47" s="4">
        <v>0.0217456074640041</v>
      </c>
      <c r="Q47" s="4">
        <v>2.87973800227462</v>
      </c>
      <c r="R47" s="4">
        <v>0.0216547829097019</v>
      </c>
      <c r="S47" s="4">
        <v>0.0135423678090162</v>
      </c>
      <c r="T47" s="4">
        <v>0</v>
      </c>
      <c r="U47" s="4">
        <v>23.785139998997</v>
      </c>
      <c r="V47" s="4">
        <v>23.7747173008242</v>
      </c>
      <c r="W47" s="4">
        <v>2.95468370389203</v>
      </c>
      <c r="X47" s="4">
        <v>2.3180708836972</v>
      </c>
      <c r="Y47" s="4">
        <v>0.0692886963975434</v>
      </c>
      <c r="Z47" s="4">
        <v>2.9890699216166</v>
      </c>
      <c r="AA47" s="4">
        <v>2.88539500749449</v>
      </c>
      <c r="AB47" s="4">
        <v>-30.3118043080408</v>
      </c>
      <c r="AC47" s="4">
        <v>29.8758858065082</v>
      </c>
      <c r="AD47" s="4">
        <v>2.16960847725974</v>
      </c>
      <c r="AE47" s="4">
        <v>1.73368997572713</v>
      </c>
      <c r="AF47" s="4">
        <v>0</v>
      </c>
      <c r="AG47" s="4">
        <v>0</v>
      </c>
      <c r="AH47" s="4">
        <v>1</v>
      </c>
      <c r="AI47" s="4">
        <v>0</v>
      </c>
      <c r="AJ47" s="4">
        <v>49321.6419974971</v>
      </c>
      <c r="AK47" s="4">
        <v>0</v>
      </c>
      <c r="AL47" s="4">
        <v>0</v>
      </c>
      <c r="AM47" s="4">
        <v>0</v>
      </c>
      <c r="AN47" s="4">
        <v>0</v>
      </c>
      <c r="AO47" s="4">
        <v>2</v>
      </c>
      <c r="AP47" s="4">
        <v>0.5</v>
      </c>
      <c r="AQ47" s="4" t="e">
        <v>#DIV/0!</v>
      </c>
      <c r="AR47" s="4">
        <v>2</v>
      </c>
      <c r="AS47" s="4">
        <v>1542157038.22826</v>
      </c>
      <c r="AT47" s="4">
        <v>400.195566300366</v>
      </c>
      <c r="AU47" s="4">
        <v>400.006576697955</v>
      </c>
      <c r="AV47" s="4">
        <v>0.749747940018315</v>
      </c>
      <c r="AW47" s="4">
        <v>0.357305104967949</v>
      </c>
      <c r="AX47" s="4">
        <v>395.79076268315</v>
      </c>
      <c r="AY47" s="4">
        <v>0.706148940018315</v>
      </c>
      <c r="AZ47" s="4">
        <v>350.026529998474</v>
      </c>
      <c r="BA47" s="4">
        <v>92.3169856807082</v>
      </c>
      <c r="BB47" s="4">
        <v>0.0989956689003358</v>
      </c>
      <c r="BC47" s="4">
        <v>23.9671516101953</v>
      </c>
      <c r="BD47" s="4">
        <v>23.7747173008242</v>
      </c>
      <c r="BE47" s="4">
        <v>999.9</v>
      </c>
      <c r="BF47" s="4">
        <v>0</v>
      </c>
      <c r="BG47" s="4">
        <v>0</v>
      </c>
      <c r="BH47" s="4">
        <v>10001.7976692231</v>
      </c>
      <c r="BI47" s="4">
        <v>0</v>
      </c>
      <c r="BJ47" s="4">
        <v>0.276787371794872</v>
      </c>
      <c r="BK47" s="4">
        <v>0.188878402270299</v>
      </c>
      <c r="BL47" s="4">
        <v>400.495803071581</v>
      </c>
      <c r="BM47" s="4">
        <v>400.149607787698</v>
      </c>
      <c r="BN47" s="4">
        <v>0.392442872199329</v>
      </c>
      <c r="BO47" s="4">
        <v>400.006576697955</v>
      </c>
      <c r="BP47" s="4">
        <v>0.357305104967949</v>
      </c>
      <c r="BQ47" s="4">
        <v>0.0692144769223138</v>
      </c>
      <c r="BR47" s="4">
        <v>0.0329853274961843</v>
      </c>
      <c r="BS47" s="4">
        <v>-26.7143822687729</v>
      </c>
      <c r="BT47" s="4">
        <v>-34.4886311473596</v>
      </c>
      <c r="BU47" s="4">
        <v>0</v>
      </c>
      <c r="BV47" s="4">
        <v>0</v>
      </c>
      <c r="BW47" s="4">
        <v>0</v>
      </c>
      <c r="BX47" s="4">
        <v>0</v>
      </c>
      <c r="BY47" s="4">
        <v>2.92570444139194</v>
      </c>
      <c r="BZ47" s="4">
        <v>0</v>
      </c>
      <c r="CA47" s="4">
        <v>-6.38882913614164</v>
      </c>
      <c r="CB47" s="4">
        <v>7.6616781517094</v>
      </c>
      <c r="CC47" s="4">
        <v>37.2277026442308</v>
      </c>
      <c r="CD47" s="4">
        <v>42.6093326923077</v>
      </c>
      <c r="CE47" s="4">
        <v>40.1203135721917</v>
      </c>
      <c r="CF47" s="4">
        <v>41.0330403617216</v>
      </c>
      <c r="CG47" s="4">
        <v>37.7785278960623</v>
      </c>
      <c r="CH47" s="4">
        <v>0</v>
      </c>
      <c r="CI47" s="4">
        <v>0</v>
      </c>
      <c r="CJ47" s="4">
        <v>0</v>
      </c>
      <c r="CK47" s="4">
        <v>1688977294.3</v>
      </c>
      <c r="CL47" s="4">
        <v>0</v>
      </c>
      <c r="CM47" s="4">
        <v>1542156935</v>
      </c>
      <c r="CN47" s="4" t="e">
        <v>#DIV/0!</v>
      </c>
      <c r="CO47" s="4">
        <v>1542156935</v>
      </c>
      <c r="CP47" s="4">
        <v>1542156480</v>
      </c>
      <c r="CQ47" s="4">
        <v>90</v>
      </c>
      <c r="CR47" s="4">
        <v>0.008</v>
      </c>
      <c r="CS47" s="4">
        <v>-0.098</v>
      </c>
      <c r="CT47" s="4">
        <v>4.405</v>
      </c>
      <c r="CU47" s="4">
        <v>0.044</v>
      </c>
      <c r="CV47" s="4">
        <v>400</v>
      </c>
      <c r="CW47" s="4">
        <v>0</v>
      </c>
      <c r="CX47" s="4">
        <v>0.35</v>
      </c>
      <c r="CY47" s="4">
        <v>0.14</v>
      </c>
      <c r="CZ47" s="4">
        <v>0.189393604166667</v>
      </c>
      <c r="DA47" s="4">
        <v>0.0249089504442926</v>
      </c>
      <c r="DB47" s="4">
        <v>0.0308809946508471</v>
      </c>
      <c r="DC47" s="4">
        <v>0.5</v>
      </c>
      <c r="DD47" s="4">
        <v>0.392892948214286</v>
      </c>
      <c r="DE47" s="4">
        <v>-0.0112466592617907</v>
      </c>
      <c r="DF47" s="4">
        <v>0.00146527159249666</v>
      </c>
      <c r="DG47" s="4">
        <v>1</v>
      </c>
      <c r="DH47" s="4">
        <v>1.5</v>
      </c>
      <c r="DI47" s="4">
        <v>2</v>
      </c>
      <c r="DJ47" s="4" t="e">
        <v>#DIV/0!</v>
      </c>
      <c r="DK47" s="4">
        <v>2.53897333333333</v>
      </c>
      <c r="DL47" s="4">
        <v>2.72333166666667</v>
      </c>
      <c r="DM47" s="4">
        <v>0.0839771166666667</v>
      </c>
      <c r="DN47" s="4">
        <v>0.0839210416666667</v>
      </c>
      <c r="DO47" s="4">
        <v>0.0052187175</v>
      </c>
      <c r="DP47" s="4">
        <v>0.00270350833333333</v>
      </c>
      <c r="DQ47" s="4">
        <v>24465.9166666667</v>
      </c>
      <c r="DR47" s="4">
        <v>24036.2916666667</v>
      </c>
      <c r="DS47" s="4">
        <v>25090.875</v>
      </c>
      <c r="DT47" s="4">
        <v>26062.1583333333</v>
      </c>
      <c r="DU47" s="4">
        <v>34109.1333333333</v>
      </c>
      <c r="DV47" s="4">
        <v>35695.7416666667</v>
      </c>
      <c r="DW47" s="4">
        <v>37833.8333333333</v>
      </c>
      <c r="DX47" s="4">
        <v>39803.3583333333</v>
      </c>
      <c r="DY47" s="4">
        <v>1.80065833333333</v>
      </c>
      <c r="DZ47" s="4">
        <v>2.07191</v>
      </c>
      <c r="EA47" s="4">
        <v>0.0527681166666667</v>
      </c>
      <c r="EB47" s="4">
        <v>0</v>
      </c>
      <c r="EC47" s="4">
        <v>22.9098916666667</v>
      </c>
      <c r="ED47" s="4">
        <v>999.9</v>
      </c>
      <c r="EE47" s="4">
        <v>56.0591666666667</v>
      </c>
      <c r="EF47" s="4">
        <v>29.2976666666667</v>
      </c>
      <c r="EG47" s="4">
        <v>24.8456416666667</v>
      </c>
      <c r="EH47" s="4">
        <v>60.8575</v>
      </c>
      <c r="EI47" s="4">
        <v>10.4690833333333</v>
      </c>
      <c r="EJ47" s="4">
        <v>1</v>
      </c>
      <c r="EK47" s="4">
        <v>0.312240833333333</v>
      </c>
      <c r="EL47" s="4">
        <v>2.1439725</v>
      </c>
      <c r="EM47" s="4">
        <v>20.2712916666667</v>
      </c>
      <c r="EN47" s="4">
        <v>5.2520425</v>
      </c>
      <c r="EO47" s="4">
        <v>12.0099</v>
      </c>
      <c r="EP47" s="4">
        <v>4.99925416666667</v>
      </c>
      <c r="EQ47" s="4">
        <v>3.304</v>
      </c>
      <c r="ER47" s="4">
        <v>999.9</v>
      </c>
      <c r="ES47" s="4">
        <v>9999</v>
      </c>
      <c r="ET47" s="4">
        <v>9999</v>
      </c>
      <c r="EU47" s="4">
        <v>9999</v>
      </c>
      <c r="EV47" s="4">
        <v>4.97217666666667</v>
      </c>
      <c r="EW47" s="4">
        <v>1.87062</v>
      </c>
      <c r="EX47" s="4">
        <v>1.8684625</v>
      </c>
      <c r="EY47" s="4">
        <v>1.8668575</v>
      </c>
      <c r="EZ47" s="4">
        <v>1.86682916666667</v>
      </c>
      <c r="FA47" s="4">
        <v>1.8664075</v>
      </c>
      <c r="FB47" s="4">
        <v>1.8685975</v>
      </c>
      <c r="FC47" s="4">
        <v>1.86630166666667</v>
      </c>
      <c r="FD47" s="4">
        <v>0</v>
      </c>
      <c r="FE47" s="4">
        <v>0</v>
      </c>
      <c r="FF47" s="4">
        <v>0</v>
      </c>
      <c r="FG47" s="4">
        <v>0</v>
      </c>
      <c r="FH47" s="4" t="e">
        <v>#DIV/0!</v>
      </c>
      <c r="FI47" s="4" t="e">
        <v>#DIV/0!</v>
      </c>
      <c r="FJ47" s="4" t="e">
        <v>#DIV/0!</v>
      </c>
      <c r="FK47" s="4" t="e">
        <v>#DIV/0!</v>
      </c>
      <c r="FL47" s="4" t="e">
        <v>#DIV/0!</v>
      </c>
      <c r="FM47" s="4" t="e">
        <v>#DIV/0!</v>
      </c>
      <c r="FN47" s="4">
        <v>0</v>
      </c>
      <c r="FO47" s="4">
        <v>100</v>
      </c>
      <c r="FP47" s="4">
        <v>100</v>
      </c>
      <c r="FQ47" s="4">
        <v>4.40475</v>
      </c>
      <c r="FR47" s="4">
        <v>0.0436</v>
      </c>
      <c r="FS47" s="4">
        <v>4.40470000000005</v>
      </c>
      <c r="FT47" s="4">
        <v>0</v>
      </c>
      <c r="FU47" s="4">
        <v>0</v>
      </c>
      <c r="FV47" s="4">
        <v>0</v>
      </c>
      <c r="FW47" s="4">
        <v>0.0435990000000001</v>
      </c>
      <c r="FX47" s="4">
        <v>0</v>
      </c>
      <c r="FY47" s="4">
        <v>0</v>
      </c>
      <c r="FZ47" s="4">
        <v>0</v>
      </c>
      <c r="GA47" s="4">
        <v>-1</v>
      </c>
      <c r="GB47" s="4">
        <v>-1</v>
      </c>
      <c r="GC47" s="4">
        <v>-1</v>
      </c>
      <c r="GD47" s="4">
        <v>-1</v>
      </c>
      <c r="GE47" s="4">
        <v>1.85</v>
      </c>
      <c r="GF47" s="4">
        <v>9.45</v>
      </c>
      <c r="GG47" s="4">
        <v>0.981445</v>
      </c>
      <c r="GH47" s="4">
        <v>2.57608833333333</v>
      </c>
      <c r="GI47" s="4">
        <v>1.598815</v>
      </c>
      <c r="GJ47" s="4">
        <v>2.40977166666667</v>
      </c>
      <c r="GK47" s="4">
        <v>1.60044166666667</v>
      </c>
      <c r="GL47" s="4">
        <v>2.26002916666667</v>
      </c>
      <c r="GM47" s="4">
        <v>32.6426</v>
      </c>
      <c r="GN47" s="4">
        <v>14.0948416666667</v>
      </c>
      <c r="GO47" s="4">
        <v>18</v>
      </c>
      <c r="GP47" s="4">
        <v>344.527083333333</v>
      </c>
      <c r="GQ47" s="4">
        <v>580.666166666667</v>
      </c>
      <c r="GR47" s="4">
        <v>21.9999666666667</v>
      </c>
      <c r="GS47" s="4">
        <v>31.26245</v>
      </c>
      <c r="GT47" s="4">
        <v>30.0000916666667</v>
      </c>
      <c r="GU47" s="4">
        <v>31.4675083333333</v>
      </c>
      <c r="GV47" s="4">
        <v>31.571025</v>
      </c>
      <c r="GW47" s="4">
        <v>19.624925</v>
      </c>
      <c r="GX47" s="4">
        <v>100</v>
      </c>
      <c r="GY47" s="4">
        <v>0</v>
      </c>
      <c r="GZ47" s="4">
        <v>22</v>
      </c>
      <c r="HA47" s="4">
        <v>400</v>
      </c>
      <c r="HB47" s="4">
        <v>19.3777</v>
      </c>
      <c r="HC47" s="4">
        <v>98.0166</v>
      </c>
      <c r="HD47" s="4">
        <v>98.9084666666667</v>
      </c>
    </row>
    <row r="48" spans="1:212">
      <c r="A48" s="4" t="s">
        <v>554</v>
      </c>
      <c r="B48" s="4" t="s">
        <v>242</v>
      </c>
      <c r="C48" s="4" t="s">
        <v>73</v>
      </c>
      <c r="D48" s="4" t="s">
        <v>76</v>
      </c>
      <c r="E48" s="4" t="str">
        <f t="shared" si="2"/>
        <v>TR69-B1-Rd2</v>
      </c>
      <c r="F48" s="4" t="str">
        <f>VLOOKUP(B48,Sheet1!$A$1:$B$80,2,0)</f>
        <v>Fraxinus mandshurica</v>
      </c>
      <c r="G48" s="4" t="str">
        <f t="shared" si="3"/>
        <v>2023-07-11</v>
      </c>
      <c r="H48" s="4" t="s">
        <v>503</v>
      </c>
      <c r="I48" s="4">
        <v>0.000190391273605544</v>
      </c>
      <c r="J48" s="4">
        <v>0.190391273605544</v>
      </c>
      <c r="K48" s="4">
        <v>-0.917251971734295</v>
      </c>
      <c r="L48" s="4">
        <v>400.484157356532</v>
      </c>
      <c r="M48" s="4">
        <v>496.21320426135</v>
      </c>
      <c r="N48" s="4">
        <v>45.8682860448138</v>
      </c>
      <c r="O48" s="4">
        <v>37.0194144150856</v>
      </c>
      <c r="P48" s="4">
        <v>0.0139382692527829</v>
      </c>
      <c r="Q48" s="4">
        <v>2.87997008188649</v>
      </c>
      <c r="R48" s="4">
        <v>0.0139008985840275</v>
      </c>
      <c r="S48" s="4">
        <v>0.00869141080951905</v>
      </c>
      <c r="T48" s="4">
        <v>0</v>
      </c>
      <c r="U48" s="4">
        <v>24.0768809725404</v>
      </c>
      <c r="V48" s="4">
        <v>24.2805730525031</v>
      </c>
      <c r="W48" s="4">
        <v>3.0458253894042</v>
      </c>
      <c r="X48" s="4">
        <v>60.0758143438738</v>
      </c>
      <c r="Y48" s="4">
        <v>1.81305882844504</v>
      </c>
      <c r="Z48" s="4">
        <v>3.01795131917282</v>
      </c>
      <c r="AA48" s="4">
        <v>1.23276656095916</v>
      </c>
      <c r="AB48" s="4">
        <v>-8.39625516600448</v>
      </c>
      <c r="AC48" s="4">
        <v>-23.7996811912245</v>
      </c>
      <c r="AD48" s="4">
        <v>-1.73404409053496</v>
      </c>
      <c r="AE48" s="4">
        <v>-33.929980447764</v>
      </c>
      <c r="AF48" s="4">
        <v>9.58333333333333</v>
      </c>
      <c r="AG48" s="4">
        <v>3</v>
      </c>
      <c r="AH48" s="4">
        <v>1</v>
      </c>
      <c r="AI48" s="4">
        <v>0</v>
      </c>
      <c r="AJ48" s="4">
        <v>49302.2081215166</v>
      </c>
      <c r="AK48" s="4">
        <v>0</v>
      </c>
      <c r="AL48" s="4">
        <v>0</v>
      </c>
      <c r="AM48" s="4">
        <v>0</v>
      </c>
      <c r="AN48" s="4">
        <v>0</v>
      </c>
      <c r="AO48" s="4">
        <v>2</v>
      </c>
      <c r="AP48" s="4">
        <v>0.5</v>
      </c>
      <c r="AQ48" s="4" t="e">
        <v>#DIV/0!</v>
      </c>
      <c r="AR48" s="4">
        <v>2</v>
      </c>
      <c r="AS48" s="4">
        <v>1542148783.36993</v>
      </c>
      <c r="AT48" s="4">
        <v>400.484157356532</v>
      </c>
      <c r="AU48" s="4">
        <v>400.003629639805</v>
      </c>
      <c r="AV48" s="4">
        <v>19.6140686843712</v>
      </c>
      <c r="AW48" s="4">
        <v>19.5074177014652</v>
      </c>
      <c r="AX48" s="4">
        <v>396.449093253968</v>
      </c>
      <c r="AY48" s="4">
        <v>19.4633029334554</v>
      </c>
      <c r="AZ48" s="4">
        <v>350.033189194139</v>
      </c>
      <c r="BA48" s="4">
        <v>92.3376598137973</v>
      </c>
      <c r="BB48" s="4">
        <v>0.0989915243559219</v>
      </c>
      <c r="BC48" s="4">
        <v>24.1272881166056</v>
      </c>
      <c r="BD48" s="4">
        <v>24.2805730525031</v>
      </c>
      <c r="BE48" s="4">
        <v>999.9</v>
      </c>
      <c r="BF48" s="4">
        <v>0</v>
      </c>
      <c r="BG48" s="4">
        <v>0</v>
      </c>
      <c r="BH48" s="4">
        <v>10000.974302503</v>
      </c>
      <c r="BI48" s="4">
        <v>0</v>
      </c>
      <c r="BJ48" s="4">
        <v>0.269607995421245</v>
      </c>
      <c r="BK48" s="4">
        <v>0.480533096245421</v>
      </c>
      <c r="BL48" s="4">
        <v>408.496411568987</v>
      </c>
      <c r="BM48" s="4">
        <v>407.961996581197</v>
      </c>
      <c r="BN48" s="4">
        <v>0.106655032783883</v>
      </c>
      <c r="BO48" s="4">
        <v>400.003629639805</v>
      </c>
      <c r="BP48" s="4">
        <v>19.5074177014652</v>
      </c>
      <c r="BQ48" s="4">
        <v>1.81111759401709</v>
      </c>
      <c r="BR48" s="4">
        <v>1.8012693998779</v>
      </c>
      <c r="BS48" s="4">
        <v>15.8830711874237</v>
      </c>
      <c r="BT48" s="4">
        <v>15.7978124450549</v>
      </c>
      <c r="BU48" s="4">
        <v>0</v>
      </c>
      <c r="BV48" s="4">
        <v>0</v>
      </c>
      <c r="BW48" s="4">
        <v>0</v>
      </c>
      <c r="BX48" s="4">
        <v>0</v>
      </c>
      <c r="BY48" s="4">
        <v>2.62784371184371</v>
      </c>
      <c r="BZ48" s="4">
        <v>0</v>
      </c>
      <c r="CA48" s="4">
        <v>0.983813492063493</v>
      </c>
      <c r="CB48" s="4">
        <v>8.64111996336996</v>
      </c>
      <c r="CC48" s="4">
        <v>38.5001317155067</v>
      </c>
      <c r="CD48" s="4">
        <v>43.7565129426129</v>
      </c>
      <c r="CE48" s="4">
        <v>41.336116056166</v>
      </c>
      <c r="CF48" s="4">
        <v>42.3213403846154</v>
      </c>
      <c r="CG48" s="4">
        <v>38.9766884615385</v>
      </c>
      <c r="CH48" s="4">
        <v>0</v>
      </c>
      <c r="CI48" s="4">
        <v>0</v>
      </c>
      <c r="CJ48" s="4">
        <v>0</v>
      </c>
      <c r="CK48" s="4">
        <v>1688969039</v>
      </c>
      <c r="CL48" s="4">
        <v>0</v>
      </c>
      <c r="CM48" s="4">
        <v>1542146629.1</v>
      </c>
      <c r="CN48" s="4" t="e">
        <v>#DIV/0!</v>
      </c>
      <c r="CO48" s="4">
        <v>1542146629.1</v>
      </c>
      <c r="CP48" s="4">
        <v>1542146615.1</v>
      </c>
      <c r="CQ48" s="4">
        <v>67</v>
      </c>
      <c r="CR48" s="4">
        <v>-3.237</v>
      </c>
      <c r="CS48" s="4">
        <v>0.003</v>
      </c>
      <c r="CT48" s="4">
        <v>4.035</v>
      </c>
      <c r="CU48" s="4">
        <v>0.151</v>
      </c>
      <c r="CV48" s="4">
        <v>399</v>
      </c>
      <c r="CW48" s="4">
        <v>21</v>
      </c>
      <c r="CX48" s="4">
        <v>0.17</v>
      </c>
      <c r="CY48" s="4">
        <v>0.17</v>
      </c>
      <c r="CZ48" s="4">
        <v>0.482010811309524</v>
      </c>
      <c r="DA48" s="4">
        <v>-0.0288166086807928</v>
      </c>
      <c r="DB48" s="4">
        <v>0.0254288651751859</v>
      </c>
      <c r="DC48" s="4">
        <v>0.75</v>
      </c>
      <c r="DD48" s="4">
        <v>0.106678478571428</v>
      </c>
      <c r="DE48" s="4">
        <v>-0.000593869788106606</v>
      </c>
      <c r="DF48" s="4">
        <v>0.00152048165557111</v>
      </c>
      <c r="DG48" s="4">
        <v>1</v>
      </c>
      <c r="DH48" s="4">
        <v>1.75</v>
      </c>
      <c r="DI48" s="4">
        <v>2</v>
      </c>
      <c r="DJ48" s="4" t="e">
        <v>#DIV/0!</v>
      </c>
      <c r="DK48" s="4">
        <v>2.5389975</v>
      </c>
      <c r="DL48" s="4">
        <v>2.72335083333333</v>
      </c>
      <c r="DM48" s="4">
        <v>0.0842634833333333</v>
      </c>
      <c r="DN48" s="4">
        <v>0.0841062916666667</v>
      </c>
      <c r="DO48" s="4">
        <v>0.0910797416666667</v>
      </c>
      <c r="DP48" s="4">
        <v>0.0898404166666667</v>
      </c>
      <c r="DQ48" s="4">
        <v>24451.1083333333</v>
      </c>
      <c r="DR48" s="4">
        <v>24030.0416666667</v>
      </c>
      <c r="DS48" s="4">
        <v>25083.0916666667</v>
      </c>
      <c r="DT48" s="4">
        <v>26060.175</v>
      </c>
      <c r="DU48" s="4">
        <v>31155.0833333333</v>
      </c>
      <c r="DV48" s="4">
        <v>32569.4083333333</v>
      </c>
      <c r="DW48" s="4">
        <v>37825.45</v>
      </c>
      <c r="DX48" s="4">
        <v>39800.0166666667</v>
      </c>
      <c r="DY48" s="4">
        <v>1.7520125</v>
      </c>
      <c r="DZ48" s="4">
        <v>2.09450833333333</v>
      </c>
      <c r="EA48" s="4">
        <v>0.0868166666666667</v>
      </c>
      <c r="EB48" s="4">
        <v>0</v>
      </c>
      <c r="EC48" s="4">
        <v>22.853975</v>
      </c>
      <c r="ED48" s="4">
        <v>999.9</v>
      </c>
      <c r="EE48" s="4">
        <v>54.2565833333333</v>
      </c>
      <c r="EF48" s="4">
        <v>29.5078333333333</v>
      </c>
      <c r="EG48" s="4">
        <v>24.33475</v>
      </c>
      <c r="EH48" s="4">
        <v>60.9208</v>
      </c>
      <c r="EI48" s="4">
        <v>9.6928425</v>
      </c>
      <c r="EJ48" s="4">
        <v>1</v>
      </c>
      <c r="EK48" s="4">
        <v>0.314919833333333</v>
      </c>
      <c r="EL48" s="4">
        <v>2.25140416666667</v>
      </c>
      <c r="EM48" s="4">
        <v>20.2697416666667</v>
      </c>
      <c r="EN48" s="4">
        <v>5.25188</v>
      </c>
      <c r="EO48" s="4">
        <v>12.0099</v>
      </c>
      <c r="EP48" s="4">
        <v>4.99925</v>
      </c>
      <c r="EQ48" s="4">
        <v>3.304</v>
      </c>
      <c r="ER48" s="4">
        <v>999.9</v>
      </c>
      <c r="ES48" s="4">
        <v>9999</v>
      </c>
      <c r="ET48" s="4">
        <v>9999</v>
      </c>
      <c r="EU48" s="4">
        <v>9999</v>
      </c>
      <c r="EV48" s="4">
        <v>4.97218666666667</v>
      </c>
      <c r="EW48" s="4">
        <v>1.87059166666667</v>
      </c>
      <c r="EX48" s="4">
        <v>1.86844166666667</v>
      </c>
      <c r="EY48" s="4">
        <v>1.86682416666667</v>
      </c>
      <c r="EZ48" s="4">
        <v>1.86679833333333</v>
      </c>
      <c r="FA48" s="4">
        <v>1.86637666666667</v>
      </c>
      <c r="FB48" s="4">
        <v>1.86859</v>
      </c>
      <c r="FC48" s="4">
        <v>1.86629083333333</v>
      </c>
      <c r="FD48" s="4">
        <v>0</v>
      </c>
      <c r="FE48" s="4">
        <v>0</v>
      </c>
      <c r="FF48" s="4">
        <v>0</v>
      </c>
      <c r="FG48" s="4">
        <v>0</v>
      </c>
      <c r="FH48" s="4" t="e">
        <v>#DIV/0!</v>
      </c>
      <c r="FI48" s="4" t="e">
        <v>#DIV/0!</v>
      </c>
      <c r="FJ48" s="4" t="e">
        <v>#DIV/0!</v>
      </c>
      <c r="FK48" s="4" t="e">
        <v>#DIV/0!</v>
      </c>
      <c r="FL48" s="4" t="e">
        <v>#DIV/0!</v>
      </c>
      <c r="FM48" s="4" t="e">
        <v>#DIV/0!</v>
      </c>
      <c r="FN48" s="4">
        <v>0</v>
      </c>
      <c r="FO48" s="4">
        <v>100</v>
      </c>
      <c r="FP48" s="4">
        <v>100</v>
      </c>
      <c r="FQ48" s="4">
        <v>4.03508333333333</v>
      </c>
      <c r="FR48" s="4">
        <v>0.150775</v>
      </c>
      <c r="FS48" s="4">
        <v>4.03509999999989</v>
      </c>
      <c r="FT48" s="4">
        <v>0</v>
      </c>
      <c r="FU48" s="4">
        <v>0</v>
      </c>
      <c r="FV48" s="4">
        <v>0</v>
      </c>
      <c r="FW48" s="4">
        <v>0.150770000000001</v>
      </c>
      <c r="FX48" s="4">
        <v>0</v>
      </c>
      <c r="FY48" s="4">
        <v>0</v>
      </c>
      <c r="FZ48" s="4">
        <v>0</v>
      </c>
      <c r="GA48" s="4">
        <v>-1</v>
      </c>
      <c r="GB48" s="4">
        <v>-1</v>
      </c>
      <c r="GC48" s="4">
        <v>-1</v>
      </c>
      <c r="GD48" s="4">
        <v>-1</v>
      </c>
      <c r="GE48" s="4">
        <v>36.0416666666667</v>
      </c>
      <c r="GF48" s="4">
        <v>36.2666666666667</v>
      </c>
      <c r="GG48" s="4">
        <v>1.0022</v>
      </c>
      <c r="GH48" s="4">
        <v>2.58097333333333</v>
      </c>
      <c r="GI48" s="4">
        <v>1.59912</v>
      </c>
      <c r="GJ48" s="4">
        <v>2.40621333333333</v>
      </c>
      <c r="GK48" s="4">
        <v>1.60054333333333</v>
      </c>
      <c r="GL48" s="4">
        <v>2.28617333333333</v>
      </c>
      <c r="GM48" s="4">
        <v>32.8684</v>
      </c>
      <c r="GN48" s="4">
        <v>15.3994416666667</v>
      </c>
      <c r="GO48" s="4">
        <v>18</v>
      </c>
      <c r="GP48" s="4">
        <v>322.787166666667</v>
      </c>
      <c r="GQ48" s="4">
        <v>598.011416666667</v>
      </c>
      <c r="GR48" s="4">
        <v>22.000075</v>
      </c>
      <c r="GS48" s="4">
        <v>31.25035</v>
      </c>
      <c r="GT48" s="4">
        <v>30.000225</v>
      </c>
      <c r="GU48" s="4">
        <v>31.4192916666667</v>
      </c>
      <c r="GV48" s="4">
        <v>31.5132166666667</v>
      </c>
      <c r="GW48" s="4">
        <v>20.0406166666667</v>
      </c>
      <c r="GX48" s="4">
        <v>26.1933</v>
      </c>
      <c r="GY48" s="4">
        <v>0</v>
      </c>
      <c r="GZ48" s="4">
        <v>22</v>
      </c>
      <c r="HA48" s="4">
        <v>400</v>
      </c>
      <c r="HB48" s="4">
        <v>19.5218</v>
      </c>
      <c r="HC48" s="4">
        <v>97.9914333333333</v>
      </c>
      <c r="HD48" s="4">
        <v>98.9004333333334</v>
      </c>
    </row>
    <row r="49" spans="1:212">
      <c r="A49" s="4" t="s">
        <v>555</v>
      </c>
      <c r="B49" s="4" t="s">
        <v>247</v>
      </c>
      <c r="C49" s="4" t="s">
        <v>73</v>
      </c>
      <c r="D49" s="4" t="s">
        <v>76</v>
      </c>
      <c r="E49" s="4" t="str">
        <f t="shared" si="2"/>
        <v>TR72-B1-Rd2</v>
      </c>
      <c r="F49" s="4" t="str">
        <f>VLOOKUP(B49,Sheet1!$A$1:$B$80,2,0)</f>
        <v>Quercus mongolica</v>
      </c>
      <c r="G49" s="4" t="str">
        <f t="shared" si="3"/>
        <v>2023-07-12</v>
      </c>
      <c r="H49" s="4" t="s">
        <v>503</v>
      </c>
      <c r="I49" s="4">
        <v>0.000105134239881561</v>
      </c>
      <c r="J49" s="4">
        <v>0.105134239881561</v>
      </c>
      <c r="K49" s="4">
        <v>-1.11931900873908</v>
      </c>
      <c r="L49" s="4">
        <v>400.617481471306</v>
      </c>
      <c r="M49" s="4">
        <v>637.585903278071</v>
      </c>
      <c r="N49" s="4">
        <v>59.1233021754243</v>
      </c>
      <c r="O49" s="4">
        <v>37.1492354612926</v>
      </c>
      <c r="P49" s="4">
        <v>0.00720735710388098</v>
      </c>
      <c r="Q49" s="4">
        <v>2.88511444502969</v>
      </c>
      <c r="R49" s="4">
        <v>0.00719735769977419</v>
      </c>
      <c r="S49" s="4">
        <v>0.00449924579222968</v>
      </c>
      <c r="T49" s="4">
        <v>0</v>
      </c>
      <c r="U49" s="4">
        <v>25.4023831778661</v>
      </c>
      <c r="V49" s="4">
        <v>25.5211042612943</v>
      </c>
      <c r="W49" s="4">
        <v>3.27981434629733</v>
      </c>
      <c r="X49" s="4">
        <v>60.1928238419094</v>
      </c>
      <c r="Y49" s="4">
        <v>1.96357404739244</v>
      </c>
      <c r="Z49" s="4">
        <v>3.26213981598752</v>
      </c>
      <c r="AA49" s="4">
        <v>1.31624029890489</v>
      </c>
      <c r="AB49" s="4">
        <v>-4.63641997877682</v>
      </c>
      <c r="AC49" s="4">
        <v>-14.1477093926339</v>
      </c>
      <c r="AD49" s="4">
        <v>-1.04222476290995</v>
      </c>
      <c r="AE49" s="4">
        <v>-19.8263541343207</v>
      </c>
      <c r="AF49" s="4">
        <v>0</v>
      </c>
      <c r="AG49" s="4">
        <v>0</v>
      </c>
      <c r="AH49" s="4">
        <v>1</v>
      </c>
      <c r="AI49" s="4">
        <v>0</v>
      </c>
      <c r="AJ49" s="4">
        <v>49241.3800330284</v>
      </c>
      <c r="AK49" s="4">
        <v>0</v>
      </c>
      <c r="AL49" s="4">
        <v>0</v>
      </c>
      <c r="AM49" s="4">
        <v>0</v>
      </c>
      <c r="AN49" s="4">
        <v>0</v>
      </c>
      <c r="AO49" s="4">
        <v>2</v>
      </c>
      <c r="AP49" s="4">
        <v>0.5</v>
      </c>
      <c r="AQ49" s="4" t="e">
        <v>#DIV/0!</v>
      </c>
      <c r="AR49" s="4">
        <v>2</v>
      </c>
      <c r="AS49" s="4">
        <v>1542166294.36993</v>
      </c>
      <c r="AT49" s="4">
        <v>400.617481471306</v>
      </c>
      <c r="AU49" s="4">
        <v>400.002004945055</v>
      </c>
      <c r="AV49" s="4">
        <v>21.1751892002442</v>
      </c>
      <c r="AW49" s="4">
        <v>21.1163909859585</v>
      </c>
      <c r="AX49" s="4">
        <v>396.126238919414</v>
      </c>
      <c r="AY49" s="4">
        <v>21.0281692918193</v>
      </c>
      <c r="AZ49" s="4">
        <v>350.03777942613</v>
      </c>
      <c r="BA49" s="4">
        <v>92.6309514377289</v>
      </c>
      <c r="BB49" s="4">
        <v>0.098989667973138</v>
      </c>
      <c r="BC49" s="4">
        <v>25.4301468376068</v>
      </c>
      <c r="BD49" s="4">
        <v>25.5211042612943</v>
      </c>
      <c r="BE49" s="4">
        <v>999.9</v>
      </c>
      <c r="BF49" s="4">
        <v>0</v>
      </c>
      <c r="BG49" s="4">
        <v>0</v>
      </c>
      <c r="BH49" s="4">
        <v>10000.6568006715</v>
      </c>
      <c r="BI49" s="4">
        <v>0</v>
      </c>
      <c r="BJ49" s="4">
        <v>0.27700191025641</v>
      </c>
      <c r="BK49" s="4">
        <v>0.615360505616605</v>
      </c>
      <c r="BL49" s="4">
        <v>409.284092796093</v>
      </c>
      <c r="BM49" s="4">
        <v>408.630931868132</v>
      </c>
      <c r="BN49" s="4">
        <v>0.0587927678724054</v>
      </c>
      <c r="BO49" s="4">
        <v>400.002004945055</v>
      </c>
      <c r="BP49" s="4">
        <v>21.1163909859585</v>
      </c>
      <c r="BQ49" s="4">
        <v>1.96147691636142</v>
      </c>
      <c r="BR49" s="4">
        <v>1.95603132570208</v>
      </c>
      <c r="BS49" s="4">
        <v>17.136743003663</v>
      </c>
      <c r="BT49" s="4">
        <v>17.0928318253968</v>
      </c>
      <c r="BU49" s="4">
        <v>0</v>
      </c>
      <c r="BV49" s="4">
        <v>0</v>
      </c>
      <c r="BW49" s="4">
        <v>0</v>
      </c>
      <c r="BX49" s="4">
        <v>0</v>
      </c>
      <c r="BY49" s="4">
        <v>3.04357997557998</v>
      </c>
      <c r="BZ49" s="4">
        <v>0</v>
      </c>
      <c r="CA49" s="4">
        <v>3.3707384004884</v>
      </c>
      <c r="CB49" s="4">
        <v>9.01397710622711</v>
      </c>
      <c r="CC49" s="4">
        <v>39.0763955128205</v>
      </c>
      <c r="CD49" s="4">
        <v>43.9925754578755</v>
      </c>
      <c r="CE49" s="4">
        <v>41.791924969475</v>
      </c>
      <c r="CF49" s="4">
        <v>42.7950955128205</v>
      </c>
      <c r="CG49" s="4">
        <v>39.6482542124542</v>
      </c>
      <c r="CH49" s="4">
        <v>0</v>
      </c>
      <c r="CI49" s="4">
        <v>0</v>
      </c>
      <c r="CJ49" s="4">
        <v>0</v>
      </c>
      <c r="CK49" s="4">
        <v>1689073199.5</v>
      </c>
      <c r="CL49" s="4">
        <v>0</v>
      </c>
      <c r="CM49" s="4">
        <v>1542165880.1</v>
      </c>
      <c r="CN49" s="4" t="e">
        <v>#DIV/0!</v>
      </c>
      <c r="CO49" s="4">
        <v>1542165880.1</v>
      </c>
      <c r="CP49" s="4">
        <v>1542165877.1</v>
      </c>
      <c r="CQ49" s="4">
        <v>116</v>
      </c>
      <c r="CR49" s="4">
        <v>0.128</v>
      </c>
      <c r="CS49" s="4">
        <v>-0.005</v>
      </c>
      <c r="CT49" s="4">
        <v>4.491</v>
      </c>
      <c r="CU49" s="4">
        <v>0.147</v>
      </c>
      <c r="CV49" s="4">
        <v>400</v>
      </c>
      <c r="CW49" s="4">
        <v>21</v>
      </c>
      <c r="CX49" s="4">
        <v>0.34</v>
      </c>
      <c r="CY49" s="4">
        <v>0.45</v>
      </c>
      <c r="CZ49" s="4">
        <v>0.616504832936508</v>
      </c>
      <c r="DA49" s="4">
        <v>-0.00802345967190707</v>
      </c>
      <c r="DB49" s="4">
        <v>0.0290737274721673</v>
      </c>
      <c r="DC49" s="4">
        <v>0.75</v>
      </c>
      <c r="DD49" s="4">
        <v>0.0587702578968254</v>
      </c>
      <c r="DE49" s="4">
        <v>-0.00139471028708132</v>
      </c>
      <c r="DF49" s="4">
        <v>0.00237941935755154</v>
      </c>
      <c r="DG49" s="4">
        <v>1</v>
      </c>
      <c r="DH49" s="4">
        <v>1.75</v>
      </c>
      <c r="DI49" s="4">
        <v>2</v>
      </c>
      <c r="DJ49" s="4" t="e">
        <v>#DIV/0!</v>
      </c>
      <c r="DK49" s="4">
        <v>2.537715</v>
      </c>
      <c r="DL49" s="4">
        <v>2.723345</v>
      </c>
      <c r="DM49" s="4">
        <v>0.0842960333333333</v>
      </c>
      <c r="DN49" s="4">
        <v>0.0841955</v>
      </c>
      <c r="DO49" s="4">
        <v>0.096366675</v>
      </c>
      <c r="DP49" s="4">
        <v>0.0951552083333333</v>
      </c>
      <c r="DQ49" s="4">
        <v>24395.6833333333</v>
      </c>
      <c r="DR49" s="4">
        <v>23972.075</v>
      </c>
      <c r="DS49" s="4">
        <v>25030.1916666667</v>
      </c>
      <c r="DT49" s="4">
        <v>26004.025</v>
      </c>
      <c r="DU49" s="4">
        <v>30906.4833333333</v>
      </c>
      <c r="DV49" s="4">
        <v>32314.3833333333</v>
      </c>
      <c r="DW49" s="4">
        <v>37743.725</v>
      </c>
      <c r="DX49" s="4">
        <v>39720.8916666667</v>
      </c>
      <c r="DY49" s="4">
        <v>1.79209083333333</v>
      </c>
      <c r="DZ49" s="4">
        <v>2.07681916666667</v>
      </c>
      <c r="EA49" s="4">
        <v>0.0234631166666667</v>
      </c>
      <c r="EB49" s="4">
        <v>0</v>
      </c>
      <c r="EC49" s="4">
        <v>25.1379666666667</v>
      </c>
      <c r="ED49" s="4">
        <v>999.9</v>
      </c>
      <c r="EE49" s="4">
        <v>42.034</v>
      </c>
      <c r="EF49" s="4">
        <v>31.9933333333333</v>
      </c>
      <c r="EG49" s="4">
        <v>21.6600083333333</v>
      </c>
      <c r="EH49" s="4">
        <v>60.6498</v>
      </c>
      <c r="EI49" s="4">
        <v>9.8310575</v>
      </c>
      <c r="EJ49" s="4">
        <v>1</v>
      </c>
      <c r="EK49" s="4">
        <v>0.387176583333333</v>
      </c>
      <c r="EL49" s="4">
        <v>2.61343166666667</v>
      </c>
      <c r="EM49" s="4">
        <v>20.2367583333333</v>
      </c>
      <c r="EN49" s="4">
        <v>5.2518675</v>
      </c>
      <c r="EO49" s="4">
        <v>12.0099</v>
      </c>
      <c r="EP49" s="4">
        <v>4.99925833333333</v>
      </c>
      <c r="EQ49" s="4">
        <v>3.304</v>
      </c>
      <c r="ER49" s="4">
        <v>9999</v>
      </c>
      <c r="ES49" s="4">
        <v>999.9</v>
      </c>
      <c r="ET49" s="4">
        <v>9999</v>
      </c>
      <c r="EU49" s="4">
        <v>9999</v>
      </c>
      <c r="EV49" s="4">
        <v>4.97258416666667</v>
      </c>
      <c r="EW49" s="4">
        <v>1.87097833333333</v>
      </c>
      <c r="EX49" s="4">
        <v>1.86888666666667</v>
      </c>
      <c r="EY49" s="4">
        <v>1.86722833333333</v>
      </c>
      <c r="EZ49" s="4">
        <v>1.86721666666667</v>
      </c>
      <c r="FA49" s="4">
        <v>1.86673833333333</v>
      </c>
      <c r="FB49" s="4">
        <v>1.86892166666667</v>
      </c>
      <c r="FC49" s="4">
        <v>1.86660166666667</v>
      </c>
      <c r="FD49" s="4">
        <v>0</v>
      </c>
      <c r="FE49" s="4">
        <v>0</v>
      </c>
      <c r="FF49" s="4">
        <v>0</v>
      </c>
      <c r="FG49" s="4">
        <v>0</v>
      </c>
      <c r="FH49" s="4" t="e">
        <v>#DIV/0!</v>
      </c>
      <c r="FI49" s="4" t="e">
        <v>#DIV/0!</v>
      </c>
      <c r="FJ49" s="4" t="e">
        <v>#DIV/0!</v>
      </c>
      <c r="FK49" s="4" t="e">
        <v>#DIV/0!</v>
      </c>
      <c r="FL49" s="4" t="e">
        <v>#DIV/0!</v>
      </c>
      <c r="FM49" s="4" t="e">
        <v>#DIV/0!</v>
      </c>
      <c r="FN49" s="4">
        <v>0</v>
      </c>
      <c r="FO49" s="4">
        <v>100</v>
      </c>
      <c r="FP49" s="4">
        <v>100</v>
      </c>
      <c r="FQ49" s="4">
        <v>4.49116666666667</v>
      </c>
      <c r="FR49" s="4">
        <v>0.147008333333333</v>
      </c>
      <c r="FS49" s="4">
        <v>4.49118181818187</v>
      </c>
      <c r="FT49" s="4">
        <v>0</v>
      </c>
      <c r="FU49" s="4">
        <v>0</v>
      </c>
      <c r="FV49" s="4">
        <v>0</v>
      </c>
      <c r="FW49" s="4">
        <v>0.147009999999998</v>
      </c>
      <c r="FX49" s="4">
        <v>0</v>
      </c>
      <c r="FY49" s="4">
        <v>0</v>
      </c>
      <c r="FZ49" s="4">
        <v>0</v>
      </c>
      <c r="GA49" s="4">
        <v>-1</v>
      </c>
      <c r="GB49" s="4">
        <v>-1</v>
      </c>
      <c r="GC49" s="4">
        <v>-1</v>
      </c>
      <c r="GD49" s="4">
        <v>-1</v>
      </c>
      <c r="GE49" s="4">
        <v>7.04166666666667</v>
      </c>
      <c r="GF49" s="4">
        <v>7.08333333333333</v>
      </c>
      <c r="GG49" s="4">
        <v>1.007385</v>
      </c>
      <c r="GH49" s="4">
        <v>2.60172583333333</v>
      </c>
      <c r="GI49" s="4">
        <v>1.59901833333333</v>
      </c>
      <c r="GJ49" s="4">
        <v>2.40865333333333</v>
      </c>
      <c r="GK49" s="4">
        <v>1.60044166666667</v>
      </c>
      <c r="GL49" s="4">
        <v>2.29329583333333</v>
      </c>
      <c r="GM49" s="4">
        <v>35.5721666666667</v>
      </c>
      <c r="GN49" s="4">
        <v>24.197675</v>
      </c>
      <c r="GO49" s="4">
        <v>18</v>
      </c>
      <c r="GP49" s="4">
        <v>344.82475</v>
      </c>
      <c r="GQ49" s="4">
        <v>592.77925</v>
      </c>
      <c r="GR49" s="4">
        <v>22.9999083333333</v>
      </c>
      <c r="GS49" s="4">
        <v>32.2046916666667</v>
      </c>
      <c r="GT49" s="4">
        <v>30.0002666666667</v>
      </c>
      <c r="GU49" s="4">
        <v>32.296075</v>
      </c>
      <c r="GV49" s="4">
        <v>32.3793583333333</v>
      </c>
      <c r="GW49" s="4">
        <v>20.1545583333333</v>
      </c>
      <c r="GX49" s="4">
        <v>-30</v>
      </c>
      <c r="GY49" s="4">
        <v>-30</v>
      </c>
      <c r="GZ49" s="4">
        <v>23</v>
      </c>
      <c r="HA49" s="4">
        <v>400</v>
      </c>
      <c r="HB49" s="4">
        <v>20.9613</v>
      </c>
      <c r="HC49" s="4">
        <v>97.78175</v>
      </c>
      <c r="HD49" s="4">
        <v>98.697375</v>
      </c>
    </row>
    <row r="50" spans="1:212">
      <c r="A50" s="4" t="s">
        <v>556</v>
      </c>
      <c r="B50" s="4" t="s">
        <v>152</v>
      </c>
      <c r="C50" s="4" t="s">
        <v>73</v>
      </c>
      <c r="D50" s="4" t="s">
        <v>65</v>
      </c>
      <c r="E50" s="4" t="str">
        <f t="shared" si="2"/>
        <v>TR73-B1-Rd1</v>
      </c>
      <c r="F50" s="4" t="str">
        <f>VLOOKUP(B50,Sheet1!$A$1:$B$80,2,0)</f>
        <v>Fraxinus mandshurica</v>
      </c>
      <c r="G50" s="4" t="str">
        <f t="shared" si="3"/>
        <v>2023-07-12</v>
      </c>
      <c r="H50" s="4" t="s">
        <v>503</v>
      </c>
      <c r="I50" s="4">
        <v>0.000497713284212444</v>
      </c>
      <c r="J50" s="4">
        <v>0.497713284212444</v>
      </c>
      <c r="K50" s="4">
        <v>-1.67303414726977</v>
      </c>
      <c r="L50" s="4">
        <v>400.84055388431</v>
      </c>
      <c r="M50" s="4">
        <v>462.722944842339</v>
      </c>
      <c r="N50" s="4">
        <v>42.9245674280722</v>
      </c>
      <c r="O50" s="4">
        <v>37.18403874937</v>
      </c>
      <c r="P50" s="4">
        <v>0.0379475191746674</v>
      </c>
      <c r="Q50" s="4">
        <v>2.88575620042145</v>
      </c>
      <c r="R50" s="4">
        <v>0.0376723964717766</v>
      </c>
      <c r="S50" s="4">
        <v>0.0235698000209228</v>
      </c>
      <c r="T50" s="4">
        <v>0</v>
      </c>
      <c r="U50" s="4">
        <v>24.3108986105096</v>
      </c>
      <c r="V50" s="4">
        <v>24.2455637301587</v>
      </c>
      <c r="W50" s="4">
        <v>3.03943934339586</v>
      </c>
      <c r="X50" s="4">
        <v>60.0268675159194</v>
      </c>
      <c r="Y50" s="4">
        <v>1.8461237814733</v>
      </c>
      <c r="Z50" s="4">
        <v>3.07549579953422</v>
      </c>
      <c r="AA50" s="4">
        <v>1.19331556192256</v>
      </c>
      <c r="AB50" s="4">
        <v>-21.9491558337688</v>
      </c>
      <c r="AC50" s="4">
        <v>30.6225900812973</v>
      </c>
      <c r="AD50" s="4">
        <v>2.22982339284297</v>
      </c>
      <c r="AE50" s="4">
        <v>10.9032576403715</v>
      </c>
      <c r="AF50" s="4">
        <v>0</v>
      </c>
      <c r="AG50" s="4">
        <v>0</v>
      </c>
      <c r="AH50" s="4">
        <v>1</v>
      </c>
      <c r="AI50" s="4">
        <v>0</v>
      </c>
      <c r="AJ50" s="4">
        <v>49424.2168803559</v>
      </c>
      <c r="AK50" s="4">
        <v>0</v>
      </c>
      <c r="AL50" s="4">
        <v>0</v>
      </c>
      <c r="AM50" s="4">
        <v>0</v>
      </c>
      <c r="AN50" s="4">
        <v>0</v>
      </c>
      <c r="AO50" s="4">
        <v>2</v>
      </c>
      <c r="AP50" s="4">
        <v>0.5</v>
      </c>
      <c r="AQ50" s="4" t="e">
        <v>#DIV/0!</v>
      </c>
      <c r="AR50" s="4">
        <v>2</v>
      </c>
      <c r="AS50" s="4">
        <v>1542135245.22826</v>
      </c>
      <c r="AT50" s="4">
        <v>400.84055388431</v>
      </c>
      <c r="AU50" s="4">
        <v>399.99862239011</v>
      </c>
      <c r="AV50" s="4">
        <v>19.9010463305098</v>
      </c>
      <c r="AW50" s="4">
        <v>19.6223272134463</v>
      </c>
      <c r="AX50" s="4">
        <v>396.699208863706</v>
      </c>
      <c r="AY50" s="4">
        <v>19.7562463305098</v>
      </c>
      <c r="AZ50" s="4">
        <v>350.035740800519</v>
      </c>
      <c r="BA50" s="4">
        <v>92.6661756803266</v>
      </c>
      <c r="BB50" s="4">
        <v>0.0989859201980311</v>
      </c>
      <c r="BC50" s="4">
        <v>24.4423960676129</v>
      </c>
      <c r="BD50" s="4">
        <v>24.2455637301587</v>
      </c>
      <c r="BE50" s="4">
        <v>999.9</v>
      </c>
      <c r="BF50" s="4">
        <v>0</v>
      </c>
      <c r="BG50" s="4">
        <v>0</v>
      </c>
      <c r="BH50" s="4">
        <v>10000.7673561126</v>
      </c>
      <c r="BI50" s="4">
        <v>0</v>
      </c>
      <c r="BJ50" s="4">
        <v>0.276788010302198</v>
      </c>
      <c r="BK50" s="4">
        <v>0.841948649374237</v>
      </c>
      <c r="BL50" s="4">
        <v>408.979657883089</v>
      </c>
      <c r="BM50" s="4">
        <v>408.004557600733</v>
      </c>
      <c r="BN50" s="4">
        <v>0.278727210691392</v>
      </c>
      <c r="BO50" s="4">
        <v>399.99862239011</v>
      </c>
      <c r="BP50" s="4">
        <v>19.6223272134463</v>
      </c>
      <c r="BQ50" s="4">
        <v>1.84415492857143</v>
      </c>
      <c r="BR50" s="4">
        <v>1.81832514964896</v>
      </c>
      <c r="BS50" s="4">
        <v>16.1661609531441</v>
      </c>
      <c r="BT50" s="4">
        <v>15.9452290941697</v>
      </c>
      <c r="BU50" s="4">
        <v>0</v>
      </c>
      <c r="BV50" s="4">
        <v>0</v>
      </c>
      <c r="BW50" s="4">
        <v>0</v>
      </c>
      <c r="BX50" s="4">
        <v>0</v>
      </c>
      <c r="BY50" s="4">
        <v>2.67185199175824</v>
      </c>
      <c r="BZ50" s="4">
        <v>0</v>
      </c>
      <c r="CA50" s="4">
        <v>2.21407036019536</v>
      </c>
      <c r="CB50" s="4">
        <v>8.91522176434676</v>
      </c>
      <c r="CC50" s="4">
        <v>38.5954141559829</v>
      </c>
      <c r="CD50" s="4">
        <v>43.8929329250611</v>
      </c>
      <c r="CE50" s="4">
        <v>41.4596794871795</v>
      </c>
      <c r="CF50" s="4">
        <v>42.3367092681624</v>
      </c>
      <c r="CG50" s="4">
        <v>39.1197969971001</v>
      </c>
      <c r="CH50" s="4">
        <v>0</v>
      </c>
      <c r="CI50" s="4">
        <v>0</v>
      </c>
      <c r="CJ50" s="4">
        <v>0</v>
      </c>
      <c r="CK50" s="4">
        <v>1689042149.6</v>
      </c>
      <c r="CL50" s="4">
        <v>0</v>
      </c>
      <c r="CM50" s="4">
        <v>1542134979.1</v>
      </c>
      <c r="CN50" s="4" t="e">
        <v>#DIV/0!</v>
      </c>
      <c r="CO50" s="4">
        <v>1542134976.1</v>
      </c>
      <c r="CP50" s="4">
        <v>1542134979.1</v>
      </c>
      <c r="CQ50" s="4">
        <v>40</v>
      </c>
      <c r="CR50" s="4">
        <v>0.032</v>
      </c>
      <c r="CS50" s="4">
        <v>0.003</v>
      </c>
      <c r="CT50" s="4">
        <v>4.141</v>
      </c>
      <c r="CU50" s="4">
        <v>0.145</v>
      </c>
      <c r="CV50" s="4">
        <v>400</v>
      </c>
      <c r="CW50" s="4">
        <v>20</v>
      </c>
      <c r="CX50" s="4">
        <v>0.57</v>
      </c>
      <c r="CY50" s="4">
        <v>0.25</v>
      </c>
      <c r="CZ50" s="4">
        <v>0.839946085119048</v>
      </c>
      <c r="DA50" s="4">
        <v>0.0293424613807246</v>
      </c>
      <c r="DB50" s="4">
        <v>0.033200781655843</v>
      </c>
      <c r="DC50" s="4">
        <v>0.666666666666667</v>
      </c>
      <c r="DD50" s="4">
        <v>0.279505111507937</v>
      </c>
      <c r="DE50" s="4">
        <v>-0.016477359193438</v>
      </c>
      <c r="DF50" s="4">
        <v>0.00227689854743701</v>
      </c>
      <c r="DG50" s="4">
        <v>1</v>
      </c>
      <c r="DH50" s="4">
        <v>1.66666666666667</v>
      </c>
      <c r="DI50" s="4">
        <v>2</v>
      </c>
      <c r="DJ50" s="4" t="e">
        <v>#DIV/0!</v>
      </c>
      <c r="DK50" s="4">
        <v>2.53913583333333</v>
      </c>
      <c r="DL50" s="4">
        <v>2.7233625</v>
      </c>
      <c r="DM50" s="4">
        <v>0.08461815</v>
      </c>
      <c r="DN50" s="4">
        <v>0.084417775</v>
      </c>
      <c r="DO50" s="4">
        <v>0.0923977416666667</v>
      </c>
      <c r="DP50" s="4">
        <v>0.0905526583333333</v>
      </c>
      <c r="DQ50" s="4">
        <v>24442.2583333333</v>
      </c>
      <c r="DR50" s="4">
        <v>24027.6</v>
      </c>
      <c r="DS50" s="4">
        <v>25083.5416666667</v>
      </c>
      <c r="DT50" s="4">
        <v>26066.1666666667</v>
      </c>
      <c r="DU50" s="4">
        <v>31106.95</v>
      </c>
      <c r="DV50" s="4">
        <v>32549.6416666667</v>
      </c>
      <c r="DW50" s="4">
        <v>37821.9416666667</v>
      </c>
      <c r="DX50" s="4">
        <v>39807.15</v>
      </c>
      <c r="DY50" s="4">
        <v>1.80233416666667</v>
      </c>
      <c r="DZ50" s="4">
        <v>2.08255833333333</v>
      </c>
      <c r="EA50" s="4">
        <v>0.0259888583333333</v>
      </c>
      <c r="EB50" s="4">
        <v>0</v>
      </c>
      <c r="EC50" s="4">
        <v>23.8193666666667</v>
      </c>
      <c r="ED50" s="4">
        <v>999.9</v>
      </c>
      <c r="EE50" s="4">
        <v>49.015</v>
      </c>
      <c r="EF50" s="4">
        <v>31.8648333333333</v>
      </c>
      <c r="EG50" s="4">
        <v>25.0643833333333</v>
      </c>
      <c r="EH50" s="4">
        <v>60.8584</v>
      </c>
      <c r="EI50" s="4">
        <v>9.97193833333333</v>
      </c>
      <c r="EJ50" s="4">
        <v>1</v>
      </c>
      <c r="EK50" s="4">
        <v>0.305565916666667</v>
      </c>
      <c r="EL50" s="4">
        <v>2.38693583333333</v>
      </c>
      <c r="EM50" s="4">
        <v>20.2403666666667</v>
      </c>
      <c r="EN50" s="4">
        <v>5.25122166666667</v>
      </c>
      <c r="EO50" s="4">
        <v>12.0099</v>
      </c>
      <c r="EP50" s="4">
        <v>4.9992625</v>
      </c>
      <c r="EQ50" s="4">
        <v>3.304</v>
      </c>
      <c r="ER50" s="4">
        <v>9999</v>
      </c>
      <c r="ES50" s="4">
        <v>999.9</v>
      </c>
      <c r="ET50" s="4">
        <v>9999</v>
      </c>
      <c r="EU50" s="4">
        <v>9999</v>
      </c>
      <c r="EV50" s="4">
        <v>4.9731225</v>
      </c>
      <c r="EW50" s="4">
        <v>1.871475</v>
      </c>
      <c r="EX50" s="4">
        <v>1.86938916666667</v>
      </c>
      <c r="EY50" s="4">
        <v>1.86780083333333</v>
      </c>
      <c r="EZ50" s="4">
        <v>1.86771583333333</v>
      </c>
      <c r="FA50" s="4">
        <v>1.8672375</v>
      </c>
      <c r="FB50" s="4">
        <v>1.86942</v>
      </c>
      <c r="FC50" s="4">
        <v>1.86707166666667</v>
      </c>
      <c r="FD50" s="4">
        <v>0</v>
      </c>
      <c r="FE50" s="4">
        <v>0</v>
      </c>
      <c r="FF50" s="4">
        <v>0</v>
      </c>
      <c r="FG50" s="4">
        <v>0</v>
      </c>
      <c r="FH50" s="4" t="e">
        <v>#DIV/0!</v>
      </c>
      <c r="FI50" s="4" t="e">
        <v>#DIV/0!</v>
      </c>
      <c r="FJ50" s="4" t="e">
        <v>#DIV/0!</v>
      </c>
      <c r="FK50" s="4" t="e">
        <v>#DIV/0!</v>
      </c>
      <c r="FL50" s="4" t="e">
        <v>#DIV/0!</v>
      </c>
      <c r="FM50" s="4" t="e">
        <v>#DIV/0!</v>
      </c>
      <c r="FN50" s="4">
        <v>0</v>
      </c>
      <c r="FO50" s="4">
        <v>100</v>
      </c>
      <c r="FP50" s="4">
        <v>100</v>
      </c>
      <c r="FQ50" s="4">
        <v>4.14133333333333</v>
      </c>
      <c r="FR50" s="4">
        <v>0.1448</v>
      </c>
      <c r="FS50" s="4">
        <v>4.1413</v>
      </c>
      <c r="FT50" s="4">
        <v>0</v>
      </c>
      <c r="FU50" s="4">
        <v>0</v>
      </c>
      <c r="FV50" s="4">
        <v>0</v>
      </c>
      <c r="FW50" s="4">
        <v>0.1448</v>
      </c>
      <c r="FX50" s="4">
        <v>0</v>
      </c>
      <c r="FY50" s="4">
        <v>0</v>
      </c>
      <c r="FZ50" s="4">
        <v>0</v>
      </c>
      <c r="GA50" s="4">
        <v>-1</v>
      </c>
      <c r="GB50" s="4">
        <v>-1</v>
      </c>
      <c r="GC50" s="4">
        <v>-1</v>
      </c>
      <c r="GD50" s="4">
        <v>-1</v>
      </c>
      <c r="GE50" s="4">
        <v>4.61666666666667</v>
      </c>
      <c r="GF50" s="4">
        <v>4.56666666666667</v>
      </c>
      <c r="GG50" s="4">
        <v>1.00464</v>
      </c>
      <c r="GH50" s="4">
        <v>2.59236416666667</v>
      </c>
      <c r="GI50" s="4">
        <v>1.59912</v>
      </c>
      <c r="GJ50" s="4">
        <v>2.40601</v>
      </c>
      <c r="GK50" s="4">
        <v>1.60034</v>
      </c>
      <c r="GL50" s="4">
        <v>2.29115833333333</v>
      </c>
      <c r="GM50" s="4">
        <v>37.5159416666667</v>
      </c>
      <c r="GN50" s="4">
        <v>24.0196666666667</v>
      </c>
      <c r="GO50" s="4">
        <v>18</v>
      </c>
      <c r="GP50" s="4">
        <v>344.554833333333</v>
      </c>
      <c r="GQ50" s="4">
        <v>587.474833333333</v>
      </c>
      <c r="GR50" s="4">
        <v>22.0000083333333</v>
      </c>
      <c r="GS50" s="4">
        <v>31.2017333333333</v>
      </c>
      <c r="GT50" s="4">
        <v>30.0003166666667</v>
      </c>
      <c r="GU50" s="4">
        <v>31.3241416666667</v>
      </c>
      <c r="GV50" s="4">
        <v>31.4159583333333</v>
      </c>
      <c r="GW50" s="4">
        <v>20.1021583333333</v>
      </c>
      <c r="GX50" s="4">
        <v>26.923</v>
      </c>
      <c r="GY50" s="4">
        <v>0</v>
      </c>
      <c r="GZ50" s="4">
        <v>22</v>
      </c>
      <c r="HA50" s="4">
        <v>400</v>
      </c>
      <c r="HB50" s="4">
        <v>19.6109</v>
      </c>
      <c r="HC50" s="4">
        <v>97.98665</v>
      </c>
      <c r="HD50" s="4">
        <v>98.92015</v>
      </c>
    </row>
    <row r="51" spans="1:212">
      <c r="A51" s="4" t="s">
        <v>557</v>
      </c>
      <c r="B51" s="4" t="s">
        <v>152</v>
      </c>
      <c r="C51" s="4" t="s">
        <v>73</v>
      </c>
      <c r="D51" s="4" t="s">
        <v>76</v>
      </c>
      <c r="E51" s="4" t="str">
        <f t="shared" si="2"/>
        <v>TR73-B1-Rd2</v>
      </c>
      <c r="F51" s="4" t="str">
        <f>VLOOKUP(B51,Sheet1!$A$1:$B$80,2,0)</f>
        <v>Fraxinus mandshurica</v>
      </c>
      <c r="G51" s="4" t="str">
        <f t="shared" si="3"/>
        <v>2023-07-12</v>
      </c>
      <c r="H51" s="4" t="s">
        <v>503</v>
      </c>
      <c r="I51" s="4">
        <v>0.000488461210993284</v>
      </c>
      <c r="J51" s="4">
        <v>0.488461210993284</v>
      </c>
      <c r="K51" s="4">
        <v>-1.17149591693368</v>
      </c>
      <c r="L51" s="4">
        <v>400.5507748779</v>
      </c>
      <c r="M51" s="4">
        <v>442.586108368192</v>
      </c>
      <c r="N51" s="4">
        <v>41.0248954621885</v>
      </c>
      <c r="O51" s="4">
        <v>37.1284887763392</v>
      </c>
      <c r="P51" s="4">
        <v>0.0371173791006667</v>
      </c>
      <c r="Q51" s="4">
        <v>2.88465166479795</v>
      </c>
      <c r="R51" s="4">
        <v>0.0368531980283553</v>
      </c>
      <c r="S51" s="4">
        <v>0.0230568270468074</v>
      </c>
      <c r="T51" s="4">
        <v>0</v>
      </c>
      <c r="U51" s="4">
        <v>24.9352120166283</v>
      </c>
      <c r="V51" s="4">
        <v>24.5703399114774</v>
      </c>
      <c r="W51" s="4">
        <v>3.09913346700888</v>
      </c>
      <c r="X51" s="4">
        <v>59.6395033676563</v>
      </c>
      <c r="Y51" s="4">
        <v>1.90362050316132</v>
      </c>
      <c r="Z51" s="4">
        <v>3.19187909147764</v>
      </c>
      <c r="AA51" s="4">
        <v>1.19551296384756</v>
      </c>
      <c r="AB51" s="4">
        <v>-21.5411394048038</v>
      </c>
      <c r="AC51" s="4">
        <v>76.8125417909279</v>
      </c>
      <c r="AD51" s="4">
        <v>5.62211091431165</v>
      </c>
      <c r="AE51" s="4">
        <v>60.8935133004357</v>
      </c>
      <c r="AF51" s="4">
        <v>13.25</v>
      </c>
      <c r="AG51" s="4">
        <v>4</v>
      </c>
      <c r="AH51" s="4">
        <v>1</v>
      </c>
      <c r="AI51" s="4">
        <v>0</v>
      </c>
      <c r="AJ51" s="4">
        <v>49287.6826265223</v>
      </c>
      <c r="AK51" s="4">
        <v>0</v>
      </c>
      <c r="AL51" s="4">
        <v>0</v>
      </c>
      <c r="AM51" s="4">
        <v>0</v>
      </c>
      <c r="AN51" s="4">
        <v>0</v>
      </c>
      <c r="AO51" s="4">
        <v>2</v>
      </c>
      <c r="AP51" s="4">
        <v>0.5</v>
      </c>
      <c r="AQ51" s="4" t="e">
        <v>#DIV/0!</v>
      </c>
      <c r="AR51" s="4">
        <v>2</v>
      </c>
      <c r="AS51" s="4">
        <v>1542148656.26993</v>
      </c>
      <c r="AT51" s="4">
        <v>400.5507748779</v>
      </c>
      <c r="AU51" s="4">
        <v>399.993216269841</v>
      </c>
      <c r="AV51" s="4">
        <v>20.5367008913309</v>
      </c>
      <c r="AW51" s="4">
        <v>20.2633448717949</v>
      </c>
      <c r="AX51" s="4">
        <v>396.416190964591</v>
      </c>
      <c r="AY51" s="4">
        <v>20.3815442063492</v>
      </c>
      <c r="AZ51" s="4">
        <v>350.041176037851</v>
      </c>
      <c r="BA51" s="4">
        <v>92.5946153968254</v>
      </c>
      <c r="BB51" s="4">
        <v>0.0989732848809524</v>
      </c>
      <c r="BC51" s="4">
        <v>25.0642557203907</v>
      </c>
      <c r="BD51" s="4">
        <v>24.5703399114774</v>
      </c>
      <c r="BE51" s="4">
        <v>999.9</v>
      </c>
      <c r="BF51" s="4">
        <v>0</v>
      </c>
      <c r="BG51" s="4">
        <v>0</v>
      </c>
      <c r="BH51" s="4">
        <v>10001.7553858364</v>
      </c>
      <c r="BI51" s="4">
        <v>0</v>
      </c>
      <c r="BJ51" s="4">
        <v>0.271306722710623</v>
      </c>
      <c r="BK51" s="4">
        <v>0.557556036904762</v>
      </c>
      <c r="BL51" s="4">
        <v>408.949353174603</v>
      </c>
      <c r="BM51" s="4">
        <v>408.266078357753</v>
      </c>
      <c r="BN51" s="4">
        <v>0.2733524746337</v>
      </c>
      <c r="BO51" s="4">
        <v>399.993216269841</v>
      </c>
      <c r="BP51" s="4">
        <v>20.2633448717949</v>
      </c>
      <c r="BQ51" s="4">
        <v>1.90158817216117</v>
      </c>
      <c r="BR51" s="4">
        <v>1.87627643498168</v>
      </c>
      <c r="BS51" s="4">
        <v>16.6478582203907</v>
      </c>
      <c r="BT51" s="4">
        <v>16.4371634615385</v>
      </c>
      <c r="BU51" s="4">
        <v>0</v>
      </c>
      <c r="BV51" s="4">
        <v>0</v>
      </c>
      <c r="BW51" s="4">
        <v>0</v>
      </c>
      <c r="BX51" s="4">
        <v>0</v>
      </c>
      <c r="BY51" s="4">
        <v>3.24567765567765</v>
      </c>
      <c r="BZ51" s="4">
        <v>0</v>
      </c>
      <c r="CA51" s="4">
        <v>-2.65258760683761</v>
      </c>
      <c r="CB51" s="4">
        <v>8.29575518925519</v>
      </c>
      <c r="CC51" s="4">
        <v>37.8850921855922</v>
      </c>
      <c r="CD51" s="4">
        <v>43.0084216727717</v>
      </c>
      <c r="CE51" s="4">
        <v>40.6303111721612</v>
      </c>
      <c r="CF51" s="4">
        <v>41.7128166361416</v>
      </c>
      <c r="CG51" s="4">
        <v>38.4706211538461</v>
      </c>
      <c r="CH51" s="4">
        <v>0</v>
      </c>
      <c r="CI51" s="4">
        <v>0</v>
      </c>
      <c r="CJ51" s="4">
        <v>0</v>
      </c>
      <c r="CK51" s="4">
        <v>1689055561.2</v>
      </c>
      <c r="CL51" s="4">
        <v>0</v>
      </c>
      <c r="CM51" s="4">
        <v>1542146877.1</v>
      </c>
      <c r="CN51" s="4" t="e">
        <v>#DIV/0!</v>
      </c>
      <c r="CO51" s="4">
        <v>1542146877.1</v>
      </c>
      <c r="CP51" s="4">
        <v>1542146876.1</v>
      </c>
      <c r="CQ51" s="4">
        <v>77</v>
      </c>
      <c r="CR51" s="4">
        <v>-3.137</v>
      </c>
      <c r="CS51" s="4">
        <v>0.005</v>
      </c>
      <c r="CT51" s="4">
        <v>4.135</v>
      </c>
      <c r="CU51" s="4">
        <v>0.155</v>
      </c>
      <c r="CV51" s="4">
        <v>399</v>
      </c>
      <c r="CW51" s="4">
        <v>21</v>
      </c>
      <c r="CX51" s="4">
        <v>0.27</v>
      </c>
      <c r="CY51" s="4">
        <v>0.11</v>
      </c>
      <c r="CZ51" s="4">
        <v>0.556296737301587</v>
      </c>
      <c r="DA51" s="4">
        <v>-0.00733017464114815</v>
      </c>
      <c r="DB51" s="4">
        <v>0.0368223808133801</v>
      </c>
      <c r="DC51" s="4">
        <v>0.416666666666667</v>
      </c>
      <c r="DD51" s="4">
        <v>0.275293076388889</v>
      </c>
      <c r="DE51" s="4">
        <v>-0.0567307617908406</v>
      </c>
      <c r="DF51" s="4">
        <v>0.00701691262484646</v>
      </c>
      <c r="DG51" s="4">
        <v>0.833333333333333</v>
      </c>
      <c r="DH51" s="4">
        <v>1.25</v>
      </c>
      <c r="DI51" s="4">
        <v>2</v>
      </c>
      <c r="DJ51" s="4" t="e">
        <v>#DIV/0!</v>
      </c>
      <c r="DK51" s="4">
        <v>2.5384725</v>
      </c>
      <c r="DL51" s="4">
        <v>2.72337333333333</v>
      </c>
      <c r="DM51" s="4">
        <v>0.0844329666666667</v>
      </c>
      <c r="DN51" s="4">
        <v>0.0842829</v>
      </c>
      <c r="DO51" s="4">
        <v>0.0943412416666667</v>
      </c>
      <c r="DP51" s="4">
        <v>0.092539875</v>
      </c>
      <c r="DQ51" s="4">
        <v>24421.4</v>
      </c>
      <c r="DR51" s="4">
        <v>24001.2416666667</v>
      </c>
      <c r="DS51" s="4">
        <v>25058.4583333333</v>
      </c>
      <c r="DT51" s="4">
        <v>26035.6416666667</v>
      </c>
      <c r="DU51" s="4">
        <v>31009.7166666667</v>
      </c>
      <c r="DV51" s="4">
        <v>32444.2083333333</v>
      </c>
      <c r="DW51" s="4">
        <v>37784.8833333333</v>
      </c>
      <c r="DX51" s="4">
        <v>39765.3916666667</v>
      </c>
      <c r="DY51" s="4">
        <v>1.7369725</v>
      </c>
      <c r="DZ51" s="4">
        <v>2.08739416666667</v>
      </c>
      <c r="EA51" s="4">
        <v>0.00443402833333333</v>
      </c>
      <c r="EB51" s="4">
        <v>0</v>
      </c>
      <c r="EC51" s="4">
        <v>24.5003416666667</v>
      </c>
      <c r="ED51" s="4">
        <v>999.9</v>
      </c>
      <c r="EE51" s="4">
        <v>51.3633333333333</v>
      </c>
      <c r="EF51" s="4">
        <v>30.7935</v>
      </c>
      <c r="EG51" s="4">
        <v>24.7319666666667</v>
      </c>
      <c r="EH51" s="4">
        <v>60.9072</v>
      </c>
      <c r="EI51" s="4">
        <v>9.82872</v>
      </c>
      <c r="EJ51" s="4">
        <v>1</v>
      </c>
      <c r="EK51" s="4">
        <v>0.34411125</v>
      </c>
      <c r="EL51" s="4">
        <v>2.35095833333333</v>
      </c>
      <c r="EM51" s="4">
        <v>20.2408833333333</v>
      </c>
      <c r="EN51" s="4">
        <v>5.251395</v>
      </c>
      <c r="EO51" s="4">
        <v>12.0099</v>
      </c>
      <c r="EP51" s="4">
        <v>4.9991375</v>
      </c>
      <c r="EQ51" s="4">
        <v>3.30383583333333</v>
      </c>
      <c r="ER51" s="4">
        <v>9999</v>
      </c>
      <c r="ES51" s="4">
        <v>999.9</v>
      </c>
      <c r="ET51" s="4">
        <v>9999</v>
      </c>
      <c r="EU51" s="4">
        <v>9999</v>
      </c>
      <c r="EV51" s="4">
        <v>4.97257416666667</v>
      </c>
      <c r="EW51" s="4">
        <v>1.87095666666667</v>
      </c>
      <c r="EX51" s="4">
        <v>1.86888083333333</v>
      </c>
      <c r="EY51" s="4">
        <v>1.86723</v>
      </c>
      <c r="EZ51" s="4">
        <v>1.86722083333333</v>
      </c>
      <c r="FA51" s="4">
        <v>1.86675833333333</v>
      </c>
      <c r="FB51" s="4">
        <v>1.86891333333333</v>
      </c>
      <c r="FC51" s="4">
        <v>1.866615</v>
      </c>
      <c r="FD51" s="4">
        <v>0</v>
      </c>
      <c r="FE51" s="4">
        <v>0</v>
      </c>
      <c r="FF51" s="4">
        <v>0</v>
      </c>
      <c r="FG51" s="4">
        <v>0</v>
      </c>
      <c r="FH51" s="4" t="e">
        <v>#DIV/0!</v>
      </c>
      <c r="FI51" s="4" t="e">
        <v>#DIV/0!</v>
      </c>
      <c r="FJ51" s="4" t="e">
        <v>#DIV/0!</v>
      </c>
      <c r="FK51" s="4" t="e">
        <v>#DIV/0!</v>
      </c>
      <c r="FL51" s="4" t="e">
        <v>#DIV/0!</v>
      </c>
      <c r="FM51" s="4" t="e">
        <v>#DIV/0!</v>
      </c>
      <c r="FN51" s="4">
        <v>0</v>
      </c>
      <c r="FO51" s="4">
        <v>100</v>
      </c>
      <c r="FP51" s="4">
        <v>100</v>
      </c>
      <c r="FQ51" s="4">
        <v>4.13466666666667</v>
      </c>
      <c r="FR51" s="4">
        <v>0.155158333333333</v>
      </c>
      <c r="FS51" s="4">
        <v>4.13460000000003</v>
      </c>
      <c r="FT51" s="4">
        <v>0</v>
      </c>
      <c r="FU51" s="4">
        <v>0</v>
      </c>
      <c r="FV51" s="4">
        <v>0</v>
      </c>
      <c r="FW51" s="4">
        <v>0.155154545454547</v>
      </c>
      <c r="FX51" s="4">
        <v>0</v>
      </c>
      <c r="FY51" s="4">
        <v>0</v>
      </c>
      <c r="FZ51" s="4">
        <v>0</v>
      </c>
      <c r="GA51" s="4">
        <v>-1</v>
      </c>
      <c r="GB51" s="4">
        <v>-1</v>
      </c>
      <c r="GC51" s="4">
        <v>-1</v>
      </c>
      <c r="GD51" s="4">
        <v>-1</v>
      </c>
      <c r="GE51" s="4">
        <v>29.7833333333333</v>
      </c>
      <c r="GF51" s="4">
        <v>29.8</v>
      </c>
      <c r="GG51" s="4">
        <v>1.00586</v>
      </c>
      <c r="GH51" s="4">
        <v>2.59185666666667</v>
      </c>
      <c r="GI51" s="4">
        <v>1.59912</v>
      </c>
      <c r="GJ51" s="4">
        <v>2.40183166666667</v>
      </c>
      <c r="GK51" s="4">
        <v>1.60034</v>
      </c>
      <c r="GL51" s="4">
        <v>2.293295</v>
      </c>
      <c r="GM51" s="4">
        <v>34.8985</v>
      </c>
      <c r="GN51" s="4">
        <v>24.2057083333333</v>
      </c>
      <c r="GO51" s="4">
        <v>18</v>
      </c>
      <c r="GP51" s="4">
        <v>317.619083333333</v>
      </c>
      <c r="GQ51" s="4">
        <v>595.049916666667</v>
      </c>
      <c r="GR51" s="4">
        <v>23.0006</v>
      </c>
      <c r="GS51" s="4">
        <v>31.6333583333333</v>
      </c>
      <c r="GT51" s="4">
        <v>30.0005333333333</v>
      </c>
      <c r="GU51" s="4">
        <v>31.69585</v>
      </c>
      <c r="GV51" s="4">
        <v>31.7767583333333</v>
      </c>
      <c r="GW51" s="4">
        <v>20.1181583333333</v>
      </c>
      <c r="GX51" s="4">
        <v>24.364325</v>
      </c>
      <c r="GY51" s="4">
        <v>26.4651</v>
      </c>
      <c r="GZ51" s="4">
        <v>23</v>
      </c>
      <c r="HA51" s="4">
        <v>400</v>
      </c>
      <c r="HB51" s="4">
        <v>20.314175</v>
      </c>
      <c r="HC51" s="4">
        <v>97.8898666666667</v>
      </c>
      <c r="HD51" s="4">
        <v>98.8115916666667</v>
      </c>
    </row>
    <row r="52" spans="1:212">
      <c r="A52" s="4" t="s">
        <v>558</v>
      </c>
      <c r="B52" s="4" t="s">
        <v>157</v>
      </c>
      <c r="C52" s="4" t="s">
        <v>64</v>
      </c>
      <c r="D52" s="4" t="s">
        <v>76</v>
      </c>
      <c r="E52" s="4" t="str">
        <f t="shared" si="2"/>
        <v>TR76-B2-Rd2</v>
      </c>
      <c r="F52" s="4" t="str">
        <f>VLOOKUP(B52,Sheet1!$A$1:$B$80,2,0)</f>
        <v>Quercus mongolica</v>
      </c>
      <c r="G52" s="4" t="str">
        <f t="shared" si="3"/>
        <v>2023-07-12</v>
      </c>
      <c r="H52" s="4" t="s">
        <v>503</v>
      </c>
      <c r="I52" s="4">
        <v>0.000112430908906615</v>
      </c>
      <c r="J52" s="4">
        <v>0.112430908906615</v>
      </c>
      <c r="K52" s="4">
        <v>-1.65672421688212</v>
      </c>
      <c r="L52" s="4">
        <v>400.923471245421</v>
      </c>
      <c r="M52" s="4">
        <v>690.935386241057</v>
      </c>
      <c r="N52" s="4">
        <v>64.1234898169693</v>
      </c>
      <c r="O52" s="4">
        <v>37.2084167166142</v>
      </c>
      <c r="P52" s="4">
        <v>0.0088196155004516</v>
      </c>
      <c r="Q52" s="4">
        <v>2.88643777111892</v>
      </c>
      <c r="R52" s="4">
        <v>0.0088046630072363</v>
      </c>
      <c r="S52" s="4">
        <v>0.00550425566001692</v>
      </c>
      <c r="T52" s="4">
        <v>0</v>
      </c>
      <c r="U52" s="4">
        <v>24.8054395355934</v>
      </c>
      <c r="V52" s="4">
        <v>24.1204366697192</v>
      </c>
      <c r="W52" s="4">
        <v>3.01671077156943</v>
      </c>
      <c r="X52" s="4">
        <v>59.1621984887226</v>
      </c>
      <c r="Y52" s="4">
        <v>1.86275549027874</v>
      </c>
      <c r="Z52" s="4">
        <v>3.14855728657227</v>
      </c>
      <c r="AA52" s="4">
        <v>1.15395528129069</v>
      </c>
      <c r="AB52" s="4">
        <v>-4.95820308278171</v>
      </c>
      <c r="AC52" s="4">
        <v>111.215966932709</v>
      </c>
      <c r="AD52" s="4">
        <v>8.10737818614943</v>
      </c>
      <c r="AE52" s="4">
        <v>114.365142036077</v>
      </c>
      <c r="AF52" s="4">
        <v>0</v>
      </c>
      <c r="AG52" s="4">
        <v>0</v>
      </c>
      <c r="AH52" s="4">
        <v>1</v>
      </c>
      <c r="AI52" s="4">
        <v>0</v>
      </c>
      <c r="AJ52" s="4">
        <v>49379.6370713929</v>
      </c>
      <c r="AK52" s="4">
        <v>0</v>
      </c>
      <c r="AL52" s="4">
        <v>0</v>
      </c>
      <c r="AM52" s="4">
        <v>0</v>
      </c>
      <c r="AN52" s="4">
        <v>0</v>
      </c>
      <c r="AO52" s="4">
        <v>2</v>
      </c>
      <c r="AP52" s="4">
        <v>0.5</v>
      </c>
      <c r="AQ52" s="4" t="e">
        <v>#DIV/0!</v>
      </c>
      <c r="AR52" s="4">
        <v>2</v>
      </c>
      <c r="AS52" s="4">
        <v>1542171902.36993</v>
      </c>
      <c r="AT52" s="4">
        <v>400.923471245421</v>
      </c>
      <c r="AU52" s="4">
        <v>400.002626953602</v>
      </c>
      <c r="AV52" s="4">
        <v>20.0713296398046</v>
      </c>
      <c r="AW52" s="4">
        <v>20.0083795818071</v>
      </c>
      <c r="AX52" s="4">
        <v>396.514471245421</v>
      </c>
      <c r="AY52" s="4">
        <v>19.9153803418803</v>
      </c>
      <c r="AZ52" s="4">
        <v>350.037020818071</v>
      </c>
      <c r="BA52" s="4">
        <v>92.7077979090354</v>
      </c>
      <c r="BB52" s="4">
        <v>0.0989828988217338</v>
      </c>
      <c r="BC52" s="4">
        <v>24.8351296459096</v>
      </c>
      <c r="BD52" s="4">
        <v>24.1204366697192</v>
      </c>
      <c r="BE52" s="4">
        <v>999.9</v>
      </c>
      <c r="BF52" s="4">
        <v>0</v>
      </c>
      <c r="BG52" s="4">
        <v>0</v>
      </c>
      <c r="BH52" s="4">
        <v>10000.4341248474</v>
      </c>
      <c r="BI52" s="4">
        <v>0</v>
      </c>
      <c r="BJ52" s="4">
        <v>0.258735152319902</v>
      </c>
      <c r="BK52" s="4">
        <v>0.920951974175824</v>
      </c>
      <c r="BL52" s="4">
        <v>409.135456288156</v>
      </c>
      <c r="BM52" s="4">
        <v>408.169434737485</v>
      </c>
      <c r="BN52" s="4">
        <v>0.0629561776831502</v>
      </c>
      <c r="BO52" s="4">
        <v>400.002626953602</v>
      </c>
      <c r="BP52" s="4">
        <v>20.0083795818071</v>
      </c>
      <c r="BQ52" s="4">
        <v>1.86076932387057</v>
      </c>
      <c r="BR52" s="4">
        <v>1.85493263125763</v>
      </c>
      <c r="BS52" s="4">
        <v>16.3068522741148</v>
      </c>
      <c r="BT52" s="4">
        <v>16.2575582967033</v>
      </c>
      <c r="BU52" s="4">
        <v>0</v>
      </c>
      <c r="BV52" s="4">
        <v>0</v>
      </c>
      <c r="BW52" s="4">
        <v>0</v>
      </c>
      <c r="BX52" s="4">
        <v>0</v>
      </c>
      <c r="BY52" s="4">
        <v>2.78903327228327</v>
      </c>
      <c r="BZ52" s="4">
        <v>0</v>
      </c>
      <c r="CA52" s="4">
        <v>3.84264713064713</v>
      </c>
      <c r="CB52" s="4">
        <v>9.07746947496948</v>
      </c>
      <c r="CC52" s="4">
        <v>38.7678575702076</v>
      </c>
      <c r="CD52" s="4">
        <v>44.157588003663</v>
      </c>
      <c r="CE52" s="4">
        <v>41.6867987179487</v>
      </c>
      <c r="CF52" s="4">
        <v>42.4695748168498</v>
      </c>
      <c r="CG52" s="4">
        <v>39.2777702380952</v>
      </c>
      <c r="CH52" s="4">
        <v>0</v>
      </c>
      <c r="CI52" s="4">
        <v>0</v>
      </c>
      <c r="CJ52" s="4">
        <v>0</v>
      </c>
      <c r="CK52" s="4">
        <v>1689078807.8</v>
      </c>
      <c r="CL52" s="4">
        <v>0</v>
      </c>
      <c r="CM52" s="4">
        <v>1542171710.1</v>
      </c>
      <c r="CN52" s="4" t="e">
        <v>#DIV/0!</v>
      </c>
      <c r="CO52" s="4">
        <v>1542171710.1</v>
      </c>
      <c r="CP52" s="4">
        <v>1542171708.1</v>
      </c>
      <c r="CQ52" s="4">
        <v>135</v>
      </c>
      <c r="CR52" s="4">
        <v>0.213</v>
      </c>
      <c r="CS52" s="4">
        <v>-0.001</v>
      </c>
      <c r="CT52" s="4">
        <v>4.409</v>
      </c>
      <c r="CU52" s="4">
        <v>0.156</v>
      </c>
      <c r="CV52" s="4">
        <v>400</v>
      </c>
      <c r="CW52" s="4">
        <v>20</v>
      </c>
      <c r="CX52" s="4">
        <v>0.3</v>
      </c>
      <c r="CY52" s="4">
        <v>0.19</v>
      </c>
      <c r="CZ52" s="4">
        <v>0.920995679960318</v>
      </c>
      <c r="DA52" s="4">
        <v>-0.012963219070403</v>
      </c>
      <c r="DB52" s="4">
        <v>0.0378134117183342</v>
      </c>
      <c r="DC52" s="4">
        <v>0.666666666666667</v>
      </c>
      <c r="DD52" s="4">
        <v>0.0627023238492063</v>
      </c>
      <c r="DE52" s="4">
        <v>0.00425168817498293</v>
      </c>
      <c r="DF52" s="4">
        <v>0.0019408301245261</v>
      </c>
      <c r="DG52" s="4">
        <v>1</v>
      </c>
      <c r="DH52" s="4">
        <v>1.66666666666667</v>
      </c>
      <c r="DI52" s="4">
        <v>2</v>
      </c>
      <c r="DJ52" s="4" t="e">
        <v>#DIV/0!</v>
      </c>
      <c r="DK52" s="4">
        <v>2.54091416666667</v>
      </c>
      <c r="DL52" s="4">
        <v>2.72335166666667</v>
      </c>
      <c r="DM52" s="4">
        <v>0.0849094083333333</v>
      </c>
      <c r="DN52" s="4">
        <v>0.0847399833333333</v>
      </c>
      <c r="DO52" s="4">
        <v>0.0932651083333333</v>
      </c>
      <c r="DP52" s="4">
        <v>0.0921406333333333</v>
      </c>
      <c r="DQ52" s="4">
        <v>24504.4083333333</v>
      </c>
      <c r="DR52" s="4">
        <v>24084.65</v>
      </c>
      <c r="DS52" s="4">
        <v>25150.7666666667</v>
      </c>
      <c r="DT52" s="4">
        <v>26131.0083333333</v>
      </c>
      <c r="DU52" s="4">
        <v>31153.3</v>
      </c>
      <c r="DV52" s="4">
        <v>32565.7666666667</v>
      </c>
      <c r="DW52" s="4">
        <v>37914.225</v>
      </c>
      <c r="DX52" s="4">
        <v>39897.4083333333</v>
      </c>
      <c r="DY52" s="4">
        <v>1.81680833333333</v>
      </c>
      <c r="DZ52" s="4">
        <v>2.12277333333333</v>
      </c>
      <c r="EA52" s="4">
        <v>0.0515977583333333</v>
      </c>
      <c r="EB52" s="4">
        <v>0</v>
      </c>
      <c r="EC52" s="4">
        <v>23.2692083333333</v>
      </c>
      <c r="ED52" s="4">
        <v>999.9</v>
      </c>
      <c r="EE52" s="4">
        <v>43.5419166666667</v>
      </c>
      <c r="EF52" s="4">
        <v>30.3396666666667</v>
      </c>
      <c r="EG52" s="4">
        <v>20.403675</v>
      </c>
      <c r="EH52" s="4">
        <v>60.7681</v>
      </c>
      <c r="EI52" s="4">
        <v>10.0029975</v>
      </c>
      <c r="EJ52" s="4">
        <v>1</v>
      </c>
      <c r="EK52" s="4">
        <v>0.195069666666667</v>
      </c>
      <c r="EL52" s="4">
        <v>1.2938325</v>
      </c>
      <c r="EM52" s="4">
        <v>20.2526</v>
      </c>
      <c r="EN52" s="4">
        <v>5.25151916666667</v>
      </c>
      <c r="EO52" s="4">
        <v>12.0099</v>
      </c>
      <c r="EP52" s="4">
        <v>4.99977083333333</v>
      </c>
      <c r="EQ52" s="4">
        <v>3.304</v>
      </c>
      <c r="ER52" s="4">
        <v>9999</v>
      </c>
      <c r="ES52" s="4">
        <v>999.9</v>
      </c>
      <c r="ET52" s="4">
        <v>9999</v>
      </c>
      <c r="EU52" s="4">
        <v>9999</v>
      </c>
      <c r="EV52" s="4">
        <v>4.97253166666667</v>
      </c>
      <c r="EW52" s="4">
        <v>1.87091666666667</v>
      </c>
      <c r="EX52" s="4">
        <v>1.86880583333333</v>
      </c>
      <c r="EY52" s="4">
        <v>1.86716</v>
      </c>
      <c r="EZ52" s="4">
        <v>1.8671925</v>
      </c>
      <c r="FA52" s="4">
        <v>1.86669333333333</v>
      </c>
      <c r="FB52" s="4">
        <v>1.86889333333333</v>
      </c>
      <c r="FC52" s="4">
        <v>1.8665975</v>
      </c>
      <c r="FD52" s="4">
        <v>0</v>
      </c>
      <c r="FE52" s="4">
        <v>0</v>
      </c>
      <c r="FF52" s="4">
        <v>0</v>
      </c>
      <c r="FG52" s="4">
        <v>0</v>
      </c>
      <c r="FH52" s="4" t="e">
        <v>#DIV/0!</v>
      </c>
      <c r="FI52" s="4" t="e">
        <v>#DIV/0!</v>
      </c>
      <c r="FJ52" s="4" t="e">
        <v>#DIV/0!</v>
      </c>
      <c r="FK52" s="4" t="e">
        <v>#DIV/0!</v>
      </c>
      <c r="FL52" s="4" t="e">
        <v>#DIV/0!</v>
      </c>
      <c r="FM52" s="4" t="e">
        <v>#DIV/0!</v>
      </c>
      <c r="FN52" s="4">
        <v>0</v>
      </c>
      <c r="FO52" s="4">
        <v>100</v>
      </c>
      <c r="FP52" s="4">
        <v>100</v>
      </c>
      <c r="FQ52" s="4">
        <v>4.40891666666667</v>
      </c>
      <c r="FR52" s="4">
        <v>0.155983333333333</v>
      </c>
      <c r="FS52" s="4">
        <v>4.40900000000005</v>
      </c>
      <c r="FT52" s="4">
        <v>0</v>
      </c>
      <c r="FU52" s="4">
        <v>0</v>
      </c>
      <c r="FV52" s="4">
        <v>0</v>
      </c>
      <c r="FW52" s="4">
        <v>0.15596</v>
      </c>
      <c r="FX52" s="4">
        <v>0</v>
      </c>
      <c r="FY52" s="4">
        <v>0</v>
      </c>
      <c r="FZ52" s="4">
        <v>0</v>
      </c>
      <c r="GA52" s="4">
        <v>-1</v>
      </c>
      <c r="GB52" s="4">
        <v>-1</v>
      </c>
      <c r="GC52" s="4">
        <v>-1</v>
      </c>
      <c r="GD52" s="4">
        <v>-1</v>
      </c>
      <c r="GE52" s="4">
        <v>3.33333333333333</v>
      </c>
      <c r="GF52" s="4">
        <v>3.375</v>
      </c>
      <c r="GG52" s="4">
        <v>1.00423333333333</v>
      </c>
      <c r="GH52" s="4">
        <v>2.5853475</v>
      </c>
      <c r="GI52" s="4">
        <v>1.59912</v>
      </c>
      <c r="GJ52" s="4">
        <v>2.408755</v>
      </c>
      <c r="GK52" s="4">
        <v>1.60034</v>
      </c>
      <c r="GL52" s="4">
        <v>2.28647916666667</v>
      </c>
      <c r="GM52" s="4">
        <v>33.9865</v>
      </c>
      <c r="GN52" s="4">
        <v>24.2122666666667</v>
      </c>
      <c r="GO52" s="4">
        <v>18</v>
      </c>
      <c r="GP52" s="4">
        <v>344.218166666667</v>
      </c>
      <c r="GQ52" s="4">
        <v>605.651666666667</v>
      </c>
      <c r="GR52" s="4">
        <v>22.9995166666667</v>
      </c>
      <c r="GS52" s="4">
        <v>29.8137</v>
      </c>
      <c r="GT52" s="4">
        <v>30.0000833333333</v>
      </c>
      <c r="GU52" s="4">
        <v>29.9977083333333</v>
      </c>
      <c r="GV52" s="4">
        <v>30.0963333333333</v>
      </c>
      <c r="GW52" s="4">
        <v>20.0854666666667</v>
      </c>
      <c r="GX52" s="4">
        <v>-30</v>
      </c>
      <c r="GY52" s="4">
        <v>-30</v>
      </c>
      <c r="GZ52" s="4">
        <v>23</v>
      </c>
      <c r="HA52" s="4">
        <v>400</v>
      </c>
      <c r="HB52" s="4">
        <v>20.9613</v>
      </c>
      <c r="HC52" s="4">
        <v>98.235125</v>
      </c>
      <c r="HD52" s="4">
        <v>99.153075</v>
      </c>
    </row>
    <row r="53" spans="1:212">
      <c r="A53" s="4" t="s">
        <v>559</v>
      </c>
      <c r="B53" s="4" t="s">
        <v>560</v>
      </c>
      <c r="C53" s="4" t="s">
        <v>73</v>
      </c>
      <c r="D53" s="4" t="s">
        <v>76</v>
      </c>
      <c r="E53" s="4" t="str">
        <f t="shared" si="2"/>
        <v>TR78-B1-Rd2</v>
      </c>
      <c r="F53" s="4" t="str">
        <f>VLOOKUP(B53,Sheet1!$A$1:$B$80,2,0)</f>
        <v>Betula pendula subsp. mandshurica</v>
      </c>
      <c r="G53" s="4" t="str">
        <f t="shared" si="3"/>
        <v>2023-07-12</v>
      </c>
      <c r="H53" s="4" t="s">
        <v>503</v>
      </c>
      <c r="I53" s="4">
        <v>0.00283144072149851</v>
      </c>
      <c r="J53" s="4">
        <v>2.83144072149851</v>
      </c>
      <c r="K53" s="4">
        <v>-1.02060086518873</v>
      </c>
      <c r="L53" s="4">
        <v>399.936456166056</v>
      </c>
      <c r="M53" s="4">
        <v>399.15201196931</v>
      </c>
      <c r="N53" s="4">
        <v>37.0124179575886</v>
      </c>
      <c r="O53" s="4">
        <v>37.0851575465509</v>
      </c>
      <c r="P53" s="4">
        <v>0.234511755402095</v>
      </c>
      <c r="Q53" s="4">
        <v>2.8851758789272</v>
      </c>
      <c r="R53" s="4">
        <v>0.22441335560627</v>
      </c>
      <c r="S53" s="4">
        <v>0.141129409957126</v>
      </c>
      <c r="T53" s="4">
        <v>0</v>
      </c>
      <c r="U53" s="4">
        <v>24.0089752042173</v>
      </c>
      <c r="V53" s="4">
        <v>24.0880029426129</v>
      </c>
      <c r="W53" s="4">
        <v>3.01084361672353</v>
      </c>
      <c r="X53" s="4">
        <v>59.7239119777235</v>
      </c>
      <c r="Y53" s="4">
        <v>1.87169278192088</v>
      </c>
      <c r="Z53" s="4">
        <v>3.13390858969055</v>
      </c>
      <c r="AA53" s="4">
        <v>1.13915083480265</v>
      </c>
      <c r="AB53" s="4">
        <v>-124.866535818084</v>
      </c>
      <c r="AC53" s="4">
        <v>104.064346337942</v>
      </c>
      <c r="AD53" s="4">
        <v>7.58513064502899</v>
      </c>
      <c r="AE53" s="4">
        <v>-13.2170588351134</v>
      </c>
      <c r="AF53" s="4">
        <v>0</v>
      </c>
      <c r="AG53" s="4">
        <v>0</v>
      </c>
      <c r="AH53" s="4">
        <v>1</v>
      </c>
      <c r="AI53" s="4">
        <v>0</v>
      </c>
      <c r="AJ53" s="4">
        <v>49354.4126916175</v>
      </c>
      <c r="AK53" s="4">
        <v>0</v>
      </c>
      <c r="AL53" s="4">
        <v>0</v>
      </c>
      <c r="AM53" s="4">
        <v>0</v>
      </c>
      <c r="AN53" s="4">
        <v>0</v>
      </c>
      <c r="AO53" s="4">
        <v>2</v>
      </c>
      <c r="AP53" s="4">
        <v>0.5</v>
      </c>
      <c r="AQ53" s="4" t="e">
        <v>#DIV/0!</v>
      </c>
      <c r="AR53" s="4">
        <v>2</v>
      </c>
      <c r="AS53" s="4">
        <v>1542141148.36993</v>
      </c>
      <c r="AT53" s="4">
        <v>399.936456166056</v>
      </c>
      <c r="AU53" s="4">
        <v>400.000333455434</v>
      </c>
      <c r="AV53" s="4">
        <v>20.1848455616606</v>
      </c>
      <c r="AW53" s="4">
        <v>18.5996812728938</v>
      </c>
      <c r="AX53" s="4">
        <v>395.893387820513</v>
      </c>
      <c r="AY53" s="4">
        <v>20.041178458486</v>
      </c>
      <c r="AZ53" s="4">
        <v>350.031672771673</v>
      </c>
      <c r="BA53" s="4">
        <v>92.6286459523809</v>
      </c>
      <c r="BB53" s="4">
        <v>0.0989785705982906</v>
      </c>
      <c r="BC53" s="4">
        <v>24.7570310622711</v>
      </c>
      <c r="BD53" s="4">
        <v>24.0880029426129</v>
      </c>
      <c r="BE53" s="4">
        <v>999.9</v>
      </c>
      <c r="BF53" s="4">
        <v>0</v>
      </c>
      <c r="BG53" s="4">
        <v>0</v>
      </c>
      <c r="BH53" s="4">
        <v>10001.2781498779</v>
      </c>
      <c r="BI53" s="4">
        <v>0</v>
      </c>
      <c r="BJ53" s="4">
        <v>0.278897</v>
      </c>
      <c r="BK53" s="4">
        <v>-0.0638606417582418</v>
      </c>
      <c r="BL53" s="4">
        <v>408.175383119658</v>
      </c>
      <c r="BM53" s="4">
        <v>407.581229945055</v>
      </c>
      <c r="BN53" s="4">
        <v>1.58516668925519</v>
      </c>
      <c r="BO53" s="4">
        <v>400.000333455434</v>
      </c>
      <c r="BP53" s="4">
        <v>18.5996812728938</v>
      </c>
      <c r="BQ53" s="4">
        <v>1.86969580982906</v>
      </c>
      <c r="BR53" s="4">
        <v>1.72286337271062</v>
      </c>
      <c r="BS53" s="4">
        <v>16.3819770940171</v>
      </c>
      <c r="BT53" s="4">
        <v>15.1039800579976</v>
      </c>
      <c r="BU53" s="4">
        <v>0</v>
      </c>
      <c r="BV53" s="4">
        <v>0</v>
      </c>
      <c r="BW53" s="4">
        <v>0</v>
      </c>
      <c r="BX53" s="4">
        <v>0</v>
      </c>
      <c r="BY53" s="4">
        <v>2.97991910866911</v>
      </c>
      <c r="BZ53" s="4">
        <v>0</v>
      </c>
      <c r="CA53" s="4">
        <v>0.403733821733821</v>
      </c>
      <c r="CB53" s="4">
        <v>8.48590293040293</v>
      </c>
      <c r="CC53" s="4">
        <v>38.3622735347985</v>
      </c>
      <c r="CD53" s="4">
        <v>43.5495791819292</v>
      </c>
      <c r="CE53" s="4">
        <v>41.1281666666667</v>
      </c>
      <c r="CF53" s="4">
        <v>42.2767714896215</v>
      </c>
      <c r="CG53" s="4">
        <v>38.927911965812</v>
      </c>
      <c r="CH53" s="4">
        <v>0</v>
      </c>
      <c r="CI53" s="4">
        <v>0</v>
      </c>
      <c r="CJ53" s="4">
        <v>0</v>
      </c>
      <c r="CK53" s="4">
        <v>1689048052.9</v>
      </c>
      <c r="CL53" s="4">
        <v>0</v>
      </c>
      <c r="CM53" s="4">
        <v>1542138469</v>
      </c>
      <c r="CN53" s="4" t="e">
        <v>#DIV/0!</v>
      </c>
      <c r="CO53" s="4">
        <v>1542138468</v>
      </c>
      <c r="CP53" s="4">
        <v>1542138469</v>
      </c>
      <c r="CQ53" s="4">
        <v>58</v>
      </c>
      <c r="CR53" s="4">
        <v>-3.228</v>
      </c>
      <c r="CS53" s="4">
        <v>0.006</v>
      </c>
      <c r="CT53" s="4">
        <v>4.043</v>
      </c>
      <c r="CU53" s="4">
        <v>0.144</v>
      </c>
      <c r="CV53" s="4">
        <v>400</v>
      </c>
      <c r="CW53" s="4">
        <v>20</v>
      </c>
      <c r="CX53" s="4">
        <v>0.28</v>
      </c>
      <c r="CY53" s="4">
        <v>0.1</v>
      </c>
      <c r="CZ53" s="4">
        <v>-0.0639453725515873</v>
      </c>
      <c r="DA53" s="4">
        <v>-0.0180279172522215</v>
      </c>
      <c r="DB53" s="4">
        <v>0.0278906136984414</v>
      </c>
      <c r="DC53" s="4">
        <v>0.75</v>
      </c>
      <c r="DD53" s="4">
        <v>1.58521338492064</v>
      </c>
      <c r="DE53" s="4">
        <v>-0.000461490088858175</v>
      </c>
      <c r="DF53" s="4">
        <v>0.00195829491790071</v>
      </c>
      <c r="DG53" s="4">
        <v>1</v>
      </c>
      <c r="DH53" s="4">
        <v>1.75</v>
      </c>
      <c r="DI53" s="4">
        <v>2</v>
      </c>
      <c r="DJ53" s="4" t="e">
        <v>#DIV/0!</v>
      </c>
      <c r="DK53" s="4">
        <v>2.53646416666667</v>
      </c>
      <c r="DL53" s="4">
        <v>2.72336</v>
      </c>
      <c r="DM53" s="4">
        <v>0.0840494583333333</v>
      </c>
      <c r="DN53" s="4">
        <v>0.0839769166666667</v>
      </c>
      <c r="DO53" s="4">
        <v>0.0928992833333333</v>
      </c>
      <c r="DP53" s="4">
        <v>0.0867138583333333</v>
      </c>
      <c r="DQ53" s="4">
        <v>24359.975</v>
      </c>
      <c r="DR53" s="4">
        <v>23938.925</v>
      </c>
      <c r="DS53" s="4">
        <v>24990.0666666667</v>
      </c>
      <c r="DT53" s="4">
        <v>25966.35</v>
      </c>
      <c r="DU53" s="4">
        <v>30980.2083333333</v>
      </c>
      <c r="DV53" s="4">
        <v>32574.4166666667</v>
      </c>
      <c r="DW53" s="4">
        <v>37689.2333333333</v>
      </c>
      <c r="DX53" s="4">
        <v>39669.3833333333</v>
      </c>
      <c r="DY53" s="4">
        <v>1.78420583333333</v>
      </c>
      <c r="DZ53" s="4">
        <v>2.05827833333333</v>
      </c>
      <c r="EA53" s="4">
        <v>-0.0219376083333333</v>
      </c>
      <c r="EB53" s="4">
        <v>0</v>
      </c>
      <c r="EC53" s="4">
        <v>24.450575</v>
      </c>
      <c r="ED53" s="4">
        <v>999.9</v>
      </c>
      <c r="EE53" s="4">
        <v>47.931</v>
      </c>
      <c r="EF53" s="4">
        <v>31.5653333333333</v>
      </c>
      <c r="EG53" s="4">
        <v>24.1071583333333</v>
      </c>
      <c r="EH53" s="4">
        <v>60.90945</v>
      </c>
      <c r="EI53" s="4">
        <v>9.38635083333333</v>
      </c>
      <c r="EJ53" s="4">
        <v>1</v>
      </c>
      <c r="EK53" s="4">
        <v>0.4657865</v>
      </c>
      <c r="EL53" s="4">
        <v>3.72548166666667</v>
      </c>
      <c r="EM53" s="4">
        <v>20.2171</v>
      </c>
      <c r="EN53" s="4">
        <v>5.2476775</v>
      </c>
      <c r="EO53" s="4">
        <v>12.0099</v>
      </c>
      <c r="EP53" s="4">
        <v>4.9994125</v>
      </c>
      <c r="EQ53" s="4">
        <v>3.3040025</v>
      </c>
      <c r="ER53" s="4">
        <v>9999</v>
      </c>
      <c r="ES53" s="4">
        <v>999.9</v>
      </c>
      <c r="ET53" s="4">
        <v>9999</v>
      </c>
      <c r="EU53" s="4">
        <v>9999</v>
      </c>
      <c r="EV53" s="4">
        <v>4.97254416666667</v>
      </c>
      <c r="EW53" s="4">
        <v>1.87094916666667</v>
      </c>
      <c r="EX53" s="4">
        <v>1.86888</v>
      </c>
      <c r="EY53" s="4">
        <v>1.86722833333333</v>
      </c>
      <c r="EZ53" s="4">
        <v>1.86721583333333</v>
      </c>
      <c r="FA53" s="4">
        <v>1.86676916666667</v>
      </c>
      <c r="FB53" s="4">
        <v>1.86891916666667</v>
      </c>
      <c r="FC53" s="4">
        <v>1.86661416666667</v>
      </c>
      <c r="FD53" s="4">
        <v>0</v>
      </c>
      <c r="FE53" s="4">
        <v>0</v>
      </c>
      <c r="FF53" s="4">
        <v>0</v>
      </c>
      <c r="FG53" s="4">
        <v>0</v>
      </c>
      <c r="FH53" s="4" t="e">
        <v>#DIV/0!</v>
      </c>
      <c r="FI53" s="4" t="e">
        <v>#DIV/0!</v>
      </c>
      <c r="FJ53" s="4" t="e">
        <v>#DIV/0!</v>
      </c>
      <c r="FK53" s="4" t="e">
        <v>#DIV/0!</v>
      </c>
      <c r="FL53" s="4" t="e">
        <v>#DIV/0!</v>
      </c>
      <c r="FM53" s="4" t="e">
        <v>#DIV/0!</v>
      </c>
      <c r="FN53" s="4">
        <v>0</v>
      </c>
      <c r="FO53" s="4">
        <v>100</v>
      </c>
      <c r="FP53" s="4">
        <v>100</v>
      </c>
      <c r="FQ53" s="4">
        <v>4.043</v>
      </c>
      <c r="FR53" s="4">
        <v>0.143683333333333</v>
      </c>
      <c r="FS53" s="4">
        <v>4.04309090909095</v>
      </c>
      <c r="FT53" s="4">
        <v>0</v>
      </c>
      <c r="FU53" s="4">
        <v>0</v>
      </c>
      <c r="FV53" s="4">
        <v>0</v>
      </c>
      <c r="FW53" s="4">
        <v>0.143669999999997</v>
      </c>
      <c r="FX53" s="4">
        <v>0</v>
      </c>
      <c r="FY53" s="4">
        <v>0</v>
      </c>
      <c r="FZ53" s="4">
        <v>0</v>
      </c>
      <c r="GA53" s="4">
        <v>-1</v>
      </c>
      <c r="GB53" s="4">
        <v>-1</v>
      </c>
      <c r="GC53" s="4">
        <v>-1</v>
      </c>
      <c r="GD53" s="4">
        <v>-1</v>
      </c>
      <c r="GE53" s="4">
        <v>44.8166666666667</v>
      </c>
      <c r="GF53" s="4">
        <v>44.8</v>
      </c>
      <c r="GG53" s="4">
        <v>1.00708</v>
      </c>
      <c r="GH53" s="4">
        <v>2.5972475</v>
      </c>
      <c r="GI53" s="4">
        <v>1.59912</v>
      </c>
      <c r="GJ53" s="4">
        <v>2.40590833333333</v>
      </c>
      <c r="GK53" s="4">
        <v>1.60034</v>
      </c>
      <c r="GL53" s="4">
        <v>2.28159583333333</v>
      </c>
      <c r="GM53" s="4">
        <v>35.253625</v>
      </c>
      <c r="GN53" s="4">
        <v>24.1925833333333</v>
      </c>
      <c r="GO53" s="4">
        <v>18</v>
      </c>
      <c r="GP53" s="4">
        <v>345.883</v>
      </c>
      <c r="GQ53" s="4">
        <v>587.346083333333</v>
      </c>
      <c r="GR53" s="4">
        <v>22.0001583333333</v>
      </c>
      <c r="GS53" s="4">
        <v>33.1985416666667</v>
      </c>
      <c r="GT53" s="4">
        <v>30.0003166666667</v>
      </c>
      <c r="GU53" s="4">
        <v>33.231425</v>
      </c>
      <c r="GV53" s="4">
        <v>33.3107833333333</v>
      </c>
      <c r="GW53" s="4">
        <v>20.1446083333333</v>
      </c>
      <c r="GX53" s="4">
        <v>28.1519</v>
      </c>
      <c r="GY53" s="4">
        <v>0</v>
      </c>
      <c r="GZ53" s="4">
        <v>22</v>
      </c>
      <c r="HA53" s="4">
        <v>400</v>
      </c>
      <c r="HB53" s="4">
        <v>18.639</v>
      </c>
      <c r="HC53" s="4">
        <v>97.634375</v>
      </c>
      <c r="HD53" s="4">
        <v>98.5634166666667</v>
      </c>
    </row>
    <row r="54" spans="1:212">
      <c r="A54" s="4" t="s">
        <v>561</v>
      </c>
      <c r="B54" s="4" t="s">
        <v>252</v>
      </c>
      <c r="C54" s="4" t="s">
        <v>73</v>
      </c>
      <c r="D54" s="4" t="s">
        <v>76</v>
      </c>
      <c r="E54" s="4" t="str">
        <f t="shared" si="2"/>
        <v>TR79-B1-Rd2</v>
      </c>
      <c r="F54" s="4" t="str">
        <f>VLOOKUP(B54,Sheet1!$A$1:$B$80,2,0)</f>
        <v>Tilia amurensis</v>
      </c>
      <c r="G54" s="4" t="str">
        <f t="shared" si="3"/>
        <v>2023-07-12</v>
      </c>
      <c r="H54" s="4" t="s">
        <v>503</v>
      </c>
      <c r="I54" s="4">
        <v>0.000404621310894784</v>
      </c>
      <c r="J54" s="4">
        <v>0.404621310894784</v>
      </c>
      <c r="K54" s="4">
        <v>-1.22752574374775</v>
      </c>
      <c r="L54" s="4">
        <v>400.60763956044</v>
      </c>
      <c r="M54" s="4">
        <v>456.451238468803</v>
      </c>
      <c r="N54" s="4">
        <v>42.3117519433522</v>
      </c>
      <c r="O54" s="4">
        <v>37.1352062694409</v>
      </c>
      <c r="P54" s="4">
        <v>0.030369720029484</v>
      </c>
      <c r="Q54" s="4">
        <v>2.88471974083072</v>
      </c>
      <c r="R54" s="4">
        <v>0.0301931347512513</v>
      </c>
      <c r="S54" s="4">
        <v>0.0188864889331871</v>
      </c>
      <c r="T54" s="4">
        <v>0</v>
      </c>
      <c r="U54" s="4">
        <v>25.4951174234155</v>
      </c>
      <c r="V54" s="4">
        <v>25.5076933287546</v>
      </c>
      <c r="W54" s="4">
        <v>3.27720314559847</v>
      </c>
      <c r="X54" s="4">
        <v>62.834651113685</v>
      </c>
      <c r="Y54" s="4">
        <v>2.07077761550807</v>
      </c>
      <c r="Z54" s="4">
        <v>3.2955981243699</v>
      </c>
      <c r="AA54" s="4">
        <v>1.2064255300904</v>
      </c>
      <c r="AB54" s="4">
        <v>-17.84379981046</v>
      </c>
      <c r="AC54" s="4">
        <v>14.6620884242527</v>
      </c>
      <c r="AD54" s="4">
        <v>1.08111945588368</v>
      </c>
      <c r="AE54" s="4">
        <v>-2.10059193032356</v>
      </c>
      <c r="AF54" s="4">
        <v>0</v>
      </c>
      <c r="AG54" s="4">
        <v>0</v>
      </c>
      <c r="AH54" s="4">
        <v>1</v>
      </c>
      <c r="AI54" s="4">
        <v>0</v>
      </c>
      <c r="AJ54" s="4">
        <v>49200.9634201864</v>
      </c>
      <c r="AK54" s="4">
        <v>0</v>
      </c>
      <c r="AL54" s="4">
        <v>0</v>
      </c>
      <c r="AM54" s="4">
        <v>0</v>
      </c>
      <c r="AN54" s="4">
        <v>0</v>
      </c>
      <c r="AO54" s="4">
        <v>2</v>
      </c>
      <c r="AP54" s="4">
        <v>0.5</v>
      </c>
      <c r="AQ54" s="4" t="e">
        <v>#DIV/0!</v>
      </c>
      <c r="AR54" s="4">
        <v>2</v>
      </c>
      <c r="AS54" s="4">
        <v>1542158458.22826</v>
      </c>
      <c r="AT54" s="4">
        <v>400.60763956044</v>
      </c>
      <c r="AU54" s="4">
        <v>399.998881135531</v>
      </c>
      <c r="AV54" s="4">
        <v>22.3391605147283</v>
      </c>
      <c r="AW54" s="4">
        <v>22.1131354822955</v>
      </c>
      <c r="AX54" s="4">
        <v>396.025838698107</v>
      </c>
      <c r="AY54" s="4">
        <v>22.1853298805708</v>
      </c>
      <c r="AZ54" s="4">
        <v>350.03417251221</v>
      </c>
      <c r="BA54" s="4">
        <v>92.5982198199023</v>
      </c>
      <c r="BB54" s="4">
        <v>0.0989796287282509</v>
      </c>
      <c r="BC54" s="4">
        <v>25.6019701072192</v>
      </c>
      <c r="BD54" s="4">
        <v>25.5076933287546</v>
      </c>
      <c r="BE54" s="4">
        <v>999.9</v>
      </c>
      <c r="BF54" s="4">
        <v>0</v>
      </c>
      <c r="BG54" s="4">
        <v>0</v>
      </c>
      <c r="BH54" s="4">
        <v>10001.7811053877</v>
      </c>
      <c r="BI54" s="4">
        <v>0</v>
      </c>
      <c r="BJ54" s="4">
        <v>0.278897</v>
      </c>
      <c r="BK54" s="4">
        <v>0.608768093978938</v>
      </c>
      <c r="BL54" s="4">
        <v>409.761353506563</v>
      </c>
      <c r="BM54" s="4">
        <v>409.044155330433</v>
      </c>
      <c r="BN54" s="4">
        <v>0.226023806291972</v>
      </c>
      <c r="BO54" s="4">
        <v>399.998881135531</v>
      </c>
      <c r="BP54" s="4">
        <v>22.1131354822955</v>
      </c>
      <c r="BQ54" s="4">
        <v>2.06856747432082</v>
      </c>
      <c r="BR54" s="4">
        <v>2.0476374426511</v>
      </c>
      <c r="BS54" s="4">
        <v>17.9791786382021</v>
      </c>
      <c r="BT54" s="4">
        <v>17.8175886683455</v>
      </c>
      <c r="BU54" s="4">
        <v>0</v>
      </c>
      <c r="BV54" s="4">
        <v>0</v>
      </c>
      <c r="BW54" s="4">
        <v>0</v>
      </c>
      <c r="BX54" s="4">
        <v>0</v>
      </c>
      <c r="BY54" s="4">
        <v>3.02784607753358</v>
      </c>
      <c r="BZ54" s="4">
        <v>0</v>
      </c>
      <c r="CA54" s="4">
        <v>2.16778308150183</v>
      </c>
      <c r="CB54" s="4">
        <v>8.82295364010989</v>
      </c>
      <c r="CC54" s="4">
        <v>38.7413722832723</v>
      </c>
      <c r="CD54" s="4">
        <v>44.0752143429487</v>
      </c>
      <c r="CE54" s="4">
        <v>41.6102825320513</v>
      </c>
      <c r="CF54" s="4">
        <v>42.4592687232906</v>
      </c>
      <c r="CG54" s="4">
        <v>39.3182666666667</v>
      </c>
      <c r="CH54" s="4">
        <v>0</v>
      </c>
      <c r="CI54" s="4">
        <v>0</v>
      </c>
      <c r="CJ54" s="4">
        <v>0</v>
      </c>
      <c r="CK54" s="4">
        <v>1689065363.5</v>
      </c>
      <c r="CL54" s="4">
        <v>0</v>
      </c>
      <c r="CM54" s="4">
        <v>1542157933</v>
      </c>
      <c r="CN54" s="4" t="e">
        <v>#DIV/0!</v>
      </c>
      <c r="CO54" s="4">
        <v>1542157932</v>
      </c>
      <c r="CP54" s="4">
        <v>1542157933</v>
      </c>
      <c r="CQ54" s="4">
        <v>97</v>
      </c>
      <c r="CR54" s="4">
        <v>0.02</v>
      </c>
      <c r="CS54" s="4">
        <v>0.013</v>
      </c>
      <c r="CT54" s="4">
        <v>4.582</v>
      </c>
      <c r="CU54" s="4">
        <v>0.154</v>
      </c>
      <c r="CV54" s="4">
        <v>401</v>
      </c>
      <c r="CW54" s="4">
        <v>22</v>
      </c>
      <c r="CX54" s="4">
        <v>0.21</v>
      </c>
      <c r="CY54" s="4">
        <v>0.31</v>
      </c>
      <c r="CZ54" s="4">
        <v>0.607270050595238</v>
      </c>
      <c r="DA54" s="4">
        <v>0.024941336295284</v>
      </c>
      <c r="DB54" s="4">
        <v>0.0386465372141042</v>
      </c>
      <c r="DC54" s="4">
        <v>0.416666666666667</v>
      </c>
      <c r="DD54" s="4">
        <v>0.226768898214286</v>
      </c>
      <c r="DE54" s="4">
        <v>-0.0165099596719071</v>
      </c>
      <c r="DF54" s="4">
        <v>0.00204937517440528</v>
      </c>
      <c r="DG54" s="4">
        <v>1</v>
      </c>
      <c r="DH54" s="4">
        <v>1.41666666666667</v>
      </c>
      <c r="DI54" s="4">
        <v>2</v>
      </c>
      <c r="DJ54" s="4" t="e">
        <v>#DIV/0!</v>
      </c>
      <c r="DK54" s="4">
        <v>2.53674083333333</v>
      </c>
      <c r="DL54" s="4">
        <v>2.72334416666667</v>
      </c>
      <c r="DM54" s="4">
        <v>0.084090325</v>
      </c>
      <c r="DN54" s="4">
        <v>0.0840051333333333</v>
      </c>
      <c r="DO54" s="4">
        <v>0.0998830333333333</v>
      </c>
      <c r="DP54" s="4">
        <v>0.0980924666666667</v>
      </c>
      <c r="DQ54" s="4">
        <v>24356.3083333333</v>
      </c>
      <c r="DR54" s="4">
        <v>23933.3</v>
      </c>
      <c r="DS54" s="4">
        <v>24986.8</v>
      </c>
      <c r="DT54" s="4">
        <v>25960.1583333333</v>
      </c>
      <c r="DU54" s="4">
        <v>30736.2</v>
      </c>
      <c r="DV54" s="4">
        <v>32160.45</v>
      </c>
      <c r="DW54" s="4">
        <v>37682.6416666667</v>
      </c>
      <c r="DX54" s="4">
        <v>39660.175</v>
      </c>
      <c r="DY54" s="4">
        <v>1.7846375</v>
      </c>
      <c r="DZ54" s="4">
        <v>2.05817083333333</v>
      </c>
      <c r="EA54" s="4">
        <v>-0.0338281333333333</v>
      </c>
      <c r="EB54" s="4">
        <v>0</v>
      </c>
      <c r="EC54" s="4">
        <v>26.0638416666667</v>
      </c>
      <c r="ED54" s="4">
        <v>999.9</v>
      </c>
      <c r="EE54" s="4">
        <v>43.0980833333333</v>
      </c>
      <c r="EF54" s="4">
        <v>32.78275</v>
      </c>
      <c r="EG54" s="4">
        <v>23.2286333333333</v>
      </c>
      <c r="EH54" s="4">
        <v>60.886</v>
      </c>
      <c r="EI54" s="4">
        <v>9.82303916666667</v>
      </c>
      <c r="EJ54" s="4">
        <v>1</v>
      </c>
      <c r="EK54" s="4">
        <v>0.453207083333333</v>
      </c>
      <c r="EL54" s="4">
        <v>2.8548</v>
      </c>
      <c r="EM54" s="4">
        <v>20.2323083333333</v>
      </c>
      <c r="EN54" s="4">
        <v>5.2499125</v>
      </c>
      <c r="EO54" s="4">
        <v>12.0099</v>
      </c>
      <c r="EP54" s="4">
        <v>4.99892083333333</v>
      </c>
      <c r="EQ54" s="4">
        <v>3.304</v>
      </c>
      <c r="ER54" s="4">
        <v>9999</v>
      </c>
      <c r="ES54" s="4">
        <v>999.9</v>
      </c>
      <c r="ET54" s="4">
        <v>9999</v>
      </c>
      <c r="EU54" s="4">
        <v>9999</v>
      </c>
      <c r="EV54" s="4">
        <v>4.97321916666667</v>
      </c>
      <c r="EW54" s="4">
        <v>1.87144083333333</v>
      </c>
      <c r="EX54" s="4">
        <v>1.8693525</v>
      </c>
      <c r="EY54" s="4">
        <v>1.867795</v>
      </c>
      <c r="EZ54" s="4">
        <v>1.86769583333333</v>
      </c>
      <c r="FA54" s="4">
        <v>1.86722</v>
      </c>
      <c r="FB54" s="4">
        <v>1.86940583333333</v>
      </c>
      <c r="FC54" s="4">
        <v>1.86705916666667</v>
      </c>
      <c r="FD54" s="4">
        <v>0</v>
      </c>
      <c r="FE54" s="4">
        <v>0</v>
      </c>
      <c r="FF54" s="4">
        <v>0</v>
      </c>
      <c r="FG54" s="4">
        <v>0</v>
      </c>
      <c r="FH54" s="4" t="e">
        <v>#DIV/0!</v>
      </c>
      <c r="FI54" s="4" t="e">
        <v>#DIV/0!</v>
      </c>
      <c r="FJ54" s="4" t="e">
        <v>#DIV/0!</v>
      </c>
      <c r="FK54" s="4" t="e">
        <v>#DIV/0!</v>
      </c>
      <c r="FL54" s="4" t="e">
        <v>#DIV/0!</v>
      </c>
      <c r="FM54" s="4" t="e">
        <v>#DIV/0!</v>
      </c>
      <c r="FN54" s="4">
        <v>0</v>
      </c>
      <c r="FO54" s="4">
        <v>100</v>
      </c>
      <c r="FP54" s="4">
        <v>100</v>
      </c>
      <c r="FQ54" s="4">
        <v>4.58183333333333</v>
      </c>
      <c r="FR54" s="4">
        <v>0.153833333333333</v>
      </c>
      <c r="FS54" s="4">
        <v>4.58181818181828</v>
      </c>
      <c r="FT54" s="4">
        <v>0</v>
      </c>
      <c r="FU54" s="4">
        <v>0</v>
      </c>
      <c r="FV54" s="4">
        <v>0</v>
      </c>
      <c r="FW54" s="4">
        <v>0.153830000000003</v>
      </c>
      <c r="FX54" s="4">
        <v>0</v>
      </c>
      <c r="FY54" s="4">
        <v>0</v>
      </c>
      <c r="FZ54" s="4">
        <v>0</v>
      </c>
      <c r="GA54" s="4">
        <v>-1</v>
      </c>
      <c r="GB54" s="4">
        <v>-1</v>
      </c>
      <c r="GC54" s="4">
        <v>-1</v>
      </c>
      <c r="GD54" s="4">
        <v>-1</v>
      </c>
      <c r="GE54" s="4">
        <v>8.9</v>
      </c>
      <c r="GF54" s="4">
        <v>8.88333333333333</v>
      </c>
      <c r="GG54" s="4">
        <v>1.00789333333333</v>
      </c>
      <c r="GH54" s="4">
        <v>2.602845</v>
      </c>
      <c r="GI54" s="4">
        <v>1.59891666666667</v>
      </c>
      <c r="GJ54" s="4">
        <v>2.41017833333333</v>
      </c>
      <c r="GK54" s="4">
        <v>1.60034</v>
      </c>
      <c r="GL54" s="4">
        <v>2.30743583333333</v>
      </c>
      <c r="GM54" s="4">
        <v>37.99315</v>
      </c>
      <c r="GN54" s="4">
        <v>23.9941</v>
      </c>
      <c r="GO54" s="4">
        <v>18</v>
      </c>
      <c r="GP54" s="4">
        <v>345.402</v>
      </c>
      <c r="GQ54" s="4">
        <v>585.955083333333</v>
      </c>
      <c r="GR54" s="4">
        <v>23.0000083333333</v>
      </c>
      <c r="GS54" s="4">
        <v>33.0105083333333</v>
      </c>
      <c r="GT54" s="4">
        <v>30.0002916666667</v>
      </c>
      <c r="GU54" s="4">
        <v>33.0945583333333</v>
      </c>
      <c r="GV54" s="4">
        <v>33.1794583333333</v>
      </c>
      <c r="GW54" s="4">
        <v>20.161625</v>
      </c>
      <c r="GX54" s="4">
        <v>-30</v>
      </c>
      <c r="GY54" s="4">
        <v>-30</v>
      </c>
      <c r="GZ54" s="4">
        <v>23</v>
      </c>
      <c r="HA54" s="4">
        <v>400</v>
      </c>
      <c r="HB54" s="4">
        <v>20.9613</v>
      </c>
      <c r="HC54" s="4">
        <v>97.6190083333333</v>
      </c>
      <c r="HD54" s="4">
        <v>98.5403</v>
      </c>
    </row>
    <row r="55" spans="1:212">
      <c r="A55" s="4" t="s">
        <v>562</v>
      </c>
      <c r="B55" s="4" t="s">
        <v>161</v>
      </c>
      <c r="C55" s="4" t="s">
        <v>64</v>
      </c>
      <c r="D55" s="4" t="s">
        <v>65</v>
      </c>
      <c r="E55" s="4" t="str">
        <f t="shared" si="2"/>
        <v>TR80-B2-Rd1</v>
      </c>
      <c r="F55" s="4" t="str">
        <f>VLOOKUP(B55,Sheet1!$A$1:$B$80,2,0)</f>
        <v>Tilia amurensis</v>
      </c>
      <c r="G55" s="4" t="str">
        <f t="shared" si="3"/>
        <v>2023-07-12</v>
      </c>
      <c r="H55" s="4" t="s">
        <v>503</v>
      </c>
      <c r="I55" s="4">
        <v>0.000524173855028917</v>
      </c>
      <c r="J55" s="4">
        <v>0.524173855028917</v>
      </c>
      <c r="K55" s="4">
        <v>-1.40455365082368</v>
      </c>
      <c r="L55" s="4">
        <v>400.692812442766</v>
      </c>
      <c r="M55" s="4">
        <v>444.371632493661</v>
      </c>
      <c r="N55" s="4">
        <v>41.248037852379</v>
      </c>
      <c r="O55" s="4">
        <v>37.1936258289465</v>
      </c>
      <c r="P55" s="4">
        <v>0.0437566842223044</v>
      </c>
      <c r="Q55" s="4">
        <v>2.88688914810374</v>
      </c>
      <c r="R55" s="4">
        <v>0.0433904084497895</v>
      </c>
      <c r="S55" s="4">
        <v>0.027151657216286</v>
      </c>
      <c r="T55" s="4">
        <v>0</v>
      </c>
      <c r="U55" s="4">
        <v>23.8959117392876</v>
      </c>
      <c r="V55" s="4">
        <v>23.4548746623168</v>
      </c>
      <c r="W55" s="4">
        <v>2.89829480883144</v>
      </c>
      <c r="X55" s="4">
        <v>60.1530893294055</v>
      </c>
      <c r="Y55" s="4">
        <v>1.80529533339855</v>
      </c>
      <c r="Z55" s="4">
        <v>3.00116691238879</v>
      </c>
      <c r="AA55" s="4">
        <v>1.0929994754329</v>
      </c>
      <c r="AB55" s="4">
        <v>-23.1160670067752</v>
      </c>
      <c r="AC55" s="4">
        <v>90.1943506689844</v>
      </c>
      <c r="AD55" s="4">
        <v>6.52543474565393</v>
      </c>
      <c r="AE55" s="4">
        <v>73.6037184078632</v>
      </c>
      <c r="AF55" s="4">
        <v>0</v>
      </c>
      <c r="AG55" s="4">
        <v>0</v>
      </c>
      <c r="AH55" s="4">
        <v>1</v>
      </c>
      <c r="AI55" s="4">
        <v>0</v>
      </c>
      <c r="AJ55" s="4">
        <v>49526.1923353758</v>
      </c>
      <c r="AK55" s="4">
        <v>0</v>
      </c>
      <c r="AL55" s="4">
        <v>0</v>
      </c>
      <c r="AM55" s="4">
        <v>0</v>
      </c>
      <c r="AN55" s="4">
        <v>0</v>
      </c>
      <c r="AO55" s="4">
        <v>2</v>
      </c>
      <c r="AP55" s="4">
        <v>0.5</v>
      </c>
      <c r="AQ55" s="4" t="e">
        <v>#DIV/0!</v>
      </c>
      <c r="AR55" s="4">
        <v>2</v>
      </c>
      <c r="AS55" s="4">
        <v>1542127640.32826</v>
      </c>
      <c r="AT55" s="4">
        <v>400.692812442766</v>
      </c>
      <c r="AU55" s="4">
        <v>400.010298008242</v>
      </c>
      <c r="AV55" s="4">
        <v>19.4487319169719</v>
      </c>
      <c r="AW55" s="4">
        <v>19.1550593276862</v>
      </c>
      <c r="AX55" s="4">
        <v>396.756471356074</v>
      </c>
      <c r="AY55" s="4">
        <v>19.3112993597375</v>
      </c>
      <c r="AZ55" s="4">
        <v>350.035236229396</v>
      </c>
      <c r="BA55" s="4">
        <v>92.7243043547772</v>
      </c>
      <c r="BB55" s="4">
        <v>0.0989873838698107</v>
      </c>
      <c r="BC55" s="4">
        <v>24.0343883875153</v>
      </c>
      <c r="BD55" s="4">
        <v>23.4548746623168</v>
      </c>
      <c r="BE55" s="4">
        <v>999.9</v>
      </c>
      <c r="BF55" s="4">
        <v>0</v>
      </c>
      <c r="BG55" s="4">
        <v>0</v>
      </c>
      <c r="BH55" s="4">
        <v>10001.4076314103</v>
      </c>
      <c r="BI55" s="4">
        <v>0</v>
      </c>
      <c r="BJ55" s="4">
        <v>0.259363347779304</v>
      </c>
      <c r="BK55" s="4">
        <v>0.682476751194292</v>
      </c>
      <c r="BL55" s="4">
        <v>408.640383661478</v>
      </c>
      <c r="BM55" s="4">
        <v>407.822212477106</v>
      </c>
      <c r="BN55" s="4">
        <v>0.293680323515721</v>
      </c>
      <c r="BO55" s="4">
        <v>400.010298008242</v>
      </c>
      <c r="BP55" s="4">
        <v>19.1550593276862</v>
      </c>
      <c r="BQ55" s="4">
        <v>1.80337005685287</v>
      </c>
      <c r="BR55" s="4">
        <v>1.77613947424451</v>
      </c>
      <c r="BS55" s="4">
        <v>15.8160095184676</v>
      </c>
      <c r="BT55" s="4">
        <v>15.5783398946886</v>
      </c>
      <c r="BU55" s="4">
        <v>0</v>
      </c>
      <c r="BV55" s="4">
        <v>0</v>
      </c>
      <c r="BW55" s="4">
        <v>0</v>
      </c>
      <c r="BX55" s="4">
        <v>0</v>
      </c>
      <c r="BY55" s="4">
        <v>2.59172019993895</v>
      </c>
      <c r="BZ55" s="4">
        <v>0</v>
      </c>
      <c r="CA55" s="4">
        <v>-3.50232524420024</v>
      </c>
      <c r="CB55" s="4">
        <v>7.83242143620269</v>
      </c>
      <c r="CC55" s="4">
        <v>37.4518262820513</v>
      </c>
      <c r="CD55" s="4">
        <v>42.5228546932235</v>
      </c>
      <c r="CE55" s="4">
        <v>40.2701689674909</v>
      </c>
      <c r="CF55" s="4">
        <v>41.1618854967949</v>
      </c>
      <c r="CG55" s="4">
        <v>38.0334600160256</v>
      </c>
      <c r="CH55" s="4">
        <v>0</v>
      </c>
      <c r="CI55" s="4">
        <v>0</v>
      </c>
      <c r="CJ55" s="4">
        <v>0</v>
      </c>
      <c r="CK55" s="4">
        <v>1689034544.3</v>
      </c>
      <c r="CL55" s="4">
        <v>0</v>
      </c>
      <c r="CM55" s="4">
        <v>1542127285.1</v>
      </c>
      <c r="CN55" s="4" t="e">
        <v>#DIV/0!</v>
      </c>
      <c r="CO55" s="4">
        <v>1542127283.1</v>
      </c>
      <c r="CP55" s="4">
        <v>1542127285.1</v>
      </c>
      <c r="CQ55" s="4">
        <v>20</v>
      </c>
      <c r="CR55" s="4">
        <v>0.308</v>
      </c>
      <c r="CS55" s="4">
        <v>-0.02</v>
      </c>
      <c r="CT55" s="4">
        <v>3.936</v>
      </c>
      <c r="CU55" s="4">
        <v>0.137</v>
      </c>
      <c r="CV55" s="4">
        <v>400</v>
      </c>
      <c r="CW55" s="4">
        <v>19</v>
      </c>
      <c r="CX55" s="4">
        <v>0.21</v>
      </c>
      <c r="CY55" s="4">
        <v>0.12</v>
      </c>
      <c r="CZ55" s="4">
        <v>0.683211263293651</v>
      </c>
      <c r="DA55" s="4">
        <v>-0.031993964114832</v>
      </c>
      <c r="DB55" s="4">
        <v>0.0281931009306905</v>
      </c>
      <c r="DC55" s="4">
        <v>0.666666666666667</v>
      </c>
      <c r="DD55" s="4">
        <v>0.292791873015873</v>
      </c>
      <c r="DE55" s="4">
        <v>0.019398674299385</v>
      </c>
      <c r="DF55" s="4">
        <v>0.0133442215623705</v>
      </c>
      <c r="DG55" s="4">
        <v>0.583333333333333</v>
      </c>
      <c r="DH55" s="4">
        <v>1.25</v>
      </c>
      <c r="DI55" s="4">
        <v>2</v>
      </c>
      <c r="DJ55" s="4" t="e">
        <v>#DIV/0!</v>
      </c>
      <c r="DK55" s="4">
        <v>2.54068166666667</v>
      </c>
      <c r="DL55" s="4">
        <v>2.72333916666667</v>
      </c>
      <c r="DM55" s="4">
        <v>0.08493475</v>
      </c>
      <c r="DN55" s="4">
        <v>0.084725225</v>
      </c>
      <c r="DO55" s="4">
        <v>0.0911718333333333</v>
      </c>
      <c r="DP55" s="4">
        <v>0.0892566166666667</v>
      </c>
      <c r="DQ55" s="4">
        <v>24498.9833333333</v>
      </c>
      <c r="DR55" s="4">
        <v>24089.1</v>
      </c>
      <c r="DS55" s="4">
        <v>25146.2833333333</v>
      </c>
      <c r="DT55" s="4">
        <v>26135.9833333333</v>
      </c>
      <c r="DU55" s="4">
        <v>31223.1583333333</v>
      </c>
      <c r="DV55" s="4">
        <v>32673.45</v>
      </c>
      <c r="DW55" s="4">
        <v>37911.475</v>
      </c>
      <c r="DX55" s="4">
        <v>39901.5583333333</v>
      </c>
      <c r="DY55" s="4">
        <v>1.81471333333333</v>
      </c>
      <c r="DZ55" s="4">
        <v>2.13662416666667</v>
      </c>
      <c r="EA55" s="4">
        <v>0.0225321</v>
      </c>
      <c r="EB55" s="4">
        <v>0</v>
      </c>
      <c r="EC55" s="4">
        <v>23.083125</v>
      </c>
      <c r="ED55" s="4">
        <v>999.9</v>
      </c>
      <c r="EE55" s="4">
        <v>64.663</v>
      </c>
      <c r="EF55" s="4">
        <v>26.8855</v>
      </c>
      <c r="EG55" s="4">
        <v>24.79265</v>
      </c>
      <c r="EH55" s="4">
        <v>60.9685</v>
      </c>
      <c r="EI55" s="4">
        <v>9.06350083333333</v>
      </c>
      <c r="EJ55" s="4">
        <v>1</v>
      </c>
      <c r="EK55" s="4">
        <v>0.21114975</v>
      </c>
      <c r="EL55" s="4">
        <v>1.81099333333333</v>
      </c>
      <c r="EM55" s="4">
        <v>20.273625</v>
      </c>
      <c r="EN55" s="4">
        <v>5.2521175</v>
      </c>
      <c r="EO55" s="4">
        <v>12.0099</v>
      </c>
      <c r="EP55" s="4">
        <v>4.99942916666667</v>
      </c>
      <c r="EQ55" s="4">
        <v>3.304</v>
      </c>
      <c r="ER55" s="4">
        <v>9999</v>
      </c>
      <c r="ES55" s="4">
        <v>999.9</v>
      </c>
      <c r="ET55" s="4">
        <v>9999</v>
      </c>
      <c r="EU55" s="4">
        <v>9999</v>
      </c>
      <c r="EV55" s="4">
        <v>4.97217333333333</v>
      </c>
      <c r="EW55" s="4">
        <v>1.87054333333333</v>
      </c>
      <c r="EX55" s="4">
        <v>1.86839333333333</v>
      </c>
      <c r="EY55" s="4">
        <v>1.866755</v>
      </c>
      <c r="EZ55" s="4">
        <v>1.86676833333333</v>
      </c>
      <c r="FA55" s="4">
        <v>1.86633583333333</v>
      </c>
      <c r="FB55" s="4">
        <v>1.8685525</v>
      </c>
      <c r="FC55" s="4">
        <v>1.86621833333333</v>
      </c>
      <c r="FD55" s="4">
        <v>0</v>
      </c>
      <c r="FE55" s="4">
        <v>0</v>
      </c>
      <c r="FF55" s="4">
        <v>0</v>
      </c>
      <c r="FG55" s="4">
        <v>0</v>
      </c>
      <c r="FH55" s="4" t="e">
        <v>#DIV/0!</v>
      </c>
      <c r="FI55" s="4" t="e">
        <v>#DIV/0!</v>
      </c>
      <c r="FJ55" s="4" t="e">
        <v>#DIV/0!</v>
      </c>
      <c r="FK55" s="4" t="e">
        <v>#DIV/0!</v>
      </c>
      <c r="FL55" s="4" t="e">
        <v>#DIV/0!</v>
      </c>
      <c r="FM55" s="4" t="e">
        <v>#DIV/0!</v>
      </c>
      <c r="FN55" s="4">
        <v>0</v>
      </c>
      <c r="FO55" s="4">
        <v>100</v>
      </c>
      <c r="FP55" s="4">
        <v>100</v>
      </c>
      <c r="FQ55" s="4">
        <v>3.9365</v>
      </c>
      <c r="FR55" s="4">
        <v>0.137425</v>
      </c>
      <c r="FS55" s="4">
        <v>3.93639999999994</v>
      </c>
      <c r="FT55" s="4">
        <v>0</v>
      </c>
      <c r="FU55" s="4">
        <v>0</v>
      </c>
      <c r="FV55" s="4">
        <v>0</v>
      </c>
      <c r="FW55" s="4">
        <v>0.137439999999998</v>
      </c>
      <c r="FX55" s="4">
        <v>0</v>
      </c>
      <c r="FY55" s="4">
        <v>0</v>
      </c>
      <c r="FZ55" s="4">
        <v>0</v>
      </c>
      <c r="GA55" s="4">
        <v>-1</v>
      </c>
      <c r="GB55" s="4">
        <v>-1</v>
      </c>
      <c r="GC55" s="4">
        <v>-1</v>
      </c>
      <c r="GD55" s="4">
        <v>-1</v>
      </c>
      <c r="GE55" s="4">
        <v>6.08333333333333</v>
      </c>
      <c r="GF55" s="4">
        <v>6.05</v>
      </c>
      <c r="GG55" s="4">
        <v>1.00464</v>
      </c>
      <c r="GH55" s="4">
        <v>2.55828833333333</v>
      </c>
      <c r="GI55" s="4">
        <v>1.598815</v>
      </c>
      <c r="GJ55" s="4">
        <v>2.4036625</v>
      </c>
      <c r="GK55" s="4">
        <v>1.60034</v>
      </c>
      <c r="GL55" s="4">
        <v>2.27640833333333</v>
      </c>
      <c r="GM55" s="4">
        <v>31.4588333333333</v>
      </c>
      <c r="GN55" s="4">
        <v>13.2987666666667</v>
      </c>
      <c r="GO55" s="4">
        <v>18</v>
      </c>
      <c r="GP55" s="4">
        <v>343.8155</v>
      </c>
      <c r="GQ55" s="4">
        <v>618.0075</v>
      </c>
      <c r="GR55" s="4">
        <v>21.9997166666667</v>
      </c>
      <c r="GS55" s="4">
        <v>29.9322916666667</v>
      </c>
      <c r="GT55" s="4">
        <v>30.0001833333333</v>
      </c>
      <c r="GU55" s="4">
        <v>30.1004916666667</v>
      </c>
      <c r="GV55" s="4">
        <v>30.1965</v>
      </c>
      <c r="GW55" s="4">
        <v>20.0991833333333</v>
      </c>
      <c r="GX55" s="4">
        <v>29.5762</v>
      </c>
      <c r="GY55" s="4">
        <v>57.7234166666667</v>
      </c>
      <c r="GZ55" s="4">
        <v>22</v>
      </c>
      <c r="HA55" s="4">
        <v>400</v>
      </c>
      <c r="HB55" s="4">
        <v>19.1508416666667</v>
      </c>
      <c r="HC55" s="4">
        <v>98.223875</v>
      </c>
      <c r="HD55" s="4">
        <v>99.166775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51"/>
  <sheetViews>
    <sheetView workbookViewId="0">
      <selection activeCell="A1" sqref="A1:A3"/>
    </sheetView>
  </sheetViews>
  <sheetFormatPr defaultColWidth="8.55555555555556" defaultRowHeight="14.4"/>
  <cols>
    <col min="1" max="1" width="26.7777777777778" customWidth="1"/>
    <col min="2" max="2" width="8.22222222222222" customWidth="1"/>
    <col min="3" max="3" width="10.8888888888889" customWidth="1"/>
    <col min="4" max="4" width="8.22222222222222" customWidth="1"/>
    <col min="5" max="5" width="15.3333333333333" customWidth="1"/>
    <col min="6" max="6" width="7.77777777777778" customWidth="1"/>
    <col min="7" max="7" width="13.7777777777778" customWidth="1"/>
    <col min="9" max="9" width="12.7777777777778"/>
    <col min="10" max="11" width="13.8888888888889"/>
    <col min="12" max="26" width="12.7777777777778"/>
    <col min="27" max="31" width="13.8888888888889"/>
    <col min="32" max="32" width="12.7777777777778"/>
    <col min="35" max="35" width="12.7777777777778"/>
    <col min="36" max="36" width="10.5555555555556"/>
    <col min="44" max="44" width="11.6666666666667"/>
    <col min="45" max="56" width="12.7777777777778"/>
    <col min="59" max="59" width="12.7777777777778"/>
    <col min="60" max="61" width="13.8888888888889"/>
    <col min="62" max="72" width="12.7777777777778"/>
    <col min="75" max="77" width="12.7777777777778"/>
    <col min="78" max="81" width="11.6666666666667"/>
    <col min="84" max="84" width="9.44444444444444"/>
    <col min="90" max="90" width="12.7777777777778"/>
    <col min="91" max="91" width="13.8888888888889"/>
    <col min="92" max="94" width="12.7777777777778"/>
    <col min="95" max="96" width="13.8888888888889"/>
    <col min="97" max="98" width="12.7777777777778"/>
    <col min="103" max="109" width="13.8888888888889"/>
    <col min="110" max="111" width="12.7777777777778"/>
    <col min="112" max="113" width="13.8888888888889"/>
    <col min="117" max="118" width="12.7777777777778"/>
    <col min="120" max="129" width="12.7777777777778"/>
    <col min="131" max="134" width="12.7777777777778"/>
  </cols>
  <sheetData>
    <row r="1" s="2" customFormat="1" spans="1:1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265</v>
      </c>
      <c r="J1" s="5" t="s">
        <v>265</v>
      </c>
      <c r="K1" s="5" t="s">
        <v>265</v>
      </c>
      <c r="L1" s="5" t="s">
        <v>265</v>
      </c>
      <c r="M1" s="5" t="s">
        <v>265</v>
      </c>
      <c r="N1" s="5" t="s">
        <v>265</v>
      </c>
      <c r="O1" s="5" t="s">
        <v>265</v>
      </c>
      <c r="P1" s="5" t="s">
        <v>265</v>
      </c>
      <c r="Q1" s="5" t="s">
        <v>265</v>
      </c>
      <c r="R1" s="5" t="s">
        <v>265</v>
      </c>
      <c r="S1" s="5" t="s">
        <v>265</v>
      </c>
      <c r="T1" s="5" t="s">
        <v>265</v>
      </c>
      <c r="U1" s="5" t="s">
        <v>265</v>
      </c>
      <c r="V1" s="5" t="s">
        <v>265</v>
      </c>
      <c r="W1" s="5" t="s">
        <v>265</v>
      </c>
      <c r="X1" s="5" t="s">
        <v>265</v>
      </c>
      <c r="Y1" s="5" t="s">
        <v>265</v>
      </c>
      <c r="Z1" s="5" t="s">
        <v>265</v>
      </c>
      <c r="AA1" s="5" t="s">
        <v>265</v>
      </c>
      <c r="AB1" s="5" t="s">
        <v>265</v>
      </c>
      <c r="AC1" s="5" t="s">
        <v>265</v>
      </c>
      <c r="AD1" s="5" t="s">
        <v>265</v>
      </c>
      <c r="AE1" s="5" t="s">
        <v>266</v>
      </c>
      <c r="AF1" s="5" t="s">
        <v>266</v>
      </c>
      <c r="AG1" s="5" t="s">
        <v>266</v>
      </c>
      <c r="AH1" s="5" t="s">
        <v>266</v>
      </c>
      <c r="AI1" s="5" t="s">
        <v>266</v>
      </c>
      <c r="AJ1" s="5" t="s">
        <v>267</v>
      </c>
      <c r="AK1" s="5" t="s">
        <v>267</v>
      </c>
      <c r="AL1" s="5" t="s">
        <v>267</v>
      </c>
      <c r="AM1" s="5" t="s">
        <v>267</v>
      </c>
      <c r="AN1" s="5" t="s">
        <v>268</v>
      </c>
      <c r="AO1" s="5" t="s">
        <v>268</v>
      </c>
      <c r="AP1" s="5" t="s">
        <v>268</v>
      </c>
      <c r="AQ1" s="5" t="s">
        <v>268</v>
      </c>
      <c r="AR1" s="5" t="s">
        <v>269</v>
      </c>
      <c r="AS1" s="5" t="s">
        <v>269</v>
      </c>
      <c r="AT1" s="5" t="s">
        <v>269</v>
      </c>
      <c r="AU1" s="5" t="s">
        <v>269</v>
      </c>
      <c r="AV1" s="5" t="s">
        <v>269</v>
      </c>
      <c r="AW1" s="5" t="s">
        <v>269</v>
      </c>
      <c r="AX1" s="5" t="s">
        <v>269</v>
      </c>
      <c r="AY1" s="5" t="s">
        <v>269</v>
      </c>
      <c r="AZ1" s="5" t="s">
        <v>269</v>
      </c>
      <c r="BA1" s="5" t="s">
        <v>269</v>
      </c>
      <c r="BB1" s="5" t="s">
        <v>269</v>
      </c>
      <c r="BC1" s="5" t="s">
        <v>269</v>
      </c>
      <c r="BD1" s="5" t="s">
        <v>269</v>
      </c>
      <c r="BE1" s="5" t="s">
        <v>269</v>
      </c>
      <c r="BF1" s="5" t="s">
        <v>269</v>
      </c>
      <c r="BG1" s="5" t="s">
        <v>269</v>
      </c>
      <c r="BH1" s="5" t="s">
        <v>269</v>
      </c>
      <c r="BI1" s="5" t="s">
        <v>269</v>
      </c>
      <c r="BJ1" s="5" t="s">
        <v>270</v>
      </c>
      <c r="BK1" s="5" t="s">
        <v>270</v>
      </c>
      <c r="BL1" s="5" t="s">
        <v>270</v>
      </c>
      <c r="BM1" s="5" t="s">
        <v>270</v>
      </c>
      <c r="BN1" s="5" t="s">
        <v>270</v>
      </c>
      <c r="BO1" s="5" t="s">
        <v>270</v>
      </c>
      <c r="BP1" s="5" t="s">
        <v>270</v>
      </c>
      <c r="BQ1" s="5" t="s">
        <v>270</v>
      </c>
      <c r="BR1" s="5" t="s">
        <v>270</v>
      </c>
      <c r="BS1" s="5" t="s">
        <v>270</v>
      </c>
      <c r="BT1" s="5" t="s">
        <v>563</v>
      </c>
      <c r="BU1" s="5" t="s">
        <v>563</v>
      </c>
      <c r="BV1" s="5" t="s">
        <v>563</v>
      </c>
      <c r="BW1" s="5" t="s">
        <v>563</v>
      </c>
      <c r="BX1" s="5" t="s">
        <v>563</v>
      </c>
      <c r="BY1" s="5" t="s">
        <v>272</v>
      </c>
      <c r="BZ1" s="5" t="s">
        <v>272</v>
      </c>
      <c r="CA1" s="5" t="s">
        <v>272</v>
      </c>
      <c r="CB1" s="5" t="s">
        <v>272</v>
      </c>
      <c r="CC1" s="5" t="s">
        <v>272</v>
      </c>
      <c r="CD1" s="5" t="s">
        <v>272</v>
      </c>
      <c r="CE1" s="5" t="s">
        <v>272</v>
      </c>
      <c r="CF1" s="5" t="s">
        <v>272</v>
      </c>
      <c r="CG1" s="5" t="s">
        <v>272</v>
      </c>
      <c r="CH1" s="5" t="s">
        <v>272</v>
      </c>
      <c r="CI1" s="5" t="s">
        <v>272</v>
      </c>
      <c r="CJ1" s="5" t="s">
        <v>272</v>
      </c>
      <c r="CK1" s="5" t="s">
        <v>272</v>
      </c>
      <c r="CL1" s="5" t="s">
        <v>273</v>
      </c>
      <c r="CM1" s="5" t="s">
        <v>273</v>
      </c>
      <c r="CN1" s="5" t="s">
        <v>273</v>
      </c>
      <c r="CO1" s="5" t="s">
        <v>273</v>
      </c>
      <c r="CP1" s="5" t="s">
        <v>273</v>
      </c>
      <c r="CQ1" s="5" t="s">
        <v>273</v>
      </c>
      <c r="CR1" s="5" t="s">
        <v>273</v>
      </c>
      <c r="CS1" s="5" t="s">
        <v>273</v>
      </c>
      <c r="CT1" s="5" t="s">
        <v>273</v>
      </c>
      <c r="CU1" s="5" t="s">
        <v>273</v>
      </c>
      <c r="CV1" s="5" t="s">
        <v>273</v>
      </c>
      <c r="CW1" s="5" t="s">
        <v>277</v>
      </c>
      <c r="CX1" s="5" t="s">
        <v>277</v>
      </c>
      <c r="CY1" s="5" t="s">
        <v>277</v>
      </c>
      <c r="CZ1" s="5" t="s">
        <v>277</v>
      </c>
      <c r="DA1" s="5" t="s">
        <v>277</v>
      </c>
      <c r="DB1" s="5" t="s">
        <v>277</v>
      </c>
      <c r="DC1" s="5" t="s">
        <v>277</v>
      </c>
      <c r="DD1" s="5" t="s">
        <v>277</v>
      </c>
      <c r="DE1" s="5" t="s">
        <v>277</v>
      </c>
      <c r="DF1" s="5" t="s">
        <v>277</v>
      </c>
      <c r="DG1" s="5" t="s">
        <v>277</v>
      </c>
      <c r="DH1" s="5" t="s">
        <v>277</v>
      </c>
      <c r="DI1" s="5" t="s">
        <v>277</v>
      </c>
      <c r="DJ1" s="5" t="s">
        <v>277</v>
      </c>
      <c r="DK1" s="5" t="s">
        <v>277</v>
      </c>
      <c r="DL1" s="5" t="s">
        <v>277</v>
      </c>
      <c r="DM1" s="5" t="s">
        <v>277</v>
      </c>
      <c r="DN1" s="5" t="s">
        <v>277</v>
      </c>
      <c r="DO1" s="5" t="s">
        <v>39</v>
      </c>
      <c r="DP1" s="5" t="s">
        <v>39</v>
      </c>
      <c r="DQ1" s="5" t="s">
        <v>39</v>
      </c>
      <c r="DR1" s="5" t="s">
        <v>39</v>
      </c>
      <c r="DS1" s="5" t="s">
        <v>39</v>
      </c>
      <c r="DT1" s="5" t="s">
        <v>39</v>
      </c>
      <c r="DU1" s="5" t="s">
        <v>39</v>
      </c>
      <c r="DV1" s="5" t="s">
        <v>39</v>
      </c>
      <c r="DW1" s="5" t="s">
        <v>39</v>
      </c>
      <c r="DX1" s="5" t="s">
        <v>39</v>
      </c>
      <c r="DY1" s="5" t="s">
        <v>39</v>
      </c>
      <c r="DZ1" s="5" t="s">
        <v>39</v>
      </c>
      <c r="EA1" s="5" t="s">
        <v>39</v>
      </c>
      <c r="EB1" s="5" t="s">
        <v>39</v>
      </c>
      <c r="EC1" s="5" t="s">
        <v>39</v>
      </c>
      <c r="ED1" s="5" t="s">
        <v>39</v>
      </c>
    </row>
    <row r="2" s="2" customFormat="1" spans="1:134">
      <c r="A2" s="3"/>
      <c r="B2" s="3"/>
      <c r="C2" s="3"/>
      <c r="D2" s="3"/>
      <c r="E2" s="3"/>
      <c r="F2" s="3"/>
      <c r="G2" s="3"/>
      <c r="H2" s="3"/>
      <c r="I2" s="5" t="s">
        <v>279</v>
      </c>
      <c r="J2" s="5" t="s">
        <v>281</v>
      </c>
      <c r="K2" s="5" t="s">
        <v>282</v>
      </c>
      <c r="L2" s="5" t="s">
        <v>10</v>
      </c>
      <c r="M2" s="5" t="s">
        <v>283</v>
      </c>
      <c r="N2" s="5" t="s">
        <v>284</v>
      </c>
      <c r="O2" s="5" t="s">
        <v>285</v>
      </c>
      <c r="P2" s="5" t="s">
        <v>286</v>
      </c>
      <c r="Q2" s="5" t="s">
        <v>287</v>
      </c>
      <c r="R2" s="5" t="s">
        <v>288</v>
      </c>
      <c r="S2" s="5" t="s">
        <v>289</v>
      </c>
      <c r="T2" s="5" t="s">
        <v>290</v>
      </c>
      <c r="U2" s="5" t="s">
        <v>291</v>
      </c>
      <c r="V2" s="5" t="s">
        <v>292</v>
      </c>
      <c r="W2" s="5" t="s">
        <v>293</v>
      </c>
      <c r="X2" s="5" t="s">
        <v>294</v>
      </c>
      <c r="Y2" s="5" t="s">
        <v>295</v>
      </c>
      <c r="Z2" s="5" t="s">
        <v>296</v>
      </c>
      <c r="AA2" s="5" t="s">
        <v>297</v>
      </c>
      <c r="AB2" s="5" t="s">
        <v>298</v>
      </c>
      <c r="AC2" s="5" t="s">
        <v>299</v>
      </c>
      <c r="AD2" s="5" t="s">
        <v>300</v>
      </c>
      <c r="AE2" s="5" t="s">
        <v>266</v>
      </c>
      <c r="AF2" s="5" t="s">
        <v>301</v>
      </c>
      <c r="AG2" s="5" t="s">
        <v>302</v>
      </c>
      <c r="AH2" s="5" t="s">
        <v>303</v>
      </c>
      <c r="AI2" s="5" t="s">
        <v>304</v>
      </c>
      <c r="AJ2" s="5" t="s">
        <v>305</v>
      </c>
      <c r="AK2" s="5" t="s">
        <v>306</v>
      </c>
      <c r="AL2" s="5" t="s">
        <v>307</v>
      </c>
      <c r="AM2" s="5" t="s">
        <v>308</v>
      </c>
      <c r="AN2" s="5" t="s">
        <v>309</v>
      </c>
      <c r="AO2" s="5" t="s">
        <v>310</v>
      </c>
      <c r="AP2" s="5" t="s">
        <v>311</v>
      </c>
      <c r="AQ2" s="5" t="s">
        <v>312</v>
      </c>
      <c r="AR2" s="5" t="s">
        <v>313</v>
      </c>
      <c r="AS2" s="5" t="s">
        <v>314</v>
      </c>
      <c r="AT2" s="5" t="s">
        <v>315</v>
      </c>
      <c r="AU2" s="5" t="s">
        <v>316</v>
      </c>
      <c r="AV2" s="5" t="s">
        <v>317</v>
      </c>
      <c r="AW2" s="5" t="s">
        <v>318</v>
      </c>
      <c r="AX2" s="5" t="s">
        <v>319</v>
      </c>
      <c r="AY2" s="5" t="s">
        <v>27</v>
      </c>
      <c r="AZ2" s="5" t="s">
        <v>320</v>
      </c>
      <c r="BA2" s="5" t="s">
        <v>321</v>
      </c>
      <c r="BB2" s="5" t="s">
        <v>18</v>
      </c>
      <c r="BC2" s="5" t="s">
        <v>19</v>
      </c>
      <c r="BD2" s="5" t="s">
        <v>322</v>
      </c>
      <c r="BE2" s="5" t="s">
        <v>323</v>
      </c>
      <c r="BF2" s="5" t="s">
        <v>324</v>
      </c>
      <c r="BG2" s="5" t="s">
        <v>325</v>
      </c>
      <c r="BH2" s="5" t="s">
        <v>326</v>
      </c>
      <c r="BI2" s="5" t="s">
        <v>327</v>
      </c>
      <c r="BJ2" s="5" t="s">
        <v>328</v>
      </c>
      <c r="BK2" s="5" t="s">
        <v>329</v>
      </c>
      <c r="BL2" s="5" t="s">
        <v>330</v>
      </c>
      <c r="BM2" s="5" t="s">
        <v>331</v>
      </c>
      <c r="BN2" s="5" t="s">
        <v>332</v>
      </c>
      <c r="BO2" s="5" t="s">
        <v>333</v>
      </c>
      <c r="BP2" s="5" t="s">
        <v>334</v>
      </c>
      <c r="BQ2" s="5" t="s">
        <v>335</v>
      </c>
      <c r="BR2" s="5" t="s">
        <v>336</v>
      </c>
      <c r="BS2" s="5" t="s">
        <v>337</v>
      </c>
      <c r="BT2" s="5" t="s">
        <v>338</v>
      </c>
      <c r="BU2" s="5" t="s">
        <v>339</v>
      </c>
      <c r="BV2" s="5" t="s">
        <v>340</v>
      </c>
      <c r="BW2" s="5" t="s">
        <v>346</v>
      </c>
      <c r="BX2" s="5" t="s">
        <v>345</v>
      </c>
      <c r="BY2" s="5" t="s">
        <v>356</v>
      </c>
      <c r="BZ2" s="5" t="s">
        <v>357</v>
      </c>
      <c r="CA2" s="5" t="s">
        <v>358</v>
      </c>
      <c r="CB2" s="5" t="s">
        <v>359</v>
      </c>
      <c r="CC2" s="5" t="s">
        <v>360</v>
      </c>
      <c r="CD2" s="5" t="s">
        <v>361</v>
      </c>
      <c r="CE2" s="5" t="s">
        <v>362</v>
      </c>
      <c r="CF2" s="5" t="s">
        <v>363</v>
      </c>
      <c r="CG2" s="5" t="s">
        <v>364</v>
      </c>
      <c r="CH2" s="5" t="s">
        <v>365</v>
      </c>
      <c r="CI2" s="5" t="s">
        <v>366</v>
      </c>
      <c r="CJ2" s="5" t="s">
        <v>367</v>
      </c>
      <c r="CK2" s="5" t="s">
        <v>368</v>
      </c>
      <c r="CL2" s="5" t="s">
        <v>369</v>
      </c>
      <c r="CM2" s="5" t="s">
        <v>370</v>
      </c>
      <c r="CN2" s="5" t="s">
        <v>371</v>
      </c>
      <c r="CO2" s="5" t="s">
        <v>372</v>
      </c>
      <c r="CP2" s="5" t="s">
        <v>373</v>
      </c>
      <c r="CQ2" s="5" t="s">
        <v>374</v>
      </c>
      <c r="CR2" s="5" t="s">
        <v>375</v>
      </c>
      <c r="CS2" s="5" t="s">
        <v>376</v>
      </c>
      <c r="CT2" s="5" t="s">
        <v>377</v>
      </c>
      <c r="CU2" s="5" t="s">
        <v>378</v>
      </c>
      <c r="CV2" s="5" t="s">
        <v>379</v>
      </c>
      <c r="CW2" s="5" t="s">
        <v>436</v>
      </c>
      <c r="CX2" s="5" t="s">
        <v>437</v>
      </c>
      <c r="CY2" s="5" t="s">
        <v>438</v>
      </c>
      <c r="CZ2" s="5" t="s">
        <v>439</v>
      </c>
      <c r="DA2" s="5" t="s">
        <v>440</v>
      </c>
      <c r="DB2" s="5" t="s">
        <v>441</v>
      </c>
      <c r="DC2" s="5" t="s">
        <v>442</v>
      </c>
      <c r="DD2" s="5" t="s">
        <v>443</v>
      </c>
      <c r="DE2" s="5" t="s">
        <v>444</v>
      </c>
      <c r="DF2" s="5" t="s">
        <v>445</v>
      </c>
      <c r="DG2" s="5" t="s">
        <v>446</v>
      </c>
      <c r="DH2" s="5" t="s">
        <v>447</v>
      </c>
      <c r="DI2" s="5" t="s">
        <v>448</v>
      </c>
      <c r="DJ2" s="5" t="s">
        <v>449</v>
      </c>
      <c r="DK2" s="5" t="s">
        <v>450</v>
      </c>
      <c r="DL2" s="5" t="s">
        <v>451</v>
      </c>
      <c r="DM2" s="5" t="s">
        <v>452</v>
      </c>
      <c r="DN2" s="5" t="s">
        <v>453</v>
      </c>
      <c r="DO2" s="5" t="s">
        <v>462</v>
      </c>
      <c r="DP2" s="5" t="s">
        <v>463</v>
      </c>
      <c r="DQ2" s="5" t="s">
        <v>464</v>
      </c>
      <c r="DR2" s="5" t="s">
        <v>465</v>
      </c>
      <c r="DS2" s="5" t="s">
        <v>466</v>
      </c>
      <c r="DT2" s="5" t="s">
        <v>467</v>
      </c>
      <c r="DU2" s="5" t="s">
        <v>468</v>
      </c>
      <c r="DV2" s="5" t="s">
        <v>469</v>
      </c>
      <c r="DW2" s="5" t="s">
        <v>470</v>
      </c>
      <c r="DX2" s="5" t="s">
        <v>471</v>
      </c>
      <c r="DY2" s="5" t="s">
        <v>472</v>
      </c>
      <c r="DZ2" s="5" t="s">
        <v>473</v>
      </c>
      <c r="EA2" s="5" t="s">
        <v>474</v>
      </c>
      <c r="EB2" s="5" t="s">
        <v>475</v>
      </c>
      <c r="EC2" s="5" t="s">
        <v>476</v>
      </c>
      <c r="ED2" s="5" t="s">
        <v>477</v>
      </c>
    </row>
    <row r="3" s="2" customFormat="1" spans="1:134">
      <c r="A3" s="3"/>
      <c r="B3" s="3"/>
      <c r="C3" s="3"/>
      <c r="D3" s="3"/>
      <c r="E3" s="3"/>
      <c r="F3" s="3"/>
      <c r="G3" s="3"/>
      <c r="H3" s="3"/>
      <c r="I3" s="5" t="s">
        <v>478</v>
      </c>
      <c r="J3" s="5" t="s">
        <v>480</v>
      </c>
      <c r="K3" s="5" t="s">
        <v>481</v>
      </c>
      <c r="L3" s="5" t="s">
        <v>481</v>
      </c>
      <c r="M3" s="5" t="s">
        <v>320</v>
      </c>
      <c r="N3" s="5" t="s">
        <v>320</v>
      </c>
      <c r="O3" s="5" t="s">
        <v>478</v>
      </c>
      <c r="P3" s="5" t="s">
        <v>478</v>
      </c>
      <c r="Q3" s="5" t="s">
        <v>478</v>
      </c>
      <c r="R3" s="5" t="s">
        <v>478</v>
      </c>
      <c r="S3" s="5" t="s">
        <v>482</v>
      </c>
      <c r="T3" s="5" t="s">
        <v>483</v>
      </c>
      <c r="U3" s="5" t="s">
        <v>483</v>
      </c>
      <c r="V3" s="5" t="s">
        <v>484</v>
      </c>
      <c r="W3" s="5" t="s">
        <v>485</v>
      </c>
      <c r="X3" s="5" t="s">
        <v>484</v>
      </c>
      <c r="Y3" s="5" t="s">
        <v>484</v>
      </c>
      <c r="Z3" s="5" t="s">
        <v>484</v>
      </c>
      <c r="AA3" s="5" t="s">
        <v>482</v>
      </c>
      <c r="AB3" s="5" t="s">
        <v>482</v>
      </c>
      <c r="AC3" s="5" t="s">
        <v>482</v>
      </c>
      <c r="AD3" s="5" t="s">
        <v>482</v>
      </c>
      <c r="AE3" s="5" t="s">
        <v>486</v>
      </c>
      <c r="AF3" s="5" t="s">
        <v>485</v>
      </c>
      <c r="AG3" s="5"/>
      <c r="AH3" s="5" t="s">
        <v>485</v>
      </c>
      <c r="AI3" s="5" t="s">
        <v>486</v>
      </c>
      <c r="AJ3" s="5" t="s">
        <v>480</v>
      </c>
      <c r="AK3" s="5" t="s">
        <v>480</v>
      </c>
      <c r="AL3" s="5"/>
      <c r="AM3" s="5" t="s">
        <v>487</v>
      </c>
      <c r="AN3" s="5" t="s">
        <v>488</v>
      </c>
      <c r="AO3" s="5"/>
      <c r="AP3" s="5"/>
      <c r="AQ3" s="5" t="s">
        <v>478</v>
      </c>
      <c r="AR3" s="5" t="s">
        <v>489</v>
      </c>
      <c r="AS3" s="5" t="s">
        <v>481</v>
      </c>
      <c r="AT3" s="5" t="s">
        <v>481</v>
      </c>
      <c r="AU3" s="5" t="s">
        <v>490</v>
      </c>
      <c r="AV3" s="5" t="s">
        <v>490</v>
      </c>
      <c r="AW3" s="5" t="s">
        <v>481</v>
      </c>
      <c r="AX3" s="5" t="s">
        <v>490</v>
      </c>
      <c r="AY3" s="5" t="s">
        <v>486</v>
      </c>
      <c r="AZ3" s="5" t="s">
        <v>484</v>
      </c>
      <c r="BA3" s="5" t="s">
        <v>484</v>
      </c>
      <c r="BB3" s="5" t="s">
        <v>483</v>
      </c>
      <c r="BC3" s="5" t="s">
        <v>483</v>
      </c>
      <c r="BD3" s="5" t="s">
        <v>483</v>
      </c>
      <c r="BE3" s="5" t="s">
        <v>483</v>
      </c>
      <c r="BF3" s="5" t="s">
        <v>483</v>
      </c>
      <c r="BG3" s="5" t="s">
        <v>491</v>
      </c>
      <c r="BH3" s="5" t="s">
        <v>480</v>
      </c>
      <c r="BI3" s="5" t="s">
        <v>480</v>
      </c>
      <c r="BJ3" s="5" t="s">
        <v>481</v>
      </c>
      <c r="BK3" s="5" t="s">
        <v>481</v>
      </c>
      <c r="BL3" s="5" t="s">
        <v>481</v>
      </c>
      <c r="BM3" s="5" t="s">
        <v>490</v>
      </c>
      <c r="BN3" s="5" t="s">
        <v>481</v>
      </c>
      <c r="BO3" s="5" t="s">
        <v>490</v>
      </c>
      <c r="BP3" s="5" t="s">
        <v>484</v>
      </c>
      <c r="BQ3" s="5" t="s">
        <v>484</v>
      </c>
      <c r="BR3" s="5" t="s">
        <v>483</v>
      </c>
      <c r="BS3" s="5" t="s">
        <v>483</v>
      </c>
      <c r="BT3" s="5" t="s">
        <v>480</v>
      </c>
      <c r="BU3" s="5"/>
      <c r="BV3" s="5"/>
      <c r="BW3" s="5" t="s">
        <v>483</v>
      </c>
      <c r="BX3" s="5"/>
      <c r="BY3" s="5" t="s">
        <v>492</v>
      </c>
      <c r="BZ3" s="5"/>
      <c r="CA3" s="5" t="s">
        <v>489</v>
      </c>
      <c r="CB3" s="5" t="s">
        <v>489</v>
      </c>
      <c r="CC3" s="5"/>
      <c r="CD3" s="5" t="s">
        <v>493</v>
      </c>
      <c r="CE3" s="5" t="s">
        <v>494</v>
      </c>
      <c r="CF3" s="5" t="s">
        <v>493</v>
      </c>
      <c r="CG3" s="5" t="s">
        <v>494</v>
      </c>
      <c r="CH3" s="5" t="s">
        <v>493</v>
      </c>
      <c r="CI3" s="5" t="s">
        <v>494</v>
      </c>
      <c r="CJ3" s="5" t="s">
        <v>485</v>
      </c>
      <c r="CK3" s="5" t="s">
        <v>485</v>
      </c>
      <c r="CL3" s="5" t="s">
        <v>481</v>
      </c>
      <c r="CM3" s="5" t="s">
        <v>495</v>
      </c>
      <c r="CN3" s="5" t="s">
        <v>481</v>
      </c>
      <c r="CO3" s="5"/>
      <c r="CP3" s="5" t="s">
        <v>490</v>
      </c>
      <c r="CQ3" s="5" t="s">
        <v>496</v>
      </c>
      <c r="CR3" s="5" t="s">
        <v>490</v>
      </c>
      <c r="CS3" s="5"/>
      <c r="CT3" s="5"/>
      <c r="CU3" s="5"/>
      <c r="CV3" s="5"/>
      <c r="CW3" s="5" t="s">
        <v>485</v>
      </c>
      <c r="CX3" s="5" t="s">
        <v>485</v>
      </c>
      <c r="CY3" s="5" t="s">
        <v>493</v>
      </c>
      <c r="CZ3" s="5" t="s">
        <v>494</v>
      </c>
      <c r="DA3" s="5" t="s">
        <v>494</v>
      </c>
      <c r="DB3" s="5"/>
      <c r="DC3" s="5"/>
      <c r="DD3" s="5"/>
      <c r="DE3" s="5" t="s">
        <v>494</v>
      </c>
      <c r="DF3" s="5"/>
      <c r="DG3" s="5"/>
      <c r="DH3" s="5"/>
      <c r="DI3" s="5" t="s">
        <v>481</v>
      </c>
      <c r="DJ3" s="5" t="s">
        <v>481</v>
      </c>
      <c r="DK3" s="5" t="s">
        <v>490</v>
      </c>
      <c r="DL3" s="5" t="s">
        <v>490</v>
      </c>
      <c r="DM3" s="5" t="s">
        <v>501</v>
      </c>
      <c r="DN3" s="5" t="s">
        <v>501</v>
      </c>
      <c r="DO3" s="5"/>
      <c r="DP3" s="5" t="s">
        <v>486</v>
      </c>
      <c r="DQ3" s="5" t="s">
        <v>486</v>
      </c>
      <c r="DR3" s="5" t="s">
        <v>483</v>
      </c>
      <c r="DS3" s="5" t="s">
        <v>483</v>
      </c>
      <c r="DT3" s="5" t="s">
        <v>483</v>
      </c>
      <c r="DU3" s="5" t="s">
        <v>483</v>
      </c>
      <c r="DV3" s="5" t="s">
        <v>483</v>
      </c>
      <c r="DW3" s="5" t="s">
        <v>485</v>
      </c>
      <c r="DX3" s="5" t="s">
        <v>485</v>
      </c>
      <c r="DY3" s="5" t="s">
        <v>485</v>
      </c>
      <c r="DZ3" s="5" t="s">
        <v>483</v>
      </c>
      <c r="EA3" s="5" t="s">
        <v>481</v>
      </c>
      <c r="EB3" s="5" t="s">
        <v>490</v>
      </c>
      <c r="EC3" s="5" t="s">
        <v>485</v>
      </c>
      <c r="ED3" s="5" t="s">
        <v>485</v>
      </c>
    </row>
    <row r="4" spans="1:134">
      <c r="A4" s="4" t="s">
        <v>564</v>
      </c>
      <c r="B4" s="4" t="s">
        <v>68</v>
      </c>
      <c r="C4" s="4" t="s">
        <v>64</v>
      </c>
      <c r="D4" s="4" t="s">
        <v>76</v>
      </c>
      <c r="E4" s="4" t="str">
        <f>B4&amp;"-"&amp;C4&amp;"-"&amp;D4</f>
        <v>TR4-B2-Rd2</v>
      </c>
      <c r="F4" s="4" t="str">
        <f>VLOOKUP(B4,Sheet1!$A$1:$B$80,2,0)</f>
        <v>Tilia amurensis</v>
      </c>
      <c r="G4" s="4" t="str">
        <f>LEFT(A4,10)</f>
        <v>2023-07-03</v>
      </c>
      <c r="H4" s="4" t="s">
        <v>565</v>
      </c>
      <c r="I4" s="4">
        <v>0.000462242991934159</v>
      </c>
      <c r="J4" s="4">
        <v>-2.07828783022471</v>
      </c>
      <c r="K4" s="4">
        <v>401.628893330307</v>
      </c>
      <c r="L4" s="4">
        <v>523.451137341581</v>
      </c>
      <c r="M4" s="4">
        <v>48.3516389064174</v>
      </c>
      <c r="N4" s="4">
        <v>37.0988130063415</v>
      </c>
      <c r="O4" s="4">
        <v>0.0249490359606097</v>
      </c>
      <c r="P4" s="4">
        <v>3.84467060304979</v>
      </c>
      <c r="Q4" s="4">
        <v>0.0248582194783584</v>
      </c>
      <c r="R4" s="4">
        <v>0.0155445186546906</v>
      </c>
      <c r="S4" s="4">
        <v>0</v>
      </c>
      <c r="T4" s="4">
        <v>29.5948091255749</v>
      </c>
      <c r="U4" s="4">
        <v>29.6291153507572</v>
      </c>
      <c r="V4" s="4">
        <v>4.17052628701144</v>
      </c>
      <c r="W4" s="4">
        <v>60.1019374221368</v>
      </c>
      <c r="X4" s="4">
        <v>2.51505123915136</v>
      </c>
      <c r="Y4" s="4">
        <v>4.18464253670762</v>
      </c>
      <c r="Z4" s="4">
        <v>1.65547504786008</v>
      </c>
      <c r="AA4" s="4">
        <v>-20.3849159442964</v>
      </c>
      <c r="AB4" s="4">
        <v>12.1628708565215</v>
      </c>
      <c r="AC4" s="4">
        <v>0.701046260362523</v>
      </c>
      <c r="AD4" s="4">
        <v>-7.52099882741246</v>
      </c>
      <c r="AE4" s="4">
        <v>0</v>
      </c>
      <c r="AF4" s="4">
        <v>0</v>
      </c>
      <c r="AG4" s="4">
        <v>1</v>
      </c>
      <c r="AH4" s="4">
        <v>0</v>
      </c>
      <c r="AI4" s="4">
        <v>48398.1079024852</v>
      </c>
      <c r="AJ4" s="4">
        <v>0</v>
      </c>
      <c r="AK4" s="4">
        <v>0</v>
      </c>
      <c r="AL4" s="4">
        <v>0</v>
      </c>
      <c r="AM4" s="4">
        <v>0</v>
      </c>
      <c r="AN4" s="4">
        <v>3</v>
      </c>
      <c r="AO4" s="4">
        <v>0.5</v>
      </c>
      <c r="AP4" s="4" t="e">
        <v>#DIV/0!</v>
      </c>
      <c r="AQ4" s="4">
        <v>2</v>
      </c>
      <c r="AR4" s="4">
        <v>1543639900.91204</v>
      </c>
      <c r="AS4" s="4">
        <v>401.628893330307</v>
      </c>
      <c r="AT4" s="4">
        <v>400.006781878086</v>
      </c>
      <c r="AU4" s="4">
        <v>27.2277511006865</v>
      </c>
      <c r="AV4" s="4">
        <v>26.8423659872546</v>
      </c>
      <c r="AW4" s="4">
        <v>402.339438479802</v>
      </c>
      <c r="AX4" s="4">
        <v>26.3923861783277</v>
      </c>
      <c r="AY4" s="4">
        <v>350.032199928811</v>
      </c>
      <c r="AZ4" s="4">
        <v>92.3363520007411</v>
      </c>
      <c r="BA4" s="4">
        <v>0.03452475447537</v>
      </c>
      <c r="BB4" s="4">
        <v>29.6877955782856</v>
      </c>
      <c r="BC4" s="4">
        <v>29.6291153507572</v>
      </c>
      <c r="BD4" s="4">
        <v>999.9</v>
      </c>
      <c r="BE4" s="4">
        <v>0</v>
      </c>
      <c r="BF4" s="4">
        <v>0</v>
      </c>
      <c r="BG4" s="4">
        <v>10001.4673969019</v>
      </c>
      <c r="BH4" s="4">
        <v>-0.826891296651507</v>
      </c>
      <c r="BI4" s="4">
        <v>0.259498408745608</v>
      </c>
      <c r="BJ4" s="4">
        <v>1.62216343602803</v>
      </c>
      <c r="BK4" s="4">
        <v>412.870496080546</v>
      </c>
      <c r="BL4" s="4">
        <v>411.040044014097</v>
      </c>
      <c r="BM4" s="4">
        <v>0.385389476457896</v>
      </c>
      <c r="BN4" s="4">
        <v>400.006781878086</v>
      </c>
      <c r="BO4" s="4">
        <v>26.8423659872546</v>
      </c>
      <c r="BP4" s="4">
        <v>2.51411102058578</v>
      </c>
      <c r="BQ4" s="4">
        <v>2.47852576125884</v>
      </c>
      <c r="BR4" s="4">
        <v>21.1181380020888</v>
      </c>
      <c r="BS4" s="4">
        <v>20.8861306542837</v>
      </c>
      <c r="BT4" s="4">
        <v>0</v>
      </c>
      <c r="BU4" s="4">
        <v>0</v>
      </c>
      <c r="BV4" s="4">
        <v>0</v>
      </c>
      <c r="BW4" s="4">
        <v>29</v>
      </c>
      <c r="BX4" s="4">
        <v>0.136583746714334</v>
      </c>
      <c r="BY4" s="4">
        <v>1543639792.6</v>
      </c>
      <c r="BZ4" s="4" t="e">
        <v>#DIV/0!</v>
      </c>
      <c r="CA4" s="4">
        <v>1543639792.1</v>
      </c>
      <c r="CB4" s="4">
        <v>1543639792.6</v>
      </c>
      <c r="CC4" s="4">
        <v>121</v>
      </c>
      <c r="CD4" s="4">
        <v>0.01</v>
      </c>
      <c r="CE4" s="4">
        <v>0</v>
      </c>
      <c r="CF4" s="4">
        <v>-0.711</v>
      </c>
      <c r="CG4" s="4">
        <v>0.816</v>
      </c>
      <c r="CH4" s="4">
        <v>400</v>
      </c>
      <c r="CI4" s="4">
        <v>27</v>
      </c>
      <c r="CJ4" s="4">
        <v>2.64</v>
      </c>
      <c r="CK4" s="4">
        <v>0.61</v>
      </c>
      <c r="CL4" s="4">
        <v>1.63069404166667</v>
      </c>
      <c r="CM4" s="4">
        <v>-0.0785520825515988</v>
      </c>
      <c r="CN4" s="4">
        <v>0.151400914007901</v>
      </c>
      <c r="CO4" s="4">
        <v>0.25</v>
      </c>
      <c r="CP4" s="4">
        <v>0.381410058333333</v>
      </c>
      <c r="CQ4" s="4">
        <v>0.0856126060037515</v>
      </c>
      <c r="CR4" s="4">
        <v>0.0330102977225443</v>
      </c>
      <c r="CS4" s="4">
        <v>0.0833333333333333</v>
      </c>
      <c r="CT4" s="4">
        <v>0.333333333333333</v>
      </c>
      <c r="CU4" s="4">
        <v>2</v>
      </c>
      <c r="CV4" s="4" t="e">
        <v>#DIV/0!</v>
      </c>
      <c r="CW4" s="4">
        <v>100</v>
      </c>
      <c r="CX4" s="4">
        <v>100</v>
      </c>
      <c r="CY4" s="4">
        <v>-0.710416666666667</v>
      </c>
      <c r="CZ4" s="4">
        <v>0.835116666666667</v>
      </c>
      <c r="DA4" s="4">
        <v>-1.11639398101149</v>
      </c>
      <c r="DB4" s="4">
        <v>0.00170339840285872</v>
      </c>
      <c r="DC4" s="4">
        <v>-2.04247121148579e-6</v>
      </c>
      <c r="DD4" s="4">
        <v>7.86128215878379e-10</v>
      </c>
      <c r="DE4" s="4">
        <v>0.0492246533252226</v>
      </c>
      <c r="DF4" s="4">
        <v>0.00630584918958766</v>
      </c>
      <c r="DG4" s="4">
        <v>0.00102618684613656</v>
      </c>
      <c r="DH4" s="4">
        <v>-5.17213135646585e-6</v>
      </c>
      <c r="DI4" s="4">
        <v>3</v>
      </c>
      <c r="DJ4" s="4">
        <v>1910</v>
      </c>
      <c r="DK4" s="4">
        <v>1</v>
      </c>
      <c r="DL4" s="4">
        <v>31</v>
      </c>
      <c r="DM4" s="4">
        <v>1.93333333333333</v>
      </c>
      <c r="DN4" s="4">
        <v>1.93333333333333</v>
      </c>
      <c r="DO4" s="4">
        <v>3</v>
      </c>
      <c r="DP4" s="4">
        <v>338.095083333333</v>
      </c>
      <c r="DQ4" s="4">
        <v>615.173833333333</v>
      </c>
      <c r="DR4" s="4">
        <v>30.000025</v>
      </c>
      <c r="DS4" s="4">
        <v>33.3736</v>
      </c>
      <c r="DT4" s="4">
        <v>30.0001166666667</v>
      </c>
      <c r="DU4" s="4">
        <v>33.5946</v>
      </c>
      <c r="DV4" s="4">
        <v>33.5878083333333</v>
      </c>
      <c r="DW4" s="4">
        <v>20.6539916666667</v>
      </c>
      <c r="DX4" s="4">
        <v>28.0437666666667</v>
      </c>
      <c r="DY4" s="4">
        <v>80.053025</v>
      </c>
      <c r="DZ4" s="4">
        <v>30</v>
      </c>
      <c r="EA4" s="4">
        <v>400</v>
      </c>
      <c r="EB4" s="4">
        <v>26.816025</v>
      </c>
      <c r="EC4" s="4">
        <v>98.3677</v>
      </c>
      <c r="ED4" s="4">
        <v>101.098583333333</v>
      </c>
    </row>
    <row r="5" spans="1:134">
      <c r="A5" s="4" t="s">
        <v>566</v>
      </c>
      <c r="B5" s="4" t="s">
        <v>506</v>
      </c>
      <c r="C5" s="4" t="s">
        <v>73</v>
      </c>
      <c r="D5" s="4" t="s">
        <v>65</v>
      </c>
      <c r="E5" s="4" t="str">
        <f t="shared" ref="E5:E32" si="0">B5&amp;"-"&amp;C5&amp;"-"&amp;D5</f>
        <v>TR5-B1-Rd1</v>
      </c>
      <c r="F5" s="4" t="str">
        <f>VLOOKUP(B5,Sheet1!$A$1:$B$80,2,0)</f>
        <v>Fraxinus mandshurica</v>
      </c>
      <c r="G5" s="4" t="str">
        <f t="shared" ref="G5:G32" si="1">LEFT(A5,10)</f>
        <v>2023-07-03</v>
      </c>
      <c r="H5" s="4" t="s">
        <v>565</v>
      </c>
      <c r="I5" s="4">
        <v>0.000172480655456436</v>
      </c>
      <c r="J5" s="4">
        <v>-2.04873524938184</v>
      </c>
      <c r="K5" s="4">
        <v>400.003140940698</v>
      </c>
      <c r="L5" s="4">
        <v>702.179629798792</v>
      </c>
      <c r="M5" s="4">
        <v>65.0773846694915</v>
      </c>
      <c r="N5" s="4">
        <v>37.0719324325433</v>
      </c>
      <c r="O5" s="4">
        <v>0.0103675740920727</v>
      </c>
      <c r="P5" s="4">
        <v>3.85092088453097</v>
      </c>
      <c r="Q5" s="4">
        <v>0.0103520742094573</v>
      </c>
      <c r="R5" s="4">
        <v>0.00647143702076979</v>
      </c>
      <c r="S5" s="4">
        <v>0</v>
      </c>
      <c r="T5" s="4">
        <v>27.7082438130359</v>
      </c>
      <c r="U5" s="4">
        <v>27.7283398765383</v>
      </c>
      <c r="V5" s="4">
        <v>3.73515496175475</v>
      </c>
      <c r="W5" s="4">
        <v>59.93991848239</v>
      </c>
      <c r="X5" s="4">
        <v>2.24075682850812</v>
      </c>
      <c r="Y5" s="4">
        <v>3.73833812074111</v>
      </c>
      <c r="Z5" s="4">
        <v>1.49439813324663</v>
      </c>
      <c r="AA5" s="4">
        <v>-7.60639690562881</v>
      </c>
      <c r="AB5" s="4">
        <v>3.02779055989379</v>
      </c>
      <c r="AC5" s="4">
        <v>0.170930319427582</v>
      </c>
      <c r="AD5" s="4">
        <v>-4.40767602630744</v>
      </c>
      <c r="AE5" s="4">
        <v>12.1666666666667</v>
      </c>
      <c r="AF5" s="4">
        <v>3.16666666666667</v>
      </c>
      <c r="AG5" s="4">
        <v>1</v>
      </c>
      <c r="AH5" s="4">
        <v>0</v>
      </c>
      <c r="AI5" s="4">
        <v>48821.8375444733</v>
      </c>
      <c r="AJ5" s="4">
        <v>0</v>
      </c>
      <c r="AK5" s="4">
        <v>0</v>
      </c>
      <c r="AL5" s="4">
        <v>0</v>
      </c>
      <c r="AM5" s="4">
        <v>0</v>
      </c>
      <c r="AN5" s="4">
        <v>3</v>
      </c>
      <c r="AO5" s="4">
        <v>0.5</v>
      </c>
      <c r="AP5" s="4" t="e">
        <v>#DIV/0!</v>
      </c>
      <c r="AQ5" s="4">
        <v>2</v>
      </c>
      <c r="AR5" s="4">
        <v>1543615793.81204</v>
      </c>
      <c r="AS5" s="4">
        <v>400.003140940698</v>
      </c>
      <c r="AT5" s="4">
        <v>398.306539178599</v>
      </c>
      <c r="AU5" s="4">
        <v>24.1775842831075</v>
      </c>
      <c r="AV5" s="4">
        <v>24.0333453580968</v>
      </c>
      <c r="AW5" s="4">
        <v>400.598108365188</v>
      </c>
      <c r="AX5" s="4">
        <v>23.4755560267704</v>
      </c>
      <c r="AY5" s="4">
        <v>350.066206635631</v>
      </c>
      <c r="AZ5" s="4">
        <v>92.5790964957144</v>
      </c>
      <c r="BA5" s="4">
        <v>0.100006851328649</v>
      </c>
      <c r="BB5" s="4">
        <v>27.7429235804578</v>
      </c>
      <c r="BC5" s="4">
        <v>27.7283398765383</v>
      </c>
      <c r="BD5" s="4">
        <v>999.9</v>
      </c>
      <c r="BE5" s="4">
        <v>0</v>
      </c>
      <c r="BF5" s="4">
        <v>0</v>
      </c>
      <c r="BG5" s="4">
        <v>9997.77088446304</v>
      </c>
      <c r="BH5" s="4">
        <v>-0.828056803536607</v>
      </c>
      <c r="BI5" s="4">
        <v>0.282515858986837</v>
      </c>
      <c r="BJ5" s="4">
        <v>1.69655688930283</v>
      </c>
      <c r="BK5" s="4">
        <v>409.913863325261</v>
      </c>
      <c r="BL5" s="4">
        <v>408.114981332752</v>
      </c>
      <c r="BM5" s="4">
        <v>0.144240134588966</v>
      </c>
      <c r="BN5" s="4">
        <v>398.306539178599</v>
      </c>
      <c r="BO5" s="4">
        <v>24.0333453580968</v>
      </c>
      <c r="BP5" s="4">
        <v>2.23833872726751</v>
      </c>
      <c r="BQ5" s="4">
        <v>2.22498475566865</v>
      </c>
      <c r="BR5" s="4">
        <v>19.239382615482</v>
      </c>
      <c r="BS5" s="4">
        <v>19.1433568906295</v>
      </c>
      <c r="BT5" s="4">
        <v>0</v>
      </c>
      <c r="BU5" s="4">
        <v>0</v>
      </c>
      <c r="BV5" s="4">
        <v>0</v>
      </c>
      <c r="BW5" s="4">
        <v>30</v>
      </c>
      <c r="BX5" s="4">
        <v>0.188085895640095</v>
      </c>
      <c r="BY5" s="4">
        <v>1543615658.5</v>
      </c>
      <c r="BZ5" s="4" t="e">
        <v>#DIV/0!</v>
      </c>
      <c r="CA5" s="4">
        <v>1543615658.5</v>
      </c>
      <c r="CB5" s="4">
        <v>1543615654.5</v>
      </c>
      <c r="CC5" s="4">
        <v>43</v>
      </c>
      <c r="CD5" s="4">
        <v>-0.077</v>
      </c>
      <c r="CE5" s="4">
        <v>-0.03</v>
      </c>
      <c r="CF5" s="4">
        <v>-0.596</v>
      </c>
      <c r="CG5" s="4">
        <v>0.693</v>
      </c>
      <c r="CH5" s="4">
        <v>398</v>
      </c>
      <c r="CI5" s="4">
        <v>24</v>
      </c>
      <c r="CJ5" s="4">
        <v>2</v>
      </c>
      <c r="CK5" s="4">
        <v>0.61</v>
      </c>
      <c r="CL5" s="4">
        <v>1.68889217479675</v>
      </c>
      <c r="CM5" s="4">
        <v>0.0932586759581886</v>
      </c>
      <c r="CN5" s="4">
        <v>0.153950985261783</v>
      </c>
      <c r="CO5" s="4">
        <v>0.333333333333333</v>
      </c>
      <c r="CP5" s="4">
        <v>0.145060280487805</v>
      </c>
      <c r="CQ5" s="4">
        <v>-0.0170282247386758</v>
      </c>
      <c r="CR5" s="4">
        <v>0.00347514584538672</v>
      </c>
      <c r="CS5" s="4">
        <v>1</v>
      </c>
      <c r="CT5" s="4">
        <v>1.33333333333333</v>
      </c>
      <c r="CU5" s="4">
        <v>2</v>
      </c>
      <c r="CV5" s="4" t="e">
        <v>#DIV/0!</v>
      </c>
      <c r="CW5" s="4">
        <v>100</v>
      </c>
      <c r="CX5" s="4">
        <v>100</v>
      </c>
      <c r="CY5" s="4">
        <v>-0.594916666666666</v>
      </c>
      <c r="CZ5" s="4">
        <v>0.702033333333333</v>
      </c>
      <c r="DA5" s="4">
        <v>-1.00011850240265</v>
      </c>
      <c r="DB5" s="4">
        <v>0.00170339840285872</v>
      </c>
      <c r="DC5" s="4">
        <v>-2.04247121148579e-6</v>
      </c>
      <c r="DD5" s="4">
        <v>7.86128215878379e-10</v>
      </c>
      <c r="DE5" s="4">
        <v>0.0553724694759683</v>
      </c>
      <c r="DF5" s="4">
        <v>0.00630584918958766</v>
      </c>
      <c r="DG5" s="4">
        <v>0.00102618684613656</v>
      </c>
      <c r="DH5" s="4">
        <v>-5.17213135646585e-6</v>
      </c>
      <c r="DI5" s="4">
        <v>3</v>
      </c>
      <c r="DJ5" s="4">
        <v>1910</v>
      </c>
      <c r="DK5" s="4">
        <v>1</v>
      </c>
      <c r="DL5" s="4">
        <v>31</v>
      </c>
      <c r="DM5" s="4">
        <v>2.38333333333333</v>
      </c>
      <c r="DN5" s="4">
        <v>2.45</v>
      </c>
      <c r="DO5" s="4">
        <v>3</v>
      </c>
      <c r="DP5" s="4">
        <v>319.353666666667</v>
      </c>
      <c r="DQ5" s="4">
        <v>605.175583333333</v>
      </c>
      <c r="DR5" s="4">
        <v>26.000025</v>
      </c>
      <c r="DS5" s="4">
        <v>34.5513916666667</v>
      </c>
      <c r="DT5" s="4">
        <v>30.0003416666667</v>
      </c>
      <c r="DU5" s="4">
        <v>34.7098</v>
      </c>
      <c r="DV5" s="4">
        <v>34.685225</v>
      </c>
      <c r="DW5" s="4">
        <v>20.470025</v>
      </c>
      <c r="DX5" s="4">
        <v>26.1465</v>
      </c>
      <c r="DY5" s="4">
        <v>1.34269333333333</v>
      </c>
      <c r="DZ5" s="4">
        <v>26</v>
      </c>
      <c r="EA5" s="4">
        <v>398.326916666667</v>
      </c>
      <c r="EB5" s="4">
        <v>24.0343</v>
      </c>
      <c r="EC5" s="4">
        <v>98.097025</v>
      </c>
      <c r="ED5" s="4">
        <v>100.944833333333</v>
      </c>
    </row>
    <row r="6" spans="1:134">
      <c r="A6" s="4" t="s">
        <v>567</v>
      </c>
      <c r="B6" s="4" t="s">
        <v>506</v>
      </c>
      <c r="C6" s="4" t="s">
        <v>64</v>
      </c>
      <c r="D6" s="4" t="s">
        <v>76</v>
      </c>
      <c r="E6" s="4" t="str">
        <f t="shared" si="0"/>
        <v>TR5-B2-Rd2</v>
      </c>
      <c r="F6" s="4" t="str">
        <f>VLOOKUP(B6,Sheet1!$A$1:$B$80,2,0)</f>
        <v>Fraxinus mandshurica</v>
      </c>
      <c r="G6" s="4" t="str">
        <f t="shared" si="1"/>
        <v>2023-07-03</v>
      </c>
      <c r="H6" s="4" t="s">
        <v>565</v>
      </c>
      <c r="I6" s="4">
        <v>0.000173563384541747</v>
      </c>
      <c r="J6" s="4">
        <v>-2.1976669476775</v>
      </c>
      <c r="K6" s="4">
        <v>401.83134563416</v>
      </c>
      <c r="L6" s="4">
        <v>800.661206096405</v>
      </c>
      <c r="M6" s="4">
        <v>73.9392633669427</v>
      </c>
      <c r="N6" s="4">
        <v>37.1082024234043</v>
      </c>
      <c r="O6" s="4">
        <v>0.00843316460906375</v>
      </c>
      <c r="P6" s="4">
        <v>3.84346637974367</v>
      </c>
      <c r="Q6" s="4">
        <v>0.00842286489787856</v>
      </c>
      <c r="R6" s="4">
        <v>0.00526521487720647</v>
      </c>
      <c r="S6" s="4">
        <v>0</v>
      </c>
      <c r="T6" s="4">
        <v>31.500431835136</v>
      </c>
      <c r="U6" s="4">
        <v>31.432209664827</v>
      </c>
      <c r="V6" s="4">
        <v>4.62375510411715</v>
      </c>
      <c r="W6" s="4">
        <v>60.1439842794483</v>
      </c>
      <c r="X6" s="4">
        <v>2.79724979324918</v>
      </c>
      <c r="Y6" s="4">
        <v>4.65092230628304</v>
      </c>
      <c r="Z6" s="4">
        <v>1.82650531086796</v>
      </c>
      <c r="AA6" s="4">
        <v>-7.65414525829103</v>
      </c>
      <c r="AB6" s="4">
        <v>21.3658872132262</v>
      </c>
      <c r="AC6" s="4">
        <v>1.25429600082949</v>
      </c>
      <c r="AD6" s="4">
        <v>14.9660379557647</v>
      </c>
      <c r="AE6" s="4">
        <v>0</v>
      </c>
      <c r="AF6" s="4">
        <v>0</v>
      </c>
      <c r="AG6" s="4">
        <v>1</v>
      </c>
      <c r="AH6" s="4">
        <v>0</v>
      </c>
      <c r="AI6" s="4">
        <v>48083.9039019351</v>
      </c>
      <c r="AJ6" s="4">
        <v>0</v>
      </c>
      <c r="AK6" s="4">
        <v>0</v>
      </c>
      <c r="AL6" s="4">
        <v>0</v>
      </c>
      <c r="AM6" s="4">
        <v>0</v>
      </c>
      <c r="AN6" s="4">
        <v>3</v>
      </c>
      <c r="AO6" s="4">
        <v>0.5</v>
      </c>
      <c r="AP6" s="4" t="e">
        <v>#DIV/0!</v>
      </c>
      <c r="AQ6" s="4">
        <v>2</v>
      </c>
      <c r="AR6" s="4">
        <v>1543629325.40563</v>
      </c>
      <c r="AS6" s="4">
        <v>401.83134563416</v>
      </c>
      <c r="AT6" s="4">
        <v>400.007484965487</v>
      </c>
      <c r="AU6" s="4">
        <v>30.2904095266983</v>
      </c>
      <c r="AV6" s="4">
        <v>30.1461527550477</v>
      </c>
      <c r="AW6" s="4">
        <v>402.91345662896</v>
      </c>
      <c r="AX6" s="4">
        <v>29.4398103301557</v>
      </c>
      <c r="AY6" s="4">
        <v>350.014171538801</v>
      </c>
      <c r="AZ6" s="4">
        <v>92.3115341086633</v>
      </c>
      <c r="BA6" s="4">
        <v>0.0361706449506629</v>
      </c>
      <c r="BB6" s="4">
        <v>31.5353219972024</v>
      </c>
      <c r="BC6" s="4">
        <v>31.432209664827</v>
      </c>
      <c r="BD6" s="4">
        <v>999.9</v>
      </c>
      <c r="BE6" s="4">
        <v>0</v>
      </c>
      <c r="BF6" s="4">
        <v>0</v>
      </c>
      <c r="BG6" s="4">
        <v>9999.80694672504</v>
      </c>
      <c r="BH6" s="4">
        <v>-0.83507281332862</v>
      </c>
      <c r="BI6" s="4">
        <v>0.283484</v>
      </c>
      <c r="BJ6" s="4">
        <v>1.82382968705528</v>
      </c>
      <c r="BK6" s="4">
        <v>414.383154303503</v>
      </c>
      <c r="BL6" s="4">
        <v>412.441079265493</v>
      </c>
      <c r="BM6" s="4">
        <v>0.144251082569331</v>
      </c>
      <c r="BN6" s="4">
        <v>400.007484965487</v>
      </c>
      <c r="BO6" s="4">
        <v>30.1461527550477</v>
      </c>
      <c r="BP6" s="4">
        <v>2.79615370289789</v>
      </c>
      <c r="BQ6" s="4">
        <v>2.7828377481223</v>
      </c>
      <c r="BR6" s="4">
        <v>22.8613971064435</v>
      </c>
      <c r="BS6" s="4">
        <v>22.7826358984066</v>
      </c>
      <c r="BT6" s="4">
        <v>0</v>
      </c>
      <c r="BU6" s="4">
        <v>0</v>
      </c>
      <c r="BV6" s="4">
        <v>0</v>
      </c>
      <c r="BW6" s="4">
        <v>33.1961602949584</v>
      </c>
      <c r="BX6" s="4">
        <v>0.957211064703065</v>
      </c>
      <c r="BY6" s="4">
        <v>1543629238.5</v>
      </c>
      <c r="BZ6" s="4" t="e">
        <v>#DIV/0!</v>
      </c>
      <c r="CA6" s="4">
        <v>1543629238.5</v>
      </c>
      <c r="CB6" s="4">
        <v>1543629235.5</v>
      </c>
      <c r="CC6" s="4">
        <v>81</v>
      </c>
      <c r="CD6" s="4">
        <v>-0.106</v>
      </c>
      <c r="CE6" s="4">
        <v>-0.059</v>
      </c>
      <c r="CF6" s="4">
        <v>-1.083</v>
      </c>
      <c r="CG6" s="4">
        <v>0.846</v>
      </c>
      <c r="CH6" s="4">
        <v>400</v>
      </c>
      <c r="CI6" s="4">
        <v>30</v>
      </c>
      <c r="CJ6" s="4">
        <v>2.35</v>
      </c>
      <c r="CK6" s="4">
        <v>0.79</v>
      </c>
      <c r="CL6" s="4">
        <v>1.8239750203252</v>
      </c>
      <c r="CM6" s="4">
        <v>-0.0252169780158905</v>
      </c>
      <c r="CN6" s="4">
        <v>0.137992530703344</v>
      </c>
      <c r="CO6" s="4">
        <v>0.166666666666667</v>
      </c>
      <c r="CP6" s="4">
        <v>0.142212797560976</v>
      </c>
      <c r="CQ6" s="4">
        <v>0.0392338639550669</v>
      </c>
      <c r="CR6" s="4">
        <v>0.00597514884466875</v>
      </c>
      <c r="CS6" s="4">
        <v>1</v>
      </c>
      <c r="CT6" s="4">
        <v>1.16666666666667</v>
      </c>
      <c r="CU6" s="4">
        <v>2</v>
      </c>
      <c r="CV6" s="4" t="e">
        <v>#DIV/0!</v>
      </c>
      <c r="CW6" s="4">
        <v>100</v>
      </c>
      <c r="CX6" s="4">
        <v>100</v>
      </c>
      <c r="CY6" s="4">
        <v>-1.08208333333333</v>
      </c>
      <c r="CZ6" s="4">
        <v>0.850625</v>
      </c>
      <c r="DA6" s="4">
        <v>-1.4882907931976</v>
      </c>
      <c r="DB6" s="4">
        <v>0.00170339840285872</v>
      </c>
      <c r="DC6" s="4">
        <v>-2.04247121148579e-6</v>
      </c>
      <c r="DD6" s="4">
        <v>7.86128215878379e-10</v>
      </c>
      <c r="DE6" s="4">
        <v>-0.0924808560715732</v>
      </c>
      <c r="DF6" s="4">
        <v>0.00630584918958766</v>
      </c>
      <c r="DG6" s="4">
        <v>0.00102618684613656</v>
      </c>
      <c r="DH6" s="4">
        <v>-5.17213135646585e-6</v>
      </c>
      <c r="DI6" s="4">
        <v>3</v>
      </c>
      <c r="DJ6" s="4">
        <v>1910</v>
      </c>
      <c r="DK6" s="4">
        <v>1</v>
      </c>
      <c r="DL6" s="4">
        <v>31</v>
      </c>
      <c r="DM6" s="4">
        <v>1.58333333333333</v>
      </c>
      <c r="DN6" s="4">
        <v>1.63333333333333</v>
      </c>
      <c r="DO6" s="4">
        <v>3</v>
      </c>
      <c r="DP6" s="4">
        <v>333.239666666667</v>
      </c>
      <c r="DQ6" s="4">
        <v>590.043916666667</v>
      </c>
      <c r="DR6" s="4">
        <v>31.0000333333333</v>
      </c>
      <c r="DS6" s="4">
        <v>36.9228916666667</v>
      </c>
      <c r="DT6" s="4">
        <v>30.0003</v>
      </c>
      <c r="DU6" s="4">
        <v>37.0674666666667</v>
      </c>
      <c r="DV6" s="4">
        <v>37.0369916666667</v>
      </c>
      <c r="DW6" s="4">
        <v>20.67735</v>
      </c>
      <c r="DX6" s="4">
        <v>29.6657</v>
      </c>
      <c r="DY6" s="4">
        <v>69.4822</v>
      </c>
      <c r="DZ6" s="4">
        <v>31</v>
      </c>
      <c r="EA6" s="4">
        <v>400</v>
      </c>
      <c r="EB6" s="4">
        <v>30.0851916666667</v>
      </c>
      <c r="EC6" s="4">
        <v>97.7276</v>
      </c>
      <c r="ED6" s="4">
        <v>100.4925</v>
      </c>
    </row>
    <row r="7" spans="1:134">
      <c r="A7" s="4" t="s">
        <v>568</v>
      </c>
      <c r="B7" s="4" t="s">
        <v>181</v>
      </c>
      <c r="C7" s="4" t="s">
        <v>73</v>
      </c>
      <c r="D7" s="4" t="s">
        <v>76</v>
      </c>
      <c r="E7" s="4" t="str">
        <f t="shared" si="0"/>
        <v>TR7-B1-Rd2</v>
      </c>
      <c r="F7" s="4" t="str">
        <f>VLOOKUP(B7,Sheet1!$A$1:$B$80,2,0)</f>
        <v>Tilia amurensis</v>
      </c>
      <c r="G7" s="4" t="str">
        <f t="shared" si="1"/>
        <v>2023-07-03</v>
      </c>
      <c r="H7" s="4" t="s">
        <v>565</v>
      </c>
      <c r="I7" s="4">
        <v>0.00033248496260037</v>
      </c>
      <c r="J7" s="4">
        <v>-2.36753392867623</v>
      </c>
      <c r="K7" s="4">
        <v>401.919780901963</v>
      </c>
      <c r="L7" s="4">
        <v>608.829414597569</v>
      </c>
      <c r="M7" s="4">
        <v>56.223302756062</v>
      </c>
      <c r="N7" s="4">
        <v>37.1159116576171</v>
      </c>
      <c r="O7" s="4">
        <v>0.0170584252610017</v>
      </c>
      <c r="P7" s="4">
        <v>3.84335308185073</v>
      </c>
      <c r="Q7" s="4">
        <v>0.0170164458214635</v>
      </c>
      <c r="R7" s="4">
        <v>0.0106390416385561</v>
      </c>
      <c r="S7" s="4">
        <v>0</v>
      </c>
      <c r="T7" s="4">
        <v>30.4999431798786</v>
      </c>
      <c r="U7" s="4">
        <v>30.5165233655904</v>
      </c>
      <c r="V7" s="4">
        <v>4.38849780681926</v>
      </c>
      <c r="W7" s="4">
        <v>60.2778287585498</v>
      </c>
      <c r="X7" s="4">
        <v>2.65291344529174</v>
      </c>
      <c r="Y7" s="4">
        <v>4.40114314154564</v>
      </c>
      <c r="Z7" s="4">
        <v>1.73558436152753</v>
      </c>
      <c r="AA7" s="4">
        <v>-14.6625868506763</v>
      </c>
      <c r="AB7" s="4">
        <v>10.4210419785666</v>
      </c>
      <c r="AC7" s="4">
        <v>0.606130167435964</v>
      </c>
      <c r="AD7" s="4">
        <v>-3.63541470467372</v>
      </c>
      <c r="AE7" s="4">
        <v>0</v>
      </c>
      <c r="AF7" s="4">
        <v>0</v>
      </c>
      <c r="AG7" s="4">
        <v>1</v>
      </c>
      <c r="AH7" s="4">
        <v>0</v>
      </c>
      <c r="AI7" s="4">
        <v>48235.3968040983</v>
      </c>
      <c r="AJ7" s="4">
        <v>0</v>
      </c>
      <c r="AK7" s="4">
        <v>0</v>
      </c>
      <c r="AL7" s="4">
        <v>0</v>
      </c>
      <c r="AM7" s="4">
        <v>0</v>
      </c>
      <c r="AN7" s="4">
        <v>3</v>
      </c>
      <c r="AO7" s="4">
        <v>0.5</v>
      </c>
      <c r="AP7" s="4" t="e">
        <v>#DIV/0!</v>
      </c>
      <c r="AQ7" s="4">
        <v>2</v>
      </c>
      <c r="AR7" s="4">
        <v>1543634492.31204</v>
      </c>
      <c r="AS7" s="4">
        <v>401.919780901963</v>
      </c>
      <c r="AT7" s="4">
        <v>400.005198389034</v>
      </c>
      <c r="AU7" s="4">
        <v>28.72779736579</v>
      </c>
      <c r="AV7" s="4">
        <v>28.451024646972</v>
      </c>
      <c r="AW7" s="4">
        <v>402.952477166109</v>
      </c>
      <c r="AX7" s="4">
        <v>27.9093264831539</v>
      </c>
      <c r="AY7" s="4">
        <v>350.034803358817</v>
      </c>
      <c r="AZ7" s="4">
        <v>92.3105073483201</v>
      </c>
      <c r="BA7" s="4">
        <v>0.0360588971807544</v>
      </c>
      <c r="BB7" s="4">
        <v>30.5668171022992</v>
      </c>
      <c r="BC7" s="4">
        <v>30.5165233655904</v>
      </c>
      <c r="BD7" s="4">
        <v>999.9</v>
      </c>
      <c r="BE7" s="4">
        <v>0</v>
      </c>
      <c r="BF7" s="4">
        <v>0</v>
      </c>
      <c r="BG7" s="4">
        <v>9999.50906957662</v>
      </c>
      <c r="BH7" s="4">
        <v>-0.841715181099468</v>
      </c>
      <c r="BI7" s="4">
        <v>0.283484</v>
      </c>
      <c r="BJ7" s="4">
        <v>1.91457305926093</v>
      </c>
      <c r="BK7" s="4">
        <v>413.807612809672</v>
      </c>
      <c r="BL7" s="4">
        <v>411.719060876724</v>
      </c>
      <c r="BM7" s="4">
        <v>0.276775512444628</v>
      </c>
      <c r="BN7" s="4">
        <v>400.005198389034</v>
      </c>
      <c r="BO7" s="4">
        <v>28.451024646972</v>
      </c>
      <c r="BP7" s="4">
        <v>2.65187743578991</v>
      </c>
      <c r="BQ7" s="4">
        <v>2.62632810788687</v>
      </c>
      <c r="BR7" s="4">
        <v>21.9899292328533</v>
      </c>
      <c r="BS7" s="4">
        <v>21.8312944125405</v>
      </c>
      <c r="BT7" s="4">
        <v>0</v>
      </c>
      <c r="BU7" s="4">
        <v>0</v>
      </c>
      <c r="BV7" s="4">
        <v>0</v>
      </c>
      <c r="BW7" s="4">
        <v>32</v>
      </c>
      <c r="BX7" s="4">
        <v>0.514718967636488</v>
      </c>
      <c r="BY7" s="4">
        <v>1543634240</v>
      </c>
      <c r="BZ7" s="4" t="e">
        <v>#DIV/0!</v>
      </c>
      <c r="CA7" s="4">
        <v>1543634240</v>
      </c>
      <c r="CB7" s="4">
        <v>1543634236.5</v>
      </c>
      <c r="CC7" s="4">
        <v>101</v>
      </c>
      <c r="CD7" s="4">
        <v>0.079</v>
      </c>
      <c r="CE7" s="4">
        <v>-0.004</v>
      </c>
      <c r="CF7" s="4">
        <v>-1.034</v>
      </c>
      <c r="CG7" s="4">
        <v>0.801</v>
      </c>
      <c r="CH7" s="4">
        <v>400</v>
      </c>
      <c r="CI7" s="4">
        <v>28</v>
      </c>
      <c r="CJ7" s="4">
        <v>2.34</v>
      </c>
      <c r="CK7" s="4">
        <v>0.54</v>
      </c>
      <c r="CL7" s="4">
        <v>1.9211931097561</v>
      </c>
      <c r="CM7" s="4">
        <v>-0.0429989895470376</v>
      </c>
      <c r="CN7" s="4">
        <v>0.145926558379051</v>
      </c>
      <c r="CO7" s="4">
        <v>0.166666666666667</v>
      </c>
      <c r="CP7" s="4">
        <v>0.276193166666667</v>
      </c>
      <c r="CQ7" s="4">
        <v>0.0103079477351917</v>
      </c>
      <c r="CR7" s="4">
        <v>0.00965554689948026</v>
      </c>
      <c r="CS7" s="4">
        <v>0.916666666666667</v>
      </c>
      <c r="CT7" s="4">
        <v>1.08333333333333</v>
      </c>
      <c r="CU7" s="4">
        <v>2</v>
      </c>
      <c r="CV7" s="4" t="e">
        <v>#DIV/0!</v>
      </c>
      <c r="CW7" s="4">
        <v>100</v>
      </c>
      <c r="CX7" s="4">
        <v>100</v>
      </c>
      <c r="CY7" s="4">
        <v>-1.03275</v>
      </c>
      <c r="CZ7" s="4">
        <v>0.818375</v>
      </c>
      <c r="DA7" s="4">
        <v>-1.43888386643041</v>
      </c>
      <c r="DB7" s="4">
        <v>0.00170339840285872</v>
      </c>
      <c r="DC7" s="4">
        <v>-2.04247121148579e-6</v>
      </c>
      <c r="DD7" s="4">
        <v>7.86128215878379e-10</v>
      </c>
      <c r="DE7" s="4">
        <v>-0.0444063574658853</v>
      </c>
      <c r="DF7" s="4">
        <v>0.00630584918958766</v>
      </c>
      <c r="DG7" s="4">
        <v>0.00102618684613656</v>
      </c>
      <c r="DH7" s="4">
        <v>-5.17213135646585e-6</v>
      </c>
      <c r="DI7" s="4">
        <v>3</v>
      </c>
      <c r="DJ7" s="4">
        <v>1910</v>
      </c>
      <c r="DK7" s="4">
        <v>1</v>
      </c>
      <c r="DL7" s="4">
        <v>31</v>
      </c>
      <c r="DM7" s="4">
        <v>4.33333333333333</v>
      </c>
      <c r="DN7" s="4">
        <v>4.38333333333333</v>
      </c>
      <c r="DO7" s="4">
        <v>3</v>
      </c>
      <c r="DP7" s="4">
        <v>337.731916666667</v>
      </c>
      <c r="DQ7" s="4">
        <v>591.8315</v>
      </c>
      <c r="DR7" s="4">
        <v>29.9998083333333</v>
      </c>
      <c r="DS7" s="4">
        <v>36.2269166666667</v>
      </c>
      <c r="DT7" s="4">
        <v>29.9998583333333</v>
      </c>
      <c r="DU7" s="4">
        <v>36.480925</v>
      </c>
      <c r="DV7" s="4">
        <v>36.4817333333333</v>
      </c>
      <c r="DW7" s="4">
        <v>20.6715</v>
      </c>
      <c r="DX7" s="4">
        <v>26.7489666666667</v>
      </c>
      <c r="DY7" s="4">
        <v>56.1781333333333</v>
      </c>
      <c r="DZ7" s="4">
        <v>30</v>
      </c>
      <c r="EA7" s="4">
        <v>400</v>
      </c>
      <c r="EB7" s="4">
        <v>28.385075</v>
      </c>
      <c r="EC7" s="4">
        <v>97.878775</v>
      </c>
      <c r="ED7" s="4">
        <v>100.623</v>
      </c>
    </row>
    <row r="8" spans="1:134">
      <c r="A8" s="4" t="s">
        <v>569</v>
      </c>
      <c r="B8" s="4" t="s">
        <v>181</v>
      </c>
      <c r="C8" s="4" t="s">
        <v>64</v>
      </c>
      <c r="D8" s="4" t="s">
        <v>65</v>
      </c>
      <c r="E8" s="4" t="str">
        <f t="shared" si="0"/>
        <v>TR7-B2-Rd1</v>
      </c>
      <c r="F8" s="4" t="str">
        <f>VLOOKUP(B8,Sheet1!$A$1:$B$80,2,0)</f>
        <v>Tilia amurensis</v>
      </c>
      <c r="G8" s="4" t="str">
        <f t="shared" si="1"/>
        <v>2023-07-03</v>
      </c>
      <c r="H8" s="4" t="s">
        <v>565</v>
      </c>
      <c r="I8" s="4">
        <v>0.000133918255911278</v>
      </c>
      <c r="J8" s="4">
        <v>-1.1853382834641</v>
      </c>
      <c r="K8" s="4">
        <v>400.953388510137</v>
      </c>
      <c r="L8" s="4">
        <v>576.944726048334</v>
      </c>
      <c r="M8" s="4">
        <v>53.5235361621708</v>
      </c>
      <c r="N8" s="4">
        <v>37.1967041248092</v>
      </c>
      <c r="O8" s="4">
        <v>0.0107854955344535</v>
      </c>
      <c r="P8" s="4">
        <v>3.85462747811695</v>
      </c>
      <c r="Q8" s="4">
        <v>0.0107680506988911</v>
      </c>
      <c r="R8" s="4">
        <v>0.00673159657419964</v>
      </c>
      <c r="S8" s="4">
        <v>0</v>
      </c>
      <c r="T8" s="4">
        <v>23.326374708428</v>
      </c>
      <c r="U8" s="4">
        <v>23.1665729341513</v>
      </c>
      <c r="V8" s="4">
        <v>2.84827605751899</v>
      </c>
      <c r="W8" s="4">
        <v>59.80546741869</v>
      </c>
      <c r="X8" s="4">
        <v>1.72275272584684</v>
      </c>
      <c r="Y8" s="4">
        <v>2.88059194465477</v>
      </c>
      <c r="Z8" s="4">
        <v>1.12552333167215</v>
      </c>
      <c r="AA8" s="4">
        <v>-5.90579508568735</v>
      </c>
      <c r="AB8" s="4">
        <v>38.811842975065</v>
      </c>
      <c r="AC8" s="4">
        <v>2.09272623207778</v>
      </c>
      <c r="AD8" s="4">
        <v>34.9987741214554</v>
      </c>
      <c r="AE8" s="4">
        <v>0</v>
      </c>
      <c r="AF8" s="4">
        <v>0</v>
      </c>
      <c r="AG8" s="4">
        <v>1</v>
      </c>
      <c r="AH8" s="4">
        <v>0</v>
      </c>
      <c r="AI8" s="4">
        <v>49610.5610419427</v>
      </c>
      <c r="AJ8" s="4">
        <v>0</v>
      </c>
      <c r="AK8" s="4">
        <v>0</v>
      </c>
      <c r="AL8" s="4">
        <v>0</v>
      </c>
      <c r="AM8" s="4">
        <v>0</v>
      </c>
      <c r="AN8" s="4">
        <v>3</v>
      </c>
      <c r="AO8" s="4">
        <v>0.5</v>
      </c>
      <c r="AP8" s="4" t="e">
        <v>#DIV/0!</v>
      </c>
      <c r="AQ8" s="4">
        <v>2</v>
      </c>
      <c r="AR8" s="4">
        <v>1543608249.31204</v>
      </c>
      <c r="AS8" s="4">
        <v>400.953388510137</v>
      </c>
      <c r="AT8" s="4">
        <v>399.983557922726</v>
      </c>
      <c r="AU8" s="4">
        <v>18.5700202308856</v>
      </c>
      <c r="AV8" s="4">
        <v>18.4573826206563</v>
      </c>
      <c r="AW8" s="4">
        <v>401.210989681485</v>
      </c>
      <c r="AX8" s="4">
        <v>18.0568799437279</v>
      </c>
      <c r="AY8" s="4">
        <v>350.054152646827</v>
      </c>
      <c r="AZ8" s="4">
        <v>92.6706304673599</v>
      </c>
      <c r="BA8" s="4">
        <v>0.100013683718682</v>
      </c>
      <c r="BB8" s="4">
        <v>23.3533386856452</v>
      </c>
      <c r="BC8" s="4">
        <v>23.1665729341513</v>
      </c>
      <c r="BD8" s="4">
        <v>999.9</v>
      </c>
      <c r="BE8" s="4">
        <v>0</v>
      </c>
      <c r="BF8" s="4">
        <v>0</v>
      </c>
      <c r="BG8" s="4">
        <v>10001.2575934362</v>
      </c>
      <c r="BH8" s="4">
        <v>-0.826328820076025</v>
      </c>
      <c r="BI8" s="4">
        <v>0.237693774278642</v>
      </c>
      <c r="BJ8" s="4">
        <v>0.969747205866724</v>
      </c>
      <c r="BK8" s="4">
        <v>408.539930722555</v>
      </c>
      <c r="BL8" s="4">
        <v>407.505065393672</v>
      </c>
      <c r="BM8" s="4">
        <v>0.11264194781735</v>
      </c>
      <c r="BN8" s="4">
        <v>399.983557922726</v>
      </c>
      <c r="BO8" s="4">
        <v>18.4573826206563</v>
      </c>
      <c r="BP8" s="4">
        <v>1.72089575139338</v>
      </c>
      <c r="BQ8" s="4">
        <v>1.71045692107804</v>
      </c>
      <c r="BR8" s="4">
        <v>15.0861582422808</v>
      </c>
      <c r="BS8" s="4">
        <v>14.9915973294107</v>
      </c>
      <c r="BT8" s="4">
        <v>0</v>
      </c>
      <c r="BU8" s="4">
        <v>0</v>
      </c>
      <c r="BV8" s="4">
        <v>0</v>
      </c>
      <c r="BW8" s="4">
        <v>26</v>
      </c>
      <c r="BX8" s="4">
        <v>0.26573365431265</v>
      </c>
      <c r="BY8" s="4">
        <v>1543607475.1</v>
      </c>
      <c r="BZ8" s="4" t="e">
        <v>#DIV/0!</v>
      </c>
      <c r="CA8" s="4">
        <v>1543607475.1</v>
      </c>
      <c r="CB8" s="4">
        <v>1543607471.1</v>
      </c>
      <c r="CC8" s="4">
        <v>22</v>
      </c>
      <c r="CD8" s="4">
        <v>-0.076</v>
      </c>
      <c r="CE8" s="4">
        <v>0.006</v>
      </c>
      <c r="CF8" s="4">
        <v>-0.258</v>
      </c>
      <c r="CG8" s="4">
        <v>0.497</v>
      </c>
      <c r="CH8" s="4">
        <v>400</v>
      </c>
      <c r="CI8" s="4">
        <v>18</v>
      </c>
      <c r="CJ8" s="4">
        <v>1.86</v>
      </c>
      <c r="CK8" s="4">
        <v>0.48</v>
      </c>
      <c r="CL8" s="4">
        <v>0.96997135625</v>
      </c>
      <c r="CM8" s="4">
        <v>0.051709683864914</v>
      </c>
      <c r="CN8" s="4">
        <v>0.141506178030258</v>
      </c>
      <c r="CO8" s="4">
        <v>0.25</v>
      </c>
      <c r="CP8" s="4">
        <v>0.113059403333333</v>
      </c>
      <c r="CQ8" s="4">
        <v>-0.0132948138836776</v>
      </c>
      <c r="CR8" s="4">
        <v>0.0180434475784289</v>
      </c>
      <c r="CS8" s="4">
        <v>0.416666666666667</v>
      </c>
      <c r="CT8" s="4">
        <v>0.666666666666667</v>
      </c>
      <c r="CU8" s="4">
        <v>2</v>
      </c>
      <c r="CV8" s="4" t="e">
        <v>#DIV/0!</v>
      </c>
      <c r="CW8" s="4">
        <v>100</v>
      </c>
      <c r="CX8" s="4">
        <v>100</v>
      </c>
      <c r="CY8" s="4">
        <v>-0.257916666666667</v>
      </c>
      <c r="CZ8" s="4">
        <v>0.513833333333333</v>
      </c>
      <c r="DA8" s="4">
        <v>-0.663141610229436</v>
      </c>
      <c r="DB8" s="4">
        <v>0.00170339840285872</v>
      </c>
      <c r="DC8" s="4">
        <v>-2.04247121148579e-6</v>
      </c>
      <c r="DD8" s="4">
        <v>7.86128215878379e-10</v>
      </c>
      <c r="DE8" s="4">
        <v>0.0951402962658302</v>
      </c>
      <c r="DF8" s="4">
        <v>0.00630584918958766</v>
      </c>
      <c r="DG8" s="4">
        <v>0.00102618684613656</v>
      </c>
      <c r="DH8" s="4">
        <v>-5.17213135646585e-6</v>
      </c>
      <c r="DI8" s="4">
        <v>3</v>
      </c>
      <c r="DJ8" s="4">
        <v>1910</v>
      </c>
      <c r="DK8" s="4">
        <v>1</v>
      </c>
      <c r="DL8" s="4">
        <v>31</v>
      </c>
      <c r="DM8" s="4">
        <v>13.0333333333333</v>
      </c>
      <c r="DN8" s="4">
        <v>13.1</v>
      </c>
      <c r="DO8" s="4">
        <v>3</v>
      </c>
      <c r="DP8" s="4">
        <v>338.8635</v>
      </c>
      <c r="DQ8" s="4">
        <v>624.574916666667</v>
      </c>
      <c r="DR8" s="4">
        <v>22.0006583333333</v>
      </c>
      <c r="DS8" s="4">
        <v>30.3963416666667</v>
      </c>
      <c r="DT8" s="4">
        <v>30.0003833333333</v>
      </c>
      <c r="DU8" s="4">
        <v>30.6684166666667</v>
      </c>
      <c r="DV8" s="4">
        <v>30.6693333333333</v>
      </c>
      <c r="DW8" s="4">
        <v>20.3981916666667</v>
      </c>
      <c r="DX8" s="4">
        <v>38.1318</v>
      </c>
      <c r="DY8" s="4">
        <v>0</v>
      </c>
      <c r="DZ8" s="4">
        <v>22</v>
      </c>
      <c r="EA8" s="4">
        <v>400</v>
      </c>
      <c r="EB8" s="4">
        <v>18.4412916666667</v>
      </c>
      <c r="EC8" s="4">
        <v>98.7110833333333</v>
      </c>
      <c r="ED8" s="4">
        <v>101.644833333333</v>
      </c>
    </row>
    <row r="9" spans="1:134">
      <c r="A9" s="4" t="s">
        <v>570</v>
      </c>
      <c r="B9" s="4" t="s">
        <v>72</v>
      </c>
      <c r="C9" s="4" t="s">
        <v>73</v>
      </c>
      <c r="D9" s="4" t="s">
        <v>76</v>
      </c>
      <c r="E9" s="4" t="str">
        <f t="shared" si="0"/>
        <v>TR11-B1-Rd2</v>
      </c>
      <c r="F9" s="4" t="str">
        <f>VLOOKUP(B9,Sheet1!$A$1:$B$80,2,0)</f>
        <v>Quercus mongolica</v>
      </c>
      <c r="G9" s="4" t="str">
        <f t="shared" si="1"/>
        <v>2023-07-04</v>
      </c>
      <c r="H9" s="4" t="s">
        <v>565</v>
      </c>
      <c r="I9" s="4">
        <v>0.000104503598391928</v>
      </c>
      <c r="J9" s="4">
        <v>-1.1021492753134</v>
      </c>
      <c r="K9" s="4">
        <v>400.920786528462</v>
      </c>
      <c r="L9" s="4">
        <v>621.15159648671</v>
      </c>
      <c r="M9" s="4">
        <v>57.0082695648089</v>
      </c>
      <c r="N9" s="4">
        <v>36.7958498436618</v>
      </c>
      <c r="O9" s="4">
        <v>0.0076272055758395</v>
      </c>
      <c r="P9" s="4">
        <v>3.82661494367974</v>
      </c>
      <c r="Q9" s="4">
        <v>0.00761876950481944</v>
      </c>
      <c r="R9" s="4">
        <v>0.00476248809346769</v>
      </c>
      <c r="S9" s="4">
        <v>0</v>
      </c>
      <c r="T9" s="4">
        <v>24.5356436583623</v>
      </c>
      <c r="U9" s="4">
        <v>24.5286530406556</v>
      </c>
      <c r="V9" s="4">
        <v>3.0914141714803</v>
      </c>
      <c r="W9" s="4">
        <v>60.2762456597351</v>
      </c>
      <c r="X9" s="4">
        <v>1.86653071234573</v>
      </c>
      <c r="Y9" s="4">
        <v>3.09662740350752</v>
      </c>
      <c r="Z9" s="4">
        <v>1.22488345913457</v>
      </c>
      <c r="AA9" s="4">
        <v>-4.60860868908402</v>
      </c>
      <c r="AB9" s="4">
        <v>5.81033410422658</v>
      </c>
      <c r="AC9" s="4">
        <v>0.319705063914635</v>
      </c>
      <c r="AD9" s="4">
        <v>1.5214304790572</v>
      </c>
      <c r="AE9" s="4">
        <v>0.0833333333333333</v>
      </c>
      <c r="AF9" s="4">
        <v>0</v>
      </c>
      <c r="AG9" s="4">
        <v>1</v>
      </c>
      <c r="AH9" s="4">
        <v>0</v>
      </c>
      <c r="AI9" s="4">
        <v>48912.5371701486</v>
      </c>
      <c r="AJ9" s="4">
        <v>0</v>
      </c>
      <c r="AK9" s="4">
        <v>0</v>
      </c>
      <c r="AL9" s="4">
        <v>0</v>
      </c>
      <c r="AM9" s="4">
        <v>0</v>
      </c>
      <c r="AN9" s="4">
        <v>3</v>
      </c>
      <c r="AO9" s="4">
        <v>0.5</v>
      </c>
      <c r="AP9" s="4" t="e">
        <v>#DIV/0!</v>
      </c>
      <c r="AQ9" s="4">
        <v>2</v>
      </c>
      <c r="AR9" s="4">
        <v>1543626752.93287</v>
      </c>
      <c r="AS9" s="4">
        <v>400.920786528462</v>
      </c>
      <c r="AT9" s="4">
        <v>400.012054154503</v>
      </c>
      <c r="AU9" s="4">
        <v>20.3373740299063</v>
      </c>
      <c r="AV9" s="4">
        <v>20.249626494557</v>
      </c>
      <c r="AW9" s="4">
        <v>401.813129293621</v>
      </c>
      <c r="AX9" s="4">
        <v>19.7577284986012</v>
      </c>
      <c r="AY9" s="4">
        <v>350.020989337408</v>
      </c>
      <c r="AZ9" s="4">
        <v>91.7428068314784</v>
      </c>
      <c r="BA9" s="4">
        <v>0.0355470933830505</v>
      </c>
      <c r="BB9" s="4">
        <v>24.5568177326218</v>
      </c>
      <c r="BC9" s="4">
        <v>24.5286530406556</v>
      </c>
      <c r="BD9" s="4">
        <v>999.9</v>
      </c>
      <c r="BE9" s="4">
        <v>0</v>
      </c>
      <c r="BF9" s="4">
        <v>0</v>
      </c>
      <c r="BG9" s="4">
        <v>10000.6869944657</v>
      </c>
      <c r="BH9" s="4">
        <v>-0.826096597790093</v>
      </c>
      <c r="BI9" s="4">
        <v>0.272170697938332</v>
      </c>
      <c r="BJ9" s="4">
        <v>0.908679577497263</v>
      </c>
      <c r="BK9" s="4">
        <v>409.243721667275</v>
      </c>
      <c r="BL9" s="4">
        <v>408.279634007633</v>
      </c>
      <c r="BM9" s="4">
        <v>0.0877417103244542</v>
      </c>
      <c r="BN9" s="4">
        <v>400.012054154503</v>
      </c>
      <c r="BO9" s="4">
        <v>20.249626494557</v>
      </c>
      <c r="BP9" s="4">
        <v>1.86580771630025</v>
      </c>
      <c r="BQ9" s="4">
        <v>1.85775772118075</v>
      </c>
      <c r="BR9" s="4">
        <v>16.3492956793164</v>
      </c>
      <c r="BS9" s="4">
        <v>16.2814351377486</v>
      </c>
      <c r="BT9" s="4">
        <v>0</v>
      </c>
      <c r="BU9" s="4">
        <v>0</v>
      </c>
      <c r="BV9" s="4">
        <v>0</v>
      </c>
      <c r="BW9" s="4">
        <v>26</v>
      </c>
      <c r="BX9" s="4">
        <v>0.722628773149669</v>
      </c>
      <c r="BY9" s="4">
        <v>1543626325.1</v>
      </c>
      <c r="BZ9" s="4" t="e">
        <v>#DIV/0!</v>
      </c>
      <c r="CA9" s="4">
        <v>1543626325.1</v>
      </c>
      <c r="CB9" s="4">
        <v>1543626316.1</v>
      </c>
      <c r="CC9" s="4">
        <v>86</v>
      </c>
      <c r="CD9" s="4">
        <v>0.142</v>
      </c>
      <c r="CE9" s="4">
        <v>-0.003</v>
      </c>
      <c r="CF9" s="4">
        <v>-0.893</v>
      </c>
      <c r="CG9" s="4">
        <v>0.577</v>
      </c>
      <c r="CH9" s="4">
        <v>400</v>
      </c>
      <c r="CI9" s="4">
        <v>20</v>
      </c>
      <c r="CJ9" s="4">
        <v>1.85</v>
      </c>
      <c r="CK9" s="4">
        <v>0.5</v>
      </c>
      <c r="CL9" s="4">
        <v>0.914017629166667</v>
      </c>
      <c r="CM9" s="4">
        <v>-0.067075846153848</v>
      </c>
      <c r="CN9" s="4">
        <v>0.138948325919585</v>
      </c>
      <c r="CO9" s="4">
        <v>0.25</v>
      </c>
      <c r="CP9" s="4">
        <v>0.0875996747916667</v>
      </c>
      <c r="CQ9" s="4">
        <v>-0.00135762617260802</v>
      </c>
      <c r="CR9" s="4">
        <v>0.003125951126718</v>
      </c>
      <c r="CS9" s="4">
        <v>1</v>
      </c>
      <c r="CT9" s="4">
        <v>1.25</v>
      </c>
      <c r="CU9" s="4">
        <v>2</v>
      </c>
      <c r="CV9" s="4" t="e">
        <v>#DIV/0!</v>
      </c>
      <c r="CW9" s="4">
        <v>100</v>
      </c>
      <c r="CX9" s="4">
        <v>100</v>
      </c>
      <c r="CY9" s="4">
        <v>-0.892416666666667</v>
      </c>
      <c r="CZ9" s="4">
        <v>0.579625</v>
      </c>
      <c r="DA9" s="4">
        <v>-1.29804084218064</v>
      </c>
      <c r="DB9" s="4">
        <v>0.00170339840285872</v>
      </c>
      <c r="DC9" s="4">
        <v>-2.04247121148579e-6</v>
      </c>
      <c r="DD9" s="4">
        <v>7.86128215878379e-10</v>
      </c>
      <c r="DE9" s="4">
        <v>0.0943588169377544</v>
      </c>
      <c r="DF9" s="4">
        <v>0.00630584918958766</v>
      </c>
      <c r="DG9" s="4">
        <v>0.00102618684613656</v>
      </c>
      <c r="DH9" s="4">
        <v>-5.17213135646585e-6</v>
      </c>
      <c r="DI9" s="4">
        <v>3</v>
      </c>
      <c r="DJ9" s="4">
        <v>1910</v>
      </c>
      <c r="DK9" s="4">
        <v>1</v>
      </c>
      <c r="DL9" s="4">
        <v>31</v>
      </c>
      <c r="DM9" s="4">
        <v>7.25</v>
      </c>
      <c r="DN9" s="4">
        <v>7.41666666666667</v>
      </c>
      <c r="DO9" s="4">
        <v>3</v>
      </c>
      <c r="DP9" s="4">
        <v>338.795416666667</v>
      </c>
      <c r="DQ9" s="4">
        <v>609.429916666667</v>
      </c>
      <c r="DR9" s="4">
        <v>24.0000166666667</v>
      </c>
      <c r="DS9" s="4">
        <v>31.4533</v>
      </c>
      <c r="DT9" s="4">
        <v>30.000125</v>
      </c>
      <c r="DU9" s="4">
        <v>31.7877</v>
      </c>
      <c r="DV9" s="4">
        <v>31.7979</v>
      </c>
      <c r="DW9" s="4">
        <v>20.3716</v>
      </c>
      <c r="DX9" s="4">
        <v>33.7908</v>
      </c>
      <c r="DY9" s="4">
        <v>0</v>
      </c>
      <c r="DZ9" s="4">
        <v>24</v>
      </c>
      <c r="EA9" s="4">
        <v>400</v>
      </c>
      <c r="EB9" s="4">
        <v>20.2012</v>
      </c>
      <c r="EC9" s="4">
        <v>98.6692916666667</v>
      </c>
      <c r="ED9" s="4">
        <v>101.35575</v>
      </c>
    </row>
    <row r="10" spans="1:134">
      <c r="A10" s="4" t="s">
        <v>571</v>
      </c>
      <c r="B10" s="4" t="s">
        <v>183</v>
      </c>
      <c r="C10" s="4" t="s">
        <v>73</v>
      </c>
      <c r="D10" s="4" t="s">
        <v>76</v>
      </c>
      <c r="E10" s="4" t="str">
        <f t="shared" si="0"/>
        <v>TR12-B1-Rd2</v>
      </c>
      <c r="F10" s="4" t="str">
        <f>VLOOKUP(B10,Sheet1!$A$1:$B$80,2,0)</f>
        <v>Fraxinus mandshurica</v>
      </c>
      <c r="G10" s="4" t="str">
        <f t="shared" si="1"/>
        <v>2023-07-04</v>
      </c>
      <c r="H10" s="4" t="s">
        <v>565</v>
      </c>
      <c r="I10" s="4">
        <v>0.000160075772030167</v>
      </c>
      <c r="J10" s="4">
        <v>-1.39305959977091</v>
      </c>
      <c r="K10" s="4">
        <v>401.153862903226</v>
      </c>
      <c r="L10" s="4">
        <v>571.596690187082</v>
      </c>
      <c r="M10" s="4">
        <v>52.5861016305387</v>
      </c>
      <c r="N10" s="4">
        <v>36.9055982413192</v>
      </c>
      <c r="O10" s="4">
        <v>0.0123651569533021</v>
      </c>
      <c r="P10" s="4">
        <v>3.83402770471221</v>
      </c>
      <c r="Q10" s="4">
        <v>0.0123430447500004</v>
      </c>
      <c r="R10" s="4">
        <v>0.00771638632637335</v>
      </c>
      <c r="S10" s="4">
        <v>0</v>
      </c>
      <c r="T10" s="4">
        <v>23.6045228797461</v>
      </c>
      <c r="U10" s="4">
        <v>23.6170032258065</v>
      </c>
      <c r="V10" s="4">
        <v>2.92675942360594</v>
      </c>
      <c r="W10" s="4">
        <v>60.2010913541852</v>
      </c>
      <c r="X10" s="4">
        <v>1.76405556246381</v>
      </c>
      <c r="Y10" s="4">
        <v>2.93027173226017</v>
      </c>
      <c r="Z10" s="4">
        <v>1.16270386114213</v>
      </c>
      <c r="AA10" s="4">
        <v>-7.05934154653036</v>
      </c>
      <c r="AB10" s="4">
        <v>4.11533234571984</v>
      </c>
      <c r="AC10" s="4">
        <v>0.22391991953079</v>
      </c>
      <c r="AD10" s="4">
        <v>-2.72008928127973</v>
      </c>
      <c r="AE10" s="4">
        <v>50.75</v>
      </c>
      <c r="AF10" s="4">
        <v>14.5</v>
      </c>
      <c r="AG10" s="4">
        <v>1</v>
      </c>
      <c r="AH10" s="4">
        <v>0</v>
      </c>
      <c r="AI10" s="4">
        <v>49195.3843255757</v>
      </c>
      <c r="AJ10" s="4">
        <v>0</v>
      </c>
      <c r="AK10" s="4">
        <v>0</v>
      </c>
      <c r="AL10" s="4">
        <v>0</v>
      </c>
      <c r="AM10" s="4">
        <v>0</v>
      </c>
      <c r="AN10" s="4">
        <v>3</v>
      </c>
      <c r="AO10" s="4">
        <v>0.5</v>
      </c>
      <c r="AP10" s="4" t="e">
        <v>#DIV/0!</v>
      </c>
      <c r="AQ10" s="4">
        <v>2</v>
      </c>
      <c r="AR10" s="4">
        <v>1543614868.5</v>
      </c>
      <c r="AS10" s="4">
        <v>401.153862903226</v>
      </c>
      <c r="AT10" s="4">
        <v>400.014903225806</v>
      </c>
      <c r="AU10" s="4">
        <v>19.1748064516129</v>
      </c>
      <c r="AV10" s="4">
        <v>19.040235483871</v>
      </c>
      <c r="AW10" s="4">
        <v>401.866612903226</v>
      </c>
      <c r="AX10" s="4">
        <v>18.6408</v>
      </c>
      <c r="AY10" s="4">
        <v>350.01535483871</v>
      </c>
      <c r="AZ10" s="4">
        <v>91.9628258064516</v>
      </c>
      <c r="BA10" s="4">
        <v>0.035785335483871</v>
      </c>
      <c r="BB10" s="4">
        <v>23.6369129032258</v>
      </c>
      <c r="BC10" s="4">
        <v>23.6170032258065</v>
      </c>
      <c r="BD10" s="4">
        <v>999.9</v>
      </c>
      <c r="BE10" s="4">
        <v>0</v>
      </c>
      <c r="BF10" s="4">
        <v>0</v>
      </c>
      <c r="BG10" s="4">
        <v>10003.5483870968</v>
      </c>
      <c r="BH10" s="4">
        <v>-0.805938838709677</v>
      </c>
      <c r="BI10" s="4">
        <v>0.272510451612903</v>
      </c>
      <c r="BJ10" s="4">
        <v>1.08760732258065</v>
      </c>
      <c r="BK10" s="4">
        <v>408.943935483871</v>
      </c>
      <c r="BL10" s="4">
        <v>407.779193548387</v>
      </c>
      <c r="BM10" s="4">
        <v>0.134575032258064</v>
      </c>
      <c r="BN10" s="4">
        <v>400.014903225806</v>
      </c>
      <c r="BO10" s="4">
        <v>19.040235483871</v>
      </c>
      <c r="BP10" s="4">
        <v>1.76336967741935</v>
      </c>
      <c r="BQ10" s="4">
        <v>1.75099290322581</v>
      </c>
      <c r="BR10" s="4">
        <v>15.4658096774194</v>
      </c>
      <c r="BS10" s="4">
        <v>15.3560387096774</v>
      </c>
      <c r="BT10" s="4">
        <v>0</v>
      </c>
      <c r="BU10" s="4">
        <v>0</v>
      </c>
      <c r="BV10" s="4">
        <v>0</v>
      </c>
      <c r="BW10" s="4">
        <v>26</v>
      </c>
      <c r="BX10" s="4">
        <v>0.784946322580645</v>
      </c>
      <c r="BY10" s="4">
        <v>1543614920</v>
      </c>
      <c r="BZ10" s="4" t="e">
        <v>#DIV/0!</v>
      </c>
      <c r="CA10" s="4">
        <v>1543614920</v>
      </c>
      <c r="CB10" s="4">
        <v>1543614313</v>
      </c>
      <c r="CC10" s="4">
        <v>44.5</v>
      </c>
      <c r="CD10" s="4">
        <v>0.01725</v>
      </c>
      <c r="CE10" s="4">
        <v>-0.003</v>
      </c>
      <c r="CF10" s="4">
        <v>-0.71275</v>
      </c>
      <c r="CG10" s="4">
        <v>0.524</v>
      </c>
      <c r="CH10" s="4">
        <v>400</v>
      </c>
      <c r="CI10" s="4">
        <v>19</v>
      </c>
      <c r="CJ10" s="4">
        <v>2.0025</v>
      </c>
      <c r="CK10" s="4">
        <v>0.37</v>
      </c>
      <c r="CL10" s="4">
        <v>0.493162047487805</v>
      </c>
      <c r="CM10" s="4">
        <v>-2.46248612985366</v>
      </c>
      <c r="CN10" s="4">
        <v>0.396586243076736</v>
      </c>
      <c r="CO10" s="4">
        <v>0</v>
      </c>
      <c r="CP10" s="4">
        <v>0.0604649820621951</v>
      </c>
      <c r="CQ10" s="4">
        <v>-0.281439925885192</v>
      </c>
      <c r="CR10" s="4">
        <v>0.0422092417227892</v>
      </c>
      <c r="CS10" s="4">
        <v>0.25</v>
      </c>
      <c r="CT10" s="4">
        <v>0.25</v>
      </c>
      <c r="CU10" s="4">
        <v>2</v>
      </c>
      <c r="CV10" s="4" t="e">
        <v>#DIV/0!</v>
      </c>
      <c r="CW10" s="4">
        <v>100</v>
      </c>
      <c r="CX10" s="4">
        <v>100</v>
      </c>
      <c r="CY10" s="4">
        <v>-0.71275</v>
      </c>
      <c r="CZ10" s="4">
        <v>0.530675</v>
      </c>
      <c r="DA10" s="4">
        <v>-1.13898511085204</v>
      </c>
      <c r="DB10" s="4">
        <v>0.00170339840285872</v>
      </c>
      <c r="DC10" s="4">
        <v>-2.04247121148579e-6</v>
      </c>
      <c r="DD10" s="4">
        <v>7.86128215878379e-10</v>
      </c>
      <c r="DE10" s="4">
        <v>0.0933695004339233</v>
      </c>
      <c r="DF10" s="4">
        <v>0.00630584918958766</v>
      </c>
      <c r="DG10" s="4">
        <v>0.00102618684613656</v>
      </c>
      <c r="DH10" s="4">
        <v>-5.17213135646585e-6</v>
      </c>
      <c r="DI10" s="4">
        <v>3</v>
      </c>
      <c r="DJ10" s="4">
        <v>1910</v>
      </c>
      <c r="DK10" s="4">
        <v>1</v>
      </c>
      <c r="DL10" s="4">
        <v>31</v>
      </c>
      <c r="DM10" s="4">
        <v>2.3</v>
      </c>
      <c r="DN10" s="4">
        <v>9.8</v>
      </c>
      <c r="DO10" s="4">
        <v>3</v>
      </c>
      <c r="DP10" s="4">
        <v>283.64375</v>
      </c>
      <c r="DQ10" s="4">
        <v>353.2575</v>
      </c>
      <c r="DR10" s="4">
        <v>22.000125</v>
      </c>
      <c r="DS10" s="4">
        <v>31.27465</v>
      </c>
      <c r="DT10" s="4">
        <v>30.00025</v>
      </c>
      <c r="DU10" s="4">
        <v>31.56995</v>
      </c>
      <c r="DV10" s="4">
        <v>31.56845</v>
      </c>
      <c r="DW10" s="4">
        <v>20.3795</v>
      </c>
      <c r="DX10" s="4">
        <v>36.9702</v>
      </c>
      <c r="DY10" s="4">
        <v>0</v>
      </c>
      <c r="DZ10" s="4">
        <v>22</v>
      </c>
      <c r="EA10" s="4">
        <v>400</v>
      </c>
      <c r="EB10" s="4">
        <v>19.01985</v>
      </c>
      <c r="EC10" s="4">
        <v>98.696575</v>
      </c>
      <c r="ED10" s="4">
        <v>101.42225</v>
      </c>
    </row>
    <row r="11" spans="1:134">
      <c r="A11" s="4" t="s">
        <v>572</v>
      </c>
      <c r="B11" s="4" t="s">
        <v>75</v>
      </c>
      <c r="C11" s="4" t="s">
        <v>64</v>
      </c>
      <c r="D11" s="4" t="s">
        <v>76</v>
      </c>
      <c r="E11" s="4" t="str">
        <f t="shared" si="0"/>
        <v>TR13-B2-Rd2</v>
      </c>
      <c r="F11" s="4" t="str">
        <f>VLOOKUP(B11,Sheet1!$A$1:$B$80,2,0)</f>
        <v>Quercus mongolica</v>
      </c>
      <c r="G11" s="4" t="str">
        <f t="shared" si="1"/>
        <v>2023-07-04</v>
      </c>
      <c r="H11" s="4" t="s">
        <v>565</v>
      </c>
      <c r="I11" s="4">
        <v>0.000102003206232974</v>
      </c>
      <c r="J11" s="4">
        <v>-1.63261227812428</v>
      </c>
      <c r="K11" s="4">
        <v>401.360075686928</v>
      </c>
      <c r="L11" s="4">
        <v>757.517345517845</v>
      </c>
      <c r="M11" s="4">
        <v>69.4736740702943</v>
      </c>
      <c r="N11" s="4">
        <v>36.8096656185503</v>
      </c>
      <c r="O11" s="4">
        <v>0.00707560419011112</v>
      </c>
      <c r="P11" s="4">
        <v>3.82331589751263</v>
      </c>
      <c r="Q11" s="4">
        <v>0.00706833718673852</v>
      </c>
      <c r="R11" s="4">
        <v>0.00441836301638041</v>
      </c>
      <c r="S11" s="4">
        <v>0</v>
      </c>
      <c r="T11" s="4">
        <v>25.1531178643375</v>
      </c>
      <c r="U11" s="4">
        <v>25.1400565256222</v>
      </c>
      <c r="V11" s="4">
        <v>3.20632512835023</v>
      </c>
      <c r="W11" s="4">
        <v>59.7555562602084</v>
      </c>
      <c r="X11" s="4">
        <v>1.91981064939816</v>
      </c>
      <c r="Y11" s="4">
        <v>3.21277345421512</v>
      </c>
      <c r="Z11" s="4">
        <v>1.28651447895207</v>
      </c>
      <c r="AA11" s="4">
        <v>-4.49834139487414</v>
      </c>
      <c r="AB11" s="4">
        <v>6.95433553704141</v>
      </c>
      <c r="AC11" s="4">
        <v>0.385356647950843</v>
      </c>
      <c r="AD11" s="4">
        <v>2.84135079011812</v>
      </c>
      <c r="AE11" s="4">
        <v>0</v>
      </c>
      <c r="AF11" s="4">
        <v>0</v>
      </c>
      <c r="AG11" s="4">
        <v>1</v>
      </c>
      <c r="AH11" s="4">
        <v>0</v>
      </c>
      <c r="AI11" s="4">
        <v>48754.0140283158</v>
      </c>
      <c r="AJ11" s="4">
        <v>0</v>
      </c>
      <c r="AK11" s="4">
        <v>0</v>
      </c>
      <c r="AL11" s="4">
        <v>0</v>
      </c>
      <c r="AM11" s="4">
        <v>0</v>
      </c>
      <c r="AN11" s="4">
        <v>3</v>
      </c>
      <c r="AO11" s="4">
        <v>0.5</v>
      </c>
      <c r="AP11" s="4" t="e">
        <v>#DIV/0!</v>
      </c>
      <c r="AQ11" s="4">
        <v>2</v>
      </c>
      <c r="AR11" s="4">
        <v>1543632498.41204</v>
      </c>
      <c r="AS11" s="4">
        <v>401.360075686928</v>
      </c>
      <c r="AT11" s="4">
        <v>399.995827239089</v>
      </c>
      <c r="AU11" s="4">
        <v>20.9329624274007</v>
      </c>
      <c r="AV11" s="4">
        <v>20.8473639805177</v>
      </c>
      <c r="AW11" s="4">
        <v>402.274455562152</v>
      </c>
      <c r="AX11" s="4">
        <v>20.3301423371157</v>
      </c>
      <c r="AY11" s="4">
        <v>350.010921287223</v>
      </c>
      <c r="AZ11" s="4">
        <v>91.6767844462689</v>
      </c>
      <c r="BA11" s="4">
        <v>0.0355403587673228</v>
      </c>
      <c r="BB11" s="4">
        <v>25.1737954974222</v>
      </c>
      <c r="BC11" s="4">
        <v>25.1400565256222</v>
      </c>
      <c r="BD11" s="4">
        <v>999.9</v>
      </c>
      <c r="BE11" s="4">
        <v>0</v>
      </c>
      <c r="BF11" s="4">
        <v>0</v>
      </c>
      <c r="BG11" s="4">
        <v>9995.94432035987</v>
      </c>
      <c r="BH11" s="4">
        <v>-0.831580192707138</v>
      </c>
      <c r="BI11" s="4">
        <v>0.238255255754606</v>
      </c>
      <c r="BJ11" s="4">
        <v>1.36427125820773</v>
      </c>
      <c r="BK11" s="4">
        <v>409.941353501122</v>
      </c>
      <c r="BL11" s="4">
        <v>408.512188221701</v>
      </c>
      <c r="BM11" s="4">
        <v>0.0855976257155339</v>
      </c>
      <c r="BN11" s="4">
        <v>399.995827239089</v>
      </c>
      <c r="BO11" s="4">
        <v>20.8473639805177</v>
      </c>
      <c r="BP11" s="4">
        <v>1.91906696766616</v>
      </c>
      <c r="BQ11" s="4">
        <v>1.91121954499586</v>
      </c>
      <c r="BR11" s="4">
        <v>16.7919245016509</v>
      </c>
      <c r="BS11" s="4">
        <v>16.7273859305141</v>
      </c>
      <c r="BT11" s="4">
        <v>0</v>
      </c>
      <c r="BU11" s="4">
        <v>0</v>
      </c>
      <c r="BV11" s="4">
        <v>0</v>
      </c>
      <c r="BW11" s="4">
        <v>28</v>
      </c>
      <c r="BX11" s="4">
        <v>0.735056236186641</v>
      </c>
      <c r="BY11" s="4">
        <v>1543631913.1</v>
      </c>
      <c r="BZ11" s="4" t="e">
        <v>#DIV/0!</v>
      </c>
      <c r="CA11" s="4">
        <v>1543631913.1</v>
      </c>
      <c r="CB11" s="4">
        <v>1543631910.6</v>
      </c>
      <c r="CC11" s="4">
        <v>106</v>
      </c>
      <c r="CD11" s="4">
        <v>0.209</v>
      </c>
      <c r="CE11" s="4">
        <v>-0.006</v>
      </c>
      <c r="CF11" s="4">
        <v>-0.915</v>
      </c>
      <c r="CG11" s="4">
        <v>0.6</v>
      </c>
      <c r="CH11" s="4">
        <v>400</v>
      </c>
      <c r="CI11" s="4">
        <v>21</v>
      </c>
      <c r="CJ11" s="4">
        <v>1.43</v>
      </c>
      <c r="CK11" s="4">
        <v>0.52</v>
      </c>
      <c r="CL11" s="4">
        <v>1.36348545833333</v>
      </c>
      <c r="CM11" s="4">
        <v>-0.0402115759849926</v>
      </c>
      <c r="CN11" s="4">
        <v>0.14742817572854</v>
      </c>
      <c r="CO11" s="4">
        <v>0.166666666666667</v>
      </c>
      <c r="CP11" s="4">
        <v>0.0856030064583333</v>
      </c>
      <c r="CQ11" s="4">
        <v>-0.00262989878048794</v>
      </c>
      <c r="CR11" s="4">
        <v>0.00307876236750018</v>
      </c>
      <c r="CS11" s="4">
        <v>1</v>
      </c>
      <c r="CT11" s="4">
        <v>1.16666666666667</v>
      </c>
      <c r="CU11" s="4">
        <v>2</v>
      </c>
      <c r="CV11" s="4" t="e">
        <v>#DIV/0!</v>
      </c>
      <c r="CW11" s="4">
        <v>100</v>
      </c>
      <c r="CX11" s="4">
        <v>100</v>
      </c>
      <c r="CY11" s="4">
        <v>-0.914416666666667</v>
      </c>
      <c r="CZ11" s="4">
        <v>0.6028</v>
      </c>
      <c r="DA11" s="4">
        <v>-1.32026153430066</v>
      </c>
      <c r="DB11" s="4">
        <v>0.00170339840285872</v>
      </c>
      <c r="DC11" s="4">
        <v>-2.04247121148579e-6</v>
      </c>
      <c r="DD11" s="4">
        <v>7.86128215878379e-10</v>
      </c>
      <c r="DE11" s="4">
        <v>0.0939399862455605</v>
      </c>
      <c r="DF11" s="4">
        <v>0.00630584918958766</v>
      </c>
      <c r="DG11" s="4">
        <v>0.00102618684613656</v>
      </c>
      <c r="DH11" s="4">
        <v>-5.17213135646585e-6</v>
      </c>
      <c r="DI11" s="4">
        <v>3</v>
      </c>
      <c r="DJ11" s="4">
        <v>1910</v>
      </c>
      <c r="DK11" s="4">
        <v>1</v>
      </c>
      <c r="DL11" s="4">
        <v>31</v>
      </c>
      <c r="DM11" s="4">
        <v>9.88333333333333</v>
      </c>
      <c r="DN11" s="4">
        <v>9.93333333333333</v>
      </c>
      <c r="DO11" s="4">
        <v>3</v>
      </c>
      <c r="DP11" s="4">
        <v>338.943916666667</v>
      </c>
      <c r="DQ11" s="4">
        <v>606.86075</v>
      </c>
      <c r="DR11" s="4">
        <v>24.000125</v>
      </c>
      <c r="DS11" s="4">
        <v>31.87635</v>
      </c>
      <c r="DT11" s="4">
        <v>30.0001583333333</v>
      </c>
      <c r="DU11" s="4">
        <v>32.1347166666667</v>
      </c>
      <c r="DV11" s="4">
        <v>32.1376083333333</v>
      </c>
      <c r="DW11" s="4">
        <v>20.367425</v>
      </c>
      <c r="DX11" s="4">
        <v>32.7151</v>
      </c>
      <c r="DY11" s="4">
        <v>0</v>
      </c>
      <c r="DZ11" s="4">
        <v>24</v>
      </c>
      <c r="EA11" s="4">
        <v>400</v>
      </c>
      <c r="EB11" s="4">
        <v>20.8525333333333</v>
      </c>
      <c r="EC11" s="4">
        <v>98.6361916666667</v>
      </c>
      <c r="ED11" s="4">
        <v>101.309666666667</v>
      </c>
    </row>
    <row r="12" spans="1:134">
      <c r="A12" s="4" t="s">
        <v>573</v>
      </c>
      <c r="B12" s="4" t="s">
        <v>82</v>
      </c>
      <c r="C12" s="4" t="s">
        <v>73</v>
      </c>
      <c r="D12" s="4" t="s">
        <v>65</v>
      </c>
      <c r="E12" s="4" t="str">
        <f t="shared" si="0"/>
        <v>TR18-B1-Rd1</v>
      </c>
      <c r="F12" s="4" t="str">
        <f>VLOOKUP(B12,Sheet1!$A$1:$B$80,2,0)</f>
        <v>Ulmus davidiana</v>
      </c>
      <c r="G12" s="4" t="str">
        <f t="shared" si="1"/>
        <v>2023-07-04</v>
      </c>
      <c r="H12" s="4" t="s">
        <v>565</v>
      </c>
      <c r="I12" s="4">
        <v>7.35444000068604e-5</v>
      </c>
      <c r="J12" s="4">
        <v>-1.44502067203957</v>
      </c>
      <c r="K12" s="4">
        <v>401.23215124217</v>
      </c>
      <c r="L12" s="4">
        <v>792.528937778024</v>
      </c>
      <c r="M12" s="4">
        <v>73.0162543499066</v>
      </c>
      <c r="N12" s="4">
        <v>36.9658031992491</v>
      </c>
      <c r="O12" s="4">
        <v>0.00573313324386159</v>
      </c>
      <c r="P12" s="4">
        <v>3.83665570352967</v>
      </c>
      <c r="Q12" s="4">
        <v>0.00572837761792093</v>
      </c>
      <c r="R12" s="4">
        <v>0.00358066294667998</v>
      </c>
      <c r="S12" s="4">
        <v>0</v>
      </c>
      <c r="T12" s="4">
        <v>23.3871514761958</v>
      </c>
      <c r="U12" s="4">
        <v>23.393448636882</v>
      </c>
      <c r="V12" s="4">
        <v>2.88757374393801</v>
      </c>
      <c r="W12" s="4">
        <v>60.0337486290761</v>
      </c>
      <c r="X12" s="4">
        <v>1.73441609595801</v>
      </c>
      <c r="Y12" s="4">
        <v>2.88906846744869</v>
      </c>
      <c r="Z12" s="4">
        <v>1.15315764798</v>
      </c>
      <c r="AA12" s="4">
        <v>-3.24330804030254</v>
      </c>
      <c r="AB12" s="4">
        <v>1.77389144888425</v>
      </c>
      <c r="AC12" s="4">
        <v>0.0962296593167698</v>
      </c>
      <c r="AD12" s="4">
        <v>-1.37318693210153</v>
      </c>
      <c r="AE12" s="4">
        <v>0.166666666666667</v>
      </c>
      <c r="AF12" s="4">
        <v>0</v>
      </c>
      <c r="AG12" s="4">
        <v>1</v>
      </c>
      <c r="AH12" s="4">
        <v>0</v>
      </c>
      <c r="AI12" s="4">
        <v>49282.1348820325</v>
      </c>
      <c r="AJ12" s="4">
        <v>0</v>
      </c>
      <c r="AK12" s="4">
        <v>0</v>
      </c>
      <c r="AL12" s="4">
        <v>0</v>
      </c>
      <c r="AM12" s="4">
        <v>0</v>
      </c>
      <c r="AN12" s="4">
        <v>3</v>
      </c>
      <c r="AO12" s="4">
        <v>0.5</v>
      </c>
      <c r="AP12" s="4" t="e">
        <v>#DIV/0!</v>
      </c>
      <c r="AQ12" s="4">
        <v>2</v>
      </c>
      <c r="AR12" s="4">
        <v>1543607758.83287</v>
      </c>
      <c r="AS12" s="4">
        <v>401.23215124217</v>
      </c>
      <c r="AT12" s="4">
        <v>400.018922506538</v>
      </c>
      <c r="AU12" s="4">
        <v>18.8256020983093</v>
      </c>
      <c r="AV12" s="4">
        <v>18.7637541990513</v>
      </c>
      <c r="AW12" s="4">
        <v>401.908263647905</v>
      </c>
      <c r="AX12" s="4">
        <v>18.3029388674512</v>
      </c>
      <c r="AY12" s="4">
        <v>350.01931927644</v>
      </c>
      <c r="AZ12" s="4">
        <v>92.094455971158</v>
      </c>
      <c r="BA12" s="4">
        <v>0.0362546016294928</v>
      </c>
      <c r="BB12" s="4">
        <v>23.4020247217661</v>
      </c>
      <c r="BC12" s="4">
        <v>23.393448636882</v>
      </c>
      <c r="BD12" s="4">
        <v>999.9</v>
      </c>
      <c r="BE12" s="4">
        <v>0</v>
      </c>
      <c r="BF12" s="4">
        <v>0</v>
      </c>
      <c r="BG12" s="4">
        <v>9998.74519932494</v>
      </c>
      <c r="BH12" s="4">
        <v>-0.814637793247126</v>
      </c>
      <c r="BI12" s="4">
        <v>0.253590584172596</v>
      </c>
      <c r="BJ12" s="4">
        <v>1.21317861659217</v>
      </c>
      <c r="BK12" s="4">
        <v>408.930534039561</v>
      </c>
      <c r="BL12" s="4">
        <v>407.668334611233</v>
      </c>
      <c r="BM12" s="4">
        <v>0.0618478529165146</v>
      </c>
      <c r="BN12" s="4">
        <v>400.018922506538</v>
      </c>
      <c r="BO12" s="4">
        <v>18.7637541990513</v>
      </c>
      <c r="BP12" s="4">
        <v>1.73373385371435</v>
      </c>
      <c r="BQ12" s="4">
        <v>1.72803761716992</v>
      </c>
      <c r="BR12" s="4">
        <v>15.2018038902573</v>
      </c>
      <c r="BS12" s="4">
        <v>15.1506117646567</v>
      </c>
      <c r="BT12" s="4">
        <v>0</v>
      </c>
      <c r="BU12" s="4">
        <v>0</v>
      </c>
      <c r="BV12" s="4">
        <v>0</v>
      </c>
      <c r="BW12" s="4">
        <v>26</v>
      </c>
      <c r="BX12" s="4">
        <v>0.871587018618105</v>
      </c>
      <c r="BY12" s="4">
        <v>1543607627</v>
      </c>
      <c r="BZ12" s="4" t="e">
        <v>#DIV/0!</v>
      </c>
      <c r="CA12" s="4">
        <v>1543607627</v>
      </c>
      <c r="CB12" s="4">
        <v>1543607621</v>
      </c>
      <c r="CC12" s="4">
        <v>22</v>
      </c>
      <c r="CD12" s="4">
        <v>0.077</v>
      </c>
      <c r="CE12" s="4">
        <v>-0.002</v>
      </c>
      <c r="CF12" s="4">
        <v>-0.677</v>
      </c>
      <c r="CG12" s="4">
        <v>0.519</v>
      </c>
      <c r="CH12" s="4">
        <v>400</v>
      </c>
      <c r="CI12" s="4">
        <v>19</v>
      </c>
      <c r="CJ12" s="4">
        <v>1.76</v>
      </c>
      <c r="CK12" s="4">
        <v>0.55</v>
      </c>
      <c r="CL12" s="4">
        <v>1.22825717073171</v>
      </c>
      <c r="CM12" s="4">
        <v>-0.080524296167246</v>
      </c>
      <c r="CN12" s="4">
        <v>0.166176492412436</v>
      </c>
      <c r="CO12" s="4">
        <v>0.25</v>
      </c>
      <c r="CP12" s="4">
        <v>0.0618472335365854</v>
      </c>
      <c r="CQ12" s="4">
        <v>-0.00045651358885014</v>
      </c>
      <c r="CR12" s="4">
        <v>0.00263854453058236</v>
      </c>
      <c r="CS12" s="4">
        <v>1</v>
      </c>
      <c r="CT12" s="4">
        <v>1.25</v>
      </c>
      <c r="CU12" s="4">
        <v>2</v>
      </c>
      <c r="CV12" s="4" t="e">
        <v>#DIV/0!</v>
      </c>
      <c r="CW12" s="4">
        <v>100</v>
      </c>
      <c r="CX12" s="4">
        <v>100</v>
      </c>
      <c r="CY12" s="4">
        <v>-0.676166666666667</v>
      </c>
      <c r="CZ12" s="4">
        <v>0.52275</v>
      </c>
      <c r="DA12" s="4">
        <v>-1.08190047822624</v>
      </c>
      <c r="DB12" s="4">
        <v>0.00170339840285872</v>
      </c>
      <c r="DC12" s="4">
        <v>-2.04247121148579e-6</v>
      </c>
      <c r="DD12" s="4">
        <v>7.86128215878379e-10</v>
      </c>
      <c r="DE12" s="4">
        <v>0.0951906901737346</v>
      </c>
      <c r="DF12" s="4">
        <v>0.00630584918958766</v>
      </c>
      <c r="DG12" s="4">
        <v>0.00102618684613656</v>
      </c>
      <c r="DH12" s="4">
        <v>-5.17213135646585e-6</v>
      </c>
      <c r="DI12" s="4">
        <v>3</v>
      </c>
      <c r="DJ12" s="4">
        <v>1910</v>
      </c>
      <c r="DK12" s="4">
        <v>1</v>
      </c>
      <c r="DL12" s="4">
        <v>31</v>
      </c>
      <c r="DM12" s="4">
        <v>2.325</v>
      </c>
      <c r="DN12" s="4">
        <v>2.41666666666667</v>
      </c>
      <c r="DO12" s="4">
        <v>3</v>
      </c>
      <c r="DP12" s="4">
        <v>338.73775</v>
      </c>
      <c r="DQ12" s="4">
        <v>615.6485</v>
      </c>
      <c r="DR12" s="4">
        <v>22.000025</v>
      </c>
      <c r="DS12" s="4">
        <v>31.041975</v>
      </c>
      <c r="DT12" s="4">
        <v>30.000225</v>
      </c>
      <c r="DU12" s="4">
        <v>31.3407916666667</v>
      </c>
      <c r="DV12" s="4">
        <v>31.34895</v>
      </c>
      <c r="DW12" s="4">
        <v>20.4096083333333</v>
      </c>
      <c r="DX12" s="4">
        <v>40.1111</v>
      </c>
      <c r="DY12" s="4">
        <v>0</v>
      </c>
      <c r="DZ12" s="4">
        <v>22</v>
      </c>
      <c r="EA12" s="4">
        <v>400</v>
      </c>
      <c r="EB12" s="4">
        <v>18.7278</v>
      </c>
      <c r="EC12" s="4">
        <v>98.7180416666667</v>
      </c>
      <c r="ED12" s="4">
        <v>101.475916666667</v>
      </c>
    </row>
    <row r="13" spans="1:134">
      <c r="A13" s="4" t="s">
        <v>574</v>
      </c>
      <c r="B13" s="4" t="s">
        <v>512</v>
      </c>
      <c r="C13" s="4" t="s">
        <v>73</v>
      </c>
      <c r="D13" s="4" t="s">
        <v>76</v>
      </c>
      <c r="E13" s="4" t="str">
        <f t="shared" si="0"/>
        <v>TR19-B1-Rd2</v>
      </c>
      <c r="F13" s="4" t="str">
        <f>VLOOKUP(B13,Sheet1!$A$1:$B$80,2,0)</f>
        <v>Fraxinus mandshurica</v>
      </c>
      <c r="G13" s="4" t="str">
        <f t="shared" si="1"/>
        <v>2023-07-04</v>
      </c>
      <c r="H13" s="4" t="s">
        <v>565</v>
      </c>
      <c r="I13" s="4">
        <v>0.000132971112806368</v>
      </c>
      <c r="J13" s="4">
        <v>-2.11941658938574</v>
      </c>
      <c r="K13" s="4">
        <v>401.774904316941</v>
      </c>
      <c r="L13" s="4">
        <v>761.261998703449</v>
      </c>
      <c r="M13" s="4">
        <v>69.9568818781008</v>
      </c>
      <c r="N13" s="4">
        <v>36.9214557135059</v>
      </c>
      <c r="O13" s="4">
        <v>0.00928125704729879</v>
      </c>
      <c r="P13" s="4">
        <v>3.83113652607965</v>
      </c>
      <c r="Q13" s="4">
        <v>0.00926858120499814</v>
      </c>
      <c r="R13" s="4">
        <v>0.00579400064058633</v>
      </c>
      <c r="S13" s="4">
        <v>0</v>
      </c>
      <c r="T13" s="4">
        <v>25.1378009018718</v>
      </c>
      <c r="U13" s="4">
        <v>25.1537632567687</v>
      </c>
      <c r="V13" s="4">
        <v>3.20894348132944</v>
      </c>
      <c r="W13" s="4">
        <v>60.0275996943244</v>
      </c>
      <c r="X13" s="4">
        <v>1.92750708556062</v>
      </c>
      <c r="Y13" s="4">
        <v>3.21103477155816</v>
      </c>
      <c r="Z13" s="4">
        <v>1.28143639576882</v>
      </c>
      <c r="AA13" s="4">
        <v>-5.86402607476083</v>
      </c>
      <c r="AB13" s="4">
        <v>2.25987053806712</v>
      </c>
      <c r="AC13" s="4">
        <v>0.12496687753985</v>
      </c>
      <c r="AD13" s="4">
        <v>-3.47918865915386</v>
      </c>
      <c r="AE13" s="4">
        <v>2.33333333333333</v>
      </c>
      <c r="AF13" s="4">
        <v>1</v>
      </c>
      <c r="AG13" s="4">
        <v>1</v>
      </c>
      <c r="AH13" s="4">
        <v>0</v>
      </c>
      <c r="AI13" s="4">
        <v>48892.0222915588</v>
      </c>
      <c r="AJ13" s="4">
        <v>0</v>
      </c>
      <c r="AK13" s="4">
        <v>0</v>
      </c>
      <c r="AL13" s="4">
        <v>0</v>
      </c>
      <c r="AM13" s="4">
        <v>0</v>
      </c>
      <c r="AN13" s="4">
        <v>3</v>
      </c>
      <c r="AO13" s="4">
        <v>0.5</v>
      </c>
      <c r="AP13" s="4" t="e">
        <v>#DIV/0!</v>
      </c>
      <c r="AQ13" s="4">
        <v>2</v>
      </c>
      <c r="AR13" s="4">
        <v>1543621368.31204</v>
      </c>
      <c r="AS13" s="4">
        <v>401.774904316941</v>
      </c>
      <c r="AT13" s="4">
        <v>400.004163430904</v>
      </c>
      <c r="AU13" s="4">
        <v>20.9749035537478</v>
      </c>
      <c r="AV13" s="4">
        <v>20.8633254645201</v>
      </c>
      <c r="AW13" s="4">
        <v>402.64294894251</v>
      </c>
      <c r="AX13" s="4">
        <v>20.3695229892659</v>
      </c>
      <c r="AY13" s="4">
        <v>350.021614252584</v>
      </c>
      <c r="AZ13" s="4">
        <v>91.8602600836001</v>
      </c>
      <c r="BA13" s="4">
        <v>0.0356132469239656</v>
      </c>
      <c r="BB13" s="4">
        <v>25.1647042170852</v>
      </c>
      <c r="BC13" s="4">
        <v>25.1537632567687</v>
      </c>
      <c r="BD13" s="4">
        <v>999.9</v>
      </c>
      <c r="BE13" s="4">
        <v>0</v>
      </c>
      <c r="BF13" s="4">
        <v>0</v>
      </c>
      <c r="BG13" s="4">
        <v>10004.2527448193</v>
      </c>
      <c r="BH13" s="4">
        <v>-0.809812504818086</v>
      </c>
      <c r="BI13" s="4">
        <v>0.242043602917238</v>
      </c>
      <c r="BJ13" s="4">
        <v>1.77074164274238</v>
      </c>
      <c r="BK13" s="4">
        <v>410.382701202394</v>
      </c>
      <c r="BL13" s="4">
        <v>408.527431829507</v>
      </c>
      <c r="BM13" s="4">
        <v>0.111574977917704</v>
      </c>
      <c r="BN13" s="4">
        <v>400.004163430904</v>
      </c>
      <c r="BO13" s="4">
        <v>20.8633254645201</v>
      </c>
      <c r="BP13" s="4">
        <v>1.92675976851484</v>
      </c>
      <c r="BQ13" s="4">
        <v>1.9165099328239</v>
      </c>
      <c r="BR13" s="4">
        <v>16.8549579591546</v>
      </c>
      <c r="BS13" s="4">
        <v>16.7709184406101</v>
      </c>
      <c r="BT13" s="4">
        <v>0</v>
      </c>
      <c r="BU13" s="4">
        <v>0</v>
      </c>
      <c r="BV13" s="4">
        <v>0</v>
      </c>
      <c r="BW13" s="4">
        <v>27</v>
      </c>
      <c r="BX13" s="4">
        <v>0.90008486826314</v>
      </c>
      <c r="BY13" s="4">
        <v>1543620953</v>
      </c>
      <c r="BZ13" s="4" t="e">
        <v>#DIV/0!</v>
      </c>
      <c r="CA13" s="4">
        <v>1543620953</v>
      </c>
      <c r="CB13" s="4">
        <v>1543620953</v>
      </c>
      <c r="CC13" s="4">
        <v>66</v>
      </c>
      <c r="CD13" s="4">
        <v>0.092</v>
      </c>
      <c r="CE13" s="4">
        <v>-0.005</v>
      </c>
      <c r="CF13" s="4">
        <v>-0.869</v>
      </c>
      <c r="CG13" s="4">
        <v>0.602</v>
      </c>
      <c r="CH13" s="4">
        <v>400</v>
      </c>
      <c r="CI13" s="4">
        <v>21</v>
      </c>
      <c r="CJ13" s="4">
        <v>1.75</v>
      </c>
      <c r="CK13" s="4">
        <v>0.53</v>
      </c>
      <c r="CL13" s="4">
        <v>1.76796016260163</v>
      </c>
      <c r="CM13" s="4">
        <v>0.000149216027876075</v>
      </c>
      <c r="CN13" s="4">
        <v>0.14945174017211</v>
      </c>
      <c r="CO13" s="4">
        <v>0.333333333333333</v>
      </c>
      <c r="CP13" s="4">
        <v>0.113672588617886</v>
      </c>
      <c r="CQ13" s="4">
        <v>-0.0384388674216028</v>
      </c>
      <c r="CR13" s="4">
        <v>0.00774305849419533</v>
      </c>
      <c r="CS13" s="4">
        <v>0.75</v>
      </c>
      <c r="CT13" s="4">
        <v>1.08333333333333</v>
      </c>
      <c r="CU13" s="4">
        <v>2</v>
      </c>
      <c r="CV13" s="4" t="e">
        <v>#DIV/0!</v>
      </c>
      <c r="CW13" s="4">
        <v>100</v>
      </c>
      <c r="CX13" s="4">
        <v>100</v>
      </c>
      <c r="CY13" s="4">
        <v>-0.86825</v>
      </c>
      <c r="CZ13" s="4">
        <v>0.605566666666667</v>
      </c>
      <c r="DA13" s="4">
        <v>-1.27409623200649</v>
      </c>
      <c r="DB13" s="4">
        <v>0.00170339840285872</v>
      </c>
      <c r="DC13" s="4">
        <v>-2.04247121148579e-6</v>
      </c>
      <c r="DD13" s="4">
        <v>7.86128215878379e-10</v>
      </c>
      <c r="DE13" s="4">
        <v>0.0948615377551675</v>
      </c>
      <c r="DF13" s="4">
        <v>0.00630584918958766</v>
      </c>
      <c r="DG13" s="4">
        <v>0.00102618684613656</v>
      </c>
      <c r="DH13" s="4">
        <v>-5.17213135646585e-6</v>
      </c>
      <c r="DI13" s="4">
        <v>3</v>
      </c>
      <c r="DJ13" s="4">
        <v>1910</v>
      </c>
      <c r="DK13" s="4">
        <v>1</v>
      </c>
      <c r="DL13" s="4">
        <v>31</v>
      </c>
      <c r="DM13" s="4">
        <v>7.05</v>
      </c>
      <c r="DN13" s="4">
        <v>7.05</v>
      </c>
      <c r="DO13" s="4">
        <v>3</v>
      </c>
      <c r="DP13" s="4">
        <v>336.193583333333</v>
      </c>
      <c r="DQ13" s="4">
        <v>610.721916666667</v>
      </c>
      <c r="DR13" s="4">
        <v>24</v>
      </c>
      <c r="DS13" s="4">
        <v>31.7397166666667</v>
      </c>
      <c r="DT13" s="4">
        <v>30.0000166666667</v>
      </c>
      <c r="DU13" s="4">
        <v>32.0437666666667</v>
      </c>
      <c r="DV13" s="4">
        <v>32.0490583333333</v>
      </c>
      <c r="DW13" s="4">
        <v>20.4108666666667</v>
      </c>
      <c r="DX13" s="4">
        <v>32.327225</v>
      </c>
      <c r="DY13" s="4">
        <v>0</v>
      </c>
      <c r="DZ13" s="4">
        <v>24</v>
      </c>
      <c r="EA13" s="4">
        <v>400</v>
      </c>
      <c r="EB13" s="4">
        <v>20.9032</v>
      </c>
      <c r="EC13" s="4">
        <v>98.6238916666667</v>
      </c>
      <c r="ED13" s="4">
        <v>101.329833333333</v>
      </c>
    </row>
    <row r="14" spans="1:134">
      <c r="A14" s="4" t="s">
        <v>575</v>
      </c>
      <c r="B14" s="4" t="s">
        <v>576</v>
      </c>
      <c r="C14" s="4" t="s">
        <v>64</v>
      </c>
      <c r="D14" s="4" t="s">
        <v>65</v>
      </c>
      <c r="E14" s="4" t="str">
        <f t="shared" si="0"/>
        <v>TR10-B2-Rd1</v>
      </c>
      <c r="F14" s="4" t="str">
        <f>VLOOKUP(B14,Sheet1!$A$1:$B$80,2,0)</f>
        <v>Quercus mongolica</v>
      </c>
      <c r="G14" s="4" t="str">
        <f t="shared" si="1"/>
        <v>2023-07-05</v>
      </c>
      <c r="H14" s="4" t="s">
        <v>565</v>
      </c>
      <c r="I14" s="4">
        <v>0.000105075135190185</v>
      </c>
      <c r="J14" s="4">
        <v>-1.73842374718103</v>
      </c>
      <c r="K14" s="4">
        <v>401.444963919101</v>
      </c>
      <c r="L14" s="4">
        <v>740.665273604177</v>
      </c>
      <c r="M14" s="4">
        <v>67.6124920024816</v>
      </c>
      <c r="N14" s="4">
        <v>36.6463776502836</v>
      </c>
      <c r="O14" s="4">
        <v>0.00798281423073233</v>
      </c>
      <c r="P14" s="4">
        <v>3.81159137007635</v>
      </c>
      <c r="Q14" s="4">
        <v>0.0079734868426682</v>
      </c>
      <c r="R14" s="4">
        <v>0.00498426637486052</v>
      </c>
      <c r="S14" s="4">
        <v>0</v>
      </c>
      <c r="T14" s="4">
        <v>23.6676175712913</v>
      </c>
      <c r="U14" s="4">
        <v>23.688642067759</v>
      </c>
      <c r="V14" s="4">
        <v>2.93941465257835</v>
      </c>
      <c r="W14" s="4">
        <v>60.1278931669949</v>
      </c>
      <c r="X14" s="4">
        <v>1.76744584529619</v>
      </c>
      <c r="Y14" s="4">
        <v>2.93947741332097</v>
      </c>
      <c r="Z14" s="4">
        <v>1.17196880728216</v>
      </c>
      <c r="AA14" s="4">
        <v>-4.63381346188715</v>
      </c>
      <c r="AB14" s="4">
        <v>0.0729148876463468</v>
      </c>
      <c r="AC14" s="4">
        <v>0.00399227938324164</v>
      </c>
      <c r="AD14" s="4">
        <v>-4.55690629485757</v>
      </c>
      <c r="AE14" s="4">
        <v>0</v>
      </c>
      <c r="AF14" s="4">
        <v>0</v>
      </c>
      <c r="AG14" s="4">
        <v>1</v>
      </c>
      <c r="AH14" s="4">
        <v>0</v>
      </c>
      <c r="AI14" s="4">
        <v>48789.476800321</v>
      </c>
      <c r="AJ14" s="4">
        <v>0</v>
      </c>
      <c r="AK14" s="4">
        <v>0</v>
      </c>
      <c r="AL14" s="4">
        <v>0</v>
      </c>
      <c r="AM14" s="4">
        <v>0</v>
      </c>
      <c r="AN14" s="4">
        <v>3</v>
      </c>
      <c r="AO14" s="4">
        <v>0.5</v>
      </c>
      <c r="AP14" s="4" t="e">
        <v>#DIV/0!</v>
      </c>
      <c r="AQ14" s="4">
        <v>2</v>
      </c>
      <c r="AR14" s="4">
        <v>1543641712.31204</v>
      </c>
      <c r="AS14" s="4">
        <v>401.444963919101</v>
      </c>
      <c r="AT14" s="4">
        <v>399.991101109306</v>
      </c>
      <c r="AU14" s="4">
        <v>19.3615925779403</v>
      </c>
      <c r="AV14" s="4">
        <v>19.2732755959247</v>
      </c>
      <c r="AW14" s="4">
        <v>402.471698777105</v>
      </c>
      <c r="AX14" s="4">
        <v>18.8203186025086</v>
      </c>
      <c r="AY14" s="4">
        <v>350.014115538551</v>
      </c>
      <c r="AZ14" s="4">
        <v>91.2513054376262</v>
      </c>
      <c r="BA14" s="4">
        <v>0.034875589508012</v>
      </c>
      <c r="BB14" s="4">
        <v>23.6889968505693</v>
      </c>
      <c r="BC14" s="4">
        <v>23.688642067759</v>
      </c>
      <c r="BD14" s="4">
        <v>999.9</v>
      </c>
      <c r="BE14" s="4">
        <v>0</v>
      </c>
      <c r="BF14" s="4">
        <v>0</v>
      </c>
      <c r="BG14" s="4">
        <v>9999.97730306847</v>
      </c>
      <c r="BH14" s="4">
        <v>-0.810445630940242</v>
      </c>
      <c r="BI14" s="4">
        <v>0.261010867341456</v>
      </c>
      <c r="BJ14" s="4">
        <v>1.45386755207015</v>
      </c>
      <c r="BK14" s="4">
        <v>409.371055404987</v>
      </c>
      <c r="BL14" s="4">
        <v>407.851743445711</v>
      </c>
      <c r="BM14" s="4">
        <v>0.0883134725516913</v>
      </c>
      <c r="BN14" s="4">
        <v>399.991101109306</v>
      </c>
      <c r="BO14" s="4">
        <v>19.2732755959247</v>
      </c>
      <c r="BP14" s="4">
        <v>1.76677107291219</v>
      </c>
      <c r="BQ14" s="4">
        <v>1.75871214853291</v>
      </c>
      <c r="BR14" s="4">
        <v>15.4958556265363</v>
      </c>
      <c r="BS14" s="4">
        <v>15.424578300576</v>
      </c>
      <c r="BT14" s="4">
        <v>0</v>
      </c>
      <c r="BU14" s="4">
        <v>0</v>
      </c>
      <c r="BV14" s="4">
        <v>0</v>
      </c>
      <c r="BW14" s="4">
        <v>25</v>
      </c>
      <c r="BX14" s="4">
        <v>0.0130237987887777</v>
      </c>
      <c r="BY14" s="4">
        <v>1543639091</v>
      </c>
      <c r="BZ14" s="4" t="e">
        <v>#DIV/0!</v>
      </c>
      <c r="CA14" s="4">
        <v>1543639091</v>
      </c>
      <c r="CB14" s="4">
        <v>1543639081</v>
      </c>
      <c r="CC14" s="4">
        <v>135</v>
      </c>
      <c r="CD14" s="4">
        <v>0.141</v>
      </c>
      <c r="CE14" s="4">
        <v>-0.002</v>
      </c>
      <c r="CF14" s="4">
        <v>-1.027</v>
      </c>
      <c r="CG14" s="4">
        <v>0.552</v>
      </c>
      <c r="CH14" s="4">
        <v>400</v>
      </c>
      <c r="CI14" s="4">
        <v>20</v>
      </c>
      <c r="CJ14" s="4">
        <v>2.79</v>
      </c>
      <c r="CK14" s="4">
        <v>0.6</v>
      </c>
      <c r="CL14" s="4">
        <v>1.45049195833333</v>
      </c>
      <c r="CM14" s="4">
        <v>0.0194245403377095</v>
      </c>
      <c r="CN14" s="4">
        <v>0.117661103263265</v>
      </c>
      <c r="CO14" s="4">
        <v>0.5</v>
      </c>
      <c r="CP14" s="4">
        <v>0.0890774710625</v>
      </c>
      <c r="CQ14" s="4">
        <v>-0.01621638967167</v>
      </c>
      <c r="CR14" s="4">
        <v>0.00492688780226165</v>
      </c>
      <c r="CS14" s="4">
        <v>0.916666666666667</v>
      </c>
      <c r="CT14" s="4">
        <v>1.41666666666667</v>
      </c>
      <c r="CU14" s="4">
        <v>2</v>
      </c>
      <c r="CV14" s="4" t="e">
        <v>#DIV/0!</v>
      </c>
      <c r="CW14" s="4">
        <v>100</v>
      </c>
      <c r="CX14" s="4">
        <v>100</v>
      </c>
      <c r="CY14" s="4">
        <v>-1.02675</v>
      </c>
      <c r="CZ14" s="4">
        <v>0.54125</v>
      </c>
      <c r="DA14" s="4">
        <v>-1.43272786145096</v>
      </c>
      <c r="DB14" s="4">
        <v>0.00170339840285872</v>
      </c>
      <c r="DC14" s="4">
        <v>-2.04247121148579e-6</v>
      </c>
      <c r="DD14" s="4">
        <v>7.86128215878379e-10</v>
      </c>
      <c r="DE14" s="4">
        <v>0.0935952567852563</v>
      </c>
      <c r="DF14" s="4">
        <v>0.00630584918958766</v>
      </c>
      <c r="DG14" s="4">
        <v>0.00102618684613656</v>
      </c>
      <c r="DH14" s="4">
        <v>-5.17213135646585e-6</v>
      </c>
      <c r="DI14" s="4">
        <v>3</v>
      </c>
      <c r="DJ14" s="4">
        <v>1910</v>
      </c>
      <c r="DK14" s="4">
        <v>1</v>
      </c>
      <c r="DL14" s="4">
        <v>31</v>
      </c>
      <c r="DM14" s="4">
        <v>43.8166666666667</v>
      </c>
      <c r="DN14" s="4">
        <v>43.9833333333333</v>
      </c>
      <c r="DO14" s="4">
        <v>3</v>
      </c>
      <c r="DP14" s="4">
        <v>338.794166666667</v>
      </c>
      <c r="DQ14" s="4">
        <v>617.831</v>
      </c>
      <c r="DR14" s="4">
        <v>22.999875</v>
      </c>
      <c r="DS14" s="4">
        <v>29.4873333333333</v>
      </c>
      <c r="DT14" s="4">
        <v>30.0000083333333</v>
      </c>
      <c r="DU14" s="4">
        <v>29.8270083333333</v>
      </c>
      <c r="DV14" s="4">
        <v>29.851475</v>
      </c>
      <c r="DW14" s="4">
        <v>20.3741916666667</v>
      </c>
      <c r="DX14" s="4">
        <v>31.75405</v>
      </c>
      <c r="DY14" s="4">
        <v>0</v>
      </c>
      <c r="DZ14" s="4">
        <v>23</v>
      </c>
      <c r="EA14" s="4">
        <v>400</v>
      </c>
      <c r="EB14" s="4">
        <v>19.3272416666667</v>
      </c>
      <c r="EC14" s="4">
        <v>99.0369833333333</v>
      </c>
      <c r="ED14" s="4">
        <v>101.666916666667</v>
      </c>
    </row>
    <row r="15" spans="1:134">
      <c r="A15" s="4" t="s">
        <v>577</v>
      </c>
      <c r="B15" s="4" t="s">
        <v>190</v>
      </c>
      <c r="C15" s="4" t="s">
        <v>73</v>
      </c>
      <c r="D15" s="4" t="s">
        <v>65</v>
      </c>
      <c r="E15" s="4" t="str">
        <f t="shared" si="0"/>
        <v>TR17-B1-Rd1</v>
      </c>
      <c r="F15" s="4" t="str">
        <f>VLOOKUP(B15,Sheet1!$A$1:$B$80,2,0)</f>
        <v>Quercus mongolica</v>
      </c>
      <c r="G15" s="4" t="str">
        <f t="shared" si="1"/>
        <v>2023-07-05</v>
      </c>
      <c r="H15" s="4" t="s">
        <v>565</v>
      </c>
      <c r="I15" s="4">
        <v>0.000187490510801032</v>
      </c>
      <c r="J15" s="4">
        <v>-1.29572563492493</v>
      </c>
      <c r="K15" s="4">
        <v>401.044260345588</v>
      </c>
      <c r="L15" s="4">
        <v>542.641935492493</v>
      </c>
      <c r="M15" s="4">
        <v>49.4636733854714</v>
      </c>
      <c r="N15" s="4">
        <v>36.5565514961689</v>
      </c>
      <c r="O15" s="4">
        <v>0.0136664903364285</v>
      </c>
      <c r="P15" s="4">
        <v>3.80784227620394</v>
      </c>
      <c r="Q15" s="4">
        <v>0.0136392985194328</v>
      </c>
      <c r="R15" s="4">
        <v>0.00852700009382926</v>
      </c>
      <c r="S15" s="4">
        <v>0</v>
      </c>
      <c r="T15" s="4">
        <v>24.2665777164466</v>
      </c>
      <c r="U15" s="4">
        <v>24.2717032820957</v>
      </c>
      <c r="V15" s="4">
        <v>3.04420719387974</v>
      </c>
      <c r="W15" s="4">
        <v>59.8193982286256</v>
      </c>
      <c r="X15" s="4">
        <v>1.82463575059963</v>
      </c>
      <c r="Y15" s="4">
        <v>3.05024256774155</v>
      </c>
      <c r="Z15" s="4">
        <v>1.21957144328011</v>
      </c>
      <c r="AA15" s="4">
        <v>-8.26833152632552</v>
      </c>
      <c r="AB15" s="4">
        <v>6.78397826237048</v>
      </c>
      <c r="AC15" s="4">
        <v>0.374142680944495</v>
      </c>
      <c r="AD15" s="4">
        <v>-1.11021058301054</v>
      </c>
      <c r="AE15" s="4">
        <v>0</v>
      </c>
      <c r="AF15" s="4">
        <v>0</v>
      </c>
      <c r="AG15" s="4">
        <v>1</v>
      </c>
      <c r="AH15" s="4">
        <v>0</v>
      </c>
      <c r="AI15" s="4">
        <v>48622.0572149408</v>
      </c>
      <c r="AJ15" s="4">
        <v>0</v>
      </c>
      <c r="AK15" s="4">
        <v>0</v>
      </c>
      <c r="AL15" s="4">
        <v>0</v>
      </c>
      <c r="AM15" s="4">
        <v>0</v>
      </c>
      <c r="AN15" s="4">
        <v>3</v>
      </c>
      <c r="AO15" s="4">
        <v>0.5</v>
      </c>
      <c r="AP15" s="4" t="e">
        <v>#DIV/0!</v>
      </c>
      <c r="AQ15" s="4">
        <v>2</v>
      </c>
      <c r="AR15" s="4">
        <v>1543632862.87454</v>
      </c>
      <c r="AS15" s="4">
        <v>401.044260345588</v>
      </c>
      <c r="AT15" s="4">
        <v>399.998163224472</v>
      </c>
      <c r="AU15" s="4">
        <v>20.0171972883598</v>
      </c>
      <c r="AV15" s="4">
        <v>19.859719269674</v>
      </c>
      <c r="AW15" s="4">
        <v>402.107888378033</v>
      </c>
      <c r="AX15" s="4">
        <v>19.4478181259502</v>
      </c>
      <c r="AY15" s="4">
        <v>350.024970354406</v>
      </c>
      <c r="AZ15" s="4">
        <v>91.1179718132336</v>
      </c>
      <c r="BA15" s="4">
        <v>0.0354371291760172</v>
      </c>
      <c r="BB15" s="4">
        <v>24.3047487855014</v>
      </c>
      <c r="BC15" s="4">
        <v>24.2717032820957</v>
      </c>
      <c r="BD15" s="4">
        <v>999.9</v>
      </c>
      <c r="BE15" s="4">
        <v>0</v>
      </c>
      <c r="BF15" s="4">
        <v>0</v>
      </c>
      <c r="BG15" s="4">
        <v>10001.0005283403</v>
      </c>
      <c r="BH15" s="4">
        <v>-0.817915897161406</v>
      </c>
      <c r="BI15" s="4">
        <v>0.236224948291826</v>
      </c>
      <c r="BJ15" s="4">
        <v>1.04609184840434</v>
      </c>
      <c r="BK15" s="4">
        <v>409.236016777656</v>
      </c>
      <c r="BL15" s="4">
        <v>408.103030019613</v>
      </c>
      <c r="BM15" s="4">
        <v>0.157473461286718</v>
      </c>
      <c r="BN15" s="4">
        <v>399.998163224472</v>
      </c>
      <c r="BO15" s="4">
        <v>19.859719269674</v>
      </c>
      <c r="BP15" s="4">
        <v>1.82392555167853</v>
      </c>
      <c r="BQ15" s="4">
        <v>1.80957744230067</v>
      </c>
      <c r="BR15" s="4">
        <v>15.9933561856869</v>
      </c>
      <c r="BS15" s="4">
        <v>15.8697677649304</v>
      </c>
      <c r="BT15" s="4">
        <v>0</v>
      </c>
      <c r="BU15" s="4">
        <v>0</v>
      </c>
      <c r="BV15" s="4">
        <v>0</v>
      </c>
      <c r="BW15" s="4">
        <v>26.2240113970991</v>
      </c>
      <c r="BX15" s="4">
        <v>0.217618613269324</v>
      </c>
      <c r="BY15" s="4">
        <v>1543632653</v>
      </c>
      <c r="BZ15" s="4" t="e">
        <v>#DIV/0!</v>
      </c>
      <c r="CA15" s="4">
        <v>1543632653</v>
      </c>
      <c r="CB15" s="4">
        <v>1543632649</v>
      </c>
      <c r="CC15" s="4">
        <v>104</v>
      </c>
      <c r="CD15" s="4">
        <v>0.087</v>
      </c>
      <c r="CE15" s="4">
        <v>0</v>
      </c>
      <c r="CF15" s="4">
        <v>-1.064</v>
      </c>
      <c r="CG15" s="4">
        <v>0.561</v>
      </c>
      <c r="CH15" s="4">
        <v>400</v>
      </c>
      <c r="CI15" s="4">
        <v>20</v>
      </c>
      <c r="CJ15" s="4">
        <v>2.35</v>
      </c>
      <c r="CK15" s="4">
        <v>0.58</v>
      </c>
      <c r="CL15" s="4">
        <v>1.04372430416667</v>
      </c>
      <c r="CM15" s="4">
        <v>-0.00413007317073308</v>
      </c>
      <c r="CN15" s="4">
        <v>0.152535546940139</v>
      </c>
      <c r="CO15" s="4">
        <v>0</v>
      </c>
      <c r="CP15" s="4">
        <v>0.157568779166667</v>
      </c>
      <c r="CQ15" s="4">
        <v>-0.000144538461538639</v>
      </c>
      <c r="CR15" s="4">
        <v>0.00282679234884894</v>
      </c>
      <c r="CS15" s="4">
        <v>1</v>
      </c>
      <c r="CT15" s="4">
        <v>1</v>
      </c>
      <c r="CU15" s="4">
        <v>2</v>
      </c>
      <c r="CV15" s="4" t="e">
        <v>#DIV/0!</v>
      </c>
      <c r="CW15" s="4">
        <v>100</v>
      </c>
      <c r="CX15" s="4">
        <v>100</v>
      </c>
      <c r="CY15" s="4">
        <v>-1.06366666666667</v>
      </c>
      <c r="CZ15" s="4">
        <v>0.569433333333333</v>
      </c>
      <c r="DA15" s="4">
        <v>-1.46945244101427</v>
      </c>
      <c r="DB15" s="4">
        <v>0.00170339840285872</v>
      </c>
      <c r="DC15" s="4">
        <v>-2.04247121148579e-6</v>
      </c>
      <c r="DD15" s="4">
        <v>7.86128215878379e-10</v>
      </c>
      <c r="DE15" s="4">
        <v>0.0966607007256984</v>
      </c>
      <c r="DF15" s="4">
        <v>0.00630584918958766</v>
      </c>
      <c r="DG15" s="4">
        <v>0.00102618684613656</v>
      </c>
      <c r="DH15" s="4">
        <v>-5.17213135646585e-6</v>
      </c>
      <c r="DI15" s="4">
        <v>3</v>
      </c>
      <c r="DJ15" s="4">
        <v>1910</v>
      </c>
      <c r="DK15" s="4">
        <v>1</v>
      </c>
      <c r="DL15" s="4">
        <v>31</v>
      </c>
      <c r="DM15" s="4">
        <v>3.61666666666667</v>
      </c>
      <c r="DN15" s="4">
        <v>3.7</v>
      </c>
      <c r="DO15" s="4">
        <v>3</v>
      </c>
      <c r="DP15" s="4">
        <v>336.879666666667</v>
      </c>
      <c r="DQ15" s="4">
        <v>608.425333333333</v>
      </c>
      <c r="DR15" s="4">
        <v>22.9999833333333</v>
      </c>
      <c r="DS15" s="4">
        <v>30.9365916666667</v>
      </c>
      <c r="DT15" s="4">
        <v>30.0002583333333</v>
      </c>
      <c r="DU15" s="4">
        <v>31.1946833333333</v>
      </c>
      <c r="DV15" s="4">
        <v>31.194975</v>
      </c>
      <c r="DW15" s="4">
        <v>20.3980833333333</v>
      </c>
      <c r="DX15" s="4">
        <v>33.7481</v>
      </c>
      <c r="DY15" s="4">
        <v>0</v>
      </c>
      <c r="DZ15" s="4">
        <v>23</v>
      </c>
      <c r="EA15" s="4">
        <v>400</v>
      </c>
      <c r="EB15" s="4">
        <v>19.8503</v>
      </c>
      <c r="EC15" s="4">
        <v>98.78505</v>
      </c>
      <c r="ED15" s="4">
        <v>101.43025</v>
      </c>
    </row>
    <row r="16" spans="1:134">
      <c r="A16" s="4" t="s">
        <v>578</v>
      </c>
      <c r="B16" s="4" t="s">
        <v>86</v>
      </c>
      <c r="C16" s="4" t="s">
        <v>73</v>
      </c>
      <c r="D16" s="4" t="s">
        <v>65</v>
      </c>
      <c r="E16" s="4" t="str">
        <f t="shared" si="0"/>
        <v>TR20-B1-Rd1</v>
      </c>
      <c r="F16" s="4" t="str">
        <f>VLOOKUP(B16,Sheet1!$A$1:$B$80,2,0)</f>
        <v>Tilia mandshurica</v>
      </c>
      <c r="G16" s="4" t="str">
        <f t="shared" si="1"/>
        <v>2023-07-05</v>
      </c>
      <c r="H16" s="4" t="s">
        <v>565</v>
      </c>
      <c r="I16" s="4">
        <v>9.59773343403477e-5</v>
      </c>
      <c r="J16" s="4">
        <v>-0.728009034042371</v>
      </c>
      <c r="K16" s="4">
        <v>400.586399481542</v>
      </c>
      <c r="L16" s="4">
        <v>539.879733224823</v>
      </c>
      <c r="M16" s="4">
        <v>49.1535365167425</v>
      </c>
      <c r="N16" s="4">
        <v>36.47153167723</v>
      </c>
      <c r="O16" s="4">
        <v>0.00785099373329568</v>
      </c>
      <c r="P16" s="4">
        <v>3.80459045346114</v>
      </c>
      <c r="Q16" s="4">
        <v>0.00784200268027177</v>
      </c>
      <c r="R16" s="4">
        <v>0.00490205860940149</v>
      </c>
      <c r="S16" s="4">
        <v>0</v>
      </c>
      <c r="T16" s="4">
        <v>22.5014371489881</v>
      </c>
      <c r="U16" s="4">
        <v>22.4971347022289</v>
      </c>
      <c r="V16" s="4">
        <v>2.73503360391888</v>
      </c>
      <c r="W16" s="4">
        <v>60.1517564307466</v>
      </c>
      <c r="X16" s="4">
        <v>1.64755886856071</v>
      </c>
      <c r="Y16" s="4">
        <v>2.73900375813102</v>
      </c>
      <c r="Z16" s="4">
        <v>1.08747473535817</v>
      </c>
      <c r="AA16" s="4">
        <v>-4.23260044440933</v>
      </c>
      <c r="AB16" s="4">
        <v>4.89739948629259</v>
      </c>
      <c r="AC16" s="4">
        <v>0.265509864419276</v>
      </c>
      <c r="AD16" s="4">
        <v>0.930308906302534</v>
      </c>
      <c r="AE16" s="4">
        <v>0</v>
      </c>
      <c r="AF16" s="4">
        <v>0</v>
      </c>
      <c r="AG16" s="4">
        <v>1</v>
      </c>
      <c r="AH16" s="4">
        <v>0</v>
      </c>
      <c r="AI16" s="4">
        <v>48857.7937453024</v>
      </c>
      <c r="AJ16" s="4">
        <v>0</v>
      </c>
      <c r="AK16" s="4">
        <v>0</v>
      </c>
      <c r="AL16" s="4">
        <v>0</v>
      </c>
      <c r="AM16" s="4">
        <v>0</v>
      </c>
      <c r="AN16" s="4">
        <v>3</v>
      </c>
      <c r="AO16" s="4">
        <v>0.5</v>
      </c>
      <c r="AP16" s="4" t="e">
        <v>#DIV/0!</v>
      </c>
      <c r="AQ16" s="4">
        <v>2</v>
      </c>
      <c r="AR16" s="4">
        <v>1543607951.43287</v>
      </c>
      <c r="AS16" s="4">
        <v>400.586399481542</v>
      </c>
      <c r="AT16" s="4">
        <v>399.995413519431</v>
      </c>
      <c r="AU16" s="4">
        <v>18.0960229334671</v>
      </c>
      <c r="AV16" s="4">
        <v>18.0152546436934</v>
      </c>
      <c r="AW16" s="4">
        <v>401.318768465304</v>
      </c>
      <c r="AX16" s="4">
        <v>17.6015181565104</v>
      </c>
      <c r="AY16" s="4">
        <v>350.040401379006</v>
      </c>
      <c r="AZ16" s="4">
        <v>91.0082716120082</v>
      </c>
      <c r="BA16" s="4">
        <v>0.0370852757082801</v>
      </c>
      <c r="BB16" s="4">
        <v>22.5210112543331</v>
      </c>
      <c r="BC16" s="4">
        <v>22.4971347022289</v>
      </c>
      <c r="BD16" s="4">
        <v>999.9</v>
      </c>
      <c r="BE16" s="4">
        <v>0</v>
      </c>
      <c r="BF16" s="4">
        <v>0</v>
      </c>
      <c r="BG16" s="4">
        <v>10001.2457048592</v>
      </c>
      <c r="BH16" s="4">
        <v>-0.819090550181688</v>
      </c>
      <c r="BI16" s="4">
        <v>0.2391102973659</v>
      </c>
      <c r="BJ16" s="4">
        <v>0.591032667820653</v>
      </c>
      <c r="BK16" s="4">
        <v>407.968986431916</v>
      </c>
      <c r="BL16" s="4">
        <v>407.333635330384</v>
      </c>
      <c r="BM16" s="4">
        <v>0.0807704961089825</v>
      </c>
      <c r="BN16" s="4">
        <v>399.995413519431</v>
      </c>
      <c r="BO16" s="4">
        <v>18.0152546436934</v>
      </c>
      <c r="BP16" s="4">
        <v>1.64688759326157</v>
      </c>
      <c r="BQ16" s="4">
        <v>1.63953682997324</v>
      </c>
      <c r="BR16" s="4">
        <v>14.4046561694946</v>
      </c>
      <c r="BS16" s="4">
        <v>14.3355033286961</v>
      </c>
      <c r="BT16" s="4">
        <v>0</v>
      </c>
      <c r="BU16" s="4">
        <v>0</v>
      </c>
      <c r="BV16" s="4">
        <v>0</v>
      </c>
      <c r="BW16" s="4">
        <v>24</v>
      </c>
      <c r="BX16" s="4">
        <v>0.0717987207375479</v>
      </c>
      <c r="BY16" s="4">
        <v>1543607457</v>
      </c>
      <c r="BZ16" s="4" t="e">
        <v>#DIV/0!</v>
      </c>
      <c r="CA16" s="4">
        <v>1543607457</v>
      </c>
      <c r="CB16" s="4">
        <v>1543607444</v>
      </c>
      <c r="CC16" s="4">
        <v>24</v>
      </c>
      <c r="CD16" s="4">
        <v>0.039</v>
      </c>
      <c r="CE16" s="4">
        <v>0.004</v>
      </c>
      <c r="CF16" s="4">
        <v>-0.733</v>
      </c>
      <c r="CG16" s="4">
        <v>0.489</v>
      </c>
      <c r="CH16" s="4">
        <v>400</v>
      </c>
      <c r="CI16" s="4">
        <v>18</v>
      </c>
      <c r="CJ16" s="4">
        <v>2.5</v>
      </c>
      <c r="CK16" s="4">
        <v>0.4</v>
      </c>
      <c r="CL16" s="4">
        <v>0.58482619105691</v>
      </c>
      <c r="CM16" s="4">
        <v>0.0245891445993032</v>
      </c>
      <c r="CN16" s="4">
        <v>0.136680058323864</v>
      </c>
      <c r="CO16" s="4">
        <v>0.333333333333333</v>
      </c>
      <c r="CP16" s="4">
        <v>0.0811346256097561</v>
      </c>
      <c r="CQ16" s="4">
        <v>-0.0042087968641115</v>
      </c>
      <c r="CR16" s="4">
        <v>0.00299189383140552</v>
      </c>
      <c r="CS16" s="4">
        <v>1</v>
      </c>
      <c r="CT16" s="4">
        <v>1.33333333333333</v>
      </c>
      <c r="CU16" s="4">
        <v>2</v>
      </c>
      <c r="CV16" s="4" t="e">
        <v>#DIV/0!</v>
      </c>
      <c r="CW16" s="4">
        <v>100</v>
      </c>
      <c r="CX16" s="4">
        <v>100</v>
      </c>
      <c r="CY16" s="4">
        <v>-0.7325</v>
      </c>
      <c r="CZ16" s="4">
        <v>0.494558333333333</v>
      </c>
      <c r="DA16" s="4">
        <v>-1.13775483721494</v>
      </c>
      <c r="DB16" s="4">
        <v>0.00170339840285872</v>
      </c>
      <c r="DC16" s="4">
        <v>-2.04247121148579e-6</v>
      </c>
      <c r="DD16" s="4">
        <v>7.86128215878379e-10</v>
      </c>
      <c r="DE16" s="4">
        <v>0.0937908198607138</v>
      </c>
      <c r="DF16" s="4">
        <v>0.00630584918958766</v>
      </c>
      <c r="DG16" s="4">
        <v>0.00102618684613656</v>
      </c>
      <c r="DH16" s="4">
        <v>-5.17213135646585e-6</v>
      </c>
      <c r="DI16" s="4">
        <v>3</v>
      </c>
      <c r="DJ16" s="4">
        <v>1910</v>
      </c>
      <c r="DK16" s="4">
        <v>1</v>
      </c>
      <c r="DL16" s="4">
        <v>31</v>
      </c>
      <c r="DM16" s="4">
        <v>8.36666666666667</v>
      </c>
      <c r="DN16" s="4">
        <v>8.58333333333333</v>
      </c>
      <c r="DO16" s="4">
        <v>3</v>
      </c>
      <c r="DP16" s="4">
        <v>338.51775</v>
      </c>
      <c r="DQ16" s="4">
        <v>618.19925</v>
      </c>
      <c r="DR16" s="4">
        <v>21.9999166666667</v>
      </c>
      <c r="DS16" s="4">
        <v>29.9496</v>
      </c>
      <c r="DT16" s="4">
        <v>30.0001666666667</v>
      </c>
      <c r="DU16" s="4">
        <v>30.2876166666667</v>
      </c>
      <c r="DV16" s="4">
        <v>30.3095</v>
      </c>
      <c r="DW16" s="4">
        <v>20.415125</v>
      </c>
      <c r="DX16" s="4">
        <v>37.6256</v>
      </c>
      <c r="DY16" s="4">
        <v>0</v>
      </c>
      <c r="DZ16" s="4">
        <v>22</v>
      </c>
      <c r="EA16" s="4">
        <v>400</v>
      </c>
      <c r="EB16" s="4">
        <v>17.9719666666667</v>
      </c>
      <c r="EC16" s="4">
        <v>98.865825</v>
      </c>
      <c r="ED16" s="4">
        <v>101.640416666667</v>
      </c>
    </row>
    <row r="17" spans="1:134">
      <c r="A17" s="4" t="s">
        <v>579</v>
      </c>
      <c r="B17" s="4" t="s">
        <v>88</v>
      </c>
      <c r="C17" s="4" t="s">
        <v>64</v>
      </c>
      <c r="D17" s="4" t="s">
        <v>65</v>
      </c>
      <c r="E17" s="4" t="str">
        <f t="shared" si="0"/>
        <v>TR21-B2-Rd1</v>
      </c>
      <c r="F17" s="4" t="str">
        <f>VLOOKUP(B17,Sheet1!$A$1:$B$80,2,0)</f>
        <v>Tilia mandshurica</v>
      </c>
      <c r="G17" s="4" t="str">
        <f t="shared" si="1"/>
        <v>2023-07-05</v>
      </c>
      <c r="H17" s="4" t="s">
        <v>565</v>
      </c>
      <c r="I17" s="4">
        <v>0.000405932288149791</v>
      </c>
      <c r="J17" s="4">
        <v>-1.30397282782229</v>
      </c>
      <c r="K17" s="4">
        <v>400.982435546036</v>
      </c>
      <c r="L17" s="4">
        <v>457.333626880245</v>
      </c>
      <c r="M17" s="4">
        <v>41.6818444693071</v>
      </c>
      <c r="N17" s="4">
        <v>36.5459403748926</v>
      </c>
      <c r="O17" s="4">
        <v>0.0322380903113847</v>
      </c>
      <c r="P17" s="4">
        <v>3.80708007475351</v>
      </c>
      <c r="Q17" s="4">
        <v>0.032087039026294</v>
      </c>
      <c r="R17" s="4">
        <v>0.0200679115271722</v>
      </c>
      <c r="S17" s="4">
        <v>0</v>
      </c>
      <c r="T17" s="4">
        <v>22.8473007870721</v>
      </c>
      <c r="U17" s="4">
        <v>22.9134331700984</v>
      </c>
      <c r="V17" s="4">
        <v>2.80498158720046</v>
      </c>
      <c r="W17" s="4">
        <v>59.8438008814421</v>
      </c>
      <c r="X17" s="4">
        <v>1.68029455971476</v>
      </c>
      <c r="Y17" s="4">
        <v>2.80780057700258</v>
      </c>
      <c r="Z17" s="4">
        <v>1.12468702748571</v>
      </c>
      <c r="AA17" s="4">
        <v>-17.9016139074058</v>
      </c>
      <c r="AB17" s="4">
        <v>3.40436399929495</v>
      </c>
      <c r="AC17" s="4">
        <v>0.185218333137114</v>
      </c>
      <c r="AD17" s="4">
        <v>-14.3120315749737</v>
      </c>
      <c r="AE17" s="4">
        <v>0</v>
      </c>
      <c r="AF17" s="4">
        <v>0</v>
      </c>
      <c r="AG17" s="4">
        <v>1</v>
      </c>
      <c r="AH17" s="4">
        <v>0</v>
      </c>
      <c r="AI17" s="4">
        <v>48834.68451556</v>
      </c>
      <c r="AJ17" s="4">
        <v>0</v>
      </c>
      <c r="AK17" s="4">
        <v>0</v>
      </c>
      <c r="AL17" s="4">
        <v>0</v>
      </c>
      <c r="AM17" s="4">
        <v>0</v>
      </c>
      <c r="AN17" s="4">
        <v>3</v>
      </c>
      <c r="AO17" s="4">
        <v>0.5</v>
      </c>
      <c r="AP17" s="4" t="e">
        <v>#DIV/0!</v>
      </c>
      <c r="AQ17" s="4">
        <v>2</v>
      </c>
      <c r="AR17" s="4">
        <v>1543614726.91204</v>
      </c>
      <c r="AS17" s="4">
        <v>400.982435546036</v>
      </c>
      <c r="AT17" s="4">
        <v>400.004353053461</v>
      </c>
      <c r="AU17" s="4">
        <v>18.4362092847015</v>
      </c>
      <c r="AV17" s="4">
        <v>18.0947130785259</v>
      </c>
      <c r="AW17" s="4">
        <v>401.747635149799</v>
      </c>
      <c r="AX17" s="4">
        <v>17.934169276636</v>
      </c>
      <c r="AY17" s="4">
        <v>350.031966646264</v>
      </c>
      <c r="AZ17" s="4">
        <v>91.1048379579604</v>
      </c>
      <c r="BA17" s="4">
        <v>0.0361625863973271</v>
      </c>
      <c r="BB17" s="4">
        <v>22.9300198419442</v>
      </c>
      <c r="BC17" s="4">
        <v>22.9134331700984</v>
      </c>
      <c r="BD17" s="4">
        <v>999.9</v>
      </c>
      <c r="BE17" s="4">
        <v>0</v>
      </c>
      <c r="BF17" s="4">
        <v>0</v>
      </c>
      <c r="BG17" s="4">
        <v>9999.67602830795</v>
      </c>
      <c r="BH17" s="4">
        <v>-0.81652569048698</v>
      </c>
      <c r="BI17" s="4">
        <v>0.226787</v>
      </c>
      <c r="BJ17" s="4">
        <v>0.978140763602464</v>
      </c>
      <c r="BK17" s="4">
        <v>408.513935012668</v>
      </c>
      <c r="BL17" s="4">
        <v>407.375706026856</v>
      </c>
      <c r="BM17" s="4">
        <v>0.341498216917362</v>
      </c>
      <c r="BN17" s="4">
        <v>400.004353053461</v>
      </c>
      <c r="BO17" s="4">
        <v>18.0947130785259</v>
      </c>
      <c r="BP17" s="4">
        <v>1.67962788838103</v>
      </c>
      <c r="BQ17" s="4">
        <v>1.648515919154</v>
      </c>
      <c r="BR17" s="4">
        <v>14.7094224399097</v>
      </c>
      <c r="BS17" s="4">
        <v>14.4199397401801</v>
      </c>
      <c r="BT17" s="4">
        <v>0</v>
      </c>
      <c r="BU17" s="4">
        <v>0</v>
      </c>
      <c r="BV17" s="4">
        <v>0</v>
      </c>
      <c r="BW17" s="4">
        <v>25</v>
      </c>
      <c r="BX17" s="4">
        <v>0.0522106558135583</v>
      </c>
      <c r="BY17" s="4">
        <v>1543614456.6</v>
      </c>
      <c r="BZ17" s="4" t="e">
        <v>#DIV/0!</v>
      </c>
      <c r="CA17" s="4">
        <v>1543614456.6</v>
      </c>
      <c r="CB17" s="4">
        <v>1543614451.6</v>
      </c>
      <c r="CC17" s="4">
        <v>45</v>
      </c>
      <c r="CD17" s="4">
        <v>0.165</v>
      </c>
      <c r="CE17" s="4">
        <v>0.006</v>
      </c>
      <c r="CF17" s="4">
        <v>-0.766</v>
      </c>
      <c r="CG17" s="4">
        <v>0.478</v>
      </c>
      <c r="CH17" s="4">
        <v>400</v>
      </c>
      <c r="CI17" s="4">
        <v>18</v>
      </c>
      <c r="CJ17" s="4">
        <v>2.6</v>
      </c>
      <c r="CK17" s="4">
        <v>0.49</v>
      </c>
      <c r="CL17" s="4">
        <v>0.98034787601626</v>
      </c>
      <c r="CM17" s="4">
        <v>-0.0490865174216021</v>
      </c>
      <c r="CN17" s="4">
        <v>0.134941106896372</v>
      </c>
      <c r="CO17" s="4">
        <v>0.583333333333333</v>
      </c>
      <c r="CP17" s="4">
        <v>0.343227203252032</v>
      </c>
      <c r="CQ17" s="4">
        <v>-0.0360212125435541</v>
      </c>
      <c r="CR17" s="4">
        <v>0.00450403361869111</v>
      </c>
      <c r="CS17" s="4">
        <v>1</v>
      </c>
      <c r="CT17" s="4">
        <v>1.58333333333333</v>
      </c>
      <c r="CU17" s="4">
        <v>2</v>
      </c>
      <c r="CV17" s="4" t="e">
        <v>#DIV/0!</v>
      </c>
      <c r="CW17" s="4">
        <v>100</v>
      </c>
      <c r="CX17" s="4">
        <v>100</v>
      </c>
      <c r="CY17" s="4">
        <v>-0.765083333333333</v>
      </c>
      <c r="CZ17" s="4">
        <v>0.501966666666667</v>
      </c>
      <c r="DA17" s="4">
        <v>-1.17082691719515</v>
      </c>
      <c r="DB17" s="4">
        <v>0.00170339840285872</v>
      </c>
      <c r="DC17" s="4">
        <v>-2.04247121148579e-6</v>
      </c>
      <c r="DD17" s="4">
        <v>7.86128215878379e-10</v>
      </c>
      <c r="DE17" s="4">
        <v>0.0887242755867683</v>
      </c>
      <c r="DF17" s="4">
        <v>0.00630584918958766</v>
      </c>
      <c r="DG17" s="4">
        <v>0.00102618684613656</v>
      </c>
      <c r="DH17" s="4">
        <v>-5.17213135646585e-6</v>
      </c>
      <c r="DI17" s="4">
        <v>3</v>
      </c>
      <c r="DJ17" s="4">
        <v>1910</v>
      </c>
      <c r="DK17" s="4">
        <v>1</v>
      </c>
      <c r="DL17" s="4">
        <v>31</v>
      </c>
      <c r="DM17" s="4">
        <v>4.63333333333333</v>
      </c>
      <c r="DN17" s="4">
        <v>4.71666666666667</v>
      </c>
      <c r="DO17" s="4">
        <v>3</v>
      </c>
      <c r="DP17" s="4">
        <v>338.09175</v>
      </c>
      <c r="DQ17" s="4">
        <v>618.480083333333</v>
      </c>
      <c r="DR17" s="4">
        <v>22.0001833333333</v>
      </c>
      <c r="DS17" s="4">
        <v>29.6196833333333</v>
      </c>
      <c r="DT17" s="4">
        <v>30.000275</v>
      </c>
      <c r="DU17" s="4">
        <v>29.876575</v>
      </c>
      <c r="DV17" s="4">
        <v>29.8726666666667</v>
      </c>
      <c r="DW17" s="4">
        <v>20.39015</v>
      </c>
      <c r="DX17" s="4">
        <v>36.8822</v>
      </c>
      <c r="DY17" s="4">
        <v>0</v>
      </c>
      <c r="DZ17" s="4">
        <v>22</v>
      </c>
      <c r="EA17" s="4">
        <v>400</v>
      </c>
      <c r="EB17" s="4">
        <v>18.055275</v>
      </c>
      <c r="EC17" s="4">
        <v>98.9546416666667</v>
      </c>
      <c r="ED17" s="4">
        <v>101.675833333333</v>
      </c>
    </row>
    <row r="18" spans="1:134">
      <c r="A18" s="4" t="s">
        <v>580</v>
      </c>
      <c r="B18" s="4" t="s">
        <v>90</v>
      </c>
      <c r="C18" s="4" t="s">
        <v>73</v>
      </c>
      <c r="D18" s="4" t="s">
        <v>76</v>
      </c>
      <c r="E18" s="4" t="str">
        <f t="shared" si="0"/>
        <v>TR22-B1-Rd2</v>
      </c>
      <c r="F18" s="4" t="str">
        <f>VLOOKUP(B18,Sheet1!$A$1:$B$80,2,0)</f>
        <v>Fraxinus mandshurica</v>
      </c>
      <c r="G18" s="4" t="str">
        <f t="shared" si="1"/>
        <v>2023-07-05</v>
      </c>
      <c r="H18" s="4" t="s">
        <v>565</v>
      </c>
      <c r="I18" s="4">
        <v>0.00052635398600292</v>
      </c>
      <c r="J18" s="4">
        <v>-1.54436645474679</v>
      </c>
      <c r="K18" s="4">
        <v>401.137815730245</v>
      </c>
      <c r="L18" s="4">
        <v>453.877863854637</v>
      </c>
      <c r="M18" s="4">
        <v>41.3573358609458</v>
      </c>
      <c r="N18" s="4">
        <v>36.5516646961222</v>
      </c>
      <c r="O18" s="4">
        <v>0.0402238258991733</v>
      </c>
      <c r="P18" s="4">
        <v>3.8060901140688</v>
      </c>
      <c r="Q18" s="4">
        <v>0.0399891416809743</v>
      </c>
      <c r="R18" s="4">
        <v>0.0250141846583039</v>
      </c>
      <c r="S18" s="4">
        <v>0</v>
      </c>
      <c r="T18" s="4">
        <v>23.6730504242542</v>
      </c>
      <c r="U18" s="4">
        <v>23.7157969426518</v>
      </c>
      <c r="V18" s="4">
        <v>2.94422414887048</v>
      </c>
      <c r="W18" s="4">
        <v>60.0854123888732</v>
      </c>
      <c r="X18" s="4">
        <v>1.77592871563309</v>
      </c>
      <c r="Y18" s="4">
        <v>2.95567367182514</v>
      </c>
      <c r="Z18" s="4">
        <v>1.16829543323738</v>
      </c>
      <c r="AA18" s="4">
        <v>-23.2122107827288</v>
      </c>
      <c r="AB18" s="4">
        <v>13.2330180833298</v>
      </c>
      <c r="AC18" s="4">
        <v>0.726192284256944</v>
      </c>
      <c r="AD18" s="4">
        <v>-9.25300041514201</v>
      </c>
      <c r="AE18" s="4">
        <v>0</v>
      </c>
      <c r="AF18" s="4">
        <v>0</v>
      </c>
      <c r="AG18" s="4">
        <v>1</v>
      </c>
      <c r="AH18" s="4">
        <v>0</v>
      </c>
      <c r="AI18" s="4">
        <v>48677.554455331</v>
      </c>
      <c r="AJ18" s="4">
        <v>0</v>
      </c>
      <c r="AK18" s="4">
        <v>0</v>
      </c>
      <c r="AL18" s="4">
        <v>0</v>
      </c>
      <c r="AM18" s="4">
        <v>0</v>
      </c>
      <c r="AN18" s="4">
        <v>3</v>
      </c>
      <c r="AO18" s="4">
        <v>0.5</v>
      </c>
      <c r="AP18" s="4" t="e">
        <v>#DIV/0!</v>
      </c>
      <c r="AQ18" s="4">
        <v>2</v>
      </c>
      <c r="AR18" s="4">
        <v>1543627374.91204</v>
      </c>
      <c r="AS18" s="4">
        <v>401.137815730245</v>
      </c>
      <c r="AT18" s="4">
        <v>399.995128742523</v>
      </c>
      <c r="AU18" s="4">
        <v>19.4900060496868</v>
      </c>
      <c r="AV18" s="4">
        <v>19.047668899208</v>
      </c>
      <c r="AW18" s="4">
        <v>402.042333042004</v>
      </c>
      <c r="AX18" s="4">
        <v>18.9460065012099</v>
      </c>
      <c r="AY18" s="4">
        <v>350.023968016957</v>
      </c>
      <c r="AZ18" s="4">
        <v>91.0844875200227</v>
      </c>
      <c r="BA18" s="4">
        <v>0.0354798985758966</v>
      </c>
      <c r="BB18" s="4">
        <v>23.780286849635</v>
      </c>
      <c r="BC18" s="4">
        <v>23.7157969426518</v>
      </c>
      <c r="BD18" s="4">
        <v>999.9</v>
      </c>
      <c r="BE18" s="4">
        <v>0</v>
      </c>
      <c r="BF18" s="4">
        <v>0</v>
      </c>
      <c r="BG18" s="4">
        <v>9998.31772221928</v>
      </c>
      <c r="BH18" s="4">
        <v>-0.818860338987029</v>
      </c>
      <c r="BI18" s="4">
        <v>0.233161662698413</v>
      </c>
      <c r="BJ18" s="4">
        <v>1.1426537344546</v>
      </c>
      <c r="BK18" s="4">
        <v>409.111343278368</v>
      </c>
      <c r="BL18" s="4">
        <v>407.762019036559</v>
      </c>
      <c r="BM18" s="4">
        <v>0.442337951245799</v>
      </c>
      <c r="BN18" s="4">
        <v>399.995128742523</v>
      </c>
      <c r="BO18" s="4">
        <v>19.047668899208</v>
      </c>
      <c r="BP18" s="4">
        <v>1.77523744633588</v>
      </c>
      <c r="BQ18" s="4">
        <v>1.73494757671786</v>
      </c>
      <c r="BR18" s="4">
        <v>15.5704372931883</v>
      </c>
      <c r="BS18" s="4">
        <v>15.2126955436964</v>
      </c>
      <c r="BT18" s="4">
        <v>0</v>
      </c>
      <c r="BU18" s="4">
        <v>0</v>
      </c>
      <c r="BV18" s="4">
        <v>0</v>
      </c>
      <c r="BW18" s="4">
        <v>25</v>
      </c>
      <c r="BX18" s="4">
        <v>0.0973218183772191</v>
      </c>
      <c r="BY18" s="4">
        <v>1543626980.5</v>
      </c>
      <c r="BZ18" s="4" t="e">
        <v>#DIV/0!</v>
      </c>
      <c r="CA18" s="4">
        <v>1543626980.5</v>
      </c>
      <c r="CB18" s="4">
        <v>1543626975</v>
      </c>
      <c r="CC18" s="4">
        <v>85</v>
      </c>
      <c r="CD18" s="4">
        <v>-0.038</v>
      </c>
      <c r="CE18" s="4">
        <v>0</v>
      </c>
      <c r="CF18" s="4">
        <v>-0.905</v>
      </c>
      <c r="CG18" s="4">
        <v>0.522</v>
      </c>
      <c r="CH18" s="4">
        <v>400</v>
      </c>
      <c r="CI18" s="4">
        <v>19</v>
      </c>
      <c r="CJ18" s="4">
        <v>1.89</v>
      </c>
      <c r="CK18" s="4">
        <v>0.39</v>
      </c>
      <c r="CL18" s="4">
        <v>1.14039462398374</v>
      </c>
      <c r="CM18" s="4">
        <v>-0.00847747909407616</v>
      </c>
      <c r="CN18" s="4">
        <v>0.13147647303157</v>
      </c>
      <c r="CO18" s="4">
        <v>0.416666666666667</v>
      </c>
      <c r="CP18" s="4">
        <v>0.442775221544715</v>
      </c>
      <c r="CQ18" s="4">
        <v>-0.00960865156794367</v>
      </c>
      <c r="CR18" s="4">
        <v>0.00283469816677899</v>
      </c>
      <c r="CS18" s="4">
        <v>1</v>
      </c>
      <c r="CT18" s="4">
        <v>1.41666666666667</v>
      </c>
      <c r="CU18" s="4">
        <v>2</v>
      </c>
      <c r="CV18" s="4" t="e">
        <v>#DIV/0!</v>
      </c>
      <c r="CW18" s="4">
        <v>100</v>
      </c>
      <c r="CX18" s="4">
        <v>100</v>
      </c>
      <c r="CY18" s="4">
        <v>-0.9045</v>
      </c>
      <c r="CZ18" s="4">
        <v>0.543983333333333</v>
      </c>
      <c r="DA18" s="4">
        <v>-1.31036867352734</v>
      </c>
      <c r="DB18" s="4">
        <v>0.00170339840285872</v>
      </c>
      <c r="DC18" s="4">
        <v>-2.04247121148579e-6</v>
      </c>
      <c r="DD18" s="4">
        <v>7.86128215878379e-10</v>
      </c>
      <c r="DE18" s="4">
        <v>0.0913545970066142</v>
      </c>
      <c r="DF18" s="4">
        <v>0.00630584918958766</v>
      </c>
      <c r="DG18" s="4">
        <v>0.00102618684613656</v>
      </c>
      <c r="DH18" s="4">
        <v>-5.17213135646585e-6</v>
      </c>
      <c r="DI18" s="4">
        <v>3</v>
      </c>
      <c r="DJ18" s="4">
        <v>1910</v>
      </c>
      <c r="DK18" s="4">
        <v>1</v>
      </c>
      <c r="DL18" s="4">
        <v>31</v>
      </c>
      <c r="DM18" s="4">
        <v>6.7</v>
      </c>
      <c r="DN18" s="4">
        <v>6.8</v>
      </c>
      <c r="DO18" s="4">
        <v>3</v>
      </c>
      <c r="DP18" s="4">
        <v>334.510166666667</v>
      </c>
      <c r="DQ18" s="4">
        <v>609.040666666667</v>
      </c>
      <c r="DR18" s="4">
        <v>22.9999333333333</v>
      </c>
      <c r="DS18" s="4">
        <v>30.5181333333333</v>
      </c>
      <c r="DT18" s="4">
        <v>30.0002416666667</v>
      </c>
      <c r="DU18" s="4">
        <v>30.8377166666667</v>
      </c>
      <c r="DV18" s="4">
        <v>30.8543166666667</v>
      </c>
      <c r="DW18" s="4">
        <v>20.37385</v>
      </c>
      <c r="DX18" s="4">
        <v>36.6948</v>
      </c>
      <c r="DY18" s="4">
        <v>0</v>
      </c>
      <c r="DZ18" s="4">
        <v>23</v>
      </c>
      <c r="EA18" s="4">
        <v>400</v>
      </c>
      <c r="EB18" s="4">
        <v>19.0093</v>
      </c>
      <c r="EC18" s="4">
        <v>98.8380833333333</v>
      </c>
      <c r="ED18" s="4">
        <v>101.501333333333</v>
      </c>
    </row>
    <row r="19" spans="1:134">
      <c r="A19" s="4" t="s">
        <v>581</v>
      </c>
      <c r="B19" s="4" t="s">
        <v>93</v>
      </c>
      <c r="C19" s="4" t="s">
        <v>64</v>
      </c>
      <c r="D19" s="4" t="s">
        <v>65</v>
      </c>
      <c r="E19" s="4" t="str">
        <f t="shared" si="0"/>
        <v>TR23-B2-Rd1</v>
      </c>
      <c r="F19" s="4" t="str">
        <f>VLOOKUP(B19,Sheet1!$A$1:$B$80,2,0)</f>
        <v>Tilia amurensis</v>
      </c>
      <c r="G19" s="4" t="str">
        <f t="shared" si="1"/>
        <v>2023-07-05</v>
      </c>
      <c r="H19" s="4" t="s">
        <v>565</v>
      </c>
      <c r="I19" s="4">
        <v>0.000195496884036084</v>
      </c>
      <c r="J19" s="4">
        <v>-1.23534979777711</v>
      </c>
      <c r="K19" s="4">
        <v>400.98624133978</v>
      </c>
      <c r="L19" s="4">
        <v>523.975811539441</v>
      </c>
      <c r="M19" s="4">
        <v>47.7668055312854</v>
      </c>
      <c r="N19" s="4">
        <v>36.5548043500501</v>
      </c>
      <c r="O19" s="4">
        <v>0.0149269230288365</v>
      </c>
      <c r="P19" s="4">
        <v>3.80766043382011</v>
      </c>
      <c r="Q19" s="4">
        <v>0.014894485452737</v>
      </c>
      <c r="R19" s="4">
        <v>0.0093119618634245</v>
      </c>
      <c r="S19" s="4">
        <v>0</v>
      </c>
      <c r="T19" s="4">
        <v>23.4753411881908</v>
      </c>
      <c r="U19" s="4">
        <v>23.5275308023931</v>
      </c>
      <c r="V19" s="4">
        <v>2.91102091492843</v>
      </c>
      <c r="W19" s="4">
        <v>59.9906159790572</v>
      </c>
      <c r="X19" s="4">
        <v>1.74503743318217</v>
      </c>
      <c r="Y19" s="4">
        <v>2.90885069340446</v>
      </c>
      <c r="Z19" s="4">
        <v>1.16598348174626</v>
      </c>
      <c r="AA19" s="4">
        <v>-8.62141258599133</v>
      </c>
      <c r="AB19" s="4">
        <v>-2.53930591397774</v>
      </c>
      <c r="AC19" s="4">
        <v>-0.138977080136719</v>
      </c>
      <c r="AD19" s="4">
        <v>-11.2996955801058</v>
      </c>
      <c r="AE19" s="4">
        <v>0</v>
      </c>
      <c r="AF19" s="4">
        <v>0</v>
      </c>
      <c r="AG19" s="4">
        <v>1</v>
      </c>
      <c r="AH19" s="4">
        <v>0</v>
      </c>
      <c r="AI19" s="4">
        <v>48748.6210554728</v>
      </c>
      <c r="AJ19" s="4">
        <v>0</v>
      </c>
      <c r="AK19" s="4">
        <v>0</v>
      </c>
      <c r="AL19" s="4">
        <v>0</v>
      </c>
      <c r="AM19" s="4">
        <v>0</v>
      </c>
      <c r="AN19" s="4">
        <v>3</v>
      </c>
      <c r="AO19" s="4">
        <v>0.5</v>
      </c>
      <c r="AP19" s="4" t="e">
        <v>#DIV/0!</v>
      </c>
      <c r="AQ19" s="4">
        <v>2</v>
      </c>
      <c r="AR19" s="4">
        <v>1543621733.93287</v>
      </c>
      <c r="AS19" s="4">
        <v>400.98624133978</v>
      </c>
      <c r="AT19" s="4">
        <v>399.994613493584</v>
      </c>
      <c r="AU19" s="4">
        <v>19.1421076849571</v>
      </c>
      <c r="AV19" s="4">
        <v>18.9777549214711</v>
      </c>
      <c r="AW19" s="4">
        <v>401.93516385544</v>
      </c>
      <c r="AX19" s="4">
        <v>18.6077547114273</v>
      </c>
      <c r="AY19" s="4">
        <v>350.017974553001</v>
      </c>
      <c r="AZ19" s="4">
        <v>91.1259582437055</v>
      </c>
      <c r="BA19" s="4">
        <v>0.0362827558901964</v>
      </c>
      <c r="BB19" s="4">
        <v>23.5151606444232</v>
      </c>
      <c r="BC19" s="4">
        <v>23.5275308023931</v>
      </c>
      <c r="BD19" s="4">
        <v>999.9</v>
      </c>
      <c r="BE19" s="4">
        <v>0</v>
      </c>
      <c r="BF19" s="4">
        <v>0</v>
      </c>
      <c r="BG19" s="4">
        <v>9999.46378018001</v>
      </c>
      <c r="BH19" s="4">
        <v>-0.8078734454061</v>
      </c>
      <c r="BI19" s="4">
        <v>0.236149494810102</v>
      </c>
      <c r="BJ19" s="4">
        <v>0.9915440880998</v>
      </c>
      <c r="BK19" s="4">
        <v>408.811691751049</v>
      </c>
      <c r="BL19" s="4">
        <v>407.732533743842</v>
      </c>
      <c r="BM19" s="4">
        <v>0.164346821996442</v>
      </c>
      <c r="BN19" s="4">
        <v>399.994613493584</v>
      </c>
      <c r="BO19" s="4">
        <v>18.9777549214711</v>
      </c>
      <c r="BP19" s="4">
        <v>1.74434236778568</v>
      </c>
      <c r="BQ19" s="4">
        <v>1.72936657037189</v>
      </c>
      <c r="BR19" s="4">
        <v>15.2967636320166</v>
      </c>
      <c r="BS19" s="4">
        <v>15.1625683740802</v>
      </c>
      <c r="BT19" s="4">
        <v>0</v>
      </c>
      <c r="BU19" s="4">
        <v>0</v>
      </c>
      <c r="BV19" s="4">
        <v>0</v>
      </c>
      <c r="BW19" s="4">
        <v>26</v>
      </c>
      <c r="BX19" s="4">
        <v>0.168248022247309</v>
      </c>
      <c r="BY19" s="4">
        <v>1543621397.1</v>
      </c>
      <c r="BZ19" s="4" t="e">
        <v>#DIV/0!</v>
      </c>
      <c r="CA19" s="4">
        <v>1543621397.1</v>
      </c>
      <c r="CB19" s="4">
        <v>1543621393.6</v>
      </c>
      <c r="CC19" s="4">
        <v>65</v>
      </c>
      <c r="CD19" s="4">
        <v>0.039</v>
      </c>
      <c r="CE19" s="4">
        <v>0.007</v>
      </c>
      <c r="CF19" s="4">
        <v>-0.949</v>
      </c>
      <c r="CG19" s="4">
        <v>0.525</v>
      </c>
      <c r="CH19" s="4">
        <v>400</v>
      </c>
      <c r="CI19" s="4">
        <v>19</v>
      </c>
      <c r="CJ19" s="4">
        <v>5.01</v>
      </c>
      <c r="CK19" s="4">
        <v>0.51</v>
      </c>
      <c r="CL19" s="4">
        <v>0.987304483739837</v>
      </c>
      <c r="CM19" s="4">
        <v>0.0693300400696872</v>
      </c>
      <c r="CN19" s="4">
        <v>0.136868209820002</v>
      </c>
      <c r="CO19" s="4">
        <v>0.166666666666667</v>
      </c>
      <c r="CP19" s="4">
        <v>0.164725081300813</v>
      </c>
      <c r="CQ19" s="4">
        <v>-0.00791885191637627</v>
      </c>
      <c r="CR19" s="4">
        <v>0.00281959403330135</v>
      </c>
      <c r="CS19" s="4">
        <v>1</v>
      </c>
      <c r="CT19" s="4">
        <v>1.16666666666667</v>
      </c>
      <c r="CU19" s="4">
        <v>2</v>
      </c>
      <c r="CV19" s="4" t="e">
        <v>#DIV/0!</v>
      </c>
      <c r="CW19" s="4">
        <v>100</v>
      </c>
      <c r="CX19" s="4">
        <v>100</v>
      </c>
      <c r="CY19" s="4">
        <v>-0.949</v>
      </c>
      <c r="CZ19" s="4">
        <v>0.534358333333333</v>
      </c>
      <c r="DA19" s="4">
        <v>-1.35467380394679</v>
      </c>
      <c r="DB19" s="4">
        <v>0.00170339840285872</v>
      </c>
      <c r="DC19" s="4">
        <v>-2.04247121148579e-6</v>
      </c>
      <c r="DD19" s="4">
        <v>7.86128215878379e-10</v>
      </c>
      <c r="DE19" s="4">
        <v>0.0950213237453054</v>
      </c>
      <c r="DF19" s="4">
        <v>0.00630584918958766</v>
      </c>
      <c r="DG19" s="4">
        <v>0.00102618684613656</v>
      </c>
      <c r="DH19" s="4">
        <v>-5.17213135646585e-6</v>
      </c>
      <c r="DI19" s="4">
        <v>3</v>
      </c>
      <c r="DJ19" s="4">
        <v>1910</v>
      </c>
      <c r="DK19" s="4">
        <v>1</v>
      </c>
      <c r="DL19" s="4">
        <v>31</v>
      </c>
      <c r="DM19" s="4">
        <v>5.75</v>
      </c>
      <c r="DN19" s="4">
        <v>5.8</v>
      </c>
      <c r="DO19" s="4">
        <v>3</v>
      </c>
      <c r="DP19" s="4">
        <v>338.624916666667</v>
      </c>
      <c r="DQ19" s="4">
        <v>609.749</v>
      </c>
      <c r="DR19" s="4">
        <v>22.0001416666667</v>
      </c>
      <c r="DS19" s="4">
        <v>31.0939416666667</v>
      </c>
      <c r="DT19" s="4">
        <v>30.0001416666667</v>
      </c>
      <c r="DU19" s="4">
        <v>31.3339666666667</v>
      </c>
      <c r="DV19" s="4">
        <v>31.3262083333333</v>
      </c>
      <c r="DW19" s="4">
        <v>20.397025</v>
      </c>
      <c r="DX19" s="4">
        <v>36.2738</v>
      </c>
      <c r="DY19" s="4">
        <v>0</v>
      </c>
      <c r="DZ19" s="4">
        <v>22</v>
      </c>
      <c r="EA19" s="4">
        <v>400</v>
      </c>
      <c r="EB19" s="4">
        <v>18.9547</v>
      </c>
      <c r="EC19" s="4">
        <v>98.7347666666667</v>
      </c>
      <c r="ED19" s="4">
        <v>101.420083333333</v>
      </c>
    </row>
    <row r="20" spans="1:134">
      <c r="A20" s="4" t="s">
        <v>582</v>
      </c>
      <c r="B20" s="4" t="s">
        <v>201</v>
      </c>
      <c r="C20" s="4" t="s">
        <v>73</v>
      </c>
      <c r="D20" s="4" t="s">
        <v>76</v>
      </c>
      <c r="E20" s="4" t="str">
        <f t="shared" si="0"/>
        <v>TR29-B1-Rd2</v>
      </c>
      <c r="F20" s="4" t="str">
        <f>VLOOKUP(B20,Sheet1!$A$1:$B$80,2,0)</f>
        <v>Tilia amurensis</v>
      </c>
      <c r="G20" s="4" t="str">
        <f t="shared" si="1"/>
        <v>2023-07-07</v>
      </c>
      <c r="H20" s="4" t="s">
        <v>565</v>
      </c>
      <c r="I20" s="4">
        <v>0.000247431091074902</v>
      </c>
      <c r="J20" s="4">
        <v>-0.863766358532599</v>
      </c>
      <c r="K20" s="4">
        <v>400.656974604474</v>
      </c>
      <c r="L20" s="4">
        <v>463.814427265004</v>
      </c>
      <c r="M20" s="4">
        <v>42.7882421942892</v>
      </c>
      <c r="N20" s="4">
        <v>36.9617814461573</v>
      </c>
      <c r="O20" s="4">
        <v>0.019224169453189</v>
      </c>
      <c r="P20" s="4">
        <v>3.84041668397714</v>
      </c>
      <c r="Q20" s="4">
        <v>0.0191708553251133</v>
      </c>
      <c r="R20" s="4">
        <v>0.0119865622304068</v>
      </c>
      <c r="S20" s="4">
        <v>0</v>
      </c>
      <c r="T20" s="4">
        <v>23.5002919171249</v>
      </c>
      <c r="U20" s="4">
        <v>23.5221919024274</v>
      </c>
      <c r="V20" s="4">
        <v>2.91008404301957</v>
      </c>
      <c r="W20" s="4">
        <v>60.0161477524399</v>
      </c>
      <c r="X20" s="4">
        <v>1.74948007869516</v>
      </c>
      <c r="Y20" s="4">
        <v>2.91501561752901</v>
      </c>
      <c r="Z20" s="4">
        <v>1.16060396432441</v>
      </c>
      <c r="AA20" s="4">
        <v>-10.9117111164032</v>
      </c>
      <c r="AB20" s="4">
        <v>5.81557064741258</v>
      </c>
      <c r="AC20" s="4">
        <v>0.315619929187664</v>
      </c>
      <c r="AD20" s="4">
        <v>-4.78052053980292</v>
      </c>
      <c r="AE20" s="4">
        <v>0</v>
      </c>
      <c r="AF20" s="4">
        <v>0</v>
      </c>
      <c r="AG20" s="4">
        <v>1</v>
      </c>
      <c r="AH20" s="4">
        <v>0</v>
      </c>
      <c r="AI20" s="4">
        <v>49324.4611174045</v>
      </c>
      <c r="AJ20" s="4">
        <v>0</v>
      </c>
      <c r="AK20" s="4">
        <v>0</v>
      </c>
      <c r="AL20" s="4">
        <v>0</v>
      </c>
      <c r="AM20" s="4">
        <v>0</v>
      </c>
      <c r="AN20" s="4">
        <v>3</v>
      </c>
      <c r="AO20" s="4">
        <v>0.5</v>
      </c>
      <c r="AP20" s="4" t="e">
        <v>#DIV/0!</v>
      </c>
      <c r="AQ20" s="4">
        <v>2</v>
      </c>
      <c r="AR20" s="4">
        <v>1543647036.81204</v>
      </c>
      <c r="AS20" s="4">
        <v>400.656974604474</v>
      </c>
      <c r="AT20" s="4">
        <v>400.001601814823</v>
      </c>
      <c r="AU20" s="4">
        <v>18.9639505751173</v>
      </c>
      <c r="AV20" s="4">
        <v>18.7558967274411</v>
      </c>
      <c r="AW20" s="4">
        <v>401.816048431115</v>
      </c>
      <c r="AX20" s="4">
        <v>18.4413700672828</v>
      </c>
      <c r="AY20" s="4">
        <v>350.013682366798</v>
      </c>
      <c r="AZ20" s="4">
        <v>92.2185289578686</v>
      </c>
      <c r="BA20" s="4">
        <v>0.034405051409819</v>
      </c>
      <c r="BB20" s="4">
        <v>23.5502807987711</v>
      </c>
      <c r="BC20" s="4">
        <v>23.5221919024274</v>
      </c>
      <c r="BD20" s="4">
        <v>999.9</v>
      </c>
      <c r="BE20" s="4">
        <v>0</v>
      </c>
      <c r="BF20" s="4">
        <v>0</v>
      </c>
      <c r="BG20" s="4">
        <v>9998.87300434738</v>
      </c>
      <c r="BH20" s="4">
        <v>-0.815028738637434</v>
      </c>
      <c r="BI20" s="4">
        <v>0.252216730159589</v>
      </c>
      <c r="BJ20" s="4">
        <v>0.655328946784272</v>
      </c>
      <c r="BK20" s="4">
        <v>408.401868480778</v>
      </c>
      <c r="BL20" s="4">
        <v>407.647415667246</v>
      </c>
      <c r="BM20" s="4">
        <v>0.208052864515712</v>
      </c>
      <c r="BN20" s="4">
        <v>400.001601814823</v>
      </c>
      <c r="BO20" s="4">
        <v>18.7558967274411</v>
      </c>
      <c r="BP20" s="4">
        <v>1.74882753858883</v>
      </c>
      <c r="BQ20" s="4">
        <v>1.72964139164278</v>
      </c>
      <c r="BR20" s="4">
        <v>15.3367573177158</v>
      </c>
      <c r="BS20" s="4">
        <v>15.1650422902161</v>
      </c>
      <c r="BT20" s="4">
        <v>0</v>
      </c>
      <c r="BU20" s="4">
        <v>0</v>
      </c>
      <c r="BV20" s="4">
        <v>0</v>
      </c>
      <c r="BW20" s="4">
        <v>25</v>
      </c>
      <c r="BX20" s="4">
        <v>0.051241122289635</v>
      </c>
      <c r="BY20" s="4">
        <v>1543646712.5</v>
      </c>
      <c r="BZ20" s="4" t="e">
        <v>#DIV/0!</v>
      </c>
      <c r="CA20" s="4">
        <v>1543646712.5</v>
      </c>
      <c r="CB20" s="4">
        <v>1543646709.5</v>
      </c>
      <c r="CC20" s="4">
        <v>145</v>
      </c>
      <c r="CD20" s="4">
        <v>0.157</v>
      </c>
      <c r="CE20" s="4">
        <v>-0.003</v>
      </c>
      <c r="CF20" s="4">
        <v>-1.159</v>
      </c>
      <c r="CG20" s="4">
        <v>0.511</v>
      </c>
      <c r="CH20" s="4">
        <v>400</v>
      </c>
      <c r="CI20" s="4">
        <v>19</v>
      </c>
      <c r="CJ20" s="4">
        <v>2.07</v>
      </c>
      <c r="CK20" s="4">
        <v>0.48</v>
      </c>
      <c r="CL20" s="4">
        <v>0.657333428861789</v>
      </c>
      <c r="CM20" s="4">
        <v>0.0648356080139376</v>
      </c>
      <c r="CN20" s="4">
        <v>0.13786098331451</v>
      </c>
      <c r="CO20" s="4">
        <v>0.5</v>
      </c>
      <c r="CP20" s="4">
        <v>0.208394052845528</v>
      </c>
      <c r="CQ20" s="4">
        <v>-0.00638712543554007</v>
      </c>
      <c r="CR20" s="4">
        <v>0.00291114851776649</v>
      </c>
      <c r="CS20" s="4">
        <v>1</v>
      </c>
      <c r="CT20" s="4">
        <v>1.5</v>
      </c>
      <c r="CU20" s="4">
        <v>2</v>
      </c>
      <c r="CV20" s="4" t="e">
        <v>#DIV/0!</v>
      </c>
      <c r="CW20" s="4">
        <v>100</v>
      </c>
      <c r="CX20" s="4">
        <v>100</v>
      </c>
      <c r="CY20" s="4">
        <v>-1.159</v>
      </c>
      <c r="CZ20" s="4">
        <v>0.522608333333333</v>
      </c>
      <c r="DA20" s="4">
        <v>-1.56478374468529</v>
      </c>
      <c r="DB20" s="4">
        <v>0.00170339840285872</v>
      </c>
      <c r="DC20" s="4">
        <v>-2.04247121148579e-6</v>
      </c>
      <c r="DD20" s="4">
        <v>7.86128215878379e-10</v>
      </c>
      <c r="DE20" s="4">
        <v>0.0897426114213712</v>
      </c>
      <c r="DF20" s="4">
        <v>0.00630584918958766</v>
      </c>
      <c r="DG20" s="4">
        <v>0.00102618684613656</v>
      </c>
      <c r="DH20" s="4">
        <v>-5.17213135646585e-6</v>
      </c>
      <c r="DI20" s="4">
        <v>3</v>
      </c>
      <c r="DJ20" s="4">
        <v>1910</v>
      </c>
      <c r="DK20" s="4">
        <v>1</v>
      </c>
      <c r="DL20" s="4">
        <v>31</v>
      </c>
      <c r="DM20" s="4">
        <v>5.53333333333333</v>
      </c>
      <c r="DN20" s="4">
        <v>5.58333333333333</v>
      </c>
      <c r="DO20" s="4">
        <v>3</v>
      </c>
      <c r="DP20" s="4">
        <v>339.1065</v>
      </c>
      <c r="DQ20" s="4">
        <v>624.157583333333</v>
      </c>
      <c r="DR20" s="4">
        <v>22.999825</v>
      </c>
      <c r="DS20" s="4">
        <v>29.5357666666667</v>
      </c>
      <c r="DT20" s="4">
        <v>30.0000916666667</v>
      </c>
      <c r="DU20" s="4">
        <v>29.8846916666667</v>
      </c>
      <c r="DV20" s="4">
        <v>29.899525</v>
      </c>
      <c r="DW20" s="4">
        <v>20.3761416666667</v>
      </c>
      <c r="DX20" s="4">
        <v>31.5803</v>
      </c>
      <c r="DY20" s="4">
        <v>0</v>
      </c>
      <c r="DZ20" s="4">
        <v>23</v>
      </c>
      <c r="EA20" s="4">
        <v>400</v>
      </c>
      <c r="EB20" s="4">
        <v>18.7683</v>
      </c>
      <c r="EC20" s="4">
        <v>98.9862583333333</v>
      </c>
      <c r="ED20" s="4">
        <v>101.596166666667</v>
      </c>
    </row>
    <row r="21" spans="1:134">
      <c r="A21" s="4" t="s">
        <v>583</v>
      </c>
      <c r="B21" s="4" t="s">
        <v>201</v>
      </c>
      <c r="C21" s="4" t="s">
        <v>64</v>
      </c>
      <c r="D21" s="4" t="s">
        <v>76</v>
      </c>
      <c r="E21" s="4" t="str">
        <f t="shared" si="0"/>
        <v>TR29-B2-Rd2</v>
      </c>
      <c r="F21" s="4" t="str">
        <f>VLOOKUP(B21,Sheet1!$A$1:$B$80,2,0)</f>
        <v>Tilia amurensis</v>
      </c>
      <c r="G21" s="4" t="str">
        <f t="shared" si="1"/>
        <v>2023-07-07</v>
      </c>
      <c r="H21" s="4" t="s">
        <v>565</v>
      </c>
      <c r="I21" s="4">
        <v>8.25859926880142e-5</v>
      </c>
      <c r="J21" s="4">
        <v>-0.861053956330993</v>
      </c>
      <c r="K21" s="4">
        <v>400.709399859338</v>
      </c>
      <c r="L21" s="4">
        <v>610.764930718874</v>
      </c>
      <c r="M21" s="4">
        <v>56.2839150502603</v>
      </c>
      <c r="N21" s="4">
        <v>36.9266372328388</v>
      </c>
      <c r="O21" s="4">
        <v>0.00624897793263313</v>
      </c>
      <c r="P21" s="4">
        <v>3.83811684852587</v>
      </c>
      <c r="Q21" s="4">
        <v>0.00624332957205604</v>
      </c>
      <c r="R21" s="4">
        <v>0.00390258802811405</v>
      </c>
      <c r="S21" s="4">
        <v>0</v>
      </c>
      <c r="T21" s="4">
        <v>23.8651375913948</v>
      </c>
      <c r="U21" s="4">
        <v>23.888243808744</v>
      </c>
      <c r="V21" s="4">
        <v>2.9749275865942</v>
      </c>
      <c r="W21" s="4">
        <v>60.1062760672382</v>
      </c>
      <c r="X21" s="4">
        <v>1.78742870242788</v>
      </c>
      <c r="Y21" s="4">
        <v>2.97378046854111</v>
      </c>
      <c r="Z21" s="4">
        <v>1.18749888416632</v>
      </c>
      <c r="AA21" s="4">
        <v>-3.64204227754143</v>
      </c>
      <c r="AB21" s="4">
        <v>-1.3273244736373</v>
      </c>
      <c r="AC21" s="4">
        <v>-0.0723328960341943</v>
      </c>
      <c r="AD21" s="4">
        <v>-5.04169964721292</v>
      </c>
      <c r="AE21" s="4">
        <v>0</v>
      </c>
      <c r="AF21" s="4">
        <v>0</v>
      </c>
      <c r="AG21" s="4">
        <v>1</v>
      </c>
      <c r="AH21" s="4">
        <v>0</v>
      </c>
      <c r="AI21" s="4">
        <v>49227.917876402</v>
      </c>
      <c r="AJ21" s="4">
        <v>0</v>
      </c>
      <c r="AK21" s="4">
        <v>0</v>
      </c>
      <c r="AL21" s="4">
        <v>0</v>
      </c>
      <c r="AM21" s="4">
        <v>0</v>
      </c>
      <c r="AN21" s="4">
        <v>3</v>
      </c>
      <c r="AO21" s="4">
        <v>0.5</v>
      </c>
      <c r="AP21" s="4" t="e">
        <v>#DIV/0!</v>
      </c>
      <c r="AQ21" s="4">
        <v>2</v>
      </c>
      <c r="AR21" s="4">
        <v>1543640563.31204</v>
      </c>
      <c r="AS21" s="4">
        <v>400.709399859338</v>
      </c>
      <c r="AT21" s="4">
        <v>399.999856704515</v>
      </c>
      <c r="AU21" s="4">
        <v>19.3962823598457</v>
      </c>
      <c r="AV21" s="4">
        <v>19.3268808191249</v>
      </c>
      <c r="AW21" s="4">
        <v>401.862568726912</v>
      </c>
      <c r="AX21" s="4">
        <v>18.856252015516</v>
      </c>
      <c r="AY21" s="4">
        <v>350.067860570509</v>
      </c>
      <c r="AZ21" s="4">
        <v>92.1175251130249</v>
      </c>
      <c r="BA21" s="4">
        <v>0.0356343860808502</v>
      </c>
      <c r="BB21" s="4">
        <v>23.8818291639937</v>
      </c>
      <c r="BC21" s="4">
        <v>23.888243808744</v>
      </c>
      <c r="BD21" s="4">
        <v>999.9</v>
      </c>
      <c r="BE21" s="4">
        <v>0</v>
      </c>
      <c r="BF21" s="4">
        <v>0</v>
      </c>
      <c r="BG21" s="4">
        <v>10001.5211824131</v>
      </c>
      <c r="BH21" s="4">
        <v>-0.824037945688355</v>
      </c>
      <c r="BI21" s="4">
        <v>0.229977557008767</v>
      </c>
      <c r="BJ21" s="4">
        <v>0.709619994663015</v>
      </c>
      <c r="BK21" s="4">
        <v>408.635455184136</v>
      </c>
      <c r="BL21" s="4">
        <v>407.882883065497</v>
      </c>
      <c r="BM21" s="4">
        <v>0.069391868042436</v>
      </c>
      <c r="BN21" s="4">
        <v>399.999856704515</v>
      </c>
      <c r="BO21" s="4">
        <v>19.3268808191249</v>
      </c>
      <c r="BP21" s="4">
        <v>1.78673737622564</v>
      </c>
      <c r="BQ21" s="4">
        <v>1.78034513491377</v>
      </c>
      <c r="BR21" s="4">
        <v>15.6712396337764</v>
      </c>
      <c r="BS21" s="4">
        <v>15.6152830449225</v>
      </c>
      <c r="BT21" s="4">
        <v>0</v>
      </c>
      <c r="BU21" s="4">
        <v>0</v>
      </c>
      <c r="BV21" s="4">
        <v>0</v>
      </c>
      <c r="BW21" s="4">
        <v>25</v>
      </c>
      <c r="BX21" s="4">
        <v>0.107162858891567</v>
      </c>
      <c r="BY21" s="4">
        <v>1543639342.6</v>
      </c>
      <c r="BZ21" s="4" t="e">
        <v>#DIV/0!</v>
      </c>
      <c r="CA21" s="4">
        <v>1543639342.6</v>
      </c>
      <c r="CB21" s="4">
        <v>1543639329.6</v>
      </c>
      <c r="CC21" s="4">
        <v>126</v>
      </c>
      <c r="CD21" s="4">
        <v>0.12</v>
      </c>
      <c r="CE21" s="4">
        <v>-0.006</v>
      </c>
      <c r="CF21" s="4">
        <v>-1.153</v>
      </c>
      <c r="CG21" s="4">
        <v>0.531</v>
      </c>
      <c r="CH21" s="4">
        <v>400</v>
      </c>
      <c r="CI21" s="4">
        <v>19</v>
      </c>
      <c r="CJ21" s="4">
        <v>1.73</v>
      </c>
      <c r="CK21" s="4">
        <v>0.47</v>
      </c>
      <c r="CL21" s="4">
        <v>0.714916252083333</v>
      </c>
      <c r="CM21" s="4">
        <v>-0.0972868583489697</v>
      </c>
      <c r="CN21" s="4">
        <v>0.15697126465881</v>
      </c>
      <c r="CO21" s="4">
        <v>0.416666666666667</v>
      </c>
      <c r="CP21" s="4">
        <v>0.0694514829166667</v>
      </c>
      <c r="CQ21" s="4">
        <v>-0.00116068949343354</v>
      </c>
      <c r="CR21" s="4">
        <v>0.00248107925485625</v>
      </c>
      <c r="CS21" s="4">
        <v>1</v>
      </c>
      <c r="CT21" s="4">
        <v>1.41666666666667</v>
      </c>
      <c r="CU21" s="4">
        <v>2</v>
      </c>
      <c r="CV21" s="4" t="e">
        <v>#DIV/0!</v>
      </c>
      <c r="CW21" s="4">
        <v>100</v>
      </c>
      <c r="CX21" s="4">
        <v>100</v>
      </c>
      <c r="CY21" s="4">
        <v>-1.153</v>
      </c>
      <c r="CZ21" s="4">
        <v>0.54</v>
      </c>
      <c r="DA21" s="4">
        <v>-1.55886061849845</v>
      </c>
      <c r="DB21" s="4">
        <v>0.00170339840285872</v>
      </c>
      <c r="DC21" s="4">
        <v>-2.04247121148579e-6</v>
      </c>
      <c r="DD21" s="4">
        <v>7.86128215878379e-10</v>
      </c>
      <c r="DE21" s="4">
        <v>0.0909371375757716</v>
      </c>
      <c r="DF21" s="4">
        <v>0.00630584918958766</v>
      </c>
      <c r="DG21" s="4">
        <v>0.00102618684613656</v>
      </c>
      <c r="DH21" s="4">
        <v>-5.17213135646585e-6</v>
      </c>
      <c r="DI21" s="4">
        <v>3</v>
      </c>
      <c r="DJ21" s="4">
        <v>1910</v>
      </c>
      <c r="DK21" s="4">
        <v>1</v>
      </c>
      <c r="DL21" s="4">
        <v>31</v>
      </c>
      <c r="DM21" s="4">
        <v>20.4666666666667</v>
      </c>
      <c r="DN21" s="4">
        <v>20.6833333333333</v>
      </c>
      <c r="DO21" s="4">
        <v>3</v>
      </c>
      <c r="DP21" s="4">
        <v>339.18875</v>
      </c>
      <c r="DQ21" s="4">
        <v>620.929166666667</v>
      </c>
      <c r="DR21" s="4">
        <v>22.9999166666667</v>
      </c>
      <c r="DS21" s="4">
        <v>30.7412</v>
      </c>
      <c r="DT21" s="4">
        <v>30.0000833333333</v>
      </c>
      <c r="DU21" s="4">
        <v>31.0972666666667</v>
      </c>
      <c r="DV21" s="4">
        <v>31.1207</v>
      </c>
      <c r="DW21" s="4">
        <v>20.4128666666667</v>
      </c>
      <c r="DX21" s="4">
        <v>30.649</v>
      </c>
      <c r="DY21" s="4">
        <v>0</v>
      </c>
      <c r="DZ21" s="4">
        <v>23</v>
      </c>
      <c r="EA21" s="4">
        <v>400</v>
      </c>
      <c r="EB21" s="4">
        <v>19.3367</v>
      </c>
      <c r="EC21" s="4">
        <v>98.799325</v>
      </c>
      <c r="ED21" s="4">
        <v>101.423083333333</v>
      </c>
    </row>
    <row r="22" spans="1:134">
      <c r="A22" s="4" t="s">
        <v>584</v>
      </c>
      <c r="B22" s="4" t="s">
        <v>104</v>
      </c>
      <c r="C22" s="4" t="s">
        <v>64</v>
      </c>
      <c r="D22" s="4" t="s">
        <v>65</v>
      </c>
      <c r="E22" s="4" t="str">
        <f t="shared" si="0"/>
        <v>TR31-B2-Rd1</v>
      </c>
      <c r="F22" s="4" t="str">
        <f>VLOOKUP(B22,Sheet1!$A$1:$B$80,2,0)</f>
        <v>Tilia amurensis</v>
      </c>
      <c r="G22" s="4" t="str">
        <f t="shared" si="1"/>
        <v>2023-07-07</v>
      </c>
      <c r="H22" s="4" t="s">
        <v>565</v>
      </c>
      <c r="I22" s="4">
        <v>0.000343947218892878</v>
      </c>
      <c r="J22" s="4">
        <v>-0.774677780847885</v>
      </c>
      <c r="K22" s="4">
        <v>400.542862563857</v>
      </c>
      <c r="L22" s="4">
        <v>434.219590770745</v>
      </c>
      <c r="M22" s="4">
        <v>40.043846229674</v>
      </c>
      <c r="N22" s="4">
        <v>36.9381695547308</v>
      </c>
      <c r="O22" s="4">
        <v>0.0301045755881382</v>
      </c>
      <c r="P22" s="4">
        <v>3.83908597833724</v>
      </c>
      <c r="Q22" s="4">
        <v>0.029973989677904</v>
      </c>
      <c r="R22" s="4">
        <v>0.0187454287843436</v>
      </c>
      <c r="S22" s="4">
        <v>0</v>
      </c>
      <c r="T22" s="4">
        <v>22.0323419402589</v>
      </c>
      <c r="U22" s="4">
        <v>21.9008194898285</v>
      </c>
      <c r="V22" s="4">
        <v>2.63749892619986</v>
      </c>
      <c r="W22" s="4">
        <v>60.0592591280529</v>
      </c>
      <c r="X22" s="4">
        <v>1.60360813660842</v>
      </c>
      <c r="Y22" s="4">
        <v>2.67004312207132</v>
      </c>
      <c r="Z22" s="4">
        <v>1.03389078959144</v>
      </c>
      <c r="AA22" s="4">
        <v>-15.1680723531759</v>
      </c>
      <c r="AB22" s="4">
        <v>41.6193802575325</v>
      </c>
      <c r="AC22" s="4">
        <v>2.22459360385699</v>
      </c>
      <c r="AD22" s="4">
        <v>28.6759015082136</v>
      </c>
      <c r="AE22" s="4">
        <v>0</v>
      </c>
      <c r="AF22" s="4">
        <v>0</v>
      </c>
      <c r="AG22" s="4">
        <v>1</v>
      </c>
      <c r="AH22" s="4">
        <v>0</v>
      </c>
      <c r="AI22" s="4">
        <v>49542.9303142388</v>
      </c>
      <c r="AJ22" s="4">
        <v>0</v>
      </c>
      <c r="AK22" s="4">
        <v>0</v>
      </c>
      <c r="AL22" s="4">
        <v>0</v>
      </c>
      <c r="AM22" s="4">
        <v>0</v>
      </c>
      <c r="AN22" s="4">
        <v>3</v>
      </c>
      <c r="AO22" s="4">
        <v>0.5</v>
      </c>
      <c r="AP22" s="4" t="e">
        <v>#DIV/0!</v>
      </c>
      <c r="AQ22" s="4">
        <v>2</v>
      </c>
      <c r="AR22" s="4">
        <v>1543622630.93287</v>
      </c>
      <c r="AS22" s="4">
        <v>400.542862563857</v>
      </c>
      <c r="AT22" s="4">
        <v>399.996956178921</v>
      </c>
      <c r="AU22" s="4">
        <v>17.3888907009822</v>
      </c>
      <c r="AV22" s="4">
        <v>17.0992151478593</v>
      </c>
      <c r="AW22" s="4">
        <v>401.468224647266</v>
      </c>
      <c r="AX22" s="4">
        <v>16.9264682708447</v>
      </c>
      <c r="AY22" s="4">
        <v>350.011745653926</v>
      </c>
      <c r="AZ22" s="4">
        <v>92.1836690326431</v>
      </c>
      <c r="BA22" s="4">
        <v>0.0365975309359606</v>
      </c>
      <c r="BB22" s="4">
        <v>22.1019055477255</v>
      </c>
      <c r="BC22" s="4">
        <v>21.9008194898285</v>
      </c>
      <c r="BD22" s="4">
        <v>999.9</v>
      </c>
      <c r="BE22" s="4">
        <v>0</v>
      </c>
      <c r="BF22" s="4">
        <v>0</v>
      </c>
      <c r="BG22" s="4">
        <v>9997.84583105273</v>
      </c>
      <c r="BH22" s="4">
        <v>-0.815561309896308</v>
      </c>
      <c r="BI22" s="4">
        <v>0.230568049933862</v>
      </c>
      <c r="BJ22" s="4">
        <v>0.545852204018427</v>
      </c>
      <c r="BK22" s="4">
        <v>407.631171339628</v>
      </c>
      <c r="BL22" s="4">
        <v>406.955624346226</v>
      </c>
      <c r="BM22" s="4">
        <v>0.289675186184851</v>
      </c>
      <c r="BN22" s="4">
        <v>399.996956178921</v>
      </c>
      <c r="BO22" s="4">
        <v>17.0992151478593</v>
      </c>
      <c r="BP22" s="4">
        <v>1.60297140571216</v>
      </c>
      <c r="BQ22" s="4">
        <v>1.57626842952928</v>
      </c>
      <c r="BR22" s="4">
        <v>13.9873997883598</v>
      </c>
      <c r="BS22" s="4">
        <v>13.7287346022624</v>
      </c>
      <c r="BT22" s="4">
        <v>0</v>
      </c>
      <c r="BU22" s="4">
        <v>0</v>
      </c>
      <c r="BV22" s="4">
        <v>0</v>
      </c>
      <c r="BW22" s="4">
        <v>25</v>
      </c>
      <c r="BX22" s="4">
        <v>0.19710377620492</v>
      </c>
      <c r="BY22" s="4">
        <v>1543622119.1</v>
      </c>
      <c r="BZ22" s="4" t="e">
        <v>#DIV/0!</v>
      </c>
      <c r="CA22" s="4">
        <v>1543622119.1</v>
      </c>
      <c r="CB22" s="4">
        <v>1543622118.6</v>
      </c>
      <c r="CC22" s="4">
        <v>69</v>
      </c>
      <c r="CD22" s="4">
        <v>0.118</v>
      </c>
      <c r="CE22" s="4">
        <v>0</v>
      </c>
      <c r="CF22" s="4">
        <v>-0.926</v>
      </c>
      <c r="CG22" s="4">
        <v>0.446</v>
      </c>
      <c r="CH22" s="4">
        <v>400</v>
      </c>
      <c r="CI22" s="4">
        <v>17</v>
      </c>
      <c r="CJ22" s="4">
        <v>2.55</v>
      </c>
      <c r="CK22" s="4">
        <v>0.35</v>
      </c>
      <c r="CL22" s="4">
        <v>0.540782406504065</v>
      </c>
      <c r="CM22" s="4">
        <v>0.118835721254355</v>
      </c>
      <c r="CN22" s="4">
        <v>0.157991708374046</v>
      </c>
      <c r="CO22" s="4">
        <v>0.0833333333333333</v>
      </c>
      <c r="CP22" s="4">
        <v>0.290593599593496</v>
      </c>
      <c r="CQ22" s="4">
        <v>-0.0192710470383273</v>
      </c>
      <c r="CR22" s="4">
        <v>0.00336150921382624</v>
      </c>
      <c r="CS22" s="4">
        <v>1</v>
      </c>
      <c r="CT22" s="4">
        <v>1.08333333333333</v>
      </c>
      <c r="CU22" s="4">
        <v>2</v>
      </c>
      <c r="CV22" s="4" t="e">
        <v>#DIV/0!</v>
      </c>
      <c r="CW22" s="4">
        <v>100</v>
      </c>
      <c r="CX22" s="4">
        <v>100</v>
      </c>
      <c r="CY22" s="4">
        <v>-0.92525</v>
      </c>
      <c r="CZ22" s="4">
        <v>0.462358333333333</v>
      </c>
      <c r="DA22" s="4">
        <v>-1.33090808730333</v>
      </c>
      <c r="DB22" s="4">
        <v>0.00170339840285872</v>
      </c>
      <c r="DC22" s="4">
        <v>-2.04247121148579e-6</v>
      </c>
      <c r="DD22" s="4">
        <v>7.86128215878379e-10</v>
      </c>
      <c r="DE22" s="4">
        <v>0.0867624173168509</v>
      </c>
      <c r="DF22" s="4">
        <v>0.00630584918958766</v>
      </c>
      <c r="DG22" s="4">
        <v>0.00102618684613656</v>
      </c>
      <c r="DH22" s="4">
        <v>-5.17213135646585e-6</v>
      </c>
      <c r="DI22" s="4">
        <v>3</v>
      </c>
      <c r="DJ22" s="4">
        <v>1910</v>
      </c>
      <c r="DK22" s="4">
        <v>1</v>
      </c>
      <c r="DL22" s="4">
        <v>31</v>
      </c>
      <c r="DM22" s="4">
        <v>8.65</v>
      </c>
      <c r="DN22" s="4">
        <v>8.66666666666667</v>
      </c>
      <c r="DO22" s="4">
        <v>3</v>
      </c>
      <c r="DP22" s="4">
        <v>339.307166666667</v>
      </c>
      <c r="DQ22" s="4">
        <v>621.894833333333</v>
      </c>
      <c r="DR22" s="4">
        <v>20.999775</v>
      </c>
      <c r="DS22" s="4">
        <v>29.6913166666667</v>
      </c>
      <c r="DT22" s="4">
        <v>30.0000833333333</v>
      </c>
      <c r="DU22" s="4">
        <v>30.055125</v>
      </c>
      <c r="DV22" s="4">
        <v>30.07775</v>
      </c>
      <c r="DW22" s="4">
        <v>20.37695</v>
      </c>
      <c r="DX22" s="4">
        <v>38.4564</v>
      </c>
      <c r="DY22" s="4">
        <v>0</v>
      </c>
      <c r="DZ22" s="4">
        <v>21</v>
      </c>
      <c r="EA22" s="4">
        <v>400</v>
      </c>
      <c r="EB22" s="4">
        <v>17.1005416666667</v>
      </c>
      <c r="EC22" s="4">
        <v>98.9366083333334</v>
      </c>
      <c r="ED22" s="4">
        <v>101.62475</v>
      </c>
    </row>
    <row r="23" spans="1:134">
      <c r="A23" s="4" t="s">
        <v>585</v>
      </c>
      <c r="B23" s="4" t="s">
        <v>108</v>
      </c>
      <c r="C23" s="4" t="s">
        <v>73</v>
      </c>
      <c r="D23" s="4" t="s">
        <v>65</v>
      </c>
      <c r="E23" s="4" t="str">
        <f t="shared" si="0"/>
        <v>TR33-B1-Rd1</v>
      </c>
      <c r="F23" s="4" t="str">
        <f>VLOOKUP(B23,Sheet1!$A$1:$B$80,2,0)</f>
        <v>Fraxinus mandshurica</v>
      </c>
      <c r="G23" s="4" t="str">
        <f t="shared" si="1"/>
        <v>2023-07-07</v>
      </c>
      <c r="H23" s="4" t="s">
        <v>565</v>
      </c>
      <c r="I23" s="4">
        <v>0.000140054158643355</v>
      </c>
      <c r="J23" s="4">
        <v>-1.60199600474385</v>
      </c>
      <c r="K23" s="4">
        <v>401.321716561783</v>
      </c>
      <c r="L23" s="4">
        <v>627.157037787653</v>
      </c>
      <c r="M23" s="4">
        <v>57.7985382101082</v>
      </c>
      <c r="N23" s="4">
        <v>36.9856493268723</v>
      </c>
      <c r="O23" s="4">
        <v>0.0109004446518968</v>
      </c>
      <c r="P23" s="4">
        <v>3.83744537920207</v>
      </c>
      <c r="Q23" s="4">
        <v>0.0108831902429442</v>
      </c>
      <c r="R23" s="4">
        <v>0.00680354182317013</v>
      </c>
      <c r="S23" s="4">
        <v>0</v>
      </c>
      <c r="T23" s="4">
        <v>23.2245909757779</v>
      </c>
      <c r="U23" s="4">
        <v>23.2760022099437</v>
      </c>
      <c r="V23" s="4">
        <v>2.86717169788645</v>
      </c>
      <c r="W23" s="4">
        <v>59.7454666962652</v>
      </c>
      <c r="X23" s="4">
        <v>1.71061762346404</v>
      </c>
      <c r="Y23" s="4">
        <v>2.86317538856393</v>
      </c>
      <c r="Z23" s="4">
        <v>1.15655407442241</v>
      </c>
      <c r="AA23" s="4">
        <v>-6.17638839617196</v>
      </c>
      <c r="AB23" s="4">
        <v>-4.77709947281957</v>
      </c>
      <c r="AC23" s="4">
        <v>-0.258744730766363</v>
      </c>
      <c r="AD23" s="4">
        <v>-11.2122325997579</v>
      </c>
      <c r="AE23" s="4">
        <v>0</v>
      </c>
      <c r="AF23" s="4">
        <v>0</v>
      </c>
      <c r="AG23" s="4">
        <v>1</v>
      </c>
      <c r="AH23" s="4">
        <v>0</v>
      </c>
      <c r="AI23" s="4">
        <v>49321.0460332932</v>
      </c>
      <c r="AJ23" s="4">
        <v>0</v>
      </c>
      <c r="AK23" s="4">
        <v>0</v>
      </c>
      <c r="AL23" s="4">
        <v>0</v>
      </c>
      <c r="AM23" s="4">
        <v>0</v>
      </c>
      <c r="AN23" s="4">
        <v>3</v>
      </c>
      <c r="AO23" s="4">
        <v>0.5</v>
      </c>
      <c r="AP23" s="4" t="e">
        <v>#DIV/0!</v>
      </c>
      <c r="AQ23" s="4">
        <v>2</v>
      </c>
      <c r="AR23" s="4">
        <v>1543616715.91204</v>
      </c>
      <c r="AS23" s="4">
        <v>401.321716561783</v>
      </c>
      <c r="AT23" s="4">
        <v>399.996843622298</v>
      </c>
      <c r="AU23" s="4">
        <v>18.561469416599</v>
      </c>
      <c r="AV23" s="4">
        <v>18.4436595184636</v>
      </c>
      <c r="AW23" s="4">
        <v>402.180030979699</v>
      </c>
      <c r="AX23" s="4">
        <v>18.0480126816515</v>
      </c>
      <c r="AY23" s="4">
        <v>350.023382124563</v>
      </c>
      <c r="AZ23" s="4">
        <v>92.1221720573442</v>
      </c>
      <c r="BA23" s="4">
        <v>0.0374290819333725</v>
      </c>
      <c r="BB23" s="4">
        <v>23.2529115608319</v>
      </c>
      <c r="BC23" s="4">
        <v>23.2760022099437</v>
      </c>
      <c r="BD23" s="4">
        <v>999.9</v>
      </c>
      <c r="BE23" s="4">
        <v>0</v>
      </c>
      <c r="BF23" s="4">
        <v>0</v>
      </c>
      <c r="BG23" s="4">
        <v>9998.59033307634</v>
      </c>
      <c r="BH23" s="4">
        <v>-0.82482411428385</v>
      </c>
      <c r="BI23" s="4">
        <v>0.230733019773587</v>
      </c>
      <c r="BJ23" s="4">
        <v>1.3248404409729</v>
      </c>
      <c r="BK23" s="4">
        <v>408.911727370506</v>
      </c>
      <c r="BL23" s="4">
        <v>407.512975725159</v>
      </c>
      <c r="BM23" s="4">
        <v>0.117811503471634</v>
      </c>
      <c r="BN23" s="4">
        <v>399.996843622298</v>
      </c>
      <c r="BO23" s="4">
        <v>18.4436595184636</v>
      </c>
      <c r="BP23" s="4">
        <v>1.70992315066662</v>
      </c>
      <c r="BQ23" s="4">
        <v>1.69907011916042</v>
      </c>
      <c r="BR23" s="4">
        <v>14.9868049933004</v>
      </c>
      <c r="BS23" s="4">
        <v>14.8879369690357</v>
      </c>
      <c r="BT23" s="4">
        <v>0</v>
      </c>
      <c r="BU23" s="4">
        <v>0</v>
      </c>
      <c r="BV23" s="4">
        <v>0</v>
      </c>
      <c r="BW23" s="4">
        <v>26</v>
      </c>
      <c r="BX23" s="4">
        <v>0.221237184455023</v>
      </c>
      <c r="BY23" s="4">
        <v>1543616444.6</v>
      </c>
      <c r="BZ23" s="4" t="e">
        <v>#DIV/0!</v>
      </c>
      <c r="CA23" s="4">
        <v>1543616439.1</v>
      </c>
      <c r="CB23" s="4">
        <v>1543616444.6</v>
      </c>
      <c r="CC23" s="4">
        <v>50</v>
      </c>
      <c r="CD23" s="4">
        <v>0.054</v>
      </c>
      <c r="CE23" s="4">
        <v>0.005</v>
      </c>
      <c r="CF23" s="4">
        <v>-0.859</v>
      </c>
      <c r="CG23" s="4">
        <v>0.508</v>
      </c>
      <c r="CH23" s="4">
        <v>400</v>
      </c>
      <c r="CI23" s="4">
        <v>18</v>
      </c>
      <c r="CJ23" s="4">
        <v>1.88</v>
      </c>
      <c r="CK23" s="4">
        <v>0.5</v>
      </c>
      <c r="CL23" s="4">
        <v>1.32078940243902</v>
      </c>
      <c r="CM23" s="4">
        <v>-0.0179311759581868</v>
      </c>
      <c r="CN23" s="4">
        <v>0.201474656240881</v>
      </c>
      <c r="CO23" s="4">
        <v>0.25</v>
      </c>
      <c r="CP23" s="4">
        <v>0.117675114430894</v>
      </c>
      <c r="CQ23" s="4">
        <v>0.00806173432055755</v>
      </c>
      <c r="CR23" s="4">
        <v>0.00634988227062548</v>
      </c>
      <c r="CS23" s="4">
        <v>0.916666666666667</v>
      </c>
      <c r="CT23" s="4">
        <v>1.16666666666667</v>
      </c>
      <c r="CU23" s="4">
        <v>2</v>
      </c>
      <c r="CV23" s="4" t="e">
        <v>#DIV/0!</v>
      </c>
      <c r="CW23" s="4">
        <v>100</v>
      </c>
      <c r="CX23" s="4">
        <v>100</v>
      </c>
      <c r="CY23" s="4">
        <v>-0.858416666666667</v>
      </c>
      <c r="CZ23" s="4">
        <v>0.513591666666667</v>
      </c>
      <c r="DA23" s="4">
        <v>-1.26422523508926</v>
      </c>
      <c r="DB23" s="4">
        <v>0.00170339840285872</v>
      </c>
      <c r="DC23" s="4">
        <v>-2.04247121148579e-6</v>
      </c>
      <c r="DD23" s="4">
        <v>7.86128215878379e-10</v>
      </c>
      <c r="DE23" s="4">
        <v>0.0957964550510426</v>
      </c>
      <c r="DF23" s="4">
        <v>0.00630584918958766</v>
      </c>
      <c r="DG23" s="4">
        <v>0.00102618684613656</v>
      </c>
      <c r="DH23" s="4">
        <v>-5.17213135646585e-6</v>
      </c>
      <c r="DI23" s="4">
        <v>3</v>
      </c>
      <c r="DJ23" s="4">
        <v>1910</v>
      </c>
      <c r="DK23" s="4">
        <v>1</v>
      </c>
      <c r="DL23" s="4">
        <v>31</v>
      </c>
      <c r="DM23" s="4">
        <v>4.75</v>
      </c>
      <c r="DN23" s="4">
        <v>4.65</v>
      </c>
      <c r="DO23" s="4">
        <v>3</v>
      </c>
      <c r="DP23" s="4">
        <v>334.349333333333</v>
      </c>
      <c r="DQ23" s="4">
        <v>623.739416666667</v>
      </c>
      <c r="DR23" s="4">
        <v>21.0001083333333</v>
      </c>
      <c r="DS23" s="4">
        <v>30.4148166666667</v>
      </c>
      <c r="DT23" s="4">
        <v>30.0001916666667</v>
      </c>
      <c r="DU23" s="4">
        <v>30.6306666666667</v>
      </c>
      <c r="DV23" s="4">
        <v>30.6238</v>
      </c>
      <c r="DW23" s="4">
        <v>20.4441583333333</v>
      </c>
      <c r="DX23" s="4">
        <v>32.5969</v>
      </c>
      <c r="DY23" s="4">
        <v>0</v>
      </c>
      <c r="DZ23" s="4">
        <v>21</v>
      </c>
      <c r="EA23" s="4">
        <v>400</v>
      </c>
      <c r="EB23" s="4">
        <v>18.4593</v>
      </c>
      <c r="EC23" s="4">
        <v>98.843425</v>
      </c>
      <c r="ED23" s="4">
        <v>101.565333333333</v>
      </c>
    </row>
    <row r="24" spans="1:134">
      <c r="A24" s="4" t="s">
        <v>586</v>
      </c>
      <c r="B24" s="4" t="s">
        <v>587</v>
      </c>
      <c r="C24" s="4" t="s">
        <v>73</v>
      </c>
      <c r="D24" s="4" t="s">
        <v>76</v>
      </c>
      <c r="E24" s="4" t="str">
        <f t="shared" si="0"/>
        <v>TR36-B1-Rd2</v>
      </c>
      <c r="F24" s="4" t="str">
        <f>VLOOKUP(B24,Sheet1!$A$1:$B$80,2,0)</f>
        <v>Ulmus laciniata</v>
      </c>
      <c r="G24" s="4" t="str">
        <f t="shared" si="1"/>
        <v>2023-07-08</v>
      </c>
      <c r="H24" s="4" t="s">
        <v>565</v>
      </c>
      <c r="I24" s="4">
        <v>0.000483696998085135</v>
      </c>
      <c r="J24" s="4">
        <v>-1.40988781123638</v>
      </c>
      <c r="K24" s="4">
        <v>401.035580336617</v>
      </c>
      <c r="L24" s="4">
        <v>448.417935484677</v>
      </c>
      <c r="M24" s="4">
        <v>41.3813414871368</v>
      </c>
      <c r="N24" s="4">
        <v>37.0087568880916</v>
      </c>
      <c r="O24" s="4">
        <v>0.0408771537585338</v>
      </c>
      <c r="P24" s="4">
        <v>3.84210727209256</v>
      </c>
      <c r="Q24" s="4">
        <v>0.0406370677130917</v>
      </c>
      <c r="R24" s="4">
        <v>0.0254196203536725</v>
      </c>
      <c r="S24" s="4">
        <v>0</v>
      </c>
      <c r="T24" s="4">
        <v>22.4859597394185</v>
      </c>
      <c r="U24" s="4">
        <v>22.4674724642705</v>
      </c>
      <c r="V24" s="4">
        <v>2.73010850388175</v>
      </c>
      <c r="W24" s="4">
        <v>60.2955650789749</v>
      </c>
      <c r="X24" s="4">
        <v>1.65779629607133</v>
      </c>
      <c r="Y24" s="4">
        <v>2.74944991665445</v>
      </c>
      <c r="Z24" s="4">
        <v>1.07231220781042</v>
      </c>
      <c r="AA24" s="4">
        <v>-21.3310376155544</v>
      </c>
      <c r="AB24" s="4">
        <v>24.0728313366188</v>
      </c>
      <c r="AC24" s="4">
        <v>1.29256861605156</v>
      </c>
      <c r="AD24" s="4">
        <v>4.03436233711592</v>
      </c>
      <c r="AE24" s="4">
        <v>0</v>
      </c>
      <c r="AF24" s="4">
        <v>0</v>
      </c>
      <c r="AG24" s="4">
        <v>1</v>
      </c>
      <c r="AH24" s="4">
        <v>0</v>
      </c>
      <c r="AI24" s="4">
        <v>49515.4227011313</v>
      </c>
      <c r="AJ24" s="4">
        <v>0</v>
      </c>
      <c r="AK24" s="4">
        <v>0</v>
      </c>
      <c r="AL24" s="4">
        <v>0</v>
      </c>
      <c r="AM24" s="4">
        <v>0</v>
      </c>
      <c r="AN24" s="4">
        <v>3</v>
      </c>
      <c r="AO24" s="4">
        <v>0.5</v>
      </c>
      <c r="AP24" s="4" t="e">
        <v>#DIV/0!</v>
      </c>
      <c r="AQ24" s="4">
        <v>2</v>
      </c>
      <c r="AR24" s="4">
        <v>1543652970.43287</v>
      </c>
      <c r="AS24" s="4">
        <v>401.035580336617</v>
      </c>
      <c r="AT24" s="4">
        <v>399.993386101989</v>
      </c>
      <c r="AU24" s="4">
        <v>17.9642699822113</v>
      </c>
      <c r="AV24" s="4">
        <v>17.557124992398</v>
      </c>
      <c r="AW24" s="4">
        <v>402.533720079213</v>
      </c>
      <c r="AX24" s="4">
        <v>17.4839613791583</v>
      </c>
      <c r="AY24" s="4">
        <v>350.003864397464</v>
      </c>
      <c r="AZ24" s="4">
        <v>92.2492647861552</v>
      </c>
      <c r="BA24" s="4">
        <v>0.0337113194557715</v>
      </c>
      <c r="BB24" s="4">
        <v>22.5836900897038</v>
      </c>
      <c r="BC24" s="4">
        <v>22.4674724642705</v>
      </c>
      <c r="BD24" s="4">
        <v>999.9</v>
      </c>
      <c r="BE24" s="4">
        <v>0</v>
      </c>
      <c r="BF24" s="4">
        <v>0</v>
      </c>
      <c r="BG24" s="4">
        <v>10001.6465517241</v>
      </c>
      <c r="BH24" s="4">
        <v>-0.804515324159217</v>
      </c>
      <c r="BI24" s="4">
        <v>0.230343743874293</v>
      </c>
      <c r="BJ24" s="4">
        <v>1.04215237840038</v>
      </c>
      <c r="BK24" s="4">
        <v>408.371643180989</v>
      </c>
      <c r="BL24" s="4">
        <v>407.141658404032</v>
      </c>
      <c r="BM24" s="4">
        <v>0.407148635436052</v>
      </c>
      <c r="BN24" s="4">
        <v>399.993386101989</v>
      </c>
      <c r="BO24" s="4">
        <v>17.557124992398</v>
      </c>
      <c r="BP24" s="4">
        <v>1.65719139982059</v>
      </c>
      <c r="BQ24" s="4">
        <v>1.61963160570607</v>
      </c>
      <c r="BR24" s="4">
        <v>14.5011415920148</v>
      </c>
      <c r="BS24" s="4">
        <v>14.1468599734689</v>
      </c>
      <c r="BT24" s="4">
        <v>0</v>
      </c>
      <c r="BU24" s="4">
        <v>0</v>
      </c>
      <c r="BV24" s="4">
        <v>0</v>
      </c>
      <c r="BW24" s="4">
        <v>24</v>
      </c>
      <c r="BX24" s="4">
        <v>0.166222103637566</v>
      </c>
      <c r="BY24" s="4">
        <v>1543652581</v>
      </c>
      <c r="BZ24" s="4" t="e">
        <v>#DIV/0!</v>
      </c>
      <c r="CA24" s="4">
        <v>1543652581</v>
      </c>
      <c r="CB24" s="4">
        <v>1543652578.5</v>
      </c>
      <c r="CC24" s="4">
        <v>159</v>
      </c>
      <c r="CD24" s="4">
        <v>0.227</v>
      </c>
      <c r="CE24" s="4">
        <v>-0.003</v>
      </c>
      <c r="CF24" s="4">
        <v>-1.499</v>
      </c>
      <c r="CG24" s="4">
        <v>0.467</v>
      </c>
      <c r="CH24" s="4">
        <v>400</v>
      </c>
      <c r="CI24" s="4">
        <v>18</v>
      </c>
      <c r="CJ24" s="4">
        <v>2.88</v>
      </c>
      <c r="CK24" s="4">
        <v>0.51</v>
      </c>
      <c r="CL24" s="4">
        <v>1.04056460833333</v>
      </c>
      <c r="CM24" s="4">
        <v>-0.0225067711069441</v>
      </c>
      <c r="CN24" s="4">
        <v>0.135112452122624</v>
      </c>
      <c r="CO24" s="4">
        <v>0.333333333333333</v>
      </c>
      <c r="CP24" s="4">
        <v>0.407480645833333</v>
      </c>
      <c r="CQ24" s="4">
        <v>-0.00514497560975651</v>
      </c>
      <c r="CR24" s="4">
        <v>0.00391924995554892</v>
      </c>
      <c r="CS24" s="4">
        <v>1</v>
      </c>
      <c r="CT24" s="4">
        <v>1.33333333333333</v>
      </c>
      <c r="CU24" s="4">
        <v>2</v>
      </c>
      <c r="CV24" s="4" t="e">
        <v>#DIV/0!</v>
      </c>
      <c r="CW24" s="4">
        <v>100</v>
      </c>
      <c r="CX24" s="4">
        <v>100</v>
      </c>
      <c r="CY24" s="4">
        <v>-1.49816666666667</v>
      </c>
      <c r="CZ24" s="4">
        <v>0.480358333333333</v>
      </c>
      <c r="DA24" s="4">
        <v>-1.90415965415109</v>
      </c>
      <c r="DB24" s="4">
        <v>0.00170339840285872</v>
      </c>
      <c r="DC24" s="4">
        <v>-2.04247121148579e-6</v>
      </c>
      <c r="DD24" s="4">
        <v>7.86128215878379e-10</v>
      </c>
      <c r="DE24" s="4">
        <v>0.0840145139440926</v>
      </c>
      <c r="DF24" s="4">
        <v>0.00630584918958766</v>
      </c>
      <c r="DG24" s="4">
        <v>0.00102618684613656</v>
      </c>
      <c r="DH24" s="4">
        <v>-5.17213135646585e-6</v>
      </c>
      <c r="DI24" s="4">
        <v>3</v>
      </c>
      <c r="DJ24" s="4">
        <v>1910</v>
      </c>
      <c r="DK24" s="4">
        <v>1</v>
      </c>
      <c r="DL24" s="4">
        <v>31</v>
      </c>
      <c r="DM24" s="4">
        <v>6.61666666666667</v>
      </c>
      <c r="DN24" s="4">
        <v>6.66666666666667</v>
      </c>
      <c r="DO24" s="4">
        <v>3</v>
      </c>
      <c r="DP24" s="4">
        <v>333.610916666667</v>
      </c>
      <c r="DQ24" s="4">
        <v>620.731833333333</v>
      </c>
      <c r="DR24" s="4">
        <v>21.999925</v>
      </c>
      <c r="DS24" s="4">
        <v>30.0125416666667</v>
      </c>
      <c r="DT24" s="4">
        <v>30.00015</v>
      </c>
      <c r="DU24" s="4">
        <v>30.3669666666667</v>
      </c>
      <c r="DV24" s="4">
        <v>30.3812</v>
      </c>
      <c r="DW24" s="4">
        <v>20.4638083333333</v>
      </c>
      <c r="DX24" s="4">
        <v>89.1465416666667</v>
      </c>
      <c r="DY24" s="4">
        <v>0</v>
      </c>
      <c r="DZ24" s="4">
        <v>22</v>
      </c>
      <c r="EA24" s="4">
        <v>400</v>
      </c>
      <c r="EB24" s="4">
        <v>17.4642</v>
      </c>
      <c r="EC24" s="4">
        <v>98.9205166666667</v>
      </c>
      <c r="ED24" s="4">
        <v>101.458416666667</v>
      </c>
    </row>
    <row r="25" spans="1:134">
      <c r="A25" s="4" t="s">
        <v>588</v>
      </c>
      <c r="B25" s="4" t="s">
        <v>113</v>
      </c>
      <c r="C25" s="4" t="s">
        <v>73</v>
      </c>
      <c r="D25" s="4" t="s">
        <v>65</v>
      </c>
      <c r="E25" s="4" t="str">
        <f t="shared" si="0"/>
        <v>TR37-B1-Rd1</v>
      </c>
      <c r="F25" s="4" t="str">
        <f>VLOOKUP(B25,Sheet1!$A$1:$B$80,2,0)</f>
        <v>Tilia mandshurica</v>
      </c>
      <c r="G25" s="4" t="str">
        <f t="shared" si="1"/>
        <v>2023-07-08</v>
      </c>
      <c r="H25" s="4" t="s">
        <v>565</v>
      </c>
      <c r="I25" s="4">
        <v>0.000153353723787263</v>
      </c>
      <c r="J25" s="4">
        <v>-1.29374989212861</v>
      </c>
      <c r="K25" s="4">
        <v>401.050708181146</v>
      </c>
      <c r="L25" s="4">
        <v>572.304139667366</v>
      </c>
      <c r="M25" s="4">
        <v>52.7450173829728</v>
      </c>
      <c r="N25" s="4">
        <v>36.9618635956916</v>
      </c>
      <c r="O25" s="4">
        <v>0.0114120863281471</v>
      </c>
      <c r="P25" s="4">
        <v>3.83796503778658</v>
      </c>
      <c r="Q25" s="4">
        <v>0.0113932563132878</v>
      </c>
      <c r="R25" s="4">
        <v>0.00712247437175976</v>
      </c>
      <c r="S25" s="4">
        <v>0</v>
      </c>
      <c r="T25" s="4">
        <v>23.7972729641209</v>
      </c>
      <c r="U25" s="4">
        <v>23.9015818857029</v>
      </c>
      <c r="V25" s="4">
        <v>2.97731415383759</v>
      </c>
      <c r="W25" s="4">
        <v>59.6687872609407</v>
      </c>
      <c r="X25" s="4">
        <v>1.76871275467417</v>
      </c>
      <c r="Y25" s="4">
        <v>2.96421782123043</v>
      </c>
      <c r="Z25" s="4">
        <v>1.20860139916342</v>
      </c>
      <c r="AA25" s="4">
        <v>-6.76289921901831</v>
      </c>
      <c r="AB25" s="4">
        <v>-15.1692418191663</v>
      </c>
      <c r="AC25" s="4">
        <v>-0.826516159469578</v>
      </c>
      <c r="AD25" s="4">
        <v>-22.7586571976542</v>
      </c>
      <c r="AE25" s="4">
        <v>0</v>
      </c>
      <c r="AF25" s="4">
        <v>0</v>
      </c>
      <c r="AG25" s="4">
        <v>1</v>
      </c>
      <c r="AH25" s="4">
        <v>0</v>
      </c>
      <c r="AI25" s="4">
        <v>49234.4111024219</v>
      </c>
      <c r="AJ25" s="4">
        <v>0</v>
      </c>
      <c r="AK25" s="4">
        <v>0</v>
      </c>
      <c r="AL25" s="4">
        <v>0</v>
      </c>
      <c r="AM25" s="4">
        <v>0</v>
      </c>
      <c r="AN25" s="4">
        <v>3</v>
      </c>
      <c r="AO25" s="4">
        <v>0.5</v>
      </c>
      <c r="AP25" s="4" t="e">
        <v>#DIV/0!</v>
      </c>
      <c r="AQ25" s="4">
        <v>2</v>
      </c>
      <c r="AR25" s="4">
        <v>1543625324.29893</v>
      </c>
      <c r="AS25" s="4">
        <v>401.050708181146</v>
      </c>
      <c r="AT25" s="4">
        <v>399.994549752518</v>
      </c>
      <c r="AU25" s="4">
        <v>19.1912266721426</v>
      </c>
      <c r="AV25" s="4">
        <v>19.0623099125277</v>
      </c>
      <c r="AW25" s="4">
        <v>402.423243930278</v>
      </c>
      <c r="AX25" s="4">
        <v>18.6583364886642</v>
      </c>
      <c r="AY25" s="4">
        <v>350.017912994254</v>
      </c>
      <c r="AZ25" s="4">
        <v>92.1267070171247</v>
      </c>
      <c r="BA25" s="4">
        <v>0.0358620665554418</v>
      </c>
      <c r="BB25" s="4">
        <v>23.828269538886</v>
      </c>
      <c r="BC25" s="4">
        <v>23.9015818857029</v>
      </c>
      <c r="BD25" s="4">
        <v>999.9</v>
      </c>
      <c r="BE25" s="4">
        <v>0</v>
      </c>
      <c r="BF25" s="4">
        <v>0</v>
      </c>
      <c r="BG25" s="4">
        <v>9999.97597001764</v>
      </c>
      <c r="BH25" s="4">
        <v>-0.819241601624993</v>
      </c>
      <c r="BI25" s="4">
        <v>0.234123627927121</v>
      </c>
      <c r="BJ25" s="4">
        <v>1.05617875795286</v>
      </c>
      <c r="BK25" s="4">
        <v>408.897950887523</v>
      </c>
      <c r="BL25" s="4">
        <v>407.767558039626</v>
      </c>
      <c r="BM25" s="4">
        <v>0.128917560344484</v>
      </c>
      <c r="BN25" s="4">
        <v>399.994549752518</v>
      </c>
      <c r="BO25" s="4">
        <v>19.0623099125277</v>
      </c>
      <c r="BP25" s="4">
        <v>1.76802428309723</v>
      </c>
      <c r="BQ25" s="4">
        <v>1.75614762578938</v>
      </c>
      <c r="BR25" s="4">
        <v>15.5069263632161</v>
      </c>
      <c r="BS25" s="4">
        <v>15.4018401883854</v>
      </c>
      <c r="BT25" s="4">
        <v>0</v>
      </c>
      <c r="BU25" s="4">
        <v>0</v>
      </c>
      <c r="BV25" s="4">
        <v>0</v>
      </c>
      <c r="BW25" s="4">
        <v>26</v>
      </c>
      <c r="BX25" s="4">
        <v>0.0882442830268247</v>
      </c>
      <c r="BY25" s="4">
        <v>1543624940.1</v>
      </c>
      <c r="BZ25" s="4" t="e">
        <v>#DIV/0!</v>
      </c>
      <c r="CA25" s="4">
        <v>1543624940.1</v>
      </c>
      <c r="CB25" s="4">
        <v>1543624937.1</v>
      </c>
      <c r="CC25" s="4">
        <v>83</v>
      </c>
      <c r="CD25" s="4">
        <v>0.145</v>
      </c>
      <c r="CE25" s="4">
        <v>0.007</v>
      </c>
      <c r="CF25" s="4">
        <v>-1.373</v>
      </c>
      <c r="CG25" s="4">
        <v>0.517</v>
      </c>
      <c r="CH25" s="4">
        <v>400</v>
      </c>
      <c r="CI25" s="4">
        <v>19</v>
      </c>
      <c r="CJ25" s="4">
        <v>1.67</v>
      </c>
      <c r="CK25" s="4">
        <v>0.54</v>
      </c>
      <c r="CL25" s="4">
        <v>1.05623274065041</v>
      </c>
      <c r="CM25" s="4">
        <v>-0.0215695324373064</v>
      </c>
      <c r="CN25" s="4">
        <v>0.15603360591479</v>
      </c>
      <c r="CO25" s="4">
        <v>0.0833333333333333</v>
      </c>
      <c r="CP25" s="4">
        <v>0.129384363363821</v>
      </c>
      <c r="CQ25" s="4">
        <v>-0.010569285750519</v>
      </c>
      <c r="CR25" s="4">
        <v>0.00305800641880595</v>
      </c>
      <c r="CS25" s="4">
        <v>1</v>
      </c>
      <c r="CT25" s="4">
        <v>1.08333333333333</v>
      </c>
      <c r="CU25" s="4">
        <v>2</v>
      </c>
      <c r="CV25" s="4" t="e">
        <v>#DIV/0!</v>
      </c>
      <c r="CW25" s="4">
        <v>100</v>
      </c>
      <c r="CX25" s="4">
        <v>100</v>
      </c>
      <c r="CY25" s="4">
        <v>-1.37258333333333</v>
      </c>
      <c r="CZ25" s="4">
        <v>0.532858333333333</v>
      </c>
      <c r="DA25" s="4">
        <v>-1.77847525588993</v>
      </c>
      <c r="DB25" s="4">
        <v>0.00170339840285872</v>
      </c>
      <c r="DC25" s="4">
        <v>-2.04247121148579e-6</v>
      </c>
      <c r="DD25" s="4">
        <v>7.86128215878379e-10</v>
      </c>
      <c r="DE25" s="4">
        <v>0.0915816401429118</v>
      </c>
      <c r="DF25" s="4">
        <v>0.00630584918958766</v>
      </c>
      <c r="DG25" s="4">
        <v>0.00102618684613656</v>
      </c>
      <c r="DH25" s="4">
        <v>-5.17213135646585e-6</v>
      </c>
      <c r="DI25" s="4">
        <v>3</v>
      </c>
      <c r="DJ25" s="4">
        <v>1910</v>
      </c>
      <c r="DK25" s="4">
        <v>1</v>
      </c>
      <c r="DL25" s="4">
        <v>31</v>
      </c>
      <c r="DM25" s="4">
        <v>6.53333333333333</v>
      </c>
      <c r="DN25" s="4">
        <v>6.58333333333333</v>
      </c>
      <c r="DO25" s="4">
        <v>3</v>
      </c>
      <c r="DP25" s="4">
        <v>339.125</v>
      </c>
      <c r="DQ25" s="4">
        <v>615.4905</v>
      </c>
      <c r="DR25" s="4">
        <v>22.0001166666667</v>
      </c>
      <c r="DS25" s="4">
        <v>31.272475</v>
      </c>
      <c r="DT25" s="4">
        <v>30.000225</v>
      </c>
      <c r="DU25" s="4">
        <v>31.5266583333333</v>
      </c>
      <c r="DV25" s="4">
        <v>31.5266416666667</v>
      </c>
      <c r="DW25" s="4">
        <v>20.46045</v>
      </c>
      <c r="DX25" s="4">
        <v>28.509</v>
      </c>
      <c r="DY25" s="4">
        <v>0</v>
      </c>
      <c r="DZ25" s="4">
        <v>22</v>
      </c>
      <c r="EA25" s="4">
        <v>400</v>
      </c>
      <c r="EB25" s="4">
        <v>19.0941666666667</v>
      </c>
      <c r="EC25" s="4">
        <v>98.7382166666667</v>
      </c>
      <c r="ED25" s="4">
        <v>101.32</v>
      </c>
    </row>
    <row r="26" spans="1:134">
      <c r="A26" s="4" t="s">
        <v>589</v>
      </c>
      <c r="B26" s="4" t="s">
        <v>113</v>
      </c>
      <c r="C26" s="4" t="s">
        <v>73</v>
      </c>
      <c r="D26" s="4" t="s">
        <v>76</v>
      </c>
      <c r="E26" s="4" t="str">
        <f t="shared" si="0"/>
        <v>TR37-B1-Rd2</v>
      </c>
      <c r="F26" s="4" t="str">
        <f>VLOOKUP(B26,Sheet1!$A$1:$B$80,2,0)</f>
        <v>Tilia mandshurica</v>
      </c>
      <c r="G26" s="4" t="str">
        <f t="shared" si="1"/>
        <v>2023-07-08</v>
      </c>
      <c r="H26" s="4" t="s">
        <v>565</v>
      </c>
      <c r="I26" s="4">
        <v>0.000127161998259895</v>
      </c>
      <c r="J26" s="4">
        <v>-1.37279070280357</v>
      </c>
      <c r="K26" s="4">
        <v>401.131154685885</v>
      </c>
      <c r="L26" s="4">
        <v>623.062491253926</v>
      </c>
      <c r="M26" s="4">
        <v>57.4014770555892</v>
      </c>
      <c r="N26" s="4">
        <v>36.9553993890711</v>
      </c>
      <c r="O26" s="4">
        <v>0.00944116989478358</v>
      </c>
      <c r="P26" s="4">
        <v>3.83676244481684</v>
      </c>
      <c r="Q26" s="4">
        <v>0.00942827974363948</v>
      </c>
      <c r="R26" s="4">
        <v>0.00589383147671043</v>
      </c>
      <c r="S26" s="4">
        <v>0</v>
      </c>
      <c r="T26" s="4">
        <v>23.9176260668758</v>
      </c>
      <c r="U26" s="4">
        <v>23.9935824928541</v>
      </c>
      <c r="V26" s="4">
        <v>2.9938202102602</v>
      </c>
      <c r="W26" s="4">
        <v>59.7518287046926</v>
      </c>
      <c r="X26" s="4">
        <v>1.78346963742405</v>
      </c>
      <c r="Y26" s="4">
        <v>2.98479515242041</v>
      </c>
      <c r="Z26" s="4">
        <v>1.21035057283616</v>
      </c>
      <c r="AA26" s="4">
        <v>-5.60784412326137</v>
      </c>
      <c r="AB26" s="4">
        <v>-10.3936355623436</v>
      </c>
      <c r="AC26" s="4">
        <v>-0.567080602999073</v>
      </c>
      <c r="AD26" s="4">
        <v>-16.5685602886041</v>
      </c>
      <c r="AE26" s="4">
        <v>0</v>
      </c>
      <c r="AF26" s="4">
        <v>0</v>
      </c>
      <c r="AG26" s="4">
        <v>1</v>
      </c>
      <c r="AH26" s="4">
        <v>0</v>
      </c>
      <c r="AI26" s="4">
        <v>49194.0643917653</v>
      </c>
      <c r="AJ26" s="4">
        <v>0</v>
      </c>
      <c r="AK26" s="4">
        <v>0</v>
      </c>
      <c r="AL26" s="4">
        <v>0</v>
      </c>
      <c r="AM26" s="4">
        <v>0</v>
      </c>
      <c r="AN26" s="4">
        <v>3</v>
      </c>
      <c r="AO26" s="4">
        <v>0.5</v>
      </c>
      <c r="AP26" s="4" t="e">
        <v>#DIV/0!</v>
      </c>
      <c r="AQ26" s="4">
        <v>2</v>
      </c>
      <c r="AR26" s="4">
        <v>1543634078.43287</v>
      </c>
      <c r="AS26" s="4">
        <v>401.131154685885</v>
      </c>
      <c r="AT26" s="4">
        <v>399.998302582406</v>
      </c>
      <c r="AU26" s="4">
        <v>19.3586119256675</v>
      </c>
      <c r="AV26" s="4">
        <v>19.2517357264489</v>
      </c>
      <c r="AW26" s="4">
        <v>402.620064775284</v>
      </c>
      <c r="AX26" s="4">
        <v>18.824184503132</v>
      </c>
      <c r="AY26" s="4">
        <v>350.032111957976</v>
      </c>
      <c r="AZ26" s="4">
        <v>92.0920547092228</v>
      </c>
      <c r="BA26" s="4">
        <v>0.0359163526870097</v>
      </c>
      <c r="BB26" s="4">
        <v>23.9433347321048</v>
      </c>
      <c r="BC26" s="4">
        <v>23.9935824928541</v>
      </c>
      <c r="BD26" s="4">
        <v>999.9</v>
      </c>
      <c r="BE26" s="4">
        <v>0</v>
      </c>
      <c r="BF26" s="4">
        <v>0</v>
      </c>
      <c r="BG26" s="4">
        <v>9999.39167122787</v>
      </c>
      <c r="BH26" s="4">
        <v>-0.822996020384814</v>
      </c>
      <c r="BI26" s="4">
        <v>0.275937071146536</v>
      </c>
      <c r="BJ26" s="4">
        <v>1.13292575905553</v>
      </c>
      <c r="BK26" s="4">
        <v>409.049847642614</v>
      </c>
      <c r="BL26" s="4">
        <v>407.850112415618</v>
      </c>
      <c r="BM26" s="4">
        <v>0.106878728028644</v>
      </c>
      <c r="BN26" s="4">
        <v>399.998302582406</v>
      </c>
      <c r="BO26" s="4">
        <v>19.2517357264489</v>
      </c>
      <c r="BP26" s="4">
        <v>1.78277504089126</v>
      </c>
      <c r="BQ26" s="4">
        <v>1.77293263575686</v>
      </c>
      <c r="BR26" s="4">
        <v>15.6365733506659</v>
      </c>
      <c r="BS26" s="4">
        <v>15.5501627960986</v>
      </c>
      <c r="BT26" s="4">
        <v>0</v>
      </c>
      <c r="BU26" s="4">
        <v>0</v>
      </c>
      <c r="BV26" s="4">
        <v>0</v>
      </c>
      <c r="BW26" s="4">
        <v>26</v>
      </c>
      <c r="BX26" s="4">
        <v>0.225106562300827</v>
      </c>
      <c r="BY26" s="4">
        <v>1543633103</v>
      </c>
      <c r="BZ26" s="4" t="e">
        <v>#DIV/0!</v>
      </c>
      <c r="CA26" s="4">
        <v>1543633103</v>
      </c>
      <c r="CB26" s="4">
        <v>1543633097.5</v>
      </c>
      <c r="CC26" s="4">
        <v>102</v>
      </c>
      <c r="CD26" s="4">
        <v>0.155</v>
      </c>
      <c r="CE26" s="4">
        <v>0.007</v>
      </c>
      <c r="CF26" s="4">
        <v>-1.489</v>
      </c>
      <c r="CG26" s="4">
        <v>0.504</v>
      </c>
      <c r="CH26" s="4">
        <v>400</v>
      </c>
      <c r="CI26" s="4">
        <v>19</v>
      </c>
      <c r="CJ26" s="4">
        <v>2.2</v>
      </c>
      <c r="CK26" s="4">
        <v>0.44</v>
      </c>
      <c r="CL26" s="4">
        <v>1.13073022291667</v>
      </c>
      <c r="CM26" s="4">
        <v>0.0586268170731694</v>
      </c>
      <c r="CN26" s="4">
        <v>0.155433014228573</v>
      </c>
      <c r="CO26" s="4">
        <v>0.333333333333333</v>
      </c>
      <c r="CP26" s="4">
        <v>0.107118295833333</v>
      </c>
      <c r="CQ26" s="4">
        <v>-0.00428578986866808</v>
      </c>
      <c r="CR26" s="4">
        <v>0.0027585938518155</v>
      </c>
      <c r="CS26" s="4">
        <v>1</v>
      </c>
      <c r="CT26" s="4">
        <v>1.33333333333333</v>
      </c>
      <c r="CU26" s="4">
        <v>2</v>
      </c>
      <c r="CV26" s="4" t="e">
        <v>#DIV/0!</v>
      </c>
      <c r="CW26" s="4">
        <v>100</v>
      </c>
      <c r="CX26" s="4">
        <v>100</v>
      </c>
      <c r="CY26" s="4">
        <v>-1.48875</v>
      </c>
      <c r="CZ26" s="4">
        <v>0.534433333333333</v>
      </c>
      <c r="DA26" s="4">
        <v>-1.89491278285318</v>
      </c>
      <c r="DB26" s="4">
        <v>0.00170339840285872</v>
      </c>
      <c r="DC26" s="4">
        <v>-2.04247121148579e-6</v>
      </c>
      <c r="DD26" s="4">
        <v>7.86128215878379e-10</v>
      </c>
      <c r="DE26" s="4">
        <v>0.0866016537787894</v>
      </c>
      <c r="DF26" s="4">
        <v>0.00630584918958766</v>
      </c>
      <c r="DG26" s="4">
        <v>0.00102618684613656</v>
      </c>
      <c r="DH26" s="4">
        <v>-5.17213135646585e-6</v>
      </c>
      <c r="DI26" s="4">
        <v>3</v>
      </c>
      <c r="DJ26" s="4">
        <v>1910</v>
      </c>
      <c r="DK26" s="4">
        <v>1</v>
      </c>
      <c r="DL26" s="4">
        <v>31</v>
      </c>
      <c r="DM26" s="4">
        <v>16.3833333333333</v>
      </c>
      <c r="DN26" s="4">
        <v>16.4833333333333</v>
      </c>
      <c r="DO26" s="4">
        <v>3</v>
      </c>
      <c r="DP26" s="4">
        <v>338.148166666667</v>
      </c>
      <c r="DQ26" s="4">
        <v>609.629666666667</v>
      </c>
      <c r="DR26" s="4">
        <v>22.00045</v>
      </c>
      <c r="DS26" s="4">
        <v>33.092475</v>
      </c>
      <c r="DT26" s="4">
        <v>30.0003166666667</v>
      </c>
      <c r="DU26" s="4">
        <v>33.2690916666667</v>
      </c>
      <c r="DV26" s="4">
        <v>33.2514416666667</v>
      </c>
      <c r="DW26" s="4">
        <v>20.4720333333333</v>
      </c>
      <c r="DX26" s="4">
        <v>29.3273</v>
      </c>
      <c r="DY26" s="4">
        <v>0</v>
      </c>
      <c r="DZ26" s="4">
        <v>22</v>
      </c>
      <c r="EA26" s="4">
        <v>400</v>
      </c>
      <c r="EB26" s="4">
        <v>19.248875</v>
      </c>
      <c r="EC26" s="4">
        <v>98.4610666666667</v>
      </c>
      <c r="ED26" s="4">
        <v>101.02225</v>
      </c>
    </row>
    <row r="27" spans="1:134">
      <c r="A27" s="4" t="s">
        <v>590</v>
      </c>
      <c r="B27" s="4" t="s">
        <v>210</v>
      </c>
      <c r="C27" s="4" t="s">
        <v>64</v>
      </c>
      <c r="D27" s="4" t="s">
        <v>65</v>
      </c>
      <c r="E27" s="4" t="str">
        <f t="shared" si="0"/>
        <v>TR39-B2-Rd1</v>
      </c>
      <c r="F27" s="4" t="str">
        <f>VLOOKUP(B27,Sheet1!$A$1:$B$80,2,0)</f>
        <v>Tilia amurensis</v>
      </c>
      <c r="G27" s="4" t="str">
        <f t="shared" si="1"/>
        <v>2023-07-08</v>
      </c>
      <c r="H27" s="4" t="s">
        <v>565</v>
      </c>
      <c r="I27" s="4">
        <v>0.000763306660190835</v>
      </c>
      <c r="J27" s="4">
        <v>-1.43423816709775</v>
      </c>
      <c r="K27" s="4">
        <v>400.96659777435</v>
      </c>
      <c r="L27" s="4">
        <v>430.093414676526</v>
      </c>
      <c r="M27" s="4">
        <v>39.6495131821628</v>
      </c>
      <c r="N27" s="4">
        <v>36.9643659698327</v>
      </c>
      <c r="O27" s="4">
        <v>0.0618389374814157</v>
      </c>
      <c r="P27" s="4">
        <v>3.83864521406089</v>
      </c>
      <c r="Q27" s="4">
        <v>0.0612907057805348</v>
      </c>
      <c r="R27" s="4">
        <v>0.038355542230585</v>
      </c>
      <c r="S27" s="4">
        <v>0</v>
      </c>
      <c r="T27" s="4">
        <v>22.9147734637438</v>
      </c>
      <c r="U27" s="4">
        <v>22.9576484622587</v>
      </c>
      <c r="V27" s="4">
        <v>2.81250191293748</v>
      </c>
      <c r="W27" s="4">
        <v>59.7713831615295</v>
      </c>
      <c r="X27" s="4">
        <v>1.69244737860994</v>
      </c>
      <c r="Y27" s="4">
        <v>2.83153496525246</v>
      </c>
      <c r="Z27" s="4">
        <v>1.12005453432754</v>
      </c>
      <c r="AA27" s="4">
        <v>-33.6618237144158</v>
      </c>
      <c r="AB27" s="4">
        <v>23.0630882902821</v>
      </c>
      <c r="AC27" s="4">
        <v>1.24561620917957</v>
      </c>
      <c r="AD27" s="4">
        <v>-9.35311921495418</v>
      </c>
      <c r="AE27" s="4">
        <v>0</v>
      </c>
      <c r="AF27" s="4">
        <v>0</v>
      </c>
      <c r="AG27" s="4">
        <v>1</v>
      </c>
      <c r="AH27" s="4">
        <v>0</v>
      </c>
      <c r="AI27" s="4">
        <v>49372.8574806017</v>
      </c>
      <c r="AJ27" s="4">
        <v>0</v>
      </c>
      <c r="AK27" s="4">
        <v>0</v>
      </c>
      <c r="AL27" s="4">
        <v>0</v>
      </c>
      <c r="AM27" s="4">
        <v>0</v>
      </c>
      <c r="AN27" s="4">
        <v>3</v>
      </c>
      <c r="AO27" s="4">
        <v>0.5</v>
      </c>
      <c r="AP27" s="4" t="e">
        <v>#DIV/0!</v>
      </c>
      <c r="AQ27" s="4">
        <v>2</v>
      </c>
      <c r="AR27" s="4">
        <v>1543618176.91204</v>
      </c>
      <c r="AS27" s="4">
        <v>400.96659777435</v>
      </c>
      <c r="AT27" s="4">
        <v>399.999622724176</v>
      </c>
      <c r="AU27" s="4">
        <v>18.358623302653</v>
      </c>
      <c r="AV27" s="4">
        <v>17.7163946246491</v>
      </c>
      <c r="AW27" s="4">
        <v>402.220481714692</v>
      </c>
      <c r="AX27" s="4">
        <v>17.862414349277</v>
      </c>
      <c r="AY27" s="4">
        <v>350.01227680803</v>
      </c>
      <c r="AZ27" s="4">
        <v>92.1523977846</v>
      </c>
      <c r="BA27" s="4">
        <v>0.0357450014627388</v>
      </c>
      <c r="BB27" s="4">
        <v>23.0690917240987</v>
      </c>
      <c r="BC27" s="4">
        <v>22.9576484622587</v>
      </c>
      <c r="BD27" s="4">
        <v>999.9</v>
      </c>
      <c r="BE27" s="4">
        <v>0</v>
      </c>
      <c r="BF27" s="4">
        <v>0</v>
      </c>
      <c r="BG27" s="4">
        <v>9999.64541056299</v>
      </c>
      <c r="BH27" s="4">
        <v>-0.808094217243513</v>
      </c>
      <c r="BI27" s="4">
        <v>0.243969077519628</v>
      </c>
      <c r="BJ27" s="4">
        <v>0.96699277094859</v>
      </c>
      <c r="BK27" s="4">
        <v>408.465440934151</v>
      </c>
      <c r="BL27" s="4">
        <v>407.213916080821</v>
      </c>
      <c r="BM27" s="4">
        <v>0.642231326459759</v>
      </c>
      <c r="BN27" s="4">
        <v>399.999622724176</v>
      </c>
      <c r="BO27" s="4">
        <v>17.7163946246491</v>
      </c>
      <c r="BP27" s="4">
        <v>1.69179127082585</v>
      </c>
      <c r="BQ27" s="4">
        <v>1.63260850659193</v>
      </c>
      <c r="BR27" s="4">
        <v>14.8213136843578</v>
      </c>
      <c r="BS27" s="4">
        <v>14.2700638376121</v>
      </c>
      <c r="BT27" s="4">
        <v>0</v>
      </c>
      <c r="BU27" s="4">
        <v>0</v>
      </c>
      <c r="BV27" s="4">
        <v>0</v>
      </c>
      <c r="BW27" s="4">
        <v>25.0028824300663</v>
      </c>
      <c r="BX27" s="4">
        <v>0.0863842375466666</v>
      </c>
      <c r="BY27" s="4">
        <v>1543617977.6</v>
      </c>
      <c r="BZ27" s="4" t="e">
        <v>#DIV/0!</v>
      </c>
      <c r="CA27" s="4">
        <v>1543617977.6</v>
      </c>
      <c r="CB27" s="4">
        <v>1543617951.6</v>
      </c>
      <c r="CC27" s="4">
        <v>61</v>
      </c>
      <c r="CD27" s="4">
        <v>0.192</v>
      </c>
      <c r="CE27" s="4">
        <v>0.001</v>
      </c>
      <c r="CF27" s="4">
        <v>-1.254</v>
      </c>
      <c r="CG27" s="4">
        <v>0.468</v>
      </c>
      <c r="CH27" s="4">
        <v>400</v>
      </c>
      <c r="CI27" s="4">
        <v>18</v>
      </c>
      <c r="CJ27" s="4">
        <v>2.28</v>
      </c>
      <c r="CK27" s="4">
        <v>0.36</v>
      </c>
      <c r="CL27" s="4">
        <v>0.967093914634146</v>
      </c>
      <c r="CM27" s="4">
        <v>0.0228973048780501</v>
      </c>
      <c r="CN27" s="4">
        <v>0.169088908956072</v>
      </c>
      <c r="CO27" s="4">
        <v>0.5</v>
      </c>
      <c r="CP27" s="4">
        <v>0.642811869918699</v>
      </c>
      <c r="CQ27" s="4">
        <v>-0.0113554773519161</v>
      </c>
      <c r="CR27" s="4">
        <v>0.00797327045902077</v>
      </c>
      <c r="CS27" s="4">
        <v>0.75</v>
      </c>
      <c r="CT27" s="4">
        <v>1.25</v>
      </c>
      <c r="CU27" s="4">
        <v>2</v>
      </c>
      <c r="CV27" s="4" t="e">
        <v>#DIV/0!</v>
      </c>
      <c r="CW27" s="4">
        <v>100</v>
      </c>
      <c r="CX27" s="4">
        <v>100</v>
      </c>
      <c r="CY27" s="4">
        <v>-1.254</v>
      </c>
      <c r="CZ27" s="4">
        <v>0.495966666666667</v>
      </c>
      <c r="DA27" s="4">
        <v>-1.65974069711056</v>
      </c>
      <c r="DB27" s="4">
        <v>0.00170339840285872</v>
      </c>
      <c r="DC27" s="4">
        <v>-2.04247121148579e-6</v>
      </c>
      <c r="DD27" s="4">
        <v>7.86128215878379e-10</v>
      </c>
      <c r="DE27" s="4">
        <v>0.0856291163636604</v>
      </c>
      <c r="DF27" s="4">
        <v>0.00630584918958766</v>
      </c>
      <c r="DG27" s="4">
        <v>0.00102618684613656</v>
      </c>
      <c r="DH27" s="4">
        <v>-5.17213135646585e-6</v>
      </c>
      <c r="DI27" s="4">
        <v>3</v>
      </c>
      <c r="DJ27" s="4">
        <v>1910</v>
      </c>
      <c r="DK27" s="4">
        <v>1</v>
      </c>
      <c r="DL27" s="4">
        <v>31</v>
      </c>
      <c r="DM27" s="4">
        <v>3.45</v>
      </c>
      <c r="DN27" s="4">
        <v>3.88333333333333</v>
      </c>
      <c r="DO27" s="4">
        <v>3</v>
      </c>
      <c r="DP27" s="4">
        <v>339.2655</v>
      </c>
      <c r="DQ27" s="4">
        <v>619.14475</v>
      </c>
      <c r="DR27" s="4">
        <v>22.0003833333333</v>
      </c>
      <c r="DS27" s="4">
        <v>30.4753416666667</v>
      </c>
      <c r="DT27" s="4">
        <v>30.000375</v>
      </c>
      <c r="DU27" s="4">
        <v>30.7385</v>
      </c>
      <c r="DV27" s="4">
        <v>30.7379</v>
      </c>
      <c r="DW27" s="4">
        <v>20.4228166666667</v>
      </c>
      <c r="DX27" s="4">
        <v>32.2957</v>
      </c>
      <c r="DY27" s="4">
        <v>0</v>
      </c>
      <c r="DZ27" s="4">
        <v>22</v>
      </c>
      <c r="EA27" s="4">
        <v>400</v>
      </c>
      <c r="EB27" s="4">
        <v>17.7084166666667</v>
      </c>
      <c r="EC27" s="4">
        <v>98.8411</v>
      </c>
      <c r="ED27" s="4">
        <v>101.45025</v>
      </c>
    </row>
    <row r="28" spans="1:134">
      <c r="A28" s="4" t="s">
        <v>591</v>
      </c>
      <c r="B28" s="4" t="s">
        <v>210</v>
      </c>
      <c r="C28" s="4" t="s">
        <v>64</v>
      </c>
      <c r="D28" s="4" t="s">
        <v>76</v>
      </c>
      <c r="E28" s="4" t="str">
        <f t="shared" si="0"/>
        <v>TR39-B2-Rd2</v>
      </c>
      <c r="F28" s="4" t="str">
        <f>VLOOKUP(B28,Sheet1!$A$1:$B$80,2,0)</f>
        <v>Tilia amurensis</v>
      </c>
      <c r="G28" s="4" t="str">
        <f t="shared" si="1"/>
        <v>2023-07-08</v>
      </c>
      <c r="H28" s="4" t="s">
        <v>565</v>
      </c>
      <c r="I28" s="4">
        <v>0.000308764159246784</v>
      </c>
      <c r="J28" s="4">
        <v>-1.2421275400032</v>
      </c>
      <c r="K28" s="4">
        <v>400.952227209907</v>
      </c>
      <c r="L28" s="4">
        <v>471.171391450562</v>
      </c>
      <c r="M28" s="4">
        <v>43.4343126879322</v>
      </c>
      <c r="N28" s="4">
        <v>36.9612535567346</v>
      </c>
      <c r="O28" s="4">
        <v>0.0253188354691299</v>
      </c>
      <c r="P28" s="4">
        <v>3.83805327893687</v>
      </c>
      <c r="Q28" s="4">
        <v>0.0252263993385923</v>
      </c>
      <c r="R28" s="4">
        <v>0.0157747763477175</v>
      </c>
      <c r="S28" s="4">
        <v>0</v>
      </c>
      <c r="T28" s="4">
        <v>23.0181604728556</v>
      </c>
      <c r="U28" s="4">
        <v>22.8895122790093</v>
      </c>
      <c r="V28" s="4">
        <v>2.80092031691508</v>
      </c>
      <c r="W28" s="4">
        <v>60.0023603095363</v>
      </c>
      <c r="X28" s="4">
        <v>1.7001701336281</v>
      </c>
      <c r="Y28" s="4">
        <v>2.83350553197527</v>
      </c>
      <c r="Z28" s="4">
        <v>1.10075018328698</v>
      </c>
      <c r="AA28" s="4">
        <v>-13.6164994227832</v>
      </c>
      <c r="AB28" s="4">
        <v>39.5377806861859</v>
      </c>
      <c r="AC28" s="4">
        <v>2.13511536354186</v>
      </c>
      <c r="AD28" s="4">
        <v>28.0563966269446</v>
      </c>
      <c r="AE28" s="4">
        <v>0</v>
      </c>
      <c r="AF28" s="4">
        <v>0</v>
      </c>
      <c r="AG28" s="4">
        <v>1</v>
      </c>
      <c r="AH28" s="4">
        <v>0</v>
      </c>
      <c r="AI28" s="4">
        <v>49360.7382974727</v>
      </c>
      <c r="AJ28" s="4">
        <v>0</v>
      </c>
      <c r="AK28" s="4">
        <v>0</v>
      </c>
      <c r="AL28" s="4">
        <v>0</v>
      </c>
      <c r="AM28" s="4">
        <v>0</v>
      </c>
      <c r="AN28" s="4">
        <v>3</v>
      </c>
      <c r="AO28" s="4">
        <v>0.5</v>
      </c>
      <c r="AP28" s="4" t="e">
        <v>#DIV/0!</v>
      </c>
      <c r="AQ28" s="4">
        <v>2</v>
      </c>
      <c r="AR28" s="4">
        <v>1543641623.83287</v>
      </c>
      <c r="AS28" s="4">
        <v>400.952227209907</v>
      </c>
      <c r="AT28" s="4">
        <v>399.993693545886</v>
      </c>
      <c r="AU28" s="4">
        <v>18.4432868876574</v>
      </c>
      <c r="AV28" s="4">
        <v>18.1835219737882</v>
      </c>
      <c r="AW28" s="4">
        <v>402.406140179712</v>
      </c>
      <c r="AX28" s="4">
        <v>17.941873516694</v>
      </c>
      <c r="AY28" s="4">
        <v>350.012076126619</v>
      </c>
      <c r="AZ28" s="4">
        <v>92.1490398903028</v>
      </c>
      <c r="BA28" s="4">
        <v>0.0346444920531533</v>
      </c>
      <c r="BB28" s="4">
        <v>23.080592345527</v>
      </c>
      <c r="BC28" s="4">
        <v>22.8895122790093</v>
      </c>
      <c r="BD28" s="4">
        <v>999.9</v>
      </c>
      <c r="BE28" s="4">
        <v>0</v>
      </c>
      <c r="BF28" s="4">
        <v>0</v>
      </c>
      <c r="BG28" s="4">
        <v>9997.87110396521</v>
      </c>
      <c r="BH28" s="4">
        <v>-0.803544867103023</v>
      </c>
      <c r="BI28" s="4">
        <v>0.24127360414158</v>
      </c>
      <c r="BJ28" s="4">
        <v>0.958525278900596</v>
      </c>
      <c r="BK28" s="4">
        <v>408.486055211184</v>
      </c>
      <c r="BL28" s="4">
        <v>407.401678628444</v>
      </c>
      <c r="BM28" s="4">
        <v>0.25976794491653</v>
      </c>
      <c r="BN28" s="4">
        <v>399.993693545886</v>
      </c>
      <c r="BO28" s="4">
        <v>18.1835219737882</v>
      </c>
      <c r="BP28" s="4">
        <v>1.69953126266496</v>
      </c>
      <c r="BQ28" s="4">
        <v>1.67559446395883</v>
      </c>
      <c r="BR28" s="4">
        <v>14.8921505602688</v>
      </c>
      <c r="BS28" s="4">
        <v>14.6721565438941</v>
      </c>
      <c r="BT28" s="4">
        <v>0</v>
      </c>
      <c r="BU28" s="4">
        <v>0</v>
      </c>
      <c r="BV28" s="4">
        <v>0</v>
      </c>
      <c r="BW28" s="4">
        <v>25</v>
      </c>
      <c r="BX28" s="4">
        <v>0.208716610087119</v>
      </c>
      <c r="BY28" s="4">
        <v>1543640616.6</v>
      </c>
      <c r="BZ28" s="4" t="e">
        <v>#DIV/0!</v>
      </c>
      <c r="CA28" s="4">
        <v>1543640613.6</v>
      </c>
      <c r="CB28" s="4">
        <v>1543640616.6</v>
      </c>
      <c r="CC28" s="4">
        <v>122</v>
      </c>
      <c r="CD28" s="4">
        <v>0.306</v>
      </c>
      <c r="CE28" s="4">
        <v>0.001</v>
      </c>
      <c r="CF28" s="4">
        <v>-1.454</v>
      </c>
      <c r="CG28" s="4">
        <v>0.488</v>
      </c>
      <c r="CH28" s="4">
        <v>400</v>
      </c>
      <c r="CI28" s="4">
        <v>18</v>
      </c>
      <c r="CJ28" s="4">
        <v>2.01</v>
      </c>
      <c r="CK28" s="4">
        <v>0.49</v>
      </c>
      <c r="CL28" s="4">
        <v>0.9540878125</v>
      </c>
      <c r="CM28" s="4">
        <v>0.0259278799249511</v>
      </c>
      <c r="CN28" s="4">
        <v>0.133403686090089</v>
      </c>
      <c r="CO28" s="4">
        <v>0.25</v>
      </c>
      <c r="CP28" s="4">
        <v>0.260228827083333</v>
      </c>
      <c r="CQ28" s="4">
        <v>-0.0114299409005634</v>
      </c>
      <c r="CR28" s="4">
        <v>0.00289287461591438</v>
      </c>
      <c r="CS28" s="4">
        <v>1</v>
      </c>
      <c r="CT28" s="4">
        <v>1.25</v>
      </c>
      <c r="CU28" s="4">
        <v>2</v>
      </c>
      <c r="CV28" s="4" t="e">
        <v>#DIV/0!</v>
      </c>
      <c r="CW28" s="4">
        <v>100</v>
      </c>
      <c r="CX28" s="4">
        <v>100</v>
      </c>
      <c r="CY28" s="4">
        <v>-1.454</v>
      </c>
      <c r="CZ28" s="4">
        <v>0.501441666666667</v>
      </c>
      <c r="DA28" s="4">
        <v>-1.85987822452874</v>
      </c>
      <c r="DB28" s="4">
        <v>0.00170339840285872</v>
      </c>
      <c r="DC28" s="4">
        <v>-2.04247121148579e-6</v>
      </c>
      <c r="DD28" s="4">
        <v>7.86128215878379e-10</v>
      </c>
      <c r="DE28" s="4">
        <v>0.087810893354337</v>
      </c>
      <c r="DF28" s="4">
        <v>0.00630584918958766</v>
      </c>
      <c r="DG28" s="4">
        <v>0.00102618684613656</v>
      </c>
      <c r="DH28" s="4">
        <v>-5.17213135646585e-6</v>
      </c>
      <c r="DI28" s="4">
        <v>3</v>
      </c>
      <c r="DJ28" s="4">
        <v>1910</v>
      </c>
      <c r="DK28" s="4">
        <v>1</v>
      </c>
      <c r="DL28" s="4">
        <v>31</v>
      </c>
      <c r="DM28" s="4">
        <v>16.9666666666667</v>
      </c>
      <c r="DN28" s="4">
        <v>16.9166666666667</v>
      </c>
      <c r="DO28" s="4">
        <v>3</v>
      </c>
      <c r="DP28" s="4">
        <v>339.477583333333</v>
      </c>
      <c r="DQ28" s="4">
        <v>614.015</v>
      </c>
      <c r="DR28" s="4">
        <v>21.9999083333333</v>
      </c>
      <c r="DS28" s="4">
        <v>30.6135166666667</v>
      </c>
      <c r="DT28" s="4">
        <v>30.0000583333333</v>
      </c>
      <c r="DU28" s="4">
        <v>30.944275</v>
      </c>
      <c r="DV28" s="4">
        <v>30.956325</v>
      </c>
      <c r="DW28" s="4">
        <v>20.5127416666667</v>
      </c>
      <c r="DX28" s="4">
        <v>33.3318</v>
      </c>
      <c r="DY28" s="4">
        <v>0</v>
      </c>
      <c r="DZ28" s="4">
        <v>22</v>
      </c>
      <c r="EA28" s="4">
        <v>400</v>
      </c>
      <c r="EB28" s="4">
        <v>18.2396083333333</v>
      </c>
      <c r="EC28" s="4">
        <v>98.8451916666667</v>
      </c>
      <c r="ED28" s="4">
        <v>101.3965</v>
      </c>
    </row>
    <row r="29" spans="1:134">
      <c r="A29" s="4" t="s">
        <v>592</v>
      </c>
      <c r="B29" s="4" t="s">
        <v>533</v>
      </c>
      <c r="C29" s="4" t="s">
        <v>73</v>
      </c>
      <c r="D29" s="4" t="s">
        <v>65</v>
      </c>
      <c r="E29" s="4" t="str">
        <f t="shared" si="0"/>
        <v>TR42-B1-Rd1</v>
      </c>
      <c r="F29" s="4" t="str">
        <f>VLOOKUP(B29,Sheet1!$A$1:$B$80,2,0)</f>
        <v>Phellodendron amurense</v>
      </c>
      <c r="G29" s="4" t="str">
        <f t="shared" si="1"/>
        <v>2023-07-08</v>
      </c>
      <c r="H29" s="4" t="s">
        <v>565</v>
      </c>
      <c r="I29" s="4">
        <v>0.000433736747919143</v>
      </c>
      <c r="J29" s="4">
        <v>-1.38929534584912</v>
      </c>
      <c r="K29" s="4">
        <v>401.044967149469</v>
      </c>
      <c r="L29" s="4">
        <v>454.503778952805</v>
      </c>
      <c r="M29" s="4">
        <v>41.9761082669559</v>
      </c>
      <c r="N29" s="4">
        <v>37.0388713337404</v>
      </c>
      <c r="O29" s="4">
        <v>0.0361897543310304</v>
      </c>
      <c r="P29" s="4">
        <v>3.84399176398026</v>
      </c>
      <c r="Q29" s="4">
        <v>0.0360015279478101</v>
      </c>
      <c r="R29" s="4">
        <v>0.0225177845689958</v>
      </c>
      <c r="S29" s="4">
        <v>0</v>
      </c>
      <c r="T29" s="4">
        <v>22.6198426226332</v>
      </c>
      <c r="U29" s="4">
        <v>22.5404261331177</v>
      </c>
      <c r="V29" s="4">
        <v>2.74223577965859</v>
      </c>
      <c r="W29" s="4">
        <v>59.7814137199222</v>
      </c>
      <c r="X29" s="4">
        <v>1.65604997854952</v>
      </c>
      <c r="Y29" s="4">
        <v>2.77017535568807</v>
      </c>
      <c r="Z29" s="4">
        <v>1.08618580110906</v>
      </c>
      <c r="AA29" s="4">
        <v>-19.1277905832342</v>
      </c>
      <c r="AB29" s="4">
        <v>34.6098294691117</v>
      </c>
      <c r="AC29" s="4">
        <v>1.85929185397996</v>
      </c>
      <c r="AD29" s="4">
        <v>17.3413307398574</v>
      </c>
      <c r="AE29" s="4">
        <v>0</v>
      </c>
      <c r="AF29" s="4">
        <v>0</v>
      </c>
      <c r="AG29" s="4">
        <v>1</v>
      </c>
      <c r="AH29" s="4">
        <v>0</v>
      </c>
      <c r="AI29" s="4">
        <v>49528.5605362678</v>
      </c>
      <c r="AJ29" s="4">
        <v>0</v>
      </c>
      <c r="AK29" s="4">
        <v>0</v>
      </c>
      <c r="AL29" s="4">
        <v>0</v>
      </c>
      <c r="AM29" s="4">
        <v>0</v>
      </c>
      <c r="AN29" s="4">
        <v>3</v>
      </c>
      <c r="AO29" s="4">
        <v>0.5</v>
      </c>
      <c r="AP29" s="4" t="e">
        <v>#DIV/0!</v>
      </c>
      <c r="AQ29" s="4">
        <v>2</v>
      </c>
      <c r="AR29" s="4">
        <v>1543606444.81204</v>
      </c>
      <c r="AS29" s="4">
        <v>401.044967149469</v>
      </c>
      <c r="AT29" s="4">
        <v>400.003400044852</v>
      </c>
      <c r="AU29" s="4">
        <v>17.9311757072453</v>
      </c>
      <c r="AV29" s="4">
        <v>17.5661234750227</v>
      </c>
      <c r="AW29" s="4">
        <v>402.271819459526</v>
      </c>
      <c r="AX29" s="4">
        <v>17.4467945467897</v>
      </c>
      <c r="AY29" s="4">
        <v>350.053495357251</v>
      </c>
      <c r="AZ29" s="4">
        <v>92.3194126211909</v>
      </c>
      <c r="BA29" s="4">
        <v>0.0364935080114246</v>
      </c>
      <c r="BB29" s="4">
        <v>22.7074321613472</v>
      </c>
      <c r="BC29" s="4">
        <v>22.5404261331177</v>
      </c>
      <c r="BD29" s="4">
        <v>999.9</v>
      </c>
      <c r="BE29" s="4">
        <v>0</v>
      </c>
      <c r="BF29" s="4">
        <v>0</v>
      </c>
      <c r="BG29" s="4">
        <v>10000.8512569326</v>
      </c>
      <c r="BH29" s="4">
        <v>-0.832876195378144</v>
      </c>
      <c r="BI29" s="4">
        <v>0.22810513103257</v>
      </c>
      <c r="BJ29" s="4">
        <v>1.04157778664345</v>
      </c>
      <c r="BK29" s="4">
        <v>408.367481954401</v>
      </c>
      <c r="BL29" s="4">
        <v>407.155569554428</v>
      </c>
      <c r="BM29" s="4">
        <v>0.365053259908864</v>
      </c>
      <c r="BN29" s="4">
        <v>400.003400044852</v>
      </c>
      <c r="BO29" s="4">
        <v>17.5661234750227</v>
      </c>
      <c r="BP29" s="4">
        <v>1.65539545678203</v>
      </c>
      <c r="BQ29" s="4">
        <v>1.62169427282151</v>
      </c>
      <c r="BR29" s="4">
        <v>14.4843622537559</v>
      </c>
      <c r="BS29" s="4">
        <v>14.1665000675599</v>
      </c>
      <c r="BT29" s="4">
        <v>0</v>
      </c>
      <c r="BU29" s="4">
        <v>0</v>
      </c>
      <c r="BV29" s="4">
        <v>0</v>
      </c>
      <c r="BW29" s="4">
        <v>24</v>
      </c>
      <c r="BX29" s="4">
        <v>0.262063738429604</v>
      </c>
      <c r="BY29" s="4">
        <v>1543606315.5</v>
      </c>
      <c r="BZ29" s="4" t="e">
        <v>#DIV/0!</v>
      </c>
      <c r="CA29" s="4">
        <v>1543606315.5</v>
      </c>
      <c r="CB29" s="4">
        <v>1543606314.5</v>
      </c>
      <c r="CC29" s="4">
        <v>23</v>
      </c>
      <c r="CD29" s="4">
        <v>-0.145</v>
      </c>
      <c r="CE29" s="4">
        <v>0.001</v>
      </c>
      <c r="CF29" s="4">
        <v>-1.227</v>
      </c>
      <c r="CG29" s="4">
        <v>0.468</v>
      </c>
      <c r="CH29" s="4">
        <v>400</v>
      </c>
      <c r="CI29" s="4">
        <v>17</v>
      </c>
      <c r="CJ29" s="4">
        <v>1.58</v>
      </c>
      <c r="CK29" s="4">
        <v>0.45</v>
      </c>
      <c r="CL29" s="4">
        <v>1.04105902916667</v>
      </c>
      <c r="CM29" s="4">
        <v>0.035615482176358</v>
      </c>
      <c r="CN29" s="4">
        <v>0.131231494945578</v>
      </c>
      <c r="CO29" s="4">
        <v>0.333333333333333</v>
      </c>
      <c r="CP29" s="4">
        <v>0.365468525</v>
      </c>
      <c r="CQ29" s="4">
        <v>-0.00606751969981313</v>
      </c>
      <c r="CR29" s="4">
        <v>0.00247845546268189</v>
      </c>
      <c r="CS29" s="4">
        <v>1</v>
      </c>
      <c r="CT29" s="4">
        <v>1.33333333333333</v>
      </c>
      <c r="CU29" s="4">
        <v>2</v>
      </c>
      <c r="CV29" s="4" t="e">
        <v>#DIV/0!</v>
      </c>
      <c r="CW29" s="4">
        <v>100</v>
      </c>
      <c r="CX29" s="4">
        <v>100</v>
      </c>
      <c r="CY29" s="4">
        <v>-1.227</v>
      </c>
      <c r="CZ29" s="4">
        <v>0.484466666666667</v>
      </c>
      <c r="DA29" s="4">
        <v>-1.63272119342034</v>
      </c>
      <c r="DB29" s="4">
        <v>0.00170339840285872</v>
      </c>
      <c r="DC29" s="4">
        <v>-2.04247121148579e-6</v>
      </c>
      <c r="DD29" s="4">
        <v>7.86128215878379e-10</v>
      </c>
      <c r="DE29" s="4">
        <v>0.0894713288127248</v>
      </c>
      <c r="DF29" s="4">
        <v>0.00630584918958766</v>
      </c>
      <c r="DG29" s="4">
        <v>0.00102618684613656</v>
      </c>
      <c r="DH29" s="4">
        <v>-5.17213135646585e-6</v>
      </c>
      <c r="DI29" s="4">
        <v>3</v>
      </c>
      <c r="DJ29" s="4">
        <v>1910</v>
      </c>
      <c r="DK29" s="4">
        <v>1</v>
      </c>
      <c r="DL29" s="4">
        <v>31</v>
      </c>
      <c r="DM29" s="4">
        <v>2.28333333333333</v>
      </c>
      <c r="DN29" s="4">
        <v>2.3</v>
      </c>
      <c r="DO29" s="4">
        <v>3</v>
      </c>
      <c r="DP29" s="4">
        <v>338.585166666667</v>
      </c>
      <c r="DQ29" s="4">
        <v>633.2845</v>
      </c>
      <c r="DR29" s="4">
        <v>22.0002833333333</v>
      </c>
      <c r="DS29" s="4">
        <v>29.5511583333333</v>
      </c>
      <c r="DT29" s="4">
        <v>30.0002416666667</v>
      </c>
      <c r="DU29" s="4">
        <v>29.8266833333333</v>
      </c>
      <c r="DV29" s="4">
        <v>29.8250416666667</v>
      </c>
      <c r="DW29" s="4">
        <v>20.3778916666667</v>
      </c>
      <c r="DX29" s="4">
        <v>27.785</v>
      </c>
      <c r="DY29" s="4">
        <v>0</v>
      </c>
      <c r="DZ29" s="4">
        <v>22</v>
      </c>
      <c r="EA29" s="4">
        <v>400</v>
      </c>
      <c r="EB29" s="4">
        <v>17.6175666666667</v>
      </c>
      <c r="EC29" s="4">
        <v>98.9219333333333</v>
      </c>
      <c r="ED29" s="4">
        <v>101.620666666667</v>
      </c>
    </row>
    <row r="30" spans="1:134">
      <c r="A30" s="4" t="s">
        <v>593</v>
      </c>
      <c r="B30" s="4" t="s">
        <v>533</v>
      </c>
      <c r="C30" s="4" t="s">
        <v>73</v>
      </c>
      <c r="D30" s="4" t="s">
        <v>76</v>
      </c>
      <c r="E30" s="4" t="str">
        <f t="shared" si="0"/>
        <v>TR42-B1-Rd2</v>
      </c>
      <c r="F30" s="4" t="str">
        <f>VLOOKUP(B30,Sheet1!$A$1:$B$80,2,0)</f>
        <v>Phellodendron amurense</v>
      </c>
      <c r="G30" s="4" t="str">
        <f t="shared" si="1"/>
        <v>2023-07-08</v>
      </c>
      <c r="H30" s="4" t="s">
        <v>565</v>
      </c>
      <c r="I30" s="4">
        <v>0.000161584425015497</v>
      </c>
      <c r="J30" s="4">
        <v>-1.15184659160741</v>
      </c>
      <c r="K30" s="4">
        <v>400.93105227087</v>
      </c>
      <c r="L30" s="4">
        <v>535.027250879093</v>
      </c>
      <c r="M30" s="4">
        <v>49.3787974668814</v>
      </c>
      <c r="N30" s="4">
        <v>37.0027786265033</v>
      </c>
      <c r="O30" s="4">
        <v>0.0129143572481858</v>
      </c>
      <c r="P30" s="4">
        <v>3.84168383291061</v>
      </c>
      <c r="Q30" s="4">
        <v>0.0128901891816731</v>
      </c>
      <c r="R30" s="4">
        <v>0.00805853581461654</v>
      </c>
      <c r="S30" s="4">
        <v>0</v>
      </c>
      <c r="T30" s="4">
        <v>23.0601274330653</v>
      </c>
      <c r="U30" s="4">
        <v>23.0683108324971</v>
      </c>
      <c r="V30" s="4">
        <v>2.83140120150143</v>
      </c>
      <c r="W30" s="4">
        <v>60.0561805821447</v>
      </c>
      <c r="X30" s="4">
        <v>1.70294910006558</v>
      </c>
      <c r="Y30" s="4">
        <v>2.83559344359287</v>
      </c>
      <c r="Z30" s="4">
        <v>1.12845210143585</v>
      </c>
      <c r="AA30" s="4">
        <v>-7.12587314318342</v>
      </c>
      <c r="AB30" s="4">
        <v>5.06587995471989</v>
      </c>
      <c r="AC30" s="4">
        <v>0.273573816233412</v>
      </c>
      <c r="AD30" s="4">
        <v>-1.78641937223011</v>
      </c>
      <c r="AE30" s="4">
        <v>0</v>
      </c>
      <c r="AF30" s="4">
        <v>0</v>
      </c>
      <c r="AG30" s="4">
        <v>1</v>
      </c>
      <c r="AH30" s="4">
        <v>0</v>
      </c>
      <c r="AI30" s="4">
        <v>49423.1898904849</v>
      </c>
      <c r="AJ30" s="4">
        <v>0</v>
      </c>
      <c r="AK30" s="4">
        <v>0</v>
      </c>
      <c r="AL30" s="4">
        <v>0</v>
      </c>
      <c r="AM30" s="4">
        <v>0</v>
      </c>
      <c r="AN30" s="4">
        <v>3</v>
      </c>
      <c r="AO30" s="4">
        <v>0.5</v>
      </c>
      <c r="AP30" s="4" t="e">
        <v>#DIV/0!</v>
      </c>
      <c r="AQ30" s="4">
        <v>2</v>
      </c>
      <c r="AR30" s="4">
        <v>1543612565.31204</v>
      </c>
      <c r="AS30" s="4">
        <v>400.93105227087</v>
      </c>
      <c r="AT30" s="4">
        <v>399.999325728249</v>
      </c>
      <c r="AU30" s="4">
        <v>18.4517271590838</v>
      </c>
      <c r="AV30" s="4">
        <v>18.3157880689376</v>
      </c>
      <c r="AW30" s="4">
        <v>402.092935717939</v>
      </c>
      <c r="AX30" s="4">
        <v>17.9468207935086</v>
      </c>
      <c r="AY30" s="4">
        <v>350.015432019802</v>
      </c>
      <c r="AZ30" s="4">
        <v>92.2561018295117</v>
      </c>
      <c r="BA30" s="4">
        <v>0.036022771331192</v>
      </c>
      <c r="BB30" s="4">
        <v>23.0927703881738</v>
      </c>
      <c r="BC30" s="4">
        <v>23.0683108324971</v>
      </c>
      <c r="BD30" s="4">
        <v>999.9</v>
      </c>
      <c r="BE30" s="4">
        <v>0</v>
      </c>
      <c r="BF30" s="4">
        <v>0</v>
      </c>
      <c r="BG30" s="4">
        <v>9999.37625985075</v>
      </c>
      <c r="BH30" s="4">
        <v>-0.810703230280975</v>
      </c>
      <c r="BI30" s="4">
        <v>0.233936072500824</v>
      </c>
      <c r="BJ30" s="4">
        <v>0.931740135539832</v>
      </c>
      <c r="BK30" s="4">
        <v>408.467989616745</v>
      </c>
      <c r="BL30" s="4">
        <v>407.46233761891</v>
      </c>
      <c r="BM30" s="4">
        <v>0.135937032456821</v>
      </c>
      <c r="BN30" s="4">
        <v>399.999325728249</v>
      </c>
      <c r="BO30" s="4">
        <v>18.3157880689376</v>
      </c>
      <c r="BP30" s="4">
        <v>1.70228445373853</v>
      </c>
      <c r="BQ30" s="4">
        <v>1.68974376417409</v>
      </c>
      <c r="BR30" s="4">
        <v>14.9172741444173</v>
      </c>
      <c r="BS30" s="4">
        <v>14.8025279406572</v>
      </c>
      <c r="BT30" s="4">
        <v>0</v>
      </c>
      <c r="BU30" s="4">
        <v>0</v>
      </c>
      <c r="BV30" s="4">
        <v>0</v>
      </c>
      <c r="BW30" s="4">
        <v>25</v>
      </c>
      <c r="BX30" s="4">
        <v>0.0951534794541947</v>
      </c>
      <c r="BY30" s="4">
        <v>1543612138.6</v>
      </c>
      <c r="BZ30" s="4" t="e">
        <v>#DIV/0!</v>
      </c>
      <c r="CA30" s="4">
        <v>1543612138.6</v>
      </c>
      <c r="CB30" s="4">
        <v>1543612128.6</v>
      </c>
      <c r="CC30" s="4">
        <v>42</v>
      </c>
      <c r="CD30" s="4">
        <v>0.104</v>
      </c>
      <c r="CE30" s="4">
        <v>0.002</v>
      </c>
      <c r="CF30" s="4">
        <v>-1.162</v>
      </c>
      <c r="CG30" s="4">
        <v>0.502</v>
      </c>
      <c r="CH30" s="4">
        <v>400</v>
      </c>
      <c r="CI30" s="4">
        <v>18</v>
      </c>
      <c r="CJ30" s="4">
        <v>3.19</v>
      </c>
      <c r="CK30" s="4">
        <v>0.85</v>
      </c>
      <c r="CL30" s="4">
        <v>0.930146329268292</v>
      </c>
      <c r="CM30" s="4">
        <v>-0.00732547386759518</v>
      </c>
      <c r="CN30" s="4">
        <v>0.181759261176589</v>
      </c>
      <c r="CO30" s="4">
        <v>0.0833333333333333</v>
      </c>
      <c r="CP30" s="4">
        <v>0.135411833333333</v>
      </c>
      <c r="CQ30" s="4">
        <v>0.011341567944251</v>
      </c>
      <c r="CR30" s="4">
        <v>0.00570986882995697</v>
      </c>
      <c r="CS30" s="4">
        <v>0.916666666666667</v>
      </c>
      <c r="CT30" s="4">
        <v>1</v>
      </c>
      <c r="CU30" s="4">
        <v>2</v>
      </c>
      <c r="CV30" s="4" t="e">
        <v>#DIV/0!</v>
      </c>
      <c r="CW30" s="4">
        <v>100</v>
      </c>
      <c r="CX30" s="4">
        <v>100</v>
      </c>
      <c r="CY30" s="4">
        <v>-1.16191666666667</v>
      </c>
      <c r="CZ30" s="4">
        <v>0.5048</v>
      </c>
      <c r="DA30" s="4">
        <v>-1.56764482285781</v>
      </c>
      <c r="DB30" s="4">
        <v>0.00170339840285872</v>
      </c>
      <c r="DC30" s="4">
        <v>-2.04247121148579e-6</v>
      </c>
      <c r="DD30" s="4">
        <v>7.86128215878379e-10</v>
      </c>
      <c r="DE30" s="4">
        <v>0.0911138153143021</v>
      </c>
      <c r="DF30" s="4">
        <v>0.00630584918958766</v>
      </c>
      <c r="DG30" s="4">
        <v>0.00102618684613656</v>
      </c>
      <c r="DH30" s="4">
        <v>-5.17213135646585e-6</v>
      </c>
      <c r="DI30" s="4">
        <v>3</v>
      </c>
      <c r="DJ30" s="4">
        <v>1910</v>
      </c>
      <c r="DK30" s="4">
        <v>1</v>
      </c>
      <c r="DL30" s="4">
        <v>31</v>
      </c>
      <c r="DM30" s="4">
        <v>7.23333333333333</v>
      </c>
      <c r="DN30" s="4">
        <v>7.4</v>
      </c>
      <c r="DO30" s="4">
        <v>3</v>
      </c>
      <c r="DP30" s="4">
        <v>338.99875</v>
      </c>
      <c r="DQ30" s="4">
        <v>625.880833333333</v>
      </c>
      <c r="DR30" s="4">
        <v>22.00005</v>
      </c>
      <c r="DS30" s="4">
        <v>30.032375</v>
      </c>
      <c r="DT30" s="4">
        <v>30.0002583333333</v>
      </c>
      <c r="DU30" s="4">
        <v>30.3000333333333</v>
      </c>
      <c r="DV30" s="4">
        <v>30.2930333333333</v>
      </c>
      <c r="DW30" s="4">
        <v>20.4332</v>
      </c>
      <c r="DX30" s="4">
        <v>27.443575</v>
      </c>
      <c r="DY30" s="4">
        <v>0</v>
      </c>
      <c r="DZ30" s="4">
        <v>22</v>
      </c>
      <c r="EA30" s="4">
        <v>400</v>
      </c>
      <c r="EB30" s="4">
        <v>18.2776</v>
      </c>
      <c r="EC30" s="4">
        <v>98.8802166666667</v>
      </c>
      <c r="ED30" s="4">
        <v>101.522416666667</v>
      </c>
    </row>
    <row r="31" spans="1:134">
      <c r="A31" s="4" t="s">
        <v>594</v>
      </c>
      <c r="B31" s="4" t="s">
        <v>119</v>
      </c>
      <c r="C31" s="4" t="s">
        <v>64</v>
      </c>
      <c r="D31" s="4" t="s">
        <v>76</v>
      </c>
      <c r="E31" s="4" t="str">
        <f t="shared" si="0"/>
        <v>TR43-B2-Rd2</v>
      </c>
      <c r="F31" s="4" t="str">
        <f>VLOOKUP(B31,Sheet1!$A$1:$B$80,2,0)</f>
        <v>Tilia amurensis</v>
      </c>
      <c r="G31" s="4" t="str">
        <f t="shared" si="1"/>
        <v>2023-07-08</v>
      </c>
      <c r="H31" s="4" t="s">
        <v>565</v>
      </c>
      <c r="I31" s="4">
        <v>0.000518390727248889</v>
      </c>
      <c r="J31" s="4">
        <v>-0.824753624932671</v>
      </c>
      <c r="K31" s="4">
        <v>400.526209121663</v>
      </c>
      <c r="L31" s="4">
        <v>423.875141552587</v>
      </c>
      <c r="M31" s="4">
        <v>39.1010067112075</v>
      </c>
      <c r="N31" s="4">
        <v>36.9471487971662</v>
      </c>
      <c r="O31" s="4">
        <v>0.0420985829601309</v>
      </c>
      <c r="P31" s="4">
        <v>3.84040109819453</v>
      </c>
      <c r="Q31" s="4">
        <v>0.0418438065507596</v>
      </c>
      <c r="R31" s="4">
        <v>0.0261751409794668</v>
      </c>
      <c r="S31" s="4">
        <v>0</v>
      </c>
      <c r="T31" s="4">
        <v>22.9806046280878</v>
      </c>
      <c r="U31" s="4">
        <v>22.9767520063249</v>
      </c>
      <c r="V31" s="4">
        <v>2.81575652431678</v>
      </c>
      <c r="W31" s="4">
        <v>60.0111433334055</v>
      </c>
      <c r="X31" s="4">
        <v>1.70090972770534</v>
      </c>
      <c r="Y31" s="4">
        <v>2.83432307049254</v>
      </c>
      <c r="Z31" s="4">
        <v>1.11484679661144</v>
      </c>
      <c r="AA31" s="4">
        <v>-22.861031071676</v>
      </c>
      <c r="AB31" s="4">
        <v>22.4869268814835</v>
      </c>
      <c r="AC31" s="4">
        <v>1.21416368359365</v>
      </c>
      <c r="AD31" s="4">
        <v>0.840059493401123</v>
      </c>
      <c r="AE31" s="4">
        <v>0</v>
      </c>
      <c r="AF31" s="4">
        <v>0</v>
      </c>
      <c r="AG31" s="4">
        <v>1</v>
      </c>
      <c r="AH31" s="4">
        <v>0</v>
      </c>
      <c r="AI31" s="4">
        <v>49401.5076711382</v>
      </c>
      <c r="AJ31" s="4">
        <v>0</v>
      </c>
      <c r="AK31" s="4">
        <v>0</v>
      </c>
      <c r="AL31" s="4">
        <v>0</v>
      </c>
      <c r="AM31" s="4">
        <v>0</v>
      </c>
      <c r="AN31" s="4">
        <v>3</v>
      </c>
      <c r="AO31" s="4">
        <v>0.5</v>
      </c>
      <c r="AP31" s="4" t="e">
        <v>#DIV/0!</v>
      </c>
      <c r="AQ31" s="4">
        <v>2</v>
      </c>
      <c r="AR31" s="4">
        <v>1543647659.93287</v>
      </c>
      <c r="AS31" s="4">
        <v>400.526209121663</v>
      </c>
      <c r="AT31" s="4">
        <v>399.997281669251</v>
      </c>
      <c r="AU31" s="4">
        <v>18.438741521012</v>
      </c>
      <c r="AV31" s="4">
        <v>18.0026296621663</v>
      </c>
      <c r="AW31" s="4">
        <v>402.096601004987</v>
      </c>
      <c r="AX31" s="4">
        <v>17.9390446708326</v>
      </c>
      <c r="AY31" s="4">
        <v>350.024241353463</v>
      </c>
      <c r="AZ31" s="4">
        <v>92.2123337878581</v>
      </c>
      <c r="BA31" s="4">
        <v>0.0341858127312534</v>
      </c>
      <c r="BB31" s="4">
        <v>23.0853617378216</v>
      </c>
      <c r="BC31" s="4">
        <v>22.9767520063249</v>
      </c>
      <c r="BD31" s="4">
        <v>999.9</v>
      </c>
      <c r="BE31" s="4">
        <v>0</v>
      </c>
      <c r="BF31" s="4">
        <v>0</v>
      </c>
      <c r="BG31" s="4">
        <v>9999.48785957551</v>
      </c>
      <c r="BH31" s="4">
        <v>-0.802244860417807</v>
      </c>
      <c r="BI31" s="4">
        <v>0.228452788618257</v>
      </c>
      <c r="BJ31" s="4">
        <v>0.529000552444049</v>
      </c>
      <c r="BK31" s="4">
        <v>408.050216652983</v>
      </c>
      <c r="BL31" s="4">
        <v>407.33030632336</v>
      </c>
      <c r="BM31" s="4">
        <v>0.436114013204707</v>
      </c>
      <c r="BN31" s="4">
        <v>399.997281669251</v>
      </c>
      <c r="BO31" s="4">
        <v>18.0026296621663</v>
      </c>
      <c r="BP31" s="4">
        <v>1.70027959666727</v>
      </c>
      <c r="BQ31" s="4">
        <v>1.66006500171046</v>
      </c>
      <c r="BR31" s="4">
        <v>14.8989852647783</v>
      </c>
      <c r="BS31" s="4">
        <v>14.5279597461686</v>
      </c>
      <c r="BT31" s="4">
        <v>0</v>
      </c>
      <c r="BU31" s="4">
        <v>0</v>
      </c>
      <c r="BV31" s="4">
        <v>0</v>
      </c>
      <c r="BW31" s="4">
        <v>25</v>
      </c>
      <c r="BX31" s="4">
        <v>0.151710618465304</v>
      </c>
      <c r="BY31" s="4">
        <v>1543647360.1</v>
      </c>
      <c r="BZ31" s="4" t="e">
        <v>#DIV/0!</v>
      </c>
      <c r="CA31" s="4">
        <v>1543647359.1</v>
      </c>
      <c r="CB31" s="4">
        <v>1543647360.1</v>
      </c>
      <c r="CC31" s="4">
        <v>141</v>
      </c>
      <c r="CD31" s="4">
        <v>0.079</v>
      </c>
      <c r="CE31" s="4">
        <v>0.001</v>
      </c>
      <c r="CF31" s="4">
        <v>-1.571</v>
      </c>
      <c r="CG31" s="4">
        <v>0.482</v>
      </c>
      <c r="CH31" s="4">
        <v>400</v>
      </c>
      <c r="CI31" s="4">
        <v>18</v>
      </c>
      <c r="CJ31" s="4">
        <v>2.22</v>
      </c>
      <c r="CK31" s="4">
        <v>0.35</v>
      </c>
      <c r="CL31" s="4">
        <v>0.5305970625</v>
      </c>
      <c r="CM31" s="4">
        <v>0.059186741088179</v>
      </c>
      <c r="CN31" s="4">
        <v>0.135780591416595</v>
      </c>
      <c r="CO31" s="4">
        <v>0.416666666666667</v>
      </c>
      <c r="CP31" s="4">
        <v>0.437091058333333</v>
      </c>
      <c r="CQ31" s="4">
        <v>-0.0190131350844282</v>
      </c>
      <c r="CR31" s="4">
        <v>0.00544139921202964</v>
      </c>
      <c r="CS31" s="4">
        <v>1</v>
      </c>
      <c r="CT31" s="4">
        <v>1.41666666666667</v>
      </c>
      <c r="CU31" s="4">
        <v>2</v>
      </c>
      <c r="CV31" s="4" t="e">
        <v>#DIV/0!</v>
      </c>
      <c r="CW31" s="4">
        <v>100</v>
      </c>
      <c r="CX31" s="4">
        <v>100</v>
      </c>
      <c r="CY31" s="4">
        <v>-1.57025</v>
      </c>
      <c r="CZ31" s="4">
        <v>0.499625</v>
      </c>
      <c r="DA31" s="4">
        <v>-1.97611189420361</v>
      </c>
      <c r="DB31" s="4">
        <v>0.00170339840285872</v>
      </c>
      <c r="DC31" s="4">
        <v>-2.04247121148579e-6</v>
      </c>
      <c r="DD31" s="4">
        <v>7.86128215878379e-10</v>
      </c>
      <c r="DE31" s="4">
        <v>0.0862030981130493</v>
      </c>
      <c r="DF31" s="4">
        <v>0.00630584918958766</v>
      </c>
      <c r="DG31" s="4">
        <v>0.00102618684613656</v>
      </c>
      <c r="DH31" s="4">
        <v>-5.17213135646585e-6</v>
      </c>
      <c r="DI31" s="4">
        <v>3</v>
      </c>
      <c r="DJ31" s="4">
        <v>1910</v>
      </c>
      <c r="DK31" s="4">
        <v>1</v>
      </c>
      <c r="DL31" s="4">
        <v>31</v>
      </c>
      <c r="DM31" s="4">
        <v>5.13333333333333</v>
      </c>
      <c r="DN31" s="4">
        <v>5.125</v>
      </c>
      <c r="DO31" s="4">
        <v>3</v>
      </c>
      <c r="DP31" s="4">
        <v>339.566333333333</v>
      </c>
      <c r="DQ31" s="4">
        <v>616.49425</v>
      </c>
      <c r="DR31" s="4">
        <v>21.9999666666667</v>
      </c>
      <c r="DS31" s="4">
        <v>30.2228</v>
      </c>
      <c r="DT31" s="4">
        <v>30.0000583333333</v>
      </c>
      <c r="DU31" s="4">
        <v>30.5665833333333</v>
      </c>
      <c r="DV31" s="4">
        <v>30.5847333333333</v>
      </c>
      <c r="DW31" s="4">
        <v>20.4924333333333</v>
      </c>
      <c r="DX31" s="4">
        <v>35.31805</v>
      </c>
      <c r="DY31" s="4">
        <v>0</v>
      </c>
      <c r="DZ31" s="4">
        <v>22</v>
      </c>
      <c r="EA31" s="4">
        <v>400</v>
      </c>
      <c r="EB31" s="4">
        <v>17.97875</v>
      </c>
      <c r="EC31" s="4">
        <v>98.9124916666667</v>
      </c>
      <c r="ED31" s="4">
        <v>101.457</v>
      </c>
    </row>
    <row r="32" spans="1:134">
      <c r="A32" s="4" t="s">
        <v>595</v>
      </c>
      <c r="B32" s="4" t="s">
        <v>125</v>
      </c>
      <c r="C32" s="4" t="s">
        <v>73</v>
      </c>
      <c r="D32" s="4" t="s">
        <v>76</v>
      </c>
      <c r="E32" s="4" t="str">
        <f t="shared" si="0"/>
        <v>TR46-B1-Rd2</v>
      </c>
      <c r="F32" s="4" t="str">
        <f>VLOOKUP(B32,Sheet1!$A$1:$B$80,2,0)</f>
        <v>Fraxinus mandshurica</v>
      </c>
      <c r="G32" s="4" t="str">
        <f t="shared" si="1"/>
        <v>2023-07-09</v>
      </c>
      <c r="H32" s="4" t="s">
        <v>565</v>
      </c>
      <c r="I32" s="4">
        <v>0.000215376512633649</v>
      </c>
      <c r="J32" s="4">
        <v>-1.43898842020529</v>
      </c>
      <c r="K32" s="4">
        <v>401.166832313902</v>
      </c>
      <c r="L32" s="4">
        <v>529.372992853393</v>
      </c>
      <c r="M32" s="4">
        <v>48.6689550022616</v>
      </c>
      <c r="N32" s="4">
        <v>36.8820674741708</v>
      </c>
      <c r="O32" s="4">
        <v>0.0167428884410239</v>
      </c>
      <c r="P32" s="4">
        <v>3.83114313010573</v>
      </c>
      <c r="Q32" s="4">
        <v>0.0167023431349489</v>
      </c>
      <c r="R32" s="4">
        <v>0.0104425990426304</v>
      </c>
      <c r="S32" s="4">
        <v>0</v>
      </c>
      <c r="T32" s="4">
        <v>23.4526901317772</v>
      </c>
      <c r="U32" s="4">
        <v>23.4519114701545</v>
      </c>
      <c r="V32" s="4">
        <v>2.89777681435844</v>
      </c>
      <c r="W32" s="4">
        <v>59.960060393765</v>
      </c>
      <c r="X32" s="4">
        <v>1.74216676493073</v>
      </c>
      <c r="Y32" s="4">
        <v>2.90554535424495</v>
      </c>
      <c r="Z32" s="4">
        <v>1.15561004942771</v>
      </c>
      <c r="AA32" s="4">
        <v>-9.49810420714394</v>
      </c>
      <c r="AB32" s="4">
        <v>9.1690658211164</v>
      </c>
      <c r="AC32" s="4">
        <v>0.498503163376386</v>
      </c>
      <c r="AD32" s="4">
        <v>0.169464777348843</v>
      </c>
      <c r="AE32" s="4">
        <v>0</v>
      </c>
      <c r="AF32" s="4">
        <v>0</v>
      </c>
      <c r="AG32" s="4">
        <v>1</v>
      </c>
      <c r="AH32" s="4">
        <v>0</v>
      </c>
      <c r="AI32" s="4">
        <v>49168.1694372613</v>
      </c>
      <c r="AJ32" s="4">
        <v>0</v>
      </c>
      <c r="AK32" s="4">
        <v>0</v>
      </c>
      <c r="AL32" s="4">
        <v>0</v>
      </c>
      <c r="AM32" s="4">
        <v>0</v>
      </c>
      <c r="AN32" s="4">
        <v>3</v>
      </c>
      <c r="AO32" s="4">
        <v>0.5</v>
      </c>
      <c r="AP32" s="4" t="e">
        <v>#DIV/0!</v>
      </c>
      <c r="AQ32" s="4">
        <v>2</v>
      </c>
      <c r="AR32" s="4">
        <v>1543624584.33287</v>
      </c>
      <c r="AS32" s="4">
        <v>401.166832313902</v>
      </c>
      <c r="AT32" s="4">
        <v>400.007436377182</v>
      </c>
      <c r="AU32" s="4">
        <v>18.9495754854649</v>
      </c>
      <c r="AV32" s="4">
        <v>18.7684596563887</v>
      </c>
      <c r="AW32" s="4">
        <v>402.994448528249</v>
      </c>
      <c r="AX32" s="4">
        <v>18.4268702839354</v>
      </c>
      <c r="AY32" s="4">
        <v>349.989120054886</v>
      </c>
      <c r="AZ32" s="4">
        <v>91.9021507738095</v>
      </c>
      <c r="BA32" s="4">
        <v>0.0348303134970048</v>
      </c>
      <c r="BB32" s="4">
        <v>23.4963041286566</v>
      </c>
      <c r="BC32" s="4">
        <v>23.4519114701545</v>
      </c>
      <c r="BD32" s="4">
        <v>999.9</v>
      </c>
      <c r="BE32" s="4">
        <v>0</v>
      </c>
      <c r="BF32" s="4">
        <v>0</v>
      </c>
      <c r="BG32" s="4">
        <v>9999.71622803017</v>
      </c>
      <c r="BH32" s="4">
        <v>-0.803390665571975</v>
      </c>
      <c r="BI32" s="4">
        <v>0.242557501744663</v>
      </c>
      <c r="BJ32" s="4">
        <v>1.15944497354877</v>
      </c>
      <c r="BK32" s="4">
        <v>408.915644546312</v>
      </c>
      <c r="BL32" s="4">
        <v>407.658485276409</v>
      </c>
      <c r="BM32" s="4">
        <v>0.181118323785958</v>
      </c>
      <c r="BN32" s="4">
        <v>400.007436377182</v>
      </c>
      <c r="BO32" s="4">
        <v>18.7684596563887</v>
      </c>
      <c r="BP32" s="4">
        <v>1.74150635695281</v>
      </c>
      <c r="BQ32" s="4">
        <v>1.72486237075047</v>
      </c>
      <c r="BR32" s="4">
        <v>15.2714339013562</v>
      </c>
      <c r="BS32" s="4">
        <v>15.1219964598157</v>
      </c>
      <c r="BT32" s="4">
        <v>0</v>
      </c>
      <c r="BU32" s="4">
        <v>0</v>
      </c>
      <c r="BV32" s="4">
        <v>0</v>
      </c>
      <c r="BW32" s="4">
        <v>26</v>
      </c>
      <c r="BX32" s="4">
        <v>0.151497755772213</v>
      </c>
      <c r="BY32" s="4">
        <v>1543624267.5</v>
      </c>
      <c r="BZ32" s="4" t="e">
        <v>#DIV/0!</v>
      </c>
      <c r="CA32" s="4">
        <v>1543624267.5</v>
      </c>
      <c r="CB32" s="4">
        <v>1543624263</v>
      </c>
      <c r="CC32" s="4">
        <v>81</v>
      </c>
      <c r="CD32" s="4">
        <v>0.113</v>
      </c>
      <c r="CE32" s="4">
        <v>0</v>
      </c>
      <c r="CF32" s="4">
        <v>-1.828</v>
      </c>
      <c r="CG32" s="4">
        <v>0.52</v>
      </c>
      <c r="CH32" s="4">
        <v>400</v>
      </c>
      <c r="CI32" s="4">
        <v>19</v>
      </c>
      <c r="CJ32" s="4">
        <v>2.16</v>
      </c>
      <c r="CK32" s="4">
        <v>0.32</v>
      </c>
      <c r="CL32" s="4">
        <v>1.16569390650407</v>
      </c>
      <c r="CM32" s="4">
        <v>-0.0262905365853654</v>
      </c>
      <c r="CN32" s="4">
        <v>0.121094904864067</v>
      </c>
      <c r="CO32" s="4">
        <v>0.333333333333333</v>
      </c>
      <c r="CP32" s="4">
        <v>0.181279827235772</v>
      </c>
      <c r="CQ32" s="4">
        <v>-0.00377227003484305</v>
      </c>
      <c r="CR32" s="4">
        <v>0.00260644526521741</v>
      </c>
      <c r="CS32" s="4">
        <v>1</v>
      </c>
      <c r="CT32" s="4">
        <v>1.33333333333333</v>
      </c>
      <c r="CU32" s="4">
        <v>2</v>
      </c>
      <c r="CV32" s="4" t="e">
        <v>#DIV/0!</v>
      </c>
      <c r="CW32" s="4">
        <v>100</v>
      </c>
      <c r="CX32" s="4">
        <v>100</v>
      </c>
      <c r="CY32" s="4">
        <v>-1.82758333333333</v>
      </c>
      <c r="CZ32" s="4">
        <v>0.522766666666667</v>
      </c>
      <c r="DA32" s="4">
        <v>-2.23379740441006</v>
      </c>
      <c r="DB32" s="4">
        <v>0.00170339840285872</v>
      </c>
      <c r="DC32" s="4">
        <v>-2.04247121148579e-6</v>
      </c>
      <c r="DD32" s="4">
        <v>7.86128215878379e-10</v>
      </c>
      <c r="DE32" s="4">
        <v>0.0904244747398545</v>
      </c>
      <c r="DF32" s="4">
        <v>0.00630584918958766</v>
      </c>
      <c r="DG32" s="4">
        <v>0.00102618684613656</v>
      </c>
      <c r="DH32" s="4">
        <v>-5.17213135646585e-6</v>
      </c>
      <c r="DI32" s="4">
        <v>3</v>
      </c>
      <c r="DJ32" s="4">
        <v>1910</v>
      </c>
      <c r="DK32" s="4">
        <v>1</v>
      </c>
      <c r="DL32" s="4">
        <v>31</v>
      </c>
      <c r="DM32" s="4">
        <v>5.41666666666667</v>
      </c>
      <c r="DN32" s="4">
        <v>5.48333333333333</v>
      </c>
      <c r="DO32" s="4">
        <v>3</v>
      </c>
      <c r="DP32" s="4">
        <v>337.270333333333</v>
      </c>
      <c r="DQ32" s="4">
        <v>608.47875</v>
      </c>
      <c r="DR32" s="4">
        <v>22.0001583333333</v>
      </c>
      <c r="DS32" s="4">
        <v>31.6833666666667</v>
      </c>
      <c r="DT32" s="4">
        <v>30.000275</v>
      </c>
      <c r="DU32" s="4">
        <v>31.978325</v>
      </c>
      <c r="DV32" s="4">
        <v>31.9789083333333</v>
      </c>
      <c r="DW32" s="4">
        <v>20.3724</v>
      </c>
      <c r="DX32" s="4">
        <v>32.0226</v>
      </c>
      <c r="DY32" s="4">
        <v>0</v>
      </c>
      <c r="DZ32" s="4">
        <v>22</v>
      </c>
      <c r="EA32" s="4">
        <v>400</v>
      </c>
      <c r="EB32" s="4">
        <v>18.7806</v>
      </c>
      <c r="EC32" s="4">
        <v>98.6510166666666</v>
      </c>
      <c r="ED32" s="4">
        <v>101.186333333333</v>
      </c>
    </row>
    <row r="33" spans="1:134">
      <c r="A33" s="4" t="s">
        <v>596</v>
      </c>
      <c r="B33" s="4" t="s">
        <v>128</v>
      </c>
      <c r="C33" s="4" t="s">
        <v>73</v>
      </c>
      <c r="D33" s="4" t="s">
        <v>65</v>
      </c>
      <c r="E33" s="4" t="str">
        <f t="shared" ref="E33:E51" si="2">B33&amp;"-"&amp;C33&amp;"-"&amp;D33</f>
        <v>TR48-B1-Rd1</v>
      </c>
      <c r="F33" s="4" t="str">
        <f>VLOOKUP(B33,Sheet1!$A$1:$B$80,2,0)</f>
        <v>Tilia amurensis</v>
      </c>
      <c r="G33" s="4" t="str">
        <f t="shared" ref="G33:G51" si="3">LEFT(A33,10)</f>
        <v>2023-07-09</v>
      </c>
      <c r="H33" s="4" t="s">
        <v>565</v>
      </c>
      <c r="I33" s="4">
        <v>0.000467501657249806</v>
      </c>
      <c r="J33" s="4">
        <v>-1.51706826328741</v>
      </c>
      <c r="K33" s="4">
        <v>401.150035489904</v>
      </c>
      <c r="L33" s="4">
        <v>457.726112277768</v>
      </c>
      <c r="M33" s="4">
        <v>42.1234381759714</v>
      </c>
      <c r="N33" s="4">
        <v>36.9168778087057</v>
      </c>
      <c r="O33" s="4">
        <v>0.0374142546674871</v>
      </c>
      <c r="P33" s="4">
        <v>3.83383927001452</v>
      </c>
      <c r="Q33" s="4">
        <v>0.03721249562643</v>
      </c>
      <c r="R33" s="4">
        <v>0.0232758460921469</v>
      </c>
      <c r="S33" s="4">
        <v>0</v>
      </c>
      <c r="T33" s="4">
        <v>23.0784952654996</v>
      </c>
      <c r="U33" s="4">
        <v>23.1093042637518</v>
      </c>
      <c r="V33" s="4">
        <v>2.83843037726553</v>
      </c>
      <c r="W33" s="4">
        <v>60.0419461389192</v>
      </c>
      <c r="X33" s="4">
        <v>1.71083687402922</v>
      </c>
      <c r="Y33" s="4">
        <v>2.84940284522512</v>
      </c>
      <c r="Z33" s="4">
        <v>1.12759350323631</v>
      </c>
      <c r="AA33" s="4">
        <v>-20.6168230847164</v>
      </c>
      <c r="AB33" s="4">
        <v>13.1896010261993</v>
      </c>
      <c r="AC33" s="4">
        <v>0.714175723135369</v>
      </c>
      <c r="AD33" s="4">
        <v>-6.71304633538181</v>
      </c>
      <c r="AE33" s="4">
        <v>0</v>
      </c>
      <c r="AF33" s="4">
        <v>0</v>
      </c>
      <c r="AG33" s="4">
        <v>1</v>
      </c>
      <c r="AH33" s="4">
        <v>0</v>
      </c>
      <c r="AI33" s="4">
        <v>49269.8481713905</v>
      </c>
      <c r="AJ33" s="4">
        <v>0</v>
      </c>
      <c r="AK33" s="4">
        <v>0</v>
      </c>
      <c r="AL33" s="4">
        <v>0</v>
      </c>
      <c r="AM33" s="4">
        <v>0</v>
      </c>
      <c r="AN33" s="4">
        <v>3</v>
      </c>
      <c r="AO33" s="4">
        <v>0.5</v>
      </c>
      <c r="AP33" s="4" t="e">
        <v>#DIV/0!</v>
      </c>
      <c r="AQ33" s="4">
        <v>2</v>
      </c>
      <c r="AR33" s="4">
        <v>1543618349.31204</v>
      </c>
      <c r="AS33" s="4">
        <v>401.150035489904</v>
      </c>
      <c r="AT33" s="4">
        <v>400.010447712332</v>
      </c>
      <c r="AU33" s="4">
        <v>18.5904742333977</v>
      </c>
      <c r="AV33" s="4">
        <v>18.1972109761508</v>
      </c>
      <c r="AW33" s="4">
        <v>402.799665057736</v>
      </c>
      <c r="AX33" s="4">
        <v>18.0854406475915</v>
      </c>
      <c r="AY33" s="4">
        <v>350.002891935705</v>
      </c>
      <c r="AZ33" s="4">
        <v>91.9922547969967</v>
      </c>
      <c r="BA33" s="4">
        <v>0.0353521586926881</v>
      </c>
      <c r="BB33" s="4">
        <v>23.1731176938343</v>
      </c>
      <c r="BC33" s="4">
        <v>23.1093042637518</v>
      </c>
      <c r="BD33" s="4">
        <v>999.9</v>
      </c>
      <c r="BE33" s="4">
        <v>0</v>
      </c>
      <c r="BF33" s="4">
        <v>0</v>
      </c>
      <c r="BG33" s="4">
        <v>9999.66703708117</v>
      </c>
      <c r="BH33" s="4">
        <v>-0.808835173639435</v>
      </c>
      <c r="BI33" s="4">
        <v>0.238798153348665</v>
      </c>
      <c r="BJ33" s="4">
        <v>1.1395745200442</v>
      </c>
      <c r="BK33" s="4">
        <v>408.74885746533</v>
      </c>
      <c r="BL33" s="4">
        <v>407.424417562234</v>
      </c>
      <c r="BM33" s="4">
        <v>0.393263051027695</v>
      </c>
      <c r="BN33" s="4">
        <v>400.010447712332</v>
      </c>
      <c r="BO33" s="4">
        <v>18.1972109761508</v>
      </c>
      <c r="BP33" s="4">
        <v>1.71017965966496</v>
      </c>
      <c r="BQ33" s="4">
        <v>1.67400220786789</v>
      </c>
      <c r="BR33" s="4">
        <v>14.9891357841998</v>
      </c>
      <c r="BS33" s="4">
        <v>14.6574322202751</v>
      </c>
      <c r="BT33" s="4">
        <v>0</v>
      </c>
      <c r="BU33" s="4">
        <v>0</v>
      </c>
      <c r="BV33" s="4">
        <v>0</v>
      </c>
      <c r="BW33" s="4">
        <v>26</v>
      </c>
      <c r="BX33" s="4">
        <v>0.293314280779594</v>
      </c>
      <c r="BY33" s="4">
        <v>1543617852</v>
      </c>
      <c r="BZ33" s="4" t="e">
        <v>#DIV/0!</v>
      </c>
      <c r="CA33" s="4">
        <v>1543617852</v>
      </c>
      <c r="CB33" s="4">
        <v>1543617852</v>
      </c>
      <c r="CC33" s="4">
        <v>62</v>
      </c>
      <c r="CD33" s="4">
        <v>0.135</v>
      </c>
      <c r="CE33" s="4">
        <v>0.001</v>
      </c>
      <c r="CF33" s="4">
        <v>-1.65</v>
      </c>
      <c r="CG33" s="4">
        <v>0.479</v>
      </c>
      <c r="CH33" s="4">
        <v>400</v>
      </c>
      <c r="CI33" s="4">
        <v>18</v>
      </c>
      <c r="CJ33" s="4">
        <v>1.89</v>
      </c>
      <c r="CK33" s="4">
        <v>0.54</v>
      </c>
      <c r="CL33" s="4">
        <v>1.14634201875</v>
      </c>
      <c r="CM33" s="4">
        <v>-0.0892504737335853</v>
      </c>
      <c r="CN33" s="4">
        <v>0.137327180794664</v>
      </c>
      <c r="CO33" s="4">
        <v>0.333333333333333</v>
      </c>
      <c r="CP33" s="4">
        <v>0.394167641666667</v>
      </c>
      <c r="CQ33" s="4">
        <v>-0.0160257523452166</v>
      </c>
      <c r="CR33" s="4">
        <v>0.00566395346961143</v>
      </c>
      <c r="CS33" s="4">
        <v>1</v>
      </c>
      <c r="CT33" s="4">
        <v>1.33333333333333</v>
      </c>
      <c r="CU33" s="4">
        <v>2</v>
      </c>
      <c r="CV33" s="4" t="e">
        <v>#DIV/0!</v>
      </c>
      <c r="CW33" s="4">
        <v>100</v>
      </c>
      <c r="CX33" s="4">
        <v>100</v>
      </c>
      <c r="CY33" s="4">
        <v>-1.64958333333333</v>
      </c>
      <c r="CZ33" s="4">
        <v>0.504858333333333</v>
      </c>
      <c r="DA33" s="4">
        <v>-2.05571959195701</v>
      </c>
      <c r="DB33" s="4">
        <v>0.00170339840285872</v>
      </c>
      <c r="DC33" s="4">
        <v>-2.04247121148579e-6</v>
      </c>
      <c r="DD33" s="4">
        <v>7.86128215878379e-10</v>
      </c>
      <c r="DE33" s="4">
        <v>0.0859323960885831</v>
      </c>
      <c r="DF33" s="4">
        <v>0.00630584918958766</v>
      </c>
      <c r="DG33" s="4">
        <v>0.00102618684613656</v>
      </c>
      <c r="DH33" s="4">
        <v>-5.17213135646585e-6</v>
      </c>
      <c r="DI33" s="4">
        <v>3</v>
      </c>
      <c r="DJ33" s="4">
        <v>1910</v>
      </c>
      <c r="DK33" s="4">
        <v>1</v>
      </c>
      <c r="DL33" s="4">
        <v>31</v>
      </c>
      <c r="DM33" s="4">
        <v>8.41666666666667</v>
      </c>
      <c r="DN33" s="4">
        <v>8.41666666666667</v>
      </c>
      <c r="DO33" s="4">
        <v>3</v>
      </c>
      <c r="DP33" s="4">
        <v>339.357583333333</v>
      </c>
      <c r="DQ33" s="4">
        <v>613.626333333333</v>
      </c>
      <c r="DR33" s="4">
        <v>22.0000916666667</v>
      </c>
      <c r="DS33" s="4">
        <v>31.105025</v>
      </c>
      <c r="DT33" s="4">
        <v>30.000375</v>
      </c>
      <c r="DU33" s="4">
        <v>31.3924083333333</v>
      </c>
      <c r="DV33" s="4">
        <v>31.3980416666667</v>
      </c>
      <c r="DW33" s="4">
        <v>20.3607833333333</v>
      </c>
      <c r="DX33" s="4">
        <v>32.9179166666667</v>
      </c>
      <c r="DY33" s="4">
        <v>0</v>
      </c>
      <c r="DZ33" s="4">
        <v>22</v>
      </c>
      <c r="EA33" s="4">
        <v>400</v>
      </c>
      <c r="EB33" s="4">
        <v>18.1555</v>
      </c>
      <c r="EC33" s="4">
        <v>98.7525833333333</v>
      </c>
      <c r="ED33" s="4">
        <v>101.311833333333</v>
      </c>
    </row>
    <row r="34" spans="1:134">
      <c r="A34" s="4" t="s">
        <v>597</v>
      </c>
      <c r="B34" s="4" t="s">
        <v>227</v>
      </c>
      <c r="C34" s="4" t="s">
        <v>73</v>
      </c>
      <c r="D34" s="4" t="s">
        <v>65</v>
      </c>
      <c r="E34" s="4" t="str">
        <f t="shared" si="2"/>
        <v>TR56-B1-Rd1</v>
      </c>
      <c r="F34" s="4" t="str">
        <f>VLOOKUP(B34,Sheet1!$A$1:$B$80,2,0)</f>
        <v>Fraxinus mandshurica</v>
      </c>
      <c r="G34" s="4" t="str">
        <f t="shared" si="3"/>
        <v>2023-07-10</v>
      </c>
      <c r="H34" s="4" t="s">
        <v>565</v>
      </c>
      <c r="I34" s="4">
        <v>0.000273711507851686</v>
      </c>
      <c r="J34" s="4">
        <v>-1.27003324387446</v>
      </c>
      <c r="K34" s="4">
        <v>400.986223943319</v>
      </c>
      <c r="L34" s="4">
        <v>483.861338727332</v>
      </c>
      <c r="M34" s="4">
        <v>44.5480439072601</v>
      </c>
      <c r="N34" s="4">
        <v>36.9179154360728</v>
      </c>
      <c r="O34" s="4">
        <v>0.0222471313552856</v>
      </c>
      <c r="P34" s="4">
        <v>3.83528683393189</v>
      </c>
      <c r="Q34" s="4">
        <v>0.0221756771569371</v>
      </c>
      <c r="R34" s="4">
        <v>0.0138661988626984</v>
      </c>
      <c r="S34" s="4">
        <v>0</v>
      </c>
      <c r="T34" s="4">
        <v>22.7542885900177</v>
      </c>
      <c r="U34" s="4">
        <v>22.7512245791522</v>
      </c>
      <c r="V34" s="4">
        <v>2.77754276738621</v>
      </c>
      <c r="W34" s="4">
        <v>59.8621115188957</v>
      </c>
      <c r="X34" s="4">
        <v>1.66859856271018</v>
      </c>
      <c r="Y34" s="4">
        <v>2.78740346331467</v>
      </c>
      <c r="Z34" s="4">
        <v>1.10894420467603</v>
      </c>
      <c r="AA34" s="4">
        <v>-12.0706774962594</v>
      </c>
      <c r="AB34" s="4">
        <v>12.0863953793141</v>
      </c>
      <c r="AC34" s="4">
        <v>0.651806407354477</v>
      </c>
      <c r="AD34" s="4">
        <v>0.66752429040926</v>
      </c>
      <c r="AE34" s="4">
        <v>0</v>
      </c>
      <c r="AF34" s="4">
        <v>0</v>
      </c>
      <c r="AG34" s="4">
        <v>1</v>
      </c>
      <c r="AH34" s="4">
        <v>0</v>
      </c>
      <c r="AI34" s="4">
        <v>49356.0504663183</v>
      </c>
      <c r="AJ34" s="4">
        <v>0</v>
      </c>
      <c r="AK34" s="4">
        <v>0</v>
      </c>
      <c r="AL34" s="4">
        <v>0</v>
      </c>
      <c r="AM34" s="4">
        <v>0</v>
      </c>
      <c r="AN34" s="4">
        <v>3</v>
      </c>
      <c r="AO34" s="4">
        <v>0.5</v>
      </c>
      <c r="AP34" s="4" t="e">
        <v>#DIV/0!</v>
      </c>
      <c r="AQ34" s="4">
        <v>2</v>
      </c>
      <c r="AR34" s="4">
        <v>1543635984.43287</v>
      </c>
      <c r="AS34" s="4">
        <v>400.986223943319</v>
      </c>
      <c r="AT34" s="4">
        <v>399.991801382807</v>
      </c>
      <c r="AU34" s="4">
        <v>18.1235865866174</v>
      </c>
      <c r="AV34" s="4">
        <v>17.8932524527154</v>
      </c>
      <c r="AW34" s="4">
        <v>402.860407262969</v>
      </c>
      <c r="AX34" s="4">
        <v>17.6363336060178</v>
      </c>
      <c r="AY34" s="4">
        <v>350.036080964544</v>
      </c>
      <c r="AZ34" s="4">
        <v>92.0333267681536</v>
      </c>
      <c r="BA34" s="4">
        <v>0.0344631717115186</v>
      </c>
      <c r="BB34" s="4">
        <v>22.8096785134252</v>
      </c>
      <c r="BC34" s="4">
        <v>22.7512245791522</v>
      </c>
      <c r="BD34" s="4">
        <v>999.9</v>
      </c>
      <c r="BE34" s="4">
        <v>0</v>
      </c>
      <c r="BF34" s="4">
        <v>0</v>
      </c>
      <c r="BG34" s="4">
        <v>10000.436694186</v>
      </c>
      <c r="BH34" s="4">
        <v>-0.809937092157757</v>
      </c>
      <c r="BI34" s="4">
        <v>0.230900144430761</v>
      </c>
      <c r="BJ34" s="4">
        <v>0.994410973438545</v>
      </c>
      <c r="BK34" s="4">
        <v>408.387728005078</v>
      </c>
      <c r="BL34" s="4">
        <v>407.279407610381</v>
      </c>
      <c r="BM34" s="4">
        <v>0.230340361761084</v>
      </c>
      <c r="BN34" s="4">
        <v>399.991801382807</v>
      </c>
      <c r="BO34" s="4">
        <v>17.8932524527154</v>
      </c>
      <c r="BP34" s="4">
        <v>1.66797456979414</v>
      </c>
      <c r="BQ34" s="4">
        <v>1.64677557082041</v>
      </c>
      <c r="BR34" s="4">
        <v>14.6015500155841</v>
      </c>
      <c r="BS34" s="4">
        <v>14.4036078165481</v>
      </c>
      <c r="BT34" s="4">
        <v>0</v>
      </c>
      <c r="BU34" s="4">
        <v>0</v>
      </c>
      <c r="BV34" s="4">
        <v>0</v>
      </c>
      <c r="BW34" s="4">
        <v>25</v>
      </c>
      <c r="BX34" s="4">
        <v>0.792106398862738</v>
      </c>
      <c r="BY34" s="4">
        <v>1543635511.6</v>
      </c>
      <c r="BZ34" s="4" t="e">
        <v>#DIV/0!</v>
      </c>
      <c r="CA34" s="4">
        <v>1543635511.6</v>
      </c>
      <c r="CB34" s="4">
        <v>1543635505.1</v>
      </c>
      <c r="CC34" s="4">
        <v>98</v>
      </c>
      <c r="CD34" s="4">
        <v>0.055</v>
      </c>
      <c r="CE34" s="4">
        <v>0.006</v>
      </c>
      <c r="CF34" s="4">
        <v>-1.875</v>
      </c>
      <c r="CG34" s="4">
        <v>0.474</v>
      </c>
      <c r="CH34" s="4">
        <v>401</v>
      </c>
      <c r="CI34" s="4">
        <v>18</v>
      </c>
      <c r="CJ34" s="4">
        <v>6.1</v>
      </c>
      <c r="CK34" s="4">
        <v>0.59</v>
      </c>
      <c r="CL34" s="4">
        <v>0.98574556097561</v>
      </c>
      <c r="CM34" s="4">
        <v>-0.0104525679442504</v>
      </c>
      <c r="CN34" s="4">
        <v>0.271337653040646</v>
      </c>
      <c r="CO34" s="4">
        <v>0.333333333333333</v>
      </c>
      <c r="CP34" s="4">
        <v>0.230896668699187</v>
      </c>
      <c r="CQ34" s="4">
        <v>-0.00879786411149818</v>
      </c>
      <c r="CR34" s="4">
        <v>0.00266851650773076</v>
      </c>
      <c r="CS34" s="4">
        <v>1</v>
      </c>
      <c r="CT34" s="4">
        <v>1.33333333333333</v>
      </c>
      <c r="CU34" s="4">
        <v>2</v>
      </c>
      <c r="CV34" s="4" t="e">
        <v>#DIV/0!</v>
      </c>
      <c r="CW34" s="4">
        <v>100</v>
      </c>
      <c r="CX34" s="4">
        <v>100</v>
      </c>
      <c r="CY34" s="4">
        <v>-1.874</v>
      </c>
      <c r="CZ34" s="4">
        <v>0.487275</v>
      </c>
      <c r="DA34" s="4">
        <v>-2.2803148132678</v>
      </c>
      <c r="DB34" s="4">
        <v>0.00170339840285872</v>
      </c>
      <c r="DC34" s="4">
        <v>-2.04247121148579e-6</v>
      </c>
      <c r="DD34" s="4">
        <v>7.86128215878379e-10</v>
      </c>
      <c r="DE34" s="4">
        <v>0.0852327167107943</v>
      </c>
      <c r="DF34" s="4">
        <v>0.00630584918958766</v>
      </c>
      <c r="DG34" s="4">
        <v>0.00102618684613656</v>
      </c>
      <c r="DH34" s="4">
        <v>-5.17213135646585e-6</v>
      </c>
      <c r="DI34" s="4">
        <v>3</v>
      </c>
      <c r="DJ34" s="4">
        <v>1910</v>
      </c>
      <c r="DK34" s="4">
        <v>1</v>
      </c>
      <c r="DL34" s="4">
        <v>31</v>
      </c>
      <c r="DM34" s="4">
        <v>8.00833333333333</v>
      </c>
      <c r="DN34" s="4">
        <v>8.11666666666667</v>
      </c>
      <c r="DO34" s="4">
        <v>3</v>
      </c>
      <c r="DP34" s="4">
        <v>339.384666666667</v>
      </c>
      <c r="DQ34" s="4">
        <v>620.134166666667</v>
      </c>
      <c r="DR34" s="4">
        <v>22.0000166666667</v>
      </c>
      <c r="DS34" s="4">
        <v>30.1046833333333</v>
      </c>
      <c r="DT34" s="4">
        <v>30.0002833333333</v>
      </c>
      <c r="DU34" s="4">
        <v>30.4087333333333</v>
      </c>
      <c r="DV34" s="4">
        <v>30.4094583333333</v>
      </c>
      <c r="DW34" s="4">
        <v>20.4435333333333</v>
      </c>
      <c r="DX34" s="4">
        <v>29.0285</v>
      </c>
      <c r="DY34" s="4">
        <v>0</v>
      </c>
      <c r="DZ34" s="4">
        <v>22</v>
      </c>
      <c r="EA34" s="4">
        <v>400</v>
      </c>
      <c r="EB34" s="4">
        <v>17.859</v>
      </c>
      <c r="EC34" s="4">
        <v>98.914425</v>
      </c>
      <c r="ED34" s="4">
        <v>101.401583333333</v>
      </c>
    </row>
    <row r="35" spans="1:134">
      <c r="A35" s="4" t="s">
        <v>598</v>
      </c>
      <c r="B35" s="4" t="s">
        <v>545</v>
      </c>
      <c r="C35" s="4" t="s">
        <v>73</v>
      </c>
      <c r="D35" s="4" t="s">
        <v>65</v>
      </c>
      <c r="E35" s="4" t="str">
        <f t="shared" si="2"/>
        <v>TR57-B1-Rd1</v>
      </c>
      <c r="F35" s="4" t="str">
        <f>VLOOKUP(B35,Sheet1!$A$1:$B$80,2,0)</f>
        <v>Phellodendron amurense</v>
      </c>
      <c r="G35" s="4" t="str">
        <f t="shared" si="3"/>
        <v>2023-07-10</v>
      </c>
      <c r="H35" s="4" t="s">
        <v>565</v>
      </c>
      <c r="I35" s="4">
        <v>0.000158635167482817</v>
      </c>
      <c r="J35" s="4">
        <v>-1.37260161726451</v>
      </c>
      <c r="K35" s="4">
        <v>401.119600365289</v>
      </c>
      <c r="L35" s="4">
        <v>562.719819333754</v>
      </c>
      <c r="M35" s="4">
        <v>51.8216554792095</v>
      </c>
      <c r="N35" s="4">
        <v>36.9396668590824</v>
      </c>
      <c r="O35" s="4">
        <v>0.0128550046715022</v>
      </c>
      <c r="P35" s="4">
        <v>3.83572293179975</v>
      </c>
      <c r="Q35" s="4">
        <v>0.0128311164906532</v>
      </c>
      <c r="R35" s="4">
        <v>0.00802159032163147</v>
      </c>
      <c r="S35" s="4">
        <v>0</v>
      </c>
      <c r="T35" s="4">
        <v>22.8694039851537</v>
      </c>
      <c r="U35" s="4">
        <v>22.8313786648721</v>
      </c>
      <c r="V35" s="4">
        <v>2.79107189559377</v>
      </c>
      <c r="W35" s="4">
        <v>59.9423224475148</v>
      </c>
      <c r="X35" s="4">
        <v>1.68015637696928</v>
      </c>
      <c r="Y35" s="4">
        <v>2.80295510118469</v>
      </c>
      <c r="Z35" s="4">
        <v>1.11091551862449</v>
      </c>
      <c r="AA35" s="4">
        <v>-6.99581088599221</v>
      </c>
      <c r="AB35" s="4">
        <v>14.5007947686287</v>
      </c>
      <c r="AC35" s="4">
        <v>0.782604535031483</v>
      </c>
      <c r="AD35" s="4">
        <v>8.28758841766802</v>
      </c>
      <c r="AE35" s="4">
        <v>0</v>
      </c>
      <c r="AF35" s="4">
        <v>0</v>
      </c>
      <c r="AG35" s="4">
        <v>1</v>
      </c>
      <c r="AH35" s="4">
        <v>0</v>
      </c>
      <c r="AI35" s="4">
        <v>49348.704887912</v>
      </c>
      <c r="AJ35" s="4">
        <v>0</v>
      </c>
      <c r="AK35" s="4">
        <v>0</v>
      </c>
      <c r="AL35" s="4">
        <v>0</v>
      </c>
      <c r="AM35" s="4">
        <v>0</v>
      </c>
      <c r="AN35" s="4">
        <v>3</v>
      </c>
      <c r="AO35" s="4">
        <v>0.5</v>
      </c>
      <c r="AP35" s="4" t="e">
        <v>#DIV/0!</v>
      </c>
      <c r="AQ35" s="4">
        <v>2</v>
      </c>
      <c r="AR35" s="4">
        <v>1543613795.81204</v>
      </c>
      <c r="AS35" s="4">
        <v>401.119600365289</v>
      </c>
      <c r="AT35" s="4">
        <v>399.997747578757</v>
      </c>
      <c r="AU35" s="4">
        <v>18.2444432302426</v>
      </c>
      <c r="AV35" s="4">
        <v>18.1109653905084</v>
      </c>
      <c r="AW35" s="4">
        <v>402.815430278082</v>
      </c>
      <c r="AX35" s="4">
        <v>17.7526526585855</v>
      </c>
      <c r="AY35" s="4">
        <v>350.037745693456</v>
      </c>
      <c r="AZ35" s="4">
        <v>92.05653139461</v>
      </c>
      <c r="BA35" s="4">
        <v>0.0348718405811719</v>
      </c>
      <c r="BB35" s="4">
        <v>22.9015013572056</v>
      </c>
      <c r="BC35" s="4">
        <v>22.8313786648721</v>
      </c>
      <c r="BD35" s="4">
        <v>999.9</v>
      </c>
      <c r="BE35" s="4">
        <v>0</v>
      </c>
      <c r="BF35" s="4">
        <v>0</v>
      </c>
      <c r="BG35" s="4">
        <v>9999.49248736593</v>
      </c>
      <c r="BH35" s="4">
        <v>-0.818611097378431</v>
      </c>
      <c r="BI35" s="4">
        <v>0.228837771642948</v>
      </c>
      <c r="BJ35" s="4">
        <v>1.12183593027906</v>
      </c>
      <c r="BK35" s="4">
        <v>408.573807354169</v>
      </c>
      <c r="BL35" s="4">
        <v>407.375694056496</v>
      </c>
      <c r="BM35" s="4">
        <v>0.133475607243523</v>
      </c>
      <c r="BN35" s="4">
        <v>399.997747578757</v>
      </c>
      <c r="BO35" s="4">
        <v>18.1109653905084</v>
      </c>
      <c r="BP35" s="4">
        <v>1.67951997105838</v>
      </c>
      <c r="BQ35" s="4">
        <v>1.66723224500498</v>
      </c>
      <c r="BR35" s="4">
        <v>14.7084293181921</v>
      </c>
      <c r="BS35" s="4">
        <v>14.5946568858721</v>
      </c>
      <c r="BT35" s="4">
        <v>0</v>
      </c>
      <c r="BU35" s="4">
        <v>0</v>
      </c>
      <c r="BV35" s="4">
        <v>0</v>
      </c>
      <c r="BW35" s="4">
        <v>25</v>
      </c>
      <c r="BX35" s="4">
        <v>0.890222102040431</v>
      </c>
      <c r="BY35" s="4">
        <v>1543613625.1</v>
      </c>
      <c r="BZ35" s="4" t="e">
        <v>#DIV/0!</v>
      </c>
      <c r="CA35" s="4">
        <v>1543613625.1</v>
      </c>
      <c r="CB35" s="4">
        <v>1543613624.1</v>
      </c>
      <c r="CC35" s="4">
        <v>39</v>
      </c>
      <c r="CD35" s="4">
        <v>0.116</v>
      </c>
      <c r="CE35" s="4">
        <v>-0.001</v>
      </c>
      <c r="CF35" s="4">
        <v>-1.696</v>
      </c>
      <c r="CG35" s="4">
        <v>0.487</v>
      </c>
      <c r="CH35" s="4">
        <v>400</v>
      </c>
      <c r="CI35" s="4">
        <v>18</v>
      </c>
      <c r="CJ35" s="4">
        <v>1.9</v>
      </c>
      <c r="CK35" s="4">
        <v>0.49</v>
      </c>
      <c r="CL35" s="4">
        <v>1.12549756707317</v>
      </c>
      <c r="CM35" s="4">
        <v>0.000851581881533938</v>
      </c>
      <c r="CN35" s="4">
        <v>0.139272658009398</v>
      </c>
      <c r="CO35" s="4">
        <v>0.0833333333333333</v>
      </c>
      <c r="CP35" s="4">
        <v>0.133784138211382</v>
      </c>
      <c r="CQ35" s="4">
        <v>-0.00442793031358888</v>
      </c>
      <c r="CR35" s="4">
        <v>0.00287372367757194</v>
      </c>
      <c r="CS35" s="4">
        <v>1</v>
      </c>
      <c r="CT35" s="4">
        <v>1.08333333333333</v>
      </c>
      <c r="CU35" s="4">
        <v>2</v>
      </c>
      <c r="CV35" s="4" t="e">
        <v>#DIV/0!</v>
      </c>
      <c r="CW35" s="4">
        <v>100</v>
      </c>
      <c r="CX35" s="4">
        <v>100</v>
      </c>
      <c r="CY35" s="4">
        <v>-1.69575</v>
      </c>
      <c r="CZ35" s="4">
        <v>0.491833333333333</v>
      </c>
      <c r="DA35" s="4">
        <v>-2.10194040538288</v>
      </c>
      <c r="DB35" s="4">
        <v>0.00170339840285872</v>
      </c>
      <c r="DC35" s="4">
        <v>-2.04247121148579e-6</v>
      </c>
      <c r="DD35" s="4">
        <v>7.86128215878379e-10</v>
      </c>
      <c r="DE35" s="4">
        <v>0.0853673562444566</v>
      </c>
      <c r="DF35" s="4">
        <v>0.00630584918958766</v>
      </c>
      <c r="DG35" s="4">
        <v>0.00102618684613656</v>
      </c>
      <c r="DH35" s="4">
        <v>-5.17213135646585e-6</v>
      </c>
      <c r="DI35" s="4">
        <v>3</v>
      </c>
      <c r="DJ35" s="4">
        <v>1910</v>
      </c>
      <c r="DK35" s="4">
        <v>1</v>
      </c>
      <c r="DL35" s="4">
        <v>31</v>
      </c>
      <c r="DM35" s="4">
        <v>2.96666666666667</v>
      </c>
      <c r="DN35" s="4">
        <v>2.98333333333333</v>
      </c>
      <c r="DO35" s="4">
        <v>3</v>
      </c>
      <c r="DP35" s="4">
        <v>339.405916666667</v>
      </c>
      <c r="DQ35" s="4">
        <v>623.898166666667</v>
      </c>
      <c r="DR35" s="4">
        <v>22.0000416666667</v>
      </c>
      <c r="DS35" s="4">
        <v>29.8164166666667</v>
      </c>
      <c r="DT35" s="4">
        <v>30.000175</v>
      </c>
      <c r="DU35" s="4">
        <v>30.1467833333333</v>
      </c>
      <c r="DV35" s="4">
        <v>30.15645</v>
      </c>
      <c r="DW35" s="4">
        <v>20.4568</v>
      </c>
      <c r="DX35" s="4">
        <v>26.4468</v>
      </c>
      <c r="DY35" s="4">
        <v>0</v>
      </c>
      <c r="DZ35" s="4">
        <v>22</v>
      </c>
      <c r="EA35" s="4">
        <v>400</v>
      </c>
      <c r="EB35" s="4">
        <v>18.1553583333333</v>
      </c>
      <c r="EC35" s="4">
        <v>98.9384333333333</v>
      </c>
      <c r="ED35" s="4">
        <v>101.484333333333</v>
      </c>
    </row>
    <row r="36" spans="1:134">
      <c r="A36" s="4" t="s">
        <v>599</v>
      </c>
      <c r="B36" s="4" t="s">
        <v>545</v>
      </c>
      <c r="C36" s="4" t="s">
        <v>73</v>
      </c>
      <c r="D36" s="4" t="s">
        <v>76</v>
      </c>
      <c r="E36" s="4" t="str">
        <f t="shared" si="2"/>
        <v>TR57-B1-Rd2</v>
      </c>
      <c r="F36" s="4" t="str">
        <f>VLOOKUP(B36,Sheet1!$A$1:$B$80,2,0)</f>
        <v>Phellodendron amurense</v>
      </c>
      <c r="G36" s="4" t="str">
        <f t="shared" si="3"/>
        <v>2023-07-10</v>
      </c>
      <c r="H36" s="4" t="s">
        <v>565</v>
      </c>
      <c r="I36" s="4">
        <v>0.000138133842925097</v>
      </c>
      <c r="J36" s="4">
        <v>-1.05000046461303</v>
      </c>
      <c r="K36" s="4">
        <v>400.84932059333</v>
      </c>
      <c r="L36" s="4">
        <v>541.703736089968</v>
      </c>
      <c r="M36" s="4">
        <v>49.8484382315003</v>
      </c>
      <c r="N36" s="4">
        <v>36.8867902646242</v>
      </c>
      <c r="O36" s="4">
        <v>0.0112039287807037</v>
      </c>
      <c r="P36" s="4">
        <v>3.83336173684139</v>
      </c>
      <c r="Q36" s="4">
        <v>0.0111857672207349</v>
      </c>
      <c r="R36" s="4">
        <v>0.0069927337692925</v>
      </c>
      <c r="S36" s="4">
        <v>0</v>
      </c>
      <c r="T36" s="4">
        <v>22.8710748111594</v>
      </c>
      <c r="U36" s="4">
        <v>22.8576598784805</v>
      </c>
      <c r="V36" s="4">
        <v>2.79552044321357</v>
      </c>
      <c r="W36" s="4">
        <v>60.1888088312185</v>
      </c>
      <c r="X36" s="4">
        <v>1.6868138139908</v>
      </c>
      <c r="Y36" s="4">
        <v>2.80253731048081</v>
      </c>
      <c r="Z36" s="4">
        <v>1.10870662922277</v>
      </c>
      <c r="AA36" s="4">
        <v>-6.0917024729968</v>
      </c>
      <c r="AB36" s="4">
        <v>8.55193365639069</v>
      </c>
      <c r="AC36" s="4">
        <v>0.461882798124538</v>
      </c>
      <c r="AD36" s="4">
        <v>2.92211398151843</v>
      </c>
      <c r="AE36" s="4">
        <v>0</v>
      </c>
      <c r="AF36" s="4">
        <v>0</v>
      </c>
      <c r="AG36" s="4">
        <v>1</v>
      </c>
      <c r="AH36" s="4">
        <v>0</v>
      </c>
      <c r="AI36" s="4">
        <v>49307.2039423581</v>
      </c>
      <c r="AJ36" s="4">
        <v>0</v>
      </c>
      <c r="AK36" s="4">
        <v>0</v>
      </c>
      <c r="AL36" s="4">
        <v>0</v>
      </c>
      <c r="AM36" s="4">
        <v>0</v>
      </c>
      <c r="AN36" s="4">
        <v>3</v>
      </c>
      <c r="AO36" s="4">
        <v>0.5</v>
      </c>
      <c r="AP36" s="4" t="e">
        <v>#DIV/0!</v>
      </c>
      <c r="AQ36" s="4">
        <v>2</v>
      </c>
      <c r="AR36" s="4">
        <v>1543619720.91204</v>
      </c>
      <c r="AS36" s="4">
        <v>400.84932059333</v>
      </c>
      <c r="AT36" s="4">
        <v>399.996833836783</v>
      </c>
      <c r="AU36" s="4">
        <v>18.3306318166202</v>
      </c>
      <c r="AV36" s="4">
        <v>18.2144089608555</v>
      </c>
      <c r="AW36" s="4">
        <v>402.783101663886</v>
      </c>
      <c r="AX36" s="4">
        <v>17.8308429428863</v>
      </c>
      <c r="AY36" s="4">
        <v>350.021679327952</v>
      </c>
      <c r="AZ36" s="4">
        <v>91.9870402289164</v>
      </c>
      <c r="BA36" s="4">
        <v>0.0345458667708756</v>
      </c>
      <c r="BB36" s="4">
        <v>22.8990403933407</v>
      </c>
      <c r="BC36" s="4">
        <v>22.8576598784805</v>
      </c>
      <c r="BD36" s="4">
        <v>999.9</v>
      </c>
      <c r="BE36" s="4">
        <v>0</v>
      </c>
      <c r="BF36" s="4">
        <v>0</v>
      </c>
      <c r="BG36" s="4">
        <v>9998.50749743003</v>
      </c>
      <c r="BH36" s="4">
        <v>-0.804852211437777</v>
      </c>
      <c r="BI36" s="4">
        <v>0.266638217695465</v>
      </c>
      <c r="BJ36" s="4">
        <v>0.852542350383926</v>
      </c>
      <c r="BK36" s="4">
        <v>408.334374145386</v>
      </c>
      <c r="BL36" s="4">
        <v>407.417675749118</v>
      </c>
      <c r="BM36" s="4">
        <v>0.116218552636012</v>
      </c>
      <c r="BN36" s="4">
        <v>399.996833836783</v>
      </c>
      <c r="BO36" s="4">
        <v>18.2144089608555</v>
      </c>
      <c r="BP36" s="4">
        <v>1.68618058807258</v>
      </c>
      <c r="BQ36" s="4">
        <v>1.67548968090157</v>
      </c>
      <c r="BR36" s="4">
        <v>14.7697883669612</v>
      </c>
      <c r="BS36" s="4">
        <v>14.6711980627971</v>
      </c>
      <c r="BT36" s="4">
        <v>0</v>
      </c>
      <c r="BU36" s="4">
        <v>0</v>
      </c>
      <c r="BV36" s="4">
        <v>0</v>
      </c>
      <c r="BW36" s="4">
        <v>25</v>
      </c>
      <c r="BX36" s="4">
        <v>0.849247015091234</v>
      </c>
      <c r="BY36" s="4">
        <v>1543618348.5</v>
      </c>
      <c r="BZ36" s="4" t="e">
        <v>#DIV/0!</v>
      </c>
      <c r="CA36" s="4">
        <v>1543618347</v>
      </c>
      <c r="CB36" s="4">
        <v>1543618348.5</v>
      </c>
      <c r="CC36" s="4">
        <v>57</v>
      </c>
      <c r="CD36" s="4">
        <v>1.662</v>
      </c>
      <c r="CE36" s="4">
        <v>0</v>
      </c>
      <c r="CF36" s="4">
        <v>-1.934</v>
      </c>
      <c r="CG36" s="4">
        <v>0.521</v>
      </c>
      <c r="CH36" s="4">
        <v>400</v>
      </c>
      <c r="CI36" s="4">
        <v>19</v>
      </c>
      <c r="CJ36" s="4">
        <v>2.04</v>
      </c>
      <c r="CK36" s="4">
        <v>0.48</v>
      </c>
      <c r="CL36" s="4">
        <v>0.84998779375</v>
      </c>
      <c r="CM36" s="4">
        <v>-0.0015923555347106</v>
      </c>
      <c r="CN36" s="4">
        <v>0.155204783329204</v>
      </c>
      <c r="CO36" s="4">
        <v>0.25</v>
      </c>
      <c r="CP36" s="4">
        <v>0.11622415625</v>
      </c>
      <c r="CQ36" s="4">
        <v>-0.0014781585365856</v>
      </c>
      <c r="CR36" s="4">
        <v>0.00244885084960966</v>
      </c>
      <c r="CS36" s="4">
        <v>1</v>
      </c>
      <c r="CT36" s="4">
        <v>1.25</v>
      </c>
      <c r="CU36" s="4">
        <v>2</v>
      </c>
      <c r="CV36" s="4" t="e">
        <v>#DIV/0!</v>
      </c>
      <c r="CW36" s="4">
        <v>100</v>
      </c>
      <c r="CX36" s="4">
        <v>100</v>
      </c>
      <c r="CY36" s="4">
        <v>-1.93375</v>
      </c>
      <c r="CZ36" s="4">
        <v>0.499816666666667</v>
      </c>
      <c r="DA36" s="4">
        <v>-2.33981483924671</v>
      </c>
      <c r="DB36" s="4">
        <v>0.00170339840285872</v>
      </c>
      <c r="DC36" s="4">
        <v>-2.04247121148579e-6</v>
      </c>
      <c r="DD36" s="4">
        <v>7.86128215878379e-10</v>
      </c>
      <c r="DE36" s="4">
        <v>0.0904090418271689</v>
      </c>
      <c r="DF36" s="4">
        <v>0.00630584918958766</v>
      </c>
      <c r="DG36" s="4">
        <v>0.00102618684613656</v>
      </c>
      <c r="DH36" s="4">
        <v>-5.17213135646585e-6</v>
      </c>
      <c r="DI36" s="4">
        <v>3</v>
      </c>
      <c r="DJ36" s="4">
        <v>1910</v>
      </c>
      <c r="DK36" s="4">
        <v>1</v>
      </c>
      <c r="DL36" s="4">
        <v>31</v>
      </c>
      <c r="DM36" s="4">
        <v>23.0333333333333</v>
      </c>
      <c r="DN36" s="4">
        <v>23</v>
      </c>
      <c r="DO36" s="4">
        <v>3</v>
      </c>
      <c r="DP36" s="4">
        <v>339.65125</v>
      </c>
      <c r="DQ36" s="4">
        <v>619.774166666667</v>
      </c>
      <c r="DR36" s="4">
        <v>22.000025</v>
      </c>
      <c r="DS36" s="4">
        <v>29.8659666666667</v>
      </c>
      <c r="DT36" s="4">
        <v>30.0002416666667</v>
      </c>
      <c r="DU36" s="4">
        <v>30.2082166666667</v>
      </c>
      <c r="DV36" s="4">
        <v>30.2159333333333</v>
      </c>
      <c r="DW36" s="4">
        <v>20.4401</v>
      </c>
      <c r="DX36" s="4">
        <v>27.757</v>
      </c>
      <c r="DY36" s="4">
        <v>0</v>
      </c>
      <c r="DZ36" s="4">
        <v>22</v>
      </c>
      <c r="EA36" s="4">
        <v>400</v>
      </c>
      <c r="EB36" s="4">
        <v>18.1794</v>
      </c>
      <c r="EC36" s="4">
        <v>98.9333</v>
      </c>
      <c r="ED36" s="4">
        <v>101.453333333333</v>
      </c>
    </row>
    <row r="37" spans="1:134">
      <c r="A37" s="4" t="s">
        <v>600</v>
      </c>
      <c r="B37" s="4" t="s">
        <v>230</v>
      </c>
      <c r="C37" s="4" t="s">
        <v>64</v>
      </c>
      <c r="D37" s="4" t="s">
        <v>65</v>
      </c>
      <c r="E37" s="4" t="str">
        <f t="shared" si="2"/>
        <v>TR59-B2-Rd1</v>
      </c>
      <c r="F37" s="4" t="str">
        <f>VLOOKUP(B37,Sheet1!$A$1:$B$80,2,0)</f>
        <v>Tilia amurensis</v>
      </c>
      <c r="G37" s="4" t="str">
        <f t="shared" si="3"/>
        <v>2023-07-10</v>
      </c>
      <c r="H37" s="4" t="s">
        <v>565</v>
      </c>
      <c r="I37" s="4">
        <v>0.000383943444188532</v>
      </c>
      <c r="J37" s="4">
        <v>-0.863035935898668</v>
      </c>
      <c r="K37" s="4">
        <v>400.615050827958</v>
      </c>
      <c r="L37" s="4">
        <v>417.356144350069</v>
      </c>
      <c r="M37" s="4">
        <v>38.3980466593562</v>
      </c>
      <c r="N37" s="4">
        <v>36.8578145108426</v>
      </c>
      <c r="O37" s="4">
        <v>0.0680696215150755</v>
      </c>
      <c r="P37" s="4">
        <v>3.83315420772069</v>
      </c>
      <c r="Q37" s="4">
        <v>0.0674050752955474</v>
      </c>
      <c r="R37" s="4">
        <v>0.0421873380044153</v>
      </c>
      <c r="S37" s="4">
        <v>0</v>
      </c>
      <c r="T37" s="4">
        <v>23.0789157208931</v>
      </c>
      <c r="U37" s="4">
        <v>23.0810864935908</v>
      </c>
      <c r="V37" s="4">
        <v>2.83359025181198</v>
      </c>
      <c r="W37" s="4">
        <v>81.6498215828188</v>
      </c>
      <c r="X37" s="4">
        <v>2.32421590259878</v>
      </c>
      <c r="Y37" s="4">
        <v>2.84656602316162</v>
      </c>
      <c r="Z37" s="4">
        <v>0.509374349213199</v>
      </c>
      <c r="AA37" s="4">
        <v>-16.9319058887143</v>
      </c>
      <c r="AB37" s="4">
        <v>15.6133370067758</v>
      </c>
      <c r="AC37" s="4">
        <v>0.845372350785406</v>
      </c>
      <c r="AD37" s="4">
        <v>-0.473196531153045</v>
      </c>
      <c r="AE37" s="4">
        <v>0</v>
      </c>
      <c r="AF37" s="4">
        <v>0</v>
      </c>
      <c r="AG37" s="4">
        <v>1</v>
      </c>
      <c r="AH37" s="4">
        <v>0</v>
      </c>
      <c r="AI37" s="4">
        <v>49260.3660706063</v>
      </c>
      <c r="AJ37" s="4">
        <v>0</v>
      </c>
      <c r="AK37" s="4">
        <v>0</v>
      </c>
      <c r="AL37" s="4">
        <v>0</v>
      </c>
      <c r="AM37" s="4">
        <v>0</v>
      </c>
      <c r="AN37" s="4">
        <v>3</v>
      </c>
      <c r="AO37" s="4">
        <v>0.5</v>
      </c>
      <c r="AP37" s="4" t="e">
        <v>#DIV/0!</v>
      </c>
      <c r="AQ37" s="4">
        <v>2</v>
      </c>
      <c r="AR37" s="4">
        <v>1543627827.81204</v>
      </c>
      <c r="AS37" s="4">
        <v>400.615050827958</v>
      </c>
      <c r="AT37" s="4">
        <v>400.007190706581</v>
      </c>
      <c r="AU37" s="4">
        <v>25.2623734056236</v>
      </c>
      <c r="AV37" s="4">
        <v>24.941616106778</v>
      </c>
      <c r="AW37" s="4">
        <v>402.411595828723</v>
      </c>
      <c r="AX37" s="4">
        <v>24.4857601309656</v>
      </c>
      <c r="AY37" s="4">
        <v>350.025542667068</v>
      </c>
      <c r="AZ37" s="4">
        <v>91.9685598911342</v>
      </c>
      <c r="BA37" s="4">
        <v>0.0345099739357664</v>
      </c>
      <c r="BB37" s="4">
        <v>23.1566397453912</v>
      </c>
      <c r="BC37" s="4">
        <v>23.0810864935908</v>
      </c>
      <c r="BD37" s="4">
        <v>999.9</v>
      </c>
      <c r="BE37" s="4">
        <v>0</v>
      </c>
      <c r="BF37" s="4">
        <v>0</v>
      </c>
      <c r="BG37" s="4">
        <v>9999.7661385961</v>
      </c>
      <c r="BH37" s="4">
        <v>-0.807713435170594</v>
      </c>
      <c r="BI37" s="4">
        <v>0.23375614199554</v>
      </c>
      <c r="BJ37" s="4">
        <v>0.607839409388714</v>
      </c>
      <c r="BK37" s="4">
        <v>410.997814784162</v>
      </c>
      <c r="BL37" s="4">
        <v>410.239245512356</v>
      </c>
      <c r="BM37" s="4">
        <v>0.320757288544934</v>
      </c>
      <c r="BN37" s="4">
        <v>400.007190706581</v>
      </c>
      <c r="BO37" s="4">
        <v>24.941616106778</v>
      </c>
      <c r="BP37" s="4">
        <v>2.32334386220212</v>
      </c>
      <c r="BQ37" s="4">
        <v>2.29384437053565</v>
      </c>
      <c r="BR37" s="4">
        <v>19.8391641984505</v>
      </c>
      <c r="BS37" s="4">
        <v>19.6332381537369</v>
      </c>
      <c r="BT37" s="4">
        <v>0</v>
      </c>
      <c r="BU37" s="4">
        <v>0</v>
      </c>
      <c r="BV37" s="4">
        <v>0</v>
      </c>
      <c r="BW37" s="4">
        <v>25</v>
      </c>
      <c r="BX37" s="4">
        <v>0.703040433417838</v>
      </c>
      <c r="BY37" s="4">
        <v>1543627308.5</v>
      </c>
      <c r="BZ37" s="4" t="e">
        <v>#DIV/0!</v>
      </c>
      <c r="CA37" s="4">
        <v>1543627308.5</v>
      </c>
      <c r="CB37" s="4">
        <v>1543627296.5</v>
      </c>
      <c r="CC37" s="4">
        <v>77</v>
      </c>
      <c r="CD37" s="4">
        <v>0.283</v>
      </c>
      <c r="CE37" s="4">
        <v>-0.001</v>
      </c>
      <c r="CF37" s="4">
        <v>-1.797</v>
      </c>
      <c r="CG37" s="4">
        <v>0.451</v>
      </c>
      <c r="CH37" s="4">
        <v>400</v>
      </c>
      <c r="CI37" s="4">
        <v>17</v>
      </c>
      <c r="CJ37" s="4">
        <v>2.29</v>
      </c>
      <c r="CK37" s="4">
        <v>0.17</v>
      </c>
      <c r="CL37" s="4">
        <v>0.610711027083333</v>
      </c>
      <c r="CM37" s="4">
        <v>0.0218889296435259</v>
      </c>
      <c r="CN37" s="4">
        <v>0.119305972407212</v>
      </c>
      <c r="CO37" s="4">
        <v>0.25</v>
      </c>
      <c r="CP37" s="4">
        <v>0.320913758333333</v>
      </c>
      <c r="CQ37" s="4">
        <v>-0.00610748592870608</v>
      </c>
      <c r="CR37" s="4">
        <v>0.00286520200828038</v>
      </c>
      <c r="CS37" s="4">
        <v>1</v>
      </c>
      <c r="CT37" s="4">
        <v>1.25</v>
      </c>
      <c r="CU37" s="4">
        <v>2</v>
      </c>
      <c r="CV37" s="4" t="e">
        <v>#DIV/0!</v>
      </c>
      <c r="CW37" s="4">
        <v>100</v>
      </c>
      <c r="CX37" s="4">
        <v>100</v>
      </c>
      <c r="CY37" s="4">
        <v>-1.79658333333333</v>
      </c>
      <c r="CZ37" s="4">
        <v>0.776566666666667</v>
      </c>
      <c r="DA37" s="4">
        <v>-2.20248548778586</v>
      </c>
      <c r="DB37" s="4">
        <v>0.00170339840285872</v>
      </c>
      <c r="DC37" s="4">
        <v>-2.04247121148579e-6</v>
      </c>
      <c r="DD37" s="4">
        <v>7.86128215878379e-10</v>
      </c>
      <c r="DE37" s="4">
        <v>0.0828863385729543</v>
      </c>
      <c r="DF37" s="4">
        <v>0.00630584918958766</v>
      </c>
      <c r="DG37" s="4">
        <v>0.00102618684613656</v>
      </c>
      <c r="DH37" s="4">
        <v>-5.17213135646585e-6</v>
      </c>
      <c r="DI37" s="4">
        <v>3</v>
      </c>
      <c r="DJ37" s="4">
        <v>1910</v>
      </c>
      <c r="DK37" s="4">
        <v>1</v>
      </c>
      <c r="DL37" s="4">
        <v>31</v>
      </c>
      <c r="DM37" s="4">
        <v>8.78333333333333</v>
      </c>
      <c r="DN37" s="4">
        <v>8.98333333333333</v>
      </c>
      <c r="DO37" s="4">
        <v>3</v>
      </c>
      <c r="DP37" s="4">
        <v>340.0295</v>
      </c>
      <c r="DQ37" s="4">
        <v>623.385416666667</v>
      </c>
      <c r="DR37" s="4">
        <v>22.0000916666667</v>
      </c>
      <c r="DS37" s="4">
        <v>30.6361833333333</v>
      </c>
      <c r="DT37" s="4">
        <v>30.0001833333333</v>
      </c>
      <c r="DU37" s="4">
        <v>30.933825</v>
      </c>
      <c r="DV37" s="4">
        <v>30.9376583333333</v>
      </c>
      <c r="DW37" s="4">
        <v>20.5889666666667</v>
      </c>
      <c r="DX37" s="4">
        <v>-30</v>
      </c>
      <c r="DY37" s="4">
        <v>-30</v>
      </c>
      <c r="DZ37" s="4">
        <v>22</v>
      </c>
      <c r="EA37" s="4">
        <v>400</v>
      </c>
      <c r="EB37" s="4">
        <v>17.2519</v>
      </c>
      <c r="EC37" s="4">
        <v>98.832775</v>
      </c>
      <c r="ED37" s="4">
        <v>101.336166666667</v>
      </c>
    </row>
    <row r="38" spans="1:134">
      <c r="A38" s="4" t="s">
        <v>601</v>
      </c>
      <c r="B38" s="4" t="s">
        <v>138</v>
      </c>
      <c r="C38" s="4" t="s">
        <v>73</v>
      </c>
      <c r="D38" s="4" t="s">
        <v>65</v>
      </c>
      <c r="E38" s="4" t="str">
        <f t="shared" si="2"/>
        <v>TR61-B1-Rd1</v>
      </c>
      <c r="F38" s="4" t="str">
        <f>VLOOKUP(B38,Sheet1!$A$1:$B$80,2,0)</f>
        <v>Fraxinus mandshurica</v>
      </c>
      <c r="G38" s="4" t="str">
        <f t="shared" si="3"/>
        <v>2023-07-10</v>
      </c>
      <c r="H38" s="4" t="s">
        <v>565</v>
      </c>
      <c r="I38" s="4">
        <v>0.000125882177170388</v>
      </c>
      <c r="J38" s="4">
        <v>-1.60108602391547</v>
      </c>
      <c r="K38" s="4">
        <v>401.334495145351</v>
      </c>
      <c r="L38" s="4">
        <v>646.928468226533</v>
      </c>
      <c r="M38" s="4">
        <v>59.5858806839625</v>
      </c>
      <c r="N38" s="4">
        <v>36.9652452514173</v>
      </c>
      <c r="O38" s="4">
        <v>0.0100137480101368</v>
      </c>
      <c r="P38" s="4">
        <v>3.83583002400254</v>
      </c>
      <c r="Q38" s="4">
        <v>0.00999924711441651</v>
      </c>
      <c r="R38" s="4">
        <v>0.00625083051652785</v>
      </c>
      <c r="S38" s="4">
        <v>0</v>
      </c>
      <c r="T38" s="4">
        <v>23.0389272414069</v>
      </c>
      <c r="U38" s="4">
        <v>23.0400260055951</v>
      </c>
      <c r="V38" s="4">
        <v>2.82656013190923</v>
      </c>
      <c r="W38" s="4">
        <v>59.8957658148261</v>
      </c>
      <c r="X38" s="4">
        <v>1.69548772494605</v>
      </c>
      <c r="Y38" s="4">
        <v>2.83073050429623</v>
      </c>
      <c r="Z38" s="4">
        <v>1.13107240696317</v>
      </c>
      <c r="AA38" s="4">
        <v>-5.55140401321413</v>
      </c>
      <c r="AB38" s="4">
        <v>5.03932001473481</v>
      </c>
      <c r="AC38" s="4">
        <v>0.272479096498536</v>
      </c>
      <c r="AD38" s="4">
        <v>-0.239604901980783</v>
      </c>
      <c r="AE38" s="4">
        <v>0</v>
      </c>
      <c r="AF38" s="4">
        <v>0</v>
      </c>
      <c r="AG38" s="4">
        <v>1</v>
      </c>
      <c r="AH38" s="4">
        <v>0</v>
      </c>
      <c r="AI38" s="4">
        <v>49323.6844737127</v>
      </c>
      <c r="AJ38" s="4">
        <v>0</v>
      </c>
      <c r="AK38" s="4">
        <v>0</v>
      </c>
      <c r="AL38" s="4">
        <v>0</v>
      </c>
      <c r="AM38" s="4">
        <v>0</v>
      </c>
      <c r="AN38" s="4">
        <v>3</v>
      </c>
      <c r="AO38" s="4">
        <v>0.5</v>
      </c>
      <c r="AP38" s="4" t="e">
        <v>#DIV/0!</v>
      </c>
      <c r="AQ38" s="4">
        <v>2</v>
      </c>
      <c r="AR38" s="4">
        <v>1543607497.83287</v>
      </c>
      <c r="AS38" s="4">
        <v>401.334495145351</v>
      </c>
      <c r="AT38" s="4">
        <v>400.005575544305</v>
      </c>
      <c r="AU38" s="4">
        <v>18.4080399693639</v>
      </c>
      <c r="AV38" s="4">
        <v>18.302138068555</v>
      </c>
      <c r="AW38" s="4">
        <v>403.03030564602</v>
      </c>
      <c r="AX38" s="4">
        <v>17.9057055104756</v>
      </c>
      <c r="AY38" s="4">
        <v>350.035982291097</v>
      </c>
      <c r="AZ38" s="4">
        <v>92.0702469447485</v>
      </c>
      <c r="BA38" s="4">
        <v>0.0355792397605364</v>
      </c>
      <c r="BB38" s="4">
        <v>23.0643947291401</v>
      </c>
      <c r="BC38" s="4">
        <v>23.0400260055951</v>
      </c>
      <c r="BD38" s="4">
        <v>999.9</v>
      </c>
      <c r="BE38" s="4">
        <v>0</v>
      </c>
      <c r="BF38" s="4">
        <v>0</v>
      </c>
      <c r="BG38" s="4">
        <v>9998.38977832512</v>
      </c>
      <c r="BH38" s="4">
        <v>-0.820667053156358</v>
      </c>
      <c r="BI38" s="4">
        <v>0.248706900438637</v>
      </c>
      <c r="BJ38" s="4">
        <v>1.32888465740741</v>
      </c>
      <c r="BK38" s="4">
        <v>408.860850096546</v>
      </c>
      <c r="BL38" s="4">
        <v>407.463033128839</v>
      </c>
      <c r="BM38" s="4">
        <v>0.105903090086663</v>
      </c>
      <c r="BN38" s="4">
        <v>400.005575544305</v>
      </c>
      <c r="BO38" s="4">
        <v>18.302138068555</v>
      </c>
      <c r="BP38" s="4">
        <v>1.69483282698565</v>
      </c>
      <c r="BQ38" s="4">
        <v>1.68508254695767</v>
      </c>
      <c r="BR38" s="4">
        <v>14.8491847471568</v>
      </c>
      <c r="BS38" s="4">
        <v>14.7596922054978</v>
      </c>
      <c r="BT38" s="4">
        <v>0</v>
      </c>
      <c r="BU38" s="4">
        <v>0</v>
      </c>
      <c r="BV38" s="4">
        <v>0</v>
      </c>
      <c r="BW38" s="4">
        <v>25</v>
      </c>
      <c r="BX38" s="4">
        <v>0.976881269444445</v>
      </c>
      <c r="BY38" s="4">
        <v>1543607062.6</v>
      </c>
      <c r="BZ38" s="4" t="e">
        <v>#DIV/0!</v>
      </c>
      <c r="CA38" s="4">
        <v>1543607062.6</v>
      </c>
      <c r="CB38" s="4">
        <v>1543607054.6</v>
      </c>
      <c r="CC38" s="4">
        <v>20</v>
      </c>
      <c r="CD38" s="4">
        <v>0.141</v>
      </c>
      <c r="CE38" s="4">
        <v>0.004</v>
      </c>
      <c r="CF38" s="4">
        <v>-1.696</v>
      </c>
      <c r="CG38" s="4">
        <v>0.496</v>
      </c>
      <c r="CH38" s="4">
        <v>400</v>
      </c>
      <c r="CI38" s="4">
        <v>18</v>
      </c>
      <c r="CJ38" s="4">
        <v>2.63</v>
      </c>
      <c r="CK38" s="4">
        <v>0.48</v>
      </c>
      <c r="CL38" s="4">
        <v>1.33260869918699</v>
      </c>
      <c r="CM38" s="4">
        <v>-0.0800498954703826</v>
      </c>
      <c r="CN38" s="4">
        <v>0.131085250033675</v>
      </c>
      <c r="CO38" s="4">
        <v>0.25</v>
      </c>
      <c r="CP38" s="4">
        <v>0.105971192682927</v>
      </c>
      <c r="CQ38" s="4">
        <v>-0.00039446167247385</v>
      </c>
      <c r="CR38" s="4">
        <v>0.00254035564676816</v>
      </c>
      <c r="CS38" s="4">
        <v>1</v>
      </c>
      <c r="CT38" s="4">
        <v>1.25</v>
      </c>
      <c r="CU38" s="4">
        <v>2</v>
      </c>
      <c r="CV38" s="4" t="e">
        <v>#DIV/0!</v>
      </c>
      <c r="CW38" s="4">
        <v>100</v>
      </c>
      <c r="CX38" s="4">
        <v>100</v>
      </c>
      <c r="CY38" s="4">
        <v>-1.69566666666667</v>
      </c>
      <c r="CZ38" s="4">
        <v>0.502416666666667</v>
      </c>
      <c r="DA38" s="4">
        <v>-2.10200706390576</v>
      </c>
      <c r="DB38" s="4">
        <v>0.00170339840285872</v>
      </c>
      <c r="DC38" s="4">
        <v>-2.04247121148579e-6</v>
      </c>
      <c r="DD38" s="4">
        <v>7.86128215878379e-10</v>
      </c>
      <c r="DE38" s="4">
        <v>0.0901082837953462</v>
      </c>
      <c r="DF38" s="4">
        <v>0.00630584918958766</v>
      </c>
      <c r="DG38" s="4">
        <v>0.00102618684613656</v>
      </c>
      <c r="DH38" s="4">
        <v>-5.17213135646585e-6</v>
      </c>
      <c r="DI38" s="4">
        <v>3</v>
      </c>
      <c r="DJ38" s="4">
        <v>1910</v>
      </c>
      <c r="DK38" s="4">
        <v>1</v>
      </c>
      <c r="DL38" s="4">
        <v>31</v>
      </c>
      <c r="DM38" s="4">
        <v>7.38333333333333</v>
      </c>
      <c r="DN38" s="4">
        <v>7.51666666666667</v>
      </c>
      <c r="DO38" s="4">
        <v>3</v>
      </c>
      <c r="DP38" s="4">
        <v>337.045333333333</v>
      </c>
      <c r="DQ38" s="4">
        <v>628.062166666667</v>
      </c>
      <c r="DR38" s="4">
        <v>22.0000583333333</v>
      </c>
      <c r="DS38" s="4">
        <v>30.0938916666667</v>
      </c>
      <c r="DT38" s="4">
        <v>30.000225</v>
      </c>
      <c r="DU38" s="4">
        <v>30.3788666666667</v>
      </c>
      <c r="DV38" s="4">
        <v>30.3777</v>
      </c>
      <c r="DW38" s="4">
        <v>20.468675</v>
      </c>
      <c r="DX38" s="4">
        <v>27.8699</v>
      </c>
      <c r="DY38" s="4">
        <v>0</v>
      </c>
      <c r="DZ38" s="4">
        <v>22</v>
      </c>
      <c r="EA38" s="4">
        <v>400</v>
      </c>
      <c r="EB38" s="4">
        <v>18.2879</v>
      </c>
      <c r="EC38" s="4">
        <v>98.87255</v>
      </c>
      <c r="ED38" s="4">
        <v>101.458083333333</v>
      </c>
    </row>
    <row r="39" spans="1:134">
      <c r="A39" s="4" t="s">
        <v>602</v>
      </c>
      <c r="B39" s="4" t="s">
        <v>235</v>
      </c>
      <c r="C39" s="4" t="s">
        <v>64</v>
      </c>
      <c r="D39" s="4" t="s">
        <v>76</v>
      </c>
      <c r="E39" s="4" t="str">
        <f t="shared" si="2"/>
        <v>TR62-B2-Rd2</v>
      </c>
      <c r="F39" s="4" t="str">
        <f>VLOOKUP(B39,Sheet1!$A$1:$B$80,2,0)</f>
        <v>Tilia amurensis</v>
      </c>
      <c r="G39" s="4" t="str">
        <f t="shared" si="3"/>
        <v>2023-07-10</v>
      </c>
      <c r="H39" s="4" t="s">
        <v>565</v>
      </c>
      <c r="I39" s="4">
        <v>0.000205430143258405</v>
      </c>
      <c r="J39" s="4">
        <v>-0.851901662889152</v>
      </c>
      <c r="K39" s="4">
        <v>400.654595604194</v>
      </c>
      <c r="L39" s="4">
        <v>475.320319612307</v>
      </c>
      <c r="M39" s="4">
        <v>43.8157507066668</v>
      </c>
      <c r="N39" s="4">
        <v>36.9329510333501</v>
      </c>
      <c r="O39" s="4">
        <v>0.0164891926874797</v>
      </c>
      <c r="P39" s="4">
        <v>3.83884381692065</v>
      </c>
      <c r="Q39" s="4">
        <v>0.0164496651562603</v>
      </c>
      <c r="R39" s="4">
        <v>0.0102845840964275</v>
      </c>
      <c r="S39" s="4">
        <v>0</v>
      </c>
      <c r="T39" s="4">
        <v>22.8620105010728</v>
      </c>
      <c r="U39" s="4">
        <v>22.9242862084047</v>
      </c>
      <c r="V39" s="4">
        <v>2.80682580953125</v>
      </c>
      <c r="W39" s="4">
        <v>60.0622920644483</v>
      </c>
      <c r="X39" s="4">
        <v>1.68372711638423</v>
      </c>
      <c r="Y39" s="4">
        <v>2.80330182155387</v>
      </c>
      <c r="Z39" s="4">
        <v>1.12309869314702</v>
      </c>
      <c r="AA39" s="4">
        <v>-9.05946931769564</v>
      </c>
      <c r="AB39" s="4">
        <v>-4.29297290174564</v>
      </c>
      <c r="AC39" s="4">
        <v>-0.231611603649617</v>
      </c>
      <c r="AD39" s="4">
        <v>-13.5840538230909</v>
      </c>
      <c r="AE39" s="4">
        <v>0</v>
      </c>
      <c r="AF39" s="4">
        <v>0</v>
      </c>
      <c r="AG39" s="4">
        <v>1</v>
      </c>
      <c r="AH39" s="4">
        <v>0</v>
      </c>
      <c r="AI39" s="4">
        <v>49403.7939900351</v>
      </c>
      <c r="AJ39" s="4">
        <v>0</v>
      </c>
      <c r="AK39" s="4">
        <v>0</v>
      </c>
      <c r="AL39" s="4">
        <v>0</v>
      </c>
      <c r="AM39" s="4">
        <v>0</v>
      </c>
      <c r="AN39" s="4">
        <v>3</v>
      </c>
      <c r="AO39" s="4">
        <v>0.5</v>
      </c>
      <c r="AP39" s="4" t="e">
        <v>#DIV/0!</v>
      </c>
      <c r="AQ39" s="4">
        <v>2</v>
      </c>
      <c r="AR39" s="4">
        <v>1543649416.73106</v>
      </c>
      <c r="AS39" s="4">
        <v>400.654595604194</v>
      </c>
      <c r="AT39" s="4">
        <v>399.995026400954</v>
      </c>
      <c r="AU39" s="4">
        <v>18.2653426200555</v>
      </c>
      <c r="AV39" s="4">
        <v>18.09249794706</v>
      </c>
      <c r="AW39" s="4">
        <v>402.48546012356</v>
      </c>
      <c r="AX39" s="4">
        <v>17.7742625112142</v>
      </c>
      <c r="AY39" s="4">
        <v>350.044428481038</v>
      </c>
      <c r="AZ39" s="4">
        <v>92.14840022552</v>
      </c>
      <c r="BA39" s="4">
        <v>0.0331233056425006</v>
      </c>
      <c r="BB39" s="4">
        <v>22.9035433960304</v>
      </c>
      <c r="BC39" s="4">
        <v>22.9242862084047</v>
      </c>
      <c r="BD39" s="4">
        <v>999.9</v>
      </c>
      <c r="BE39" s="4">
        <v>0</v>
      </c>
      <c r="BF39" s="4">
        <v>0</v>
      </c>
      <c r="BG39" s="4">
        <v>10000.7973625408</v>
      </c>
      <c r="BH39" s="4">
        <v>-0.81639253260403</v>
      </c>
      <c r="BI39" s="4">
        <v>0.227474469686949</v>
      </c>
      <c r="BJ39" s="4">
        <v>0.659518646023997</v>
      </c>
      <c r="BK39" s="4">
        <v>408.108877894162</v>
      </c>
      <c r="BL39" s="4">
        <v>407.365364340375</v>
      </c>
      <c r="BM39" s="4">
        <v>0.172844965173998</v>
      </c>
      <c r="BN39" s="4">
        <v>399.995026400954</v>
      </c>
      <c r="BO39" s="4">
        <v>18.09249794706</v>
      </c>
      <c r="BP39" s="4">
        <v>1.68312200986669</v>
      </c>
      <c r="BQ39" s="4">
        <v>1.66719463859143</v>
      </c>
      <c r="BR39" s="4">
        <v>14.7416323483226</v>
      </c>
      <c r="BS39" s="4">
        <v>14.5942907749498</v>
      </c>
      <c r="BT39" s="4">
        <v>0</v>
      </c>
      <c r="BU39" s="4">
        <v>0</v>
      </c>
      <c r="BV39" s="4">
        <v>0</v>
      </c>
      <c r="BW39" s="4">
        <v>24.9354979094398</v>
      </c>
      <c r="BX39" s="4">
        <v>0.627665137547182</v>
      </c>
      <c r="BY39" s="4">
        <v>1543649091.1</v>
      </c>
      <c r="BZ39" s="4" t="e">
        <v>#DIV/0!</v>
      </c>
      <c r="CA39" s="4">
        <v>1543649091.1</v>
      </c>
      <c r="CB39" s="4">
        <v>1543649086.1</v>
      </c>
      <c r="CC39" s="4">
        <v>136</v>
      </c>
      <c r="CD39" s="4">
        <v>0.179</v>
      </c>
      <c r="CE39" s="4">
        <v>0</v>
      </c>
      <c r="CF39" s="4">
        <v>-1.831</v>
      </c>
      <c r="CG39" s="4">
        <v>0.486</v>
      </c>
      <c r="CH39" s="4">
        <v>400</v>
      </c>
      <c r="CI39" s="4">
        <v>18</v>
      </c>
      <c r="CJ39" s="4">
        <v>2.18</v>
      </c>
      <c r="CK39" s="4">
        <v>0.5</v>
      </c>
      <c r="CL39" s="4">
        <v>0.659542870833333</v>
      </c>
      <c r="CM39" s="4">
        <v>0.0587199500564346</v>
      </c>
      <c r="CN39" s="4">
        <v>0.117247124618648</v>
      </c>
      <c r="CO39" s="4">
        <v>0.416666666666667</v>
      </c>
      <c r="CP39" s="4">
        <v>0.17397157245935</v>
      </c>
      <c r="CQ39" s="4">
        <v>-0.0215143159037942</v>
      </c>
      <c r="CR39" s="4">
        <v>0.0116590631330783</v>
      </c>
      <c r="CS39" s="4">
        <v>0.666666666666667</v>
      </c>
      <c r="CT39" s="4">
        <v>1.08333333333333</v>
      </c>
      <c r="CU39" s="4">
        <v>2</v>
      </c>
      <c r="CV39" s="4" t="e">
        <v>#DIV/0!</v>
      </c>
      <c r="CW39" s="4">
        <v>100</v>
      </c>
      <c r="CX39" s="4">
        <v>100</v>
      </c>
      <c r="CY39" s="4">
        <v>-1.83091666666667</v>
      </c>
      <c r="CZ39" s="4">
        <v>0.491333333333333</v>
      </c>
      <c r="DA39" s="4">
        <v>-2.23683723972136</v>
      </c>
      <c r="DB39" s="4">
        <v>0.00170339840285872</v>
      </c>
      <c r="DC39" s="4">
        <v>-2.04247121148579e-6</v>
      </c>
      <c r="DD39" s="4">
        <v>7.86128215878379e-10</v>
      </c>
      <c r="DE39" s="4">
        <v>0.083847022108529</v>
      </c>
      <c r="DF39" s="4">
        <v>0.00630584918958766</v>
      </c>
      <c r="DG39" s="4">
        <v>0.00102618684613656</v>
      </c>
      <c r="DH39" s="4">
        <v>-5.17213135646585e-6</v>
      </c>
      <c r="DI39" s="4">
        <v>3</v>
      </c>
      <c r="DJ39" s="4">
        <v>1910</v>
      </c>
      <c r="DK39" s="4">
        <v>1</v>
      </c>
      <c r="DL39" s="4">
        <v>31</v>
      </c>
      <c r="DM39" s="4">
        <v>5.55</v>
      </c>
      <c r="DN39" s="4">
        <v>5.63333333333333</v>
      </c>
      <c r="DO39" s="4">
        <v>3</v>
      </c>
      <c r="DP39" s="4">
        <v>339.707083333333</v>
      </c>
      <c r="DQ39" s="4">
        <v>628.70425</v>
      </c>
      <c r="DR39" s="4">
        <v>21.99995</v>
      </c>
      <c r="DS39" s="4">
        <v>28.9525083333333</v>
      </c>
      <c r="DT39" s="4">
        <v>30.0000166666667</v>
      </c>
      <c r="DU39" s="4">
        <v>29.2977833333333</v>
      </c>
      <c r="DV39" s="4">
        <v>29.317625</v>
      </c>
      <c r="DW39" s="4">
        <v>20.400675</v>
      </c>
      <c r="DX39" s="4">
        <v>26.041675</v>
      </c>
      <c r="DY39" s="4">
        <v>0</v>
      </c>
      <c r="DZ39" s="4">
        <v>22</v>
      </c>
      <c r="EA39" s="4">
        <v>400</v>
      </c>
      <c r="EB39" s="4">
        <v>18.11885</v>
      </c>
      <c r="EC39" s="4">
        <v>99.1320166666667</v>
      </c>
      <c r="ED39" s="4">
        <v>101.615833333333</v>
      </c>
    </row>
    <row r="40" spans="1:134">
      <c r="A40" s="4" t="s">
        <v>603</v>
      </c>
      <c r="B40" s="4" t="s">
        <v>239</v>
      </c>
      <c r="C40" s="4" t="s">
        <v>73</v>
      </c>
      <c r="D40" s="4" t="s">
        <v>65</v>
      </c>
      <c r="E40" s="4" t="str">
        <f t="shared" si="2"/>
        <v>TR64-B1-Rd1</v>
      </c>
      <c r="F40" s="4" t="str">
        <f>VLOOKUP(B40,Sheet1!$A$1:$B$80,2,0)</f>
        <v>Phellodendron amurense</v>
      </c>
      <c r="G40" s="4" t="str">
        <f t="shared" si="3"/>
        <v>2023-07-11</v>
      </c>
      <c r="H40" s="4" t="s">
        <v>565</v>
      </c>
      <c r="I40" s="4">
        <v>0.000239429551926098</v>
      </c>
      <c r="J40" s="4">
        <v>-1.47704999635345</v>
      </c>
      <c r="K40" s="4">
        <v>401.181710631963</v>
      </c>
      <c r="L40" s="4">
        <v>512.252372556182</v>
      </c>
      <c r="M40" s="4">
        <v>47.3269583890092</v>
      </c>
      <c r="N40" s="4">
        <v>37.0651494845647</v>
      </c>
      <c r="O40" s="4">
        <v>0.0198927668726129</v>
      </c>
      <c r="P40" s="4">
        <v>3.84500134842</v>
      </c>
      <c r="Q40" s="4">
        <v>0.0198353216487993</v>
      </c>
      <c r="R40" s="4">
        <v>0.0124022232283163</v>
      </c>
      <c r="S40" s="4">
        <v>0</v>
      </c>
      <c r="T40" s="4">
        <v>22.5765896736942</v>
      </c>
      <c r="U40" s="4">
        <v>22.5426369589202</v>
      </c>
      <c r="V40" s="4">
        <v>2.74260399420231</v>
      </c>
      <c r="W40" s="4">
        <v>59.9976735605855</v>
      </c>
      <c r="X40" s="4">
        <v>1.65374121560349</v>
      </c>
      <c r="Y40" s="4">
        <v>2.75634208507801</v>
      </c>
      <c r="Z40" s="4">
        <v>1.08886277859882</v>
      </c>
      <c r="AA40" s="4">
        <v>-10.5588432399409</v>
      </c>
      <c r="AB40" s="4">
        <v>17.0587600692336</v>
      </c>
      <c r="AC40" s="4">
        <v>0.91580783315945</v>
      </c>
      <c r="AD40" s="4">
        <v>7.41572466245215</v>
      </c>
      <c r="AE40" s="4">
        <v>0</v>
      </c>
      <c r="AF40" s="4">
        <v>0</v>
      </c>
      <c r="AG40" s="4">
        <v>1</v>
      </c>
      <c r="AH40" s="4">
        <v>0</v>
      </c>
      <c r="AI40" s="4">
        <v>49560.4827904287</v>
      </c>
      <c r="AJ40" s="4">
        <v>0</v>
      </c>
      <c r="AK40" s="4">
        <v>0</v>
      </c>
      <c r="AL40" s="4">
        <v>0</v>
      </c>
      <c r="AM40" s="4">
        <v>0</v>
      </c>
      <c r="AN40" s="4">
        <v>3</v>
      </c>
      <c r="AO40" s="4">
        <v>0.5</v>
      </c>
      <c r="AP40" s="4" t="e">
        <v>#DIV/0!</v>
      </c>
      <c r="AQ40" s="4">
        <v>2</v>
      </c>
      <c r="AR40" s="4">
        <v>1543606021.31204</v>
      </c>
      <c r="AS40" s="4">
        <v>401.181710631963</v>
      </c>
      <c r="AT40" s="4">
        <v>399.998089832692</v>
      </c>
      <c r="AU40" s="4">
        <v>17.8995832637994</v>
      </c>
      <c r="AV40" s="4">
        <v>17.6980466507343</v>
      </c>
      <c r="AW40" s="4">
        <v>403.010905931267</v>
      </c>
      <c r="AX40" s="4">
        <v>17.4189744210572</v>
      </c>
      <c r="AY40" s="4">
        <v>350.026552526519</v>
      </c>
      <c r="AZ40" s="4">
        <v>92.3548062536293</v>
      </c>
      <c r="BA40" s="4">
        <v>0.0351220599979793</v>
      </c>
      <c r="BB40" s="4">
        <v>22.6249305344906</v>
      </c>
      <c r="BC40" s="4">
        <v>22.5426369589202</v>
      </c>
      <c r="BD40" s="4">
        <v>999.9</v>
      </c>
      <c r="BE40" s="4">
        <v>0</v>
      </c>
      <c r="BF40" s="4">
        <v>0</v>
      </c>
      <c r="BG40" s="4">
        <v>10000.6631406785</v>
      </c>
      <c r="BH40" s="4">
        <v>-0.813268544223888</v>
      </c>
      <c r="BI40" s="4">
        <v>0.229398357216916</v>
      </c>
      <c r="BJ40" s="4">
        <v>1.18359688473475</v>
      </c>
      <c r="BK40" s="4">
        <v>408.493569637683</v>
      </c>
      <c r="BL40" s="4">
        <v>407.2048088102</v>
      </c>
      <c r="BM40" s="4">
        <v>0.201537819353466</v>
      </c>
      <c r="BN40" s="4">
        <v>399.998089832692</v>
      </c>
      <c r="BO40" s="4">
        <v>17.6980466507343</v>
      </c>
      <c r="BP40" s="4">
        <v>1.65311229022474</v>
      </c>
      <c r="BQ40" s="4">
        <v>1.63449949692535</v>
      </c>
      <c r="BR40" s="4">
        <v>14.4629980496652</v>
      </c>
      <c r="BS40" s="4">
        <v>14.2879517708413</v>
      </c>
      <c r="BT40" s="4">
        <v>0</v>
      </c>
      <c r="BU40" s="4">
        <v>0</v>
      </c>
      <c r="BV40" s="4">
        <v>0</v>
      </c>
      <c r="BW40" s="4">
        <v>24</v>
      </c>
      <c r="BX40" s="4">
        <v>0.0975516044467152</v>
      </c>
      <c r="BY40" s="4">
        <v>1543605713.1</v>
      </c>
      <c r="BZ40" s="4" t="e">
        <v>#DIV/0!</v>
      </c>
      <c r="CA40" s="4">
        <v>1543605713.1</v>
      </c>
      <c r="CB40" s="4">
        <v>1543605709.1</v>
      </c>
      <c r="CC40" s="4">
        <v>27</v>
      </c>
      <c r="CD40" s="4">
        <v>0.023</v>
      </c>
      <c r="CE40" s="4">
        <v>-0.003</v>
      </c>
      <c r="CF40" s="4">
        <v>-1.83</v>
      </c>
      <c r="CG40" s="4">
        <v>0.476</v>
      </c>
      <c r="CH40" s="4">
        <v>400</v>
      </c>
      <c r="CI40" s="4">
        <v>18</v>
      </c>
      <c r="CJ40" s="4">
        <v>1.45</v>
      </c>
      <c r="CK40" s="4">
        <v>0.5</v>
      </c>
      <c r="CL40" s="4">
        <v>1.18400897560976</v>
      </c>
      <c r="CM40" s="4">
        <v>0.0247530627177711</v>
      </c>
      <c r="CN40" s="4">
        <v>0.10943855502824</v>
      </c>
      <c r="CO40" s="4">
        <v>0.5</v>
      </c>
      <c r="CP40" s="4">
        <v>0.202294388211382</v>
      </c>
      <c r="CQ40" s="4">
        <v>-0.0239859878048777</v>
      </c>
      <c r="CR40" s="4">
        <v>0.0109491390974339</v>
      </c>
      <c r="CS40" s="4">
        <v>0.75</v>
      </c>
      <c r="CT40" s="4">
        <v>1.25</v>
      </c>
      <c r="CU40" s="4">
        <v>2</v>
      </c>
      <c r="CV40" s="4" t="e">
        <v>#DIV/0!</v>
      </c>
      <c r="CW40" s="4">
        <v>100</v>
      </c>
      <c r="CX40" s="4">
        <v>100</v>
      </c>
      <c r="CY40" s="4">
        <v>-1.82916666666667</v>
      </c>
      <c r="CZ40" s="4">
        <v>0.480291666666667</v>
      </c>
      <c r="DA40" s="4">
        <v>-2.23539766616217</v>
      </c>
      <c r="DB40" s="4">
        <v>0.00170339840285872</v>
      </c>
      <c r="DC40" s="4">
        <v>-2.04247121148579e-6</v>
      </c>
      <c r="DD40" s="4">
        <v>7.86128215878379e-10</v>
      </c>
      <c r="DE40" s="4">
        <v>0.0867380661389403</v>
      </c>
      <c r="DF40" s="4">
        <v>0.00630584918958766</v>
      </c>
      <c r="DG40" s="4">
        <v>0.00102618684613656</v>
      </c>
      <c r="DH40" s="4">
        <v>-5.17213135646585e-6</v>
      </c>
      <c r="DI40" s="4">
        <v>3</v>
      </c>
      <c r="DJ40" s="4">
        <v>1910</v>
      </c>
      <c r="DK40" s="4">
        <v>1</v>
      </c>
      <c r="DL40" s="4">
        <v>31</v>
      </c>
      <c r="DM40" s="4">
        <v>5.26666666666667</v>
      </c>
      <c r="DN40" s="4">
        <v>5.33333333333333</v>
      </c>
      <c r="DO40" s="4">
        <v>3</v>
      </c>
      <c r="DP40" s="4">
        <v>339.158916666667</v>
      </c>
      <c r="DQ40" s="4">
        <v>631.093666666667</v>
      </c>
      <c r="DR40" s="4">
        <v>22.0001166666667</v>
      </c>
      <c r="DS40" s="4">
        <v>29.2869</v>
      </c>
      <c r="DT40" s="4">
        <v>30.0001916666667</v>
      </c>
      <c r="DU40" s="4">
        <v>29.6068</v>
      </c>
      <c r="DV40" s="4">
        <v>29.6144</v>
      </c>
      <c r="DW40" s="4">
        <v>20.3797416666667</v>
      </c>
      <c r="DX40" s="4">
        <v>25.4243166666667</v>
      </c>
      <c r="DY40" s="4">
        <v>0</v>
      </c>
      <c r="DZ40" s="4">
        <v>22</v>
      </c>
      <c r="EA40" s="4">
        <v>400</v>
      </c>
      <c r="EB40" s="4">
        <v>17.7460666666667</v>
      </c>
      <c r="EC40" s="4">
        <v>98.9901166666667</v>
      </c>
      <c r="ED40" s="4">
        <v>101.56</v>
      </c>
    </row>
    <row r="41" spans="1:134">
      <c r="A41" s="4" t="s">
        <v>604</v>
      </c>
      <c r="B41" s="4" t="s">
        <v>605</v>
      </c>
      <c r="C41" s="4" t="s">
        <v>64</v>
      </c>
      <c r="D41" s="4" t="s">
        <v>65</v>
      </c>
      <c r="E41" s="4" t="str">
        <f t="shared" si="2"/>
        <v>TR65-B2-Rd1</v>
      </c>
      <c r="F41" s="4" t="str">
        <f>VLOOKUP(B41,Sheet1!$A$1:$B$80,2,0)</f>
        <v>Ulmus laciniata</v>
      </c>
      <c r="G41" s="4" t="str">
        <f t="shared" si="3"/>
        <v>2023-07-11</v>
      </c>
      <c r="H41" s="4" t="s">
        <v>565</v>
      </c>
      <c r="I41" s="4">
        <v>0.000292196599391442</v>
      </c>
      <c r="J41" s="4">
        <v>-1.4569795836048</v>
      </c>
      <c r="K41" s="4">
        <v>401.151953562306</v>
      </c>
      <c r="L41" s="4">
        <v>492.321987842133</v>
      </c>
      <c r="M41" s="4">
        <v>45.4104617326477</v>
      </c>
      <c r="N41" s="4">
        <v>37.0011813501928</v>
      </c>
      <c r="O41" s="4">
        <v>0.0233468285075441</v>
      </c>
      <c r="P41" s="4">
        <v>3.84054526462991</v>
      </c>
      <c r="Q41" s="4">
        <v>0.0232682647773269</v>
      </c>
      <c r="R41" s="4">
        <v>0.0145497019763139</v>
      </c>
      <c r="S41" s="4">
        <v>0</v>
      </c>
      <c r="T41" s="4">
        <v>23.0591893524109</v>
      </c>
      <c r="U41" s="4">
        <v>23.0921271239281</v>
      </c>
      <c r="V41" s="4">
        <v>2.8354831932736</v>
      </c>
      <c r="W41" s="4">
        <v>60.0607505705568</v>
      </c>
      <c r="X41" s="4">
        <v>1.70570339389263</v>
      </c>
      <c r="Y41" s="4">
        <v>2.8399635095356</v>
      </c>
      <c r="Z41" s="4">
        <v>1.12977979938097</v>
      </c>
      <c r="AA41" s="4">
        <v>-12.8858700331626</v>
      </c>
      <c r="AB41" s="4">
        <v>5.40529101276549</v>
      </c>
      <c r="AC41" s="4">
        <v>0.29206769212261</v>
      </c>
      <c r="AD41" s="4">
        <v>-7.18851132827449</v>
      </c>
      <c r="AE41" s="4">
        <v>0</v>
      </c>
      <c r="AF41" s="4">
        <v>0</v>
      </c>
      <c r="AG41" s="4">
        <v>1</v>
      </c>
      <c r="AH41" s="4">
        <v>0</v>
      </c>
      <c r="AI41" s="4">
        <v>49398.2912703175</v>
      </c>
      <c r="AJ41" s="4">
        <v>0</v>
      </c>
      <c r="AK41" s="4">
        <v>0</v>
      </c>
      <c r="AL41" s="4">
        <v>0</v>
      </c>
      <c r="AM41" s="4">
        <v>0</v>
      </c>
      <c r="AN41" s="4">
        <v>3</v>
      </c>
      <c r="AO41" s="4">
        <v>0.5</v>
      </c>
      <c r="AP41" s="4" t="e">
        <v>#DIV/0!</v>
      </c>
      <c r="AQ41" s="4">
        <v>2</v>
      </c>
      <c r="AR41" s="4">
        <v>1543619696.83287</v>
      </c>
      <c r="AS41" s="4">
        <v>401.151953562306</v>
      </c>
      <c r="AT41" s="4">
        <v>400.00361596348</v>
      </c>
      <c r="AU41" s="4">
        <v>18.4925513973271</v>
      </c>
      <c r="AV41" s="4">
        <v>18.2467355511464</v>
      </c>
      <c r="AW41" s="4">
        <v>403.239414918962</v>
      </c>
      <c r="AX41" s="4">
        <v>17.9870666142127</v>
      </c>
      <c r="AY41" s="4">
        <v>350.009741123122</v>
      </c>
      <c r="AZ41" s="4">
        <v>92.2032218935869</v>
      </c>
      <c r="BA41" s="4">
        <v>0.0340987097083105</v>
      </c>
      <c r="BB41" s="4">
        <v>23.118233716019</v>
      </c>
      <c r="BC41" s="4">
        <v>23.0921271239281</v>
      </c>
      <c r="BD41" s="4">
        <v>999.9</v>
      </c>
      <c r="BE41" s="4">
        <v>0</v>
      </c>
      <c r="BF41" s="4">
        <v>0</v>
      </c>
      <c r="BG41" s="4">
        <v>10000.9967767439</v>
      </c>
      <c r="BH41" s="4">
        <v>-0.799734597600803</v>
      </c>
      <c r="BI41" s="4">
        <v>0.246550912169312</v>
      </c>
      <c r="BJ41" s="4">
        <v>1.14832484801131</v>
      </c>
      <c r="BK41" s="4">
        <v>408.710017518093</v>
      </c>
      <c r="BL41" s="4">
        <v>407.438020233534</v>
      </c>
      <c r="BM41" s="4">
        <v>0.24581050384206</v>
      </c>
      <c r="BN41" s="4">
        <v>400.00361596348</v>
      </c>
      <c r="BO41" s="4">
        <v>18.2467355511464</v>
      </c>
      <c r="BP41" s="4">
        <v>1.7050731600149</v>
      </c>
      <c r="BQ41" s="4">
        <v>1.68240813378793</v>
      </c>
      <c r="BR41" s="4">
        <v>14.9426895720063</v>
      </c>
      <c r="BS41" s="4">
        <v>14.735061630253</v>
      </c>
      <c r="BT41" s="4">
        <v>0</v>
      </c>
      <c r="BU41" s="4">
        <v>0</v>
      </c>
      <c r="BV41" s="4">
        <v>0</v>
      </c>
      <c r="BW41" s="4">
        <v>25</v>
      </c>
      <c r="BX41" s="4">
        <v>0.102134073991212</v>
      </c>
      <c r="BY41" s="4">
        <v>1543617336.6</v>
      </c>
      <c r="BZ41" s="4" t="e">
        <v>#DIV/0!</v>
      </c>
      <c r="CA41" s="4">
        <v>1543617336.6</v>
      </c>
      <c r="CB41" s="4">
        <v>1543617334.6</v>
      </c>
      <c r="CC41" s="4">
        <v>64</v>
      </c>
      <c r="CD41" s="4">
        <v>1.862</v>
      </c>
      <c r="CE41" s="4">
        <v>0.001</v>
      </c>
      <c r="CF41" s="4">
        <v>-2.088</v>
      </c>
      <c r="CG41" s="4">
        <v>0.51</v>
      </c>
      <c r="CH41" s="4">
        <v>400</v>
      </c>
      <c r="CI41" s="4">
        <v>19</v>
      </c>
      <c r="CJ41" s="4">
        <v>1.55</v>
      </c>
      <c r="CK41" s="4">
        <v>0.47</v>
      </c>
      <c r="CL41" s="4">
        <v>1.15447787398374</v>
      </c>
      <c r="CM41" s="4">
        <v>0.0232900418118471</v>
      </c>
      <c r="CN41" s="4">
        <v>0.126823046538484</v>
      </c>
      <c r="CO41" s="4">
        <v>0.583333333333333</v>
      </c>
      <c r="CP41" s="4">
        <v>0.246204166666667</v>
      </c>
      <c r="CQ41" s="4">
        <v>-0.00468210452961662</v>
      </c>
      <c r="CR41" s="4">
        <v>0.0026109775508884</v>
      </c>
      <c r="CS41" s="4">
        <v>1</v>
      </c>
      <c r="CT41" s="4">
        <v>1.58333333333333</v>
      </c>
      <c r="CU41" s="4">
        <v>2</v>
      </c>
      <c r="CV41" s="4" t="e">
        <v>#DIV/0!</v>
      </c>
      <c r="CW41" s="4">
        <v>100</v>
      </c>
      <c r="CX41" s="4">
        <v>100</v>
      </c>
      <c r="CY41" s="4">
        <v>-2.08716666666667</v>
      </c>
      <c r="CZ41" s="4">
        <v>0.505541666666667</v>
      </c>
      <c r="DA41" s="4">
        <v>-2.49380023714118</v>
      </c>
      <c r="DB41" s="4">
        <v>0.00170339840285872</v>
      </c>
      <c r="DC41" s="4">
        <v>-2.04247121148579e-6</v>
      </c>
      <c r="DD41" s="4">
        <v>7.86128215878379e-10</v>
      </c>
      <c r="DE41" s="4">
        <v>0.0901527793276963</v>
      </c>
      <c r="DF41" s="4">
        <v>0.00630584918958766</v>
      </c>
      <c r="DG41" s="4">
        <v>0.00102618684613656</v>
      </c>
      <c r="DH41" s="4">
        <v>-5.17213135646585e-6</v>
      </c>
      <c r="DI41" s="4">
        <v>3</v>
      </c>
      <c r="DJ41" s="4">
        <v>1910</v>
      </c>
      <c r="DK41" s="4">
        <v>1</v>
      </c>
      <c r="DL41" s="4">
        <v>31</v>
      </c>
      <c r="DM41" s="4">
        <v>39.4666666666667</v>
      </c>
      <c r="DN41" s="4">
        <v>39.5</v>
      </c>
      <c r="DO41" s="4">
        <v>3</v>
      </c>
      <c r="DP41" s="4">
        <v>339.065416666667</v>
      </c>
      <c r="DQ41" s="4">
        <v>617.780083333333</v>
      </c>
      <c r="DR41" s="4">
        <v>21.9999166666667</v>
      </c>
      <c r="DS41" s="4">
        <v>29.95155</v>
      </c>
      <c r="DT41" s="4">
        <v>30.000125</v>
      </c>
      <c r="DU41" s="4">
        <v>30.2933416666667</v>
      </c>
      <c r="DV41" s="4">
        <v>30.3001833333333</v>
      </c>
      <c r="DW41" s="4">
        <v>20.3596916666667</v>
      </c>
      <c r="DX41" s="4">
        <v>29.6694</v>
      </c>
      <c r="DY41" s="4">
        <v>0</v>
      </c>
      <c r="DZ41" s="4">
        <v>22</v>
      </c>
      <c r="EA41" s="4">
        <v>400</v>
      </c>
      <c r="EB41" s="4">
        <v>18.2344</v>
      </c>
      <c r="EC41" s="4">
        <v>98.9302083333333</v>
      </c>
      <c r="ED41" s="4">
        <v>101.41625</v>
      </c>
    </row>
    <row r="42" spans="1:134">
      <c r="A42" s="4" t="s">
        <v>606</v>
      </c>
      <c r="B42" s="4" t="s">
        <v>605</v>
      </c>
      <c r="C42" s="4" t="s">
        <v>64</v>
      </c>
      <c r="D42" s="4" t="s">
        <v>76</v>
      </c>
      <c r="E42" s="4" t="str">
        <f t="shared" si="2"/>
        <v>TR65-B2-Rd2</v>
      </c>
      <c r="F42" s="4" t="str">
        <f>VLOOKUP(B42,Sheet1!$A$1:$B$80,2,0)</f>
        <v>Ulmus laciniata</v>
      </c>
      <c r="G42" s="4" t="str">
        <f t="shared" si="3"/>
        <v>2023-07-11</v>
      </c>
      <c r="H42" s="4" t="s">
        <v>565</v>
      </c>
      <c r="I42" s="4">
        <v>0.000311064457228276</v>
      </c>
      <c r="J42" s="4">
        <v>-1.29596483416802</v>
      </c>
      <c r="K42" s="4">
        <v>401.007711143751</v>
      </c>
      <c r="L42" s="4">
        <v>472.77216394123</v>
      </c>
      <c r="M42" s="4">
        <v>43.611475237394</v>
      </c>
      <c r="N42" s="4">
        <v>36.9914711682835</v>
      </c>
      <c r="O42" s="4">
        <v>0.0259469380903007</v>
      </c>
      <c r="P42" s="4">
        <v>3.8409840720973</v>
      </c>
      <c r="Q42" s="4">
        <v>0.0258499532219342</v>
      </c>
      <c r="R42" s="4">
        <v>0.0161649041228835</v>
      </c>
      <c r="S42" s="4">
        <v>0</v>
      </c>
      <c r="T42" s="4">
        <v>22.3880998856075</v>
      </c>
      <c r="U42" s="4">
        <v>22.4044012610278</v>
      </c>
      <c r="V42" s="4">
        <v>2.71966181718766</v>
      </c>
      <c r="W42" s="4">
        <v>59.9781480691396</v>
      </c>
      <c r="X42" s="4">
        <v>1.63582712283898</v>
      </c>
      <c r="Y42" s="4">
        <v>2.72737208187369</v>
      </c>
      <c r="Z42" s="4">
        <v>1.08383469434867</v>
      </c>
      <c r="AA42" s="4">
        <v>-13.717942563767</v>
      </c>
      <c r="AB42" s="4">
        <v>9.64357067454924</v>
      </c>
      <c r="AC42" s="4">
        <v>0.517442241367232</v>
      </c>
      <c r="AD42" s="4">
        <v>-3.55692964785052</v>
      </c>
      <c r="AE42" s="4">
        <v>0</v>
      </c>
      <c r="AF42" s="4">
        <v>0</v>
      </c>
      <c r="AG42" s="4">
        <v>1</v>
      </c>
      <c r="AH42" s="4">
        <v>0</v>
      </c>
      <c r="AI42" s="4">
        <v>49517.6199343484</v>
      </c>
      <c r="AJ42" s="4">
        <v>0</v>
      </c>
      <c r="AK42" s="4">
        <v>0</v>
      </c>
      <c r="AL42" s="4">
        <v>0</v>
      </c>
      <c r="AM42" s="4">
        <v>0</v>
      </c>
      <c r="AN42" s="4">
        <v>3</v>
      </c>
      <c r="AO42" s="4">
        <v>0.5</v>
      </c>
      <c r="AP42" s="4" t="e">
        <v>#DIV/0!</v>
      </c>
      <c r="AQ42" s="4">
        <v>2</v>
      </c>
      <c r="AR42" s="4">
        <v>1543626888.81204</v>
      </c>
      <c r="AS42" s="4">
        <v>401.007711143751</v>
      </c>
      <c r="AT42" s="4">
        <v>400.003849919713</v>
      </c>
      <c r="AU42" s="4">
        <v>17.733257685531</v>
      </c>
      <c r="AV42" s="4">
        <v>17.4713713030891</v>
      </c>
      <c r="AW42" s="4">
        <v>402.968151041575</v>
      </c>
      <c r="AX42" s="4">
        <v>17.2616560037314</v>
      </c>
      <c r="AY42" s="4">
        <v>350.016231012118</v>
      </c>
      <c r="AZ42" s="4">
        <v>92.2140354010703</v>
      </c>
      <c r="BA42" s="4">
        <v>0.0322485015659056</v>
      </c>
      <c r="BB42" s="4">
        <v>22.4509718127922</v>
      </c>
      <c r="BC42" s="4">
        <v>22.4044012610278</v>
      </c>
      <c r="BD42" s="4">
        <v>999.9</v>
      </c>
      <c r="BE42" s="4">
        <v>0</v>
      </c>
      <c r="BF42" s="4">
        <v>0</v>
      </c>
      <c r="BG42" s="4">
        <v>10001.4091727924</v>
      </c>
      <c r="BH42" s="4">
        <v>-0.826313713629856</v>
      </c>
      <c r="BI42" s="4">
        <v>0.229154213453661</v>
      </c>
      <c r="BJ42" s="4">
        <v>1.00392556013283</v>
      </c>
      <c r="BK42" s="4">
        <v>408.247354026029</v>
      </c>
      <c r="BL42" s="4">
        <v>407.116736658211</v>
      </c>
      <c r="BM42" s="4">
        <v>0.26189195961317</v>
      </c>
      <c r="BN42" s="4">
        <v>400.003849919713</v>
      </c>
      <c r="BO42" s="4">
        <v>17.4713713030891</v>
      </c>
      <c r="BP42" s="4">
        <v>1.63525609017123</v>
      </c>
      <c r="BQ42" s="4">
        <v>1.61110532323295</v>
      </c>
      <c r="BR42" s="4">
        <v>14.2951011709194</v>
      </c>
      <c r="BS42" s="4">
        <v>14.0654345820631</v>
      </c>
      <c r="BT42" s="4">
        <v>0</v>
      </c>
      <c r="BU42" s="4">
        <v>0</v>
      </c>
      <c r="BV42" s="4">
        <v>0</v>
      </c>
      <c r="BW42" s="4">
        <v>23.8673495127596</v>
      </c>
      <c r="BX42" s="4">
        <v>0.0389586331958349</v>
      </c>
      <c r="BY42" s="4">
        <v>1543626802.5</v>
      </c>
      <c r="BZ42" s="4" t="e">
        <v>#DIV/0!</v>
      </c>
      <c r="CA42" s="4">
        <v>1543626802.5</v>
      </c>
      <c r="CB42" s="4">
        <v>1543626802</v>
      </c>
      <c r="CC42" s="4">
        <v>92</v>
      </c>
      <c r="CD42" s="4">
        <v>0.217</v>
      </c>
      <c r="CE42" s="4">
        <v>-0.001</v>
      </c>
      <c r="CF42" s="4">
        <v>-1.961</v>
      </c>
      <c r="CG42" s="4">
        <v>0.459</v>
      </c>
      <c r="CH42" s="4">
        <v>400</v>
      </c>
      <c r="CI42" s="4">
        <v>17</v>
      </c>
      <c r="CJ42" s="4">
        <v>1.8</v>
      </c>
      <c r="CK42" s="4">
        <v>0.5</v>
      </c>
      <c r="CL42" s="4">
        <v>1.0032805203252</v>
      </c>
      <c r="CM42" s="4">
        <v>0.00222638153310126</v>
      </c>
      <c r="CN42" s="4">
        <v>0.0984412902844452</v>
      </c>
      <c r="CO42" s="4">
        <v>0.583333333333333</v>
      </c>
      <c r="CP42" s="4">
        <v>0.261646292682927</v>
      </c>
      <c r="CQ42" s="4">
        <v>0.00280625435540067</v>
      </c>
      <c r="CR42" s="4">
        <v>0.00232663151479128</v>
      </c>
      <c r="CS42" s="4">
        <v>1</v>
      </c>
      <c r="CT42" s="4">
        <v>1.58333333333333</v>
      </c>
      <c r="CU42" s="4">
        <v>2</v>
      </c>
      <c r="CV42" s="4" t="e">
        <v>#DIV/0!</v>
      </c>
      <c r="CW42" s="4">
        <v>100</v>
      </c>
      <c r="CX42" s="4">
        <v>100</v>
      </c>
      <c r="CY42" s="4">
        <v>-1.9605</v>
      </c>
      <c r="CZ42" s="4">
        <v>0.471591666666667</v>
      </c>
      <c r="DA42" s="4">
        <v>-2.36656326698669</v>
      </c>
      <c r="DB42" s="4">
        <v>0.00170339840285872</v>
      </c>
      <c r="DC42" s="4">
        <v>-2.04247121148579e-6</v>
      </c>
      <c r="DD42" s="4">
        <v>7.86128215878379e-10</v>
      </c>
      <c r="DE42" s="4">
        <v>0.0835887974315184</v>
      </c>
      <c r="DF42" s="4">
        <v>0.00630584918958766</v>
      </c>
      <c r="DG42" s="4">
        <v>0.00102618684613656</v>
      </c>
      <c r="DH42" s="4">
        <v>-5.17213135646585e-6</v>
      </c>
      <c r="DI42" s="4">
        <v>3</v>
      </c>
      <c r="DJ42" s="4">
        <v>1910</v>
      </c>
      <c r="DK42" s="4">
        <v>1</v>
      </c>
      <c r="DL42" s="4">
        <v>31</v>
      </c>
      <c r="DM42" s="4">
        <v>1.56666666666667</v>
      </c>
      <c r="DN42" s="4">
        <v>1.56666666666667</v>
      </c>
      <c r="DO42" s="4">
        <v>3</v>
      </c>
      <c r="DP42" s="4">
        <v>337.542166666667</v>
      </c>
      <c r="DQ42" s="4">
        <v>618.175916666667</v>
      </c>
      <c r="DR42" s="4">
        <v>22.0006416666667</v>
      </c>
      <c r="DS42" s="4">
        <v>29.1877666666667</v>
      </c>
      <c r="DT42" s="4">
        <v>30.00015</v>
      </c>
      <c r="DU42" s="4">
        <v>29.550475</v>
      </c>
      <c r="DV42" s="4">
        <v>29.5687333333333</v>
      </c>
      <c r="DW42" s="4">
        <v>20.3108</v>
      </c>
      <c r="DX42" s="4">
        <v>32.2624</v>
      </c>
      <c r="DY42" s="4">
        <v>0</v>
      </c>
      <c r="DZ42" s="4">
        <v>22</v>
      </c>
      <c r="EA42" s="4">
        <v>400</v>
      </c>
      <c r="EB42" s="4">
        <v>17.4276</v>
      </c>
      <c r="EC42" s="4">
        <v>99.0680083333333</v>
      </c>
      <c r="ED42" s="4">
        <v>101.53975</v>
      </c>
    </row>
    <row r="43" spans="1:134">
      <c r="A43" s="4" t="s">
        <v>607</v>
      </c>
      <c r="B43" s="4" t="s">
        <v>147</v>
      </c>
      <c r="C43" s="4" t="s">
        <v>73</v>
      </c>
      <c r="D43" s="4" t="s">
        <v>76</v>
      </c>
      <c r="E43" s="4" t="str">
        <f t="shared" si="2"/>
        <v>TR67-B1-Rd2</v>
      </c>
      <c r="F43" s="4" t="str">
        <f>VLOOKUP(B43,Sheet1!$A$1:$B$80,2,0)</f>
        <v>Ulmus davidiana</v>
      </c>
      <c r="G43" s="4" t="str">
        <f t="shared" si="3"/>
        <v>2023-07-11</v>
      </c>
      <c r="H43" s="4" t="s">
        <v>565</v>
      </c>
      <c r="I43" s="4">
        <v>0.000282261297955479</v>
      </c>
      <c r="J43" s="4">
        <v>-1.39528353443547</v>
      </c>
      <c r="K43" s="4">
        <v>401.102934519518</v>
      </c>
      <c r="L43" s="4">
        <v>487.798614112071</v>
      </c>
      <c r="M43" s="4">
        <v>45.054838368135</v>
      </c>
      <c r="N43" s="4">
        <v>37.0473132969718</v>
      </c>
      <c r="O43" s="4">
        <v>0.0235039281165678</v>
      </c>
      <c r="P43" s="4">
        <v>3.84389968786234</v>
      </c>
      <c r="Q43" s="4">
        <v>0.0234243758111225</v>
      </c>
      <c r="R43" s="4">
        <v>0.0146473597842169</v>
      </c>
      <c r="S43" s="4">
        <v>0</v>
      </c>
      <c r="T43" s="4">
        <v>22.7033350747964</v>
      </c>
      <c r="U43" s="4">
        <v>22.6191395406885</v>
      </c>
      <c r="V43" s="4">
        <v>2.75537340787393</v>
      </c>
      <c r="W43" s="4">
        <v>60.0580579533133</v>
      </c>
      <c r="X43" s="4">
        <v>1.66906000759595</v>
      </c>
      <c r="Y43" s="4">
        <v>2.77907763011016</v>
      </c>
      <c r="Z43" s="4">
        <v>1.08631340027798</v>
      </c>
      <c r="AA43" s="4">
        <v>-12.4477232398366</v>
      </c>
      <c r="AB43" s="4">
        <v>29.2603079748951</v>
      </c>
      <c r="AC43" s="4">
        <v>1.57299230409753</v>
      </c>
      <c r="AD43" s="4">
        <v>18.385577039156</v>
      </c>
      <c r="AE43" s="4">
        <v>0</v>
      </c>
      <c r="AF43" s="4">
        <v>0</v>
      </c>
      <c r="AG43" s="4">
        <v>1</v>
      </c>
      <c r="AH43" s="4">
        <v>0</v>
      </c>
      <c r="AI43" s="4">
        <v>49518.3706288866</v>
      </c>
      <c r="AJ43" s="4">
        <v>0</v>
      </c>
      <c r="AK43" s="4">
        <v>0</v>
      </c>
      <c r="AL43" s="4">
        <v>0</v>
      </c>
      <c r="AM43" s="4">
        <v>0</v>
      </c>
      <c r="AN43" s="4">
        <v>3</v>
      </c>
      <c r="AO43" s="4">
        <v>0.5</v>
      </c>
      <c r="AP43" s="4" t="e">
        <v>#DIV/0!</v>
      </c>
      <c r="AQ43" s="4">
        <v>2</v>
      </c>
      <c r="AR43" s="4">
        <v>1543647857.91204</v>
      </c>
      <c r="AS43" s="4">
        <v>401.102934519518</v>
      </c>
      <c r="AT43" s="4">
        <v>400.004114365511</v>
      </c>
      <c r="AU43" s="4">
        <v>18.0705375644455</v>
      </c>
      <c r="AV43" s="4">
        <v>17.8329917852827</v>
      </c>
      <c r="AW43" s="4">
        <v>403.10193114508</v>
      </c>
      <c r="AX43" s="4">
        <v>17.5884668378592</v>
      </c>
      <c r="AY43" s="4">
        <v>350.030232719262</v>
      </c>
      <c r="AZ43" s="4">
        <v>92.3307777826455</v>
      </c>
      <c r="BA43" s="4">
        <v>0.0328279554456328</v>
      </c>
      <c r="BB43" s="4">
        <v>22.7603351736718</v>
      </c>
      <c r="BC43" s="4">
        <v>22.6191395406885</v>
      </c>
      <c r="BD43" s="4">
        <v>999.9</v>
      </c>
      <c r="BE43" s="4">
        <v>0</v>
      </c>
      <c r="BF43" s="4">
        <v>0</v>
      </c>
      <c r="BG43" s="4">
        <v>9999.28751792606</v>
      </c>
      <c r="BH43" s="4">
        <v>-0.828177471006757</v>
      </c>
      <c r="BI43" s="4">
        <v>0.229262567981424</v>
      </c>
      <c r="BJ43" s="4">
        <v>1.09879868395783</v>
      </c>
      <c r="BK43" s="4">
        <v>408.484413564185</v>
      </c>
      <c r="BL43" s="4">
        <v>407.266903306118</v>
      </c>
      <c r="BM43" s="4">
        <v>0.237555331510197</v>
      </c>
      <c r="BN43" s="4">
        <v>400.004114365511</v>
      </c>
      <c r="BO43" s="4">
        <v>17.8329917852827</v>
      </c>
      <c r="BP43" s="4">
        <v>1.66846750049536</v>
      </c>
      <c r="BQ43" s="4">
        <v>1.64653371074783</v>
      </c>
      <c r="BR43" s="4">
        <v>14.606127924509</v>
      </c>
      <c r="BS43" s="4">
        <v>14.4013304717372</v>
      </c>
      <c r="BT43" s="4">
        <v>0</v>
      </c>
      <c r="BU43" s="4">
        <v>0</v>
      </c>
      <c r="BV43" s="4">
        <v>0</v>
      </c>
      <c r="BW43" s="4">
        <v>24</v>
      </c>
      <c r="BX43" s="4">
        <v>0.0795644265409537</v>
      </c>
      <c r="BY43" s="4">
        <v>1543647369.6</v>
      </c>
      <c r="BZ43" s="4" t="e">
        <v>#DIV/0!</v>
      </c>
      <c r="CA43" s="4">
        <v>1543647369.6</v>
      </c>
      <c r="CB43" s="4">
        <v>1543647369.1</v>
      </c>
      <c r="CC43" s="4">
        <v>150</v>
      </c>
      <c r="CD43" s="4">
        <v>0.189</v>
      </c>
      <c r="CE43" s="4">
        <v>-0.002</v>
      </c>
      <c r="CF43" s="4">
        <v>-1.999</v>
      </c>
      <c r="CG43" s="4">
        <v>0.476</v>
      </c>
      <c r="CH43" s="4">
        <v>400</v>
      </c>
      <c r="CI43" s="4">
        <v>18</v>
      </c>
      <c r="CJ43" s="4">
        <v>1.53</v>
      </c>
      <c r="CK43" s="4">
        <v>0.54</v>
      </c>
      <c r="CL43" s="4">
        <v>1.09838262083333</v>
      </c>
      <c r="CM43" s="4">
        <v>0.000142915572230701</v>
      </c>
      <c r="CN43" s="4">
        <v>0.11843014474667</v>
      </c>
      <c r="CO43" s="4">
        <v>0.166666666666667</v>
      </c>
      <c r="CP43" s="4">
        <v>0.237774045833333</v>
      </c>
      <c r="CQ43" s="4">
        <v>-0.00384888742964388</v>
      </c>
      <c r="CR43" s="4">
        <v>0.00245687058787581</v>
      </c>
      <c r="CS43" s="4">
        <v>1</v>
      </c>
      <c r="CT43" s="4">
        <v>1.16666666666667</v>
      </c>
      <c r="CU43" s="4">
        <v>2</v>
      </c>
      <c r="CV43" s="4" t="e">
        <v>#DIV/0!</v>
      </c>
      <c r="CW43" s="4">
        <v>100</v>
      </c>
      <c r="CX43" s="4">
        <v>100</v>
      </c>
      <c r="CY43" s="4">
        <v>-1.999</v>
      </c>
      <c r="CZ43" s="4">
        <v>0.482125</v>
      </c>
      <c r="DA43" s="4">
        <v>-2.40523665417135</v>
      </c>
      <c r="DB43" s="4">
        <v>0.00170339840285872</v>
      </c>
      <c r="DC43" s="4">
        <v>-2.04247121148579e-6</v>
      </c>
      <c r="DD43" s="4">
        <v>7.86128215878379e-10</v>
      </c>
      <c r="DE43" s="4">
        <v>0.0818524900713513</v>
      </c>
      <c r="DF43" s="4">
        <v>0.00630584918958766</v>
      </c>
      <c r="DG43" s="4">
        <v>0.00102618684613656</v>
      </c>
      <c r="DH43" s="4">
        <v>-5.17213135646585e-6</v>
      </c>
      <c r="DI43" s="4">
        <v>3</v>
      </c>
      <c r="DJ43" s="4">
        <v>1910</v>
      </c>
      <c r="DK43" s="4">
        <v>1</v>
      </c>
      <c r="DL43" s="4">
        <v>31</v>
      </c>
      <c r="DM43" s="4">
        <v>8.26666666666667</v>
      </c>
      <c r="DN43" s="4">
        <v>8.28333333333333</v>
      </c>
      <c r="DO43" s="4">
        <v>3</v>
      </c>
      <c r="DP43" s="4">
        <v>339.452583333333</v>
      </c>
      <c r="DQ43" s="4">
        <v>625.60425</v>
      </c>
      <c r="DR43" s="4">
        <v>21.9998083333333</v>
      </c>
      <c r="DS43" s="4">
        <v>29.0985416666667</v>
      </c>
      <c r="DT43" s="4">
        <v>30.00025</v>
      </c>
      <c r="DU43" s="4">
        <v>29.4155916666667</v>
      </c>
      <c r="DV43" s="4">
        <v>29.4263916666667</v>
      </c>
      <c r="DW43" s="4">
        <v>20.2453333333333</v>
      </c>
      <c r="DX43" s="4">
        <v>28.0848</v>
      </c>
      <c r="DY43" s="4">
        <v>0</v>
      </c>
      <c r="DZ43" s="4">
        <v>22</v>
      </c>
      <c r="EA43" s="4">
        <v>400</v>
      </c>
      <c r="EB43" s="4">
        <v>17.8450833333333</v>
      </c>
      <c r="EC43" s="4">
        <v>99.1124666666667</v>
      </c>
      <c r="ED43" s="4">
        <v>101.563333333333</v>
      </c>
    </row>
    <row r="44" spans="1:134">
      <c r="A44" s="4" t="s">
        <v>608</v>
      </c>
      <c r="B44" s="4" t="s">
        <v>609</v>
      </c>
      <c r="C44" s="4" t="s">
        <v>73</v>
      </c>
      <c r="D44" s="4" t="s">
        <v>65</v>
      </c>
      <c r="E44" s="4" t="str">
        <f t="shared" si="2"/>
        <v>TR70-B1-Rd1</v>
      </c>
      <c r="F44" s="4" t="str">
        <f>VLOOKUP(B44,Sheet1!$A$1:$B$80,2,0)</f>
        <v>Fraxinus mandshurica</v>
      </c>
      <c r="G44" s="4" t="str">
        <f t="shared" si="3"/>
        <v>2023-07-11</v>
      </c>
      <c r="H44" s="4" t="s">
        <v>565</v>
      </c>
      <c r="I44" s="4">
        <v>0.000178975836297527</v>
      </c>
      <c r="J44" s="4">
        <v>-1.71781572503066</v>
      </c>
      <c r="K44" s="4">
        <v>401.410390856831</v>
      </c>
      <c r="L44" s="4">
        <v>584.027415234717</v>
      </c>
      <c r="M44" s="4">
        <v>53.9400428196116</v>
      </c>
      <c r="N44" s="4">
        <v>37.0737630379265</v>
      </c>
      <c r="O44" s="4">
        <v>0.0143040089701889</v>
      </c>
      <c r="P44" s="4">
        <v>3.84400693799437</v>
      </c>
      <c r="Q44" s="4">
        <v>0.0142745036167224</v>
      </c>
      <c r="R44" s="4">
        <v>0.00892421057477396</v>
      </c>
      <c r="S44" s="4">
        <v>0</v>
      </c>
      <c r="T44" s="4">
        <v>23.0726165031255</v>
      </c>
      <c r="U44" s="4">
        <v>23.081826678722</v>
      </c>
      <c r="V44" s="4">
        <v>2.83371708248925</v>
      </c>
      <c r="W44" s="4">
        <v>60.0407109363023</v>
      </c>
      <c r="X44" s="4">
        <v>1.70415679627227</v>
      </c>
      <c r="Y44" s="4">
        <v>2.83833547264053</v>
      </c>
      <c r="Z44" s="4">
        <v>1.12956028621699</v>
      </c>
      <c r="AA44" s="4">
        <v>-7.89283438072093</v>
      </c>
      <c r="AB44" s="4">
        <v>5.57986091318297</v>
      </c>
      <c r="AC44" s="4">
        <v>0.301192724306898</v>
      </c>
      <c r="AD44" s="4">
        <v>-2.01178074323106</v>
      </c>
      <c r="AE44" s="4">
        <v>2.16666666666667</v>
      </c>
      <c r="AF44" s="4">
        <v>1</v>
      </c>
      <c r="AG44" s="4">
        <v>1</v>
      </c>
      <c r="AH44" s="4">
        <v>0</v>
      </c>
      <c r="AI44" s="4">
        <v>49461.7995063936</v>
      </c>
      <c r="AJ44" s="4">
        <v>0</v>
      </c>
      <c r="AK44" s="4">
        <v>0</v>
      </c>
      <c r="AL44" s="4">
        <v>0</v>
      </c>
      <c r="AM44" s="4">
        <v>0</v>
      </c>
      <c r="AN44" s="4">
        <v>3</v>
      </c>
      <c r="AO44" s="4">
        <v>0.5</v>
      </c>
      <c r="AP44" s="4" t="e">
        <v>#DIV/0!</v>
      </c>
      <c r="AQ44" s="4">
        <v>2</v>
      </c>
      <c r="AR44" s="4">
        <v>1543612231.91204</v>
      </c>
      <c r="AS44" s="4">
        <v>401.410390856831</v>
      </c>
      <c r="AT44" s="4">
        <v>399.999626299087</v>
      </c>
      <c r="AU44" s="4">
        <v>18.4514920954206</v>
      </c>
      <c r="AV44" s="4">
        <v>18.3009223346953</v>
      </c>
      <c r="AW44" s="4">
        <v>403.247663459841</v>
      </c>
      <c r="AX44" s="4">
        <v>17.9477072519706</v>
      </c>
      <c r="AY44" s="4">
        <v>350.017385449466</v>
      </c>
      <c r="AZ44" s="4">
        <v>92.3243087985646</v>
      </c>
      <c r="BA44" s="4">
        <v>0.0344439533948655</v>
      </c>
      <c r="BB44" s="4">
        <v>23.1087515441908</v>
      </c>
      <c r="BC44" s="4">
        <v>23.081826678722</v>
      </c>
      <c r="BD44" s="4">
        <v>999.9</v>
      </c>
      <c r="BE44" s="4">
        <v>0</v>
      </c>
      <c r="BF44" s="4">
        <v>0</v>
      </c>
      <c r="BG44" s="4">
        <v>10000.3750964966</v>
      </c>
      <c r="BH44" s="4">
        <v>-0.817275336362861</v>
      </c>
      <c r="BI44" s="4">
        <v>0.229948393739345</v>
      </c>
      <c r="BJ44" s="4">
        <v>1.41072311629569</v>
      </c>
      <c r="BK44" s="4">
        <v>408.956209123943</v>
      </c>
      <c r="BL44" s="4">
        <v>407.456446913752</v>
      </c>
      <c r="BM44" s="4">
        <v>0.150569601364342</v>
      </c>
      <c r="BN44" s="4">
        <v>399.999626299087</v>
      </c>
      <c r="BO44" s="4">
        <v>18.3009223346953</v>
      </c>
      <c r="BP44" s="4">
        <v>1.70352119854046</v>
      </c>
      <c r="BQ44" s="4">
        <v>1.68962001957888</v>
      </c>
      <c r="BR44" s="4">
        <v>14.9285588275136</v>
      </c>
      <c r="BS44" s="4">
        <v>14.8013986844338</v>
      </c>
      <c r="BT44" s="4">
        <v>0</v>
      </c>
      <c r="BU44" s="4">
        <v>0</v>
      </c>
      <c r="BV44" s="4">
        <v>0</v>
      </c>
      <c r="BW44" s="4">
        <v>25</v>
      </c>
      <c r="BX44" s="4">
        <v>0.131925701238443</v>
      </c>
      <c r="BY44" s="4">
        <v>1543612031.6</v>
      </c>
      <c r="BZ44" s="4" t="e">
        <v>#DIV/0!</v>
      </c>
      <c r="CA44" s="4">
        <v>1543612031.6</v>
      </c>
      <c r="CB44" s="4">
        <v>1543612027.1</v>
      </c>
      <c r="CC44" s="4">
        <v>46</v>
      </c>
      <c r="CD44" s="4">
        <v>0.135</v>
      </c>
      <c r="CE44" s="4">
        <v>0.003</v>
      </c>
      <c r="CF44" s="4">
        <v>-1.838</v>
      </c>
      <c r="CG44" s="4">
        <v>0.498</v>
      </c>
      <c r="CH44" s="4">
        <v>400</v>
      </c>
      <c r="CI44" s="4">
        <v>18</v>
      </c>
      <c r="CJ44" s="4">
        <v>2.01</v>
      </c>
      <c r="CK44" s="4">
        <v>0.43</v>
      </c>
      <c r="CL44" s="4">
        <v>1.41287130081301</v>
      </c>
      <c r="CM44" s="4">
        <v>-0.00990310104529545</v>
      </c>
      <c r="CN44" s="4">
        <v>0.128700427555427</v>
      </c>
      <c r="CO44" s="4">
        <v>0.333333333333333</v>
      </c>
      <c r="CP44" s="4">
        <v>0.15059743495935</v>
      </c>
      <c r="CQ44" s="4">
        <v>-0.00191030313588847</v>
      </c>
      <c r="CR44" s="4">
        <v>0.002642747455386</v>
      </c>
      <c r="CS44" s="4">
        <v>1</v>
      </c>
      <c r="CT44" s="4">
        <v>1.33333333333333</v>
      </c>
      <c r="CU44" s="4">
        <v>2</v>
      </c>
      <c r="CV44" s="4" t="e">
        <v>#DIV/0!</v>
      </c>
      <c r="CW44" s="4">
        <v>100</v>
      </c>
      <c r="CX44" s="4">
        <v>100</v>
      </c>
      <c r="CY44" s="4">
        <v>-1.83733333333333</v>
      </c>
      <c r="CZ44" s="4">
        <v>0.503775</v>
      </c>
      <c r="DA44" s="4">
        <v>-2.24366195418239</v>
      </c>
      <c r="DB44" s="4">
        <v>0.00170339840285872</v>
      </c>
      <c r="DC44" s="4">
        <v>-2.04247121148579e-6</v>
      </c>
      <c r="DD44" s="4">
        <v>7.86128215878379e-10</v>
      </c>
      <c r="DE44" s="4">
        <v>0.089962464063878</v>
      </c>
      <c r="DF44" s="4">
        <v>0.00630584918958766</v>
      </c>
      <c r="DG44" s="4">
        <v>0.00102618684613656</v>
      </c>
      <c r="DH44" s="4">
        <v>-5.17213135646585e-6</v>
      </c>
      <c r="DI44" s="4">
        <v>3</v>
      </c>
      <c r="DJ44" s="4">
        <v>1910</v>
      </c>
      <c r="DK44" s="4">
        <v>1</v>
      </c>
      <c r="DL44" s="4">
        <v>31</v>
      </c>
      <c r="DM44" s="4">
        <v>3.46666666666667</v>
      </c>
      <c r="DN44" s="4">
        <v>3.54166666666667</v>
      </c>
      <c r="DO44" s="4">
        <v>3</v>
      </c>
      <c r="DP44" s="4">
        <v>329.599416666667</v>
      </c>
      <c r="DQ44" s="4">
        <v>623.956583333333</v>
      </c>
      <c r="DR44" s="4">
        <v>22.000025</v>
      </c>
      <c r="DS44" s="4">
        <v>30.149225</v>
      </c>
      <c r="DT44" s="4">
        <v>30.0001166666667</v>
      </c>
      <c r="DU44" s="4">
        <v>30.455325</v>
      </c>
      <c r="DV44" s="4">
        <v>30.4635916666667</v>
      </c>
      <c r="DW44" s="4">
        <v>20.3747416666667</v>
      </c>
      <c r="DX44" s="4">
        <v>26.5554</v>
      </c>
      <c r="DY44" s="4">
        <v>0</v>
      </c>
      <c r="DZ44" s="4">
        <v>22</v>
      </c>
      <c r="EA44" s="4">
        <v>400</v>
      </c>
      <c r="EB44" s="4">
        <v>18.2982</v>
      </c>
      <c r="EC44" s="4">
        <v>98.902125</v>
      </c>
      <c r="ED44" s="4">
        <v>101.423416666667</v>
      </c>
    </row>
    <row r="45" spans="1:134">
      <c r="A45" s="4" t="s">
        <v>610</v>
      </c>
      <c r="B45" s="4" t="s">
        <v>609</v>
      </c>
      <c r="C45" s="4" t="s">
        <v>73</v>
      </c>
      <c r="D45" s="4" t="s">
        <v>76</v>
      </c>
      <c r="E45" s="4" t="str">
        <f t="shared" si="2"/>
        <v>TR70-B1-Rd2</v>
      </c>
      <c r="F45" s="4" t="str">
        <f>VLOOKUP(B45,Sheet1!$A$1:$B$80,2,0)</f>
        <v>Fraxinus mandshurica</v>
      </c>
      <c r="G45" s="4" t="str">
        <f t="shared" si="3"/>
        <v>2023-07-11</v>
      </c>
      <c r="H45" s="4" t="s">
        <v>565</v>
      </c>
      <c r="I45" s="4">
        <v>0.000157841792490458</v>
      </c>
      <c r="J45" s="4">
        <v>-1.59516059095494</v>
      </c>
      <c r="K45" s="4">
        <v>401.30930073747</v>
      </c>
      <c r="L45" s="4">
        <v>591.524184055233</v>
      </c>
      <c r="M45" s="4">
        <v>54.5970966582823</v>
      </c>
      <c r="N45" s="4">
        <v>37.0404513675014</v>
      </c>
      <c r="O45" s="4">
        <v>0.0127798782978509</v>
      </c>
      <c r="P45" s="4">
        <v>3.84249101683407</v>
      </c>
      <c r="Q45" s="4">
        <v>0.0127563100393304</v>
      </c>
      <c r="R45" s="4">
        <v>0.00797480762361493</v>
      </c>
      <c r="S45" s="4">
        <v>0</v>
      </c>
      <c r="T45" s="4">
        <v>22.9387671914059</v>
      </c>
      <c r="U45" s="4">
        <v>22.9049807809799</v>
      </c>
      <c r="V45" s="4">
        <v>2.80354589168577</v>
      </c>
      <c r="W45" s="4">
        <v>60.0155914485765</v>
      </c>
      <c r="X45" s="4">
        <v>1.68926874566935</v>
      </c>
      <c r="Y45" s="4">
        <v>2.81471648392383</v>
      </c>
      <c r="Z45" s="4">
        <v>1.11427714601642</v>
      </c>
      <c r="AA45" s="4">
        <v>-6.96082304882919</v>
      </c>
      <c r="AB45" s="4">
        <v>13.6036843390922</v>
      </c>
      <c r="AC45" s="4">
        <v>0.733426704338364</v>
      </c>
      <c r="AD45" s="4">
        <v>7.37628799460135</v>
      </c>
      <c r="AE45" s="4">
        <v>1</v>
      </c>
      <c r="AF45" s="4">
        <v>0.166666666666667</v>
      </c>
      <c r="AG45" s="4">
        <v>1</v>
      </c>
      <c r="AH45" s="4">
        <v>0</v>
      </c>
      <c r="AI45" s="4">
        <v>49457.6244419348</v>
      </c>
      <c r="AJ45" s="4">
        <v>0</v>
      </c>
      <c r="AK45" s="4">
        <v>0</v>
      </c>
      <c r="AL45" s="4">
        <v>0</v>
      </c>
      <c r="AM45" s="4">
        <v>0</v>
      </c>
      <c r="AN45" s="4">
        <v>3</v>
      </c>
      <c r="AO45" s="4">
        <v>0.5</v>
      </c>
      <c r="AP45" s="4" t="e">
        <v>#DIV/0!</v>
      </c>
      <c r="AQ45" s="4">
        <v>2</v>
      </c>
      <c r="AR45" s="4">
        <v>1543640921.91204</v>
      </c>
      <c r="AS45" s="4">
        <v>401.30930073747</v>
      </c>
      <c r="AT45" s="4">
        <v>399.996357651702</v>
      </c>
      <c r="AU45" s="4">
        <v>18.3021327828245</v>
      </c>
      <c r="AV45" s="4">
        <v>18.1693203320537</v>
      </c>
      <c r="AW45" s="4">
        <v>403.256246674852</v>
      </c>
      <c r="AX45" s="4">
        <v>17.8075526443378</v>
      </c>
      <c r="AY45" s="4">
        <v>350.011505677605</v>
      </c>
      <c r="AZ45" s="4">
        <v>92.2659461030947</v>
      </c>
      <c r="BA45" s="4">
        <v>0.0330644066659898</v>
      </c>
      <c r="BB45" s="4">
        <v>22.970649522348</v>
      </c>
      <c r="BC45" s="4">
        <v>22.9049807809799</v>
      </c>
      <c r="BD45" s="4">
        <v>999.9</v>
      </c>
      <c r="BE45" s="4">
        <v>0</v>
      </c>
      <c r="BF45" s="4">
        <v>0</v>
      </c>
      <c r="BG45" s="4">
        <v>10001.2242303814</v>
      </c>
      <c r="BH45" s="4">
        <v>-0.798739564473705</v>
      </c>
      <c r="BI45" s="4">
        <v>0.268057686674936</v>
      </c>
      <c r="BJ45" s="4">
        <v>1.31295400564609</v>
      </c>
      <c r="BK45" s="4">
        <v>408.791052033491</v>
      </c>
      <c r="BL45" s="4">
        <v>407.398547639524</v>
      </c>
      <c r="BM45" s="4">
        <v>0.132814128849932</v>
      </c>
      <c r="BN45" s="4">
        <v>399.996357651702</v>
      </c>
      <c r="BO45" s="4">
        <v>18.1693203320537</v>
      </c>
      <c r="BP45" s="4">
        <v>1.68866355691239</v>
      </c>
      <c r="BQ45" s="4">
        <v>1.67640932858477</v>
      </c>
      <c r="BR45" s="4">
        <v>14.7926100965604</v>
      </c>
      <c r="BS45" s="4">
        <v>14.679691502696</v>
      </c>
      <c r="BT45" s="4">
        <v>0</v>
      </c>
      <c r="BU45" s="4">
        <v>0</v>
      </c>
      <c r="BV45" s="4">
        <v>0</v>
      </c>
      <c r="BW45" s="4">
        <v>24.2322519811597</v>
      </c>
      <c r="BX45" s="4">
        <v>0.0289252541743668</v>
      </c>
      <c r="BY45" s="4">
        <v>1543640436.6</v>
      </c>
      <c r="BZ45" s="4" t="e">
        <v>#DIV/0!</v>
      </c>
      <c r="CA45" s="4">
        <v>1543640436.1</v>
      </c>
      <c r="CB45" s="4">
        <v>1543640436.6</v>
      </c>
      <c r="CC45" s="4">
        <v>131</v>
      </c>
      <c r="CD45" s="4">
        <v>0.335</v>
      </c>
      <c r="CE45" s="4">
        <v>0.005</v>
      </c>
      <c r="CF45" s="4">
        <v>-1.947</v>
      </c>
      <c r="CG45" s="4">
        <v>0.492</v>
      </c>
      <c r="CH45" s="4">
        <v>400</v>
      </c>
      <c r="CI45" s="4">
        <v>18</v>
      </c>
      <c r="CJ45" s="4">
        <v>2.3</v>
      </c>
      <c r="CK45" s="4">
        <v>0.49</v>
      </c>
      <c r="CL45" s="4">
        <v>1.31041139583333</v>
      </c>
      <c r="CM45" s="4">
        <v>0.0246793902439007</v>
      </c>
      <c r="CN45" s="4">
        <v>0.125700195114282</v>
      </c>
      <c r="CO45" s="4">
        <v>0.333333333333333</v>
      </c>
      <c r="CP45" s="4">
        <v>0.132886010416667</v>
      </c>
      <c r="CQ45" s="4">
        <v>-0.00256758818011282</v>
      </c>
      <c r="CR45" s="4">
        <v>0.00247730347948454</v>
      </c>
      <c r="CS45" s="4">
        <v>1</v>
      </c>
      <c r="CT45" s="4">
        <v>1.33333333333333</v>
      </c>
      <c r="CU45" s="4">
        <v>2</v>
      </c>
      <c r="CV45" s="4" t="e">
        <v>#DIV/0!</v>
      </c>
      <c r="CW45" s="4">
        <v>100</v>
      </c>
      <c r="CX45" s="4">
        <v>100</v>
      </c>
      <c r="CY45" s="4">
        <v>-1.94683333333333</v>
      </c>
      <c r="CZ45" s="4">
        <v>0.494541666666667</v>
      </c>
      <c r="DA45" s="4">
        <v>-2.3532364224378</v>
      </c>
      <c r="DB45" s="4">
        <v>0.00170339840285872</v>
      </c>
      <c r="DC45" s="4">
        <v>-2.04247121148579e-6</v>
      </c>
      <c r="DD45" s="4">
        <v>7.86128215878379e-10</v>
      </c>
      <c r="DE45" s="4">
        <v>0.0860800222994315</v>
      </c>
      <c r="DF45" s="4">
        <v>0.00630584918958766</v>
      </c>
      <c r="DG45" s="4">
        <v>0.00102618684613656</v>
      </c>
      <c r="DH45" s="4">
        <v>-5.17213135646585e-6</v>
      </c>
      <c r="DI45" s="4">
        <v>3</v>
      </c>
      <c r="DJ45" s="4">
        <v>1910</v>
      </c>
      <c r="DK45" s="4">
        <v>1</v>
      </c>
      <c r="DL45" s="4">
        <v>31</v>
      </c>
      <c r="DM45" s="4">
        <v>8.21666666666667</v>
      </c>
      <c r="DN45" s="4">
        <v>8.21666666666667</v>
      </c>
      <c r="DO45" s="4">
        <v>3</v>
      </c>
      <c r="DP45" s="4">
        <v>330.917416666667</v>
      </c>
      <c r="DQ45" s="4">
        <v>620.954416666667</v>
      </c>
      <c r="DR45" s="4">
        <v>21.9998083333333</v>
      </c>
      <c r="DS45" s="4">
        <v>29.6132</v>
      </c>
      <c r="DT45" s="4">
        <v>30.000075</v>
      </c>
      <c r="DU45" s="4">
        <v>29.9598</v>
      </c>
      <c r="DV45" s="4">
        <v>29.9749</v>
      </c>
      <c r="DW45" s="4">
        <v>20.2750166666667</v>
      </c>
      <c r="DX45" s="4">
        <v>28.295</v>
      </c>
      <c r="DY45" s="4">
        <v>0</v>
      </c>
      <c r="DZ45" s="4">
        <v>22</v>
      </c>
      <c r="EA45" s="4">
        <v>400</v>
      </c>
      <c r="EB45" s="4">
        <v>18.2042166666667</v>
      </c>
      <c r="EC45" s="4">
        <v>99.0138</v>
      </c>
      <c r="ED45" s="4">
        <v>101.469083333333</v>
      </c>
    </row>
    <row r="46" spans="1:134">
      <c r="A46" s="4" t="s">
        <v>611</v>
      </c>
      <c r="B46" s="4" t="s">
        <v>609</v>
      </c>
      <c r="C46" s="4" t="s">
        <v>64</v>
      </c>
      <c r="D46" s="4" t="s">
        <v>76</v>
      </c>
      <c r="E46" s="4" t="str">
        <f t="shared" si="2"/>
        <v>TR70-B2-Rd2</v>
      </c>
      <c r="F46" s="4" t="str">
        <f>VLOOKUP(B46,Sheet1!$A$1:$B$80,2,0)</f>
        <v>Fraxinus mandshurica</v>
      </c>
      <c r="G46" s="4" t="str">
        <f t="shared" si="3"/>
        <v>2023-07-11</v>
      </c>
      <c r="H46" s="4" t="s">
        <v>565</v>
      </c>
      <c r="I46" s="4">
        <v>0.000132712516357034</v>
      </c>
      <c r="J46" s="4">
        <v>-1.56989490464433</v>
      </c>
      <c r="K46" s="4">
        <v>401.301820199325</v>
      </c>
      <c r="L46" s="4">
        <v>623.874605600029</v>
      </c>
      <c r="M46" s="4">
        <v>57.5391405556573</v>
      </c>
      <c r="N46" s="4">
        <v>37.0115424830058</v>
      </c>
      <c r="O46" s="4">
        <v>0.0108107604672952</v>
      </c>
      <c r="P46" s="4">
        <v>3.83965513063823</v>
      </c>
      <c r="Q46" s="4">
        <v>0.0107938786540273</v>
      </c>
      <c r="R46" s="4">
        <v>0.00674768869371142</v>
      </c>
      <c r="S46" s="4">
        <v>0</v>
      </c>
      <c r="T46" s="4">
        <v>22.7846812347987</v>
      </c>
      <c r="U46" s="4">
        <v>22.768355447911</v>
      </c>
      <c r="V46" s="4">
        <v>2.78042945206863</v>
      </c>
      <c r="W46" s="4">
        <v>60.0436791784545</v>
      </c>
      <c r="X46" s="4">
        <v>1.67384526612457</v>
      </c>
      <c r="Y46" s="4">
        <v>2.78771269534308</v>
      </c>
      <c r="Z46" s="4">
        <v>1.10658418594406</v>
      </c>
      <c r="AA46" s="4">
        <v>-5.85262197134519</v>
      </c>
      <c r="AB46" s="4">
        <v>8.93287427835179</v>
      </c>
      <c r="AC46" s="4">
        <v>0.481238276706662</v>
      </c>
      <c r="AD46" s="4">
        <v>3.56149058371326</v>
      </c>
      <c r="AE46" s="4">
        <v>0</v>
      </c>
      <c r="AF46" s="4">
        <v>0</v>
      </c>
      <c r="AG46" s="4">
        <v>1</v>
      </c>
      <c r="AH46" s="4">
        <v>0</v>
      </c>
      <c r="AI46" s="4">
        <v>49434.0770638226</v>
      </c>
      <c r="AJ46" s="4">
        <v>0</v>
      </c>
      <c r="AK46" s="4">
        <v>0</v>
      </c>
      <c r="AL46" s="4">
        <v>0</v>
      </c>
      <c r="AM46" s="4">
        <v>0</v>
      </c>
      <c r="AN46" s="4">
        <v>3</v>
      </c>
      <c r="AO46" s="4">
        <v>0.5</v>
      </c>
      <c r="AP46" s="4" t="e">
        <v>#DIV/0!</v>
      </c>
      <c r="AQ46" s="4">
        <v>2</v>
      </c>
      <c r="AR46" s="4">
        <v>1543634028.93287</v>
      </c>
      <c r="AS46" s="4">
        <v>401.301820199325</v>
      </c>
      <c r="AT46" s="4">
        <v>400.0019060991</v>
      </c>
      <c r="AU46" s="4">
        <v>18.1488559431065</v>
      </c>
      <c r="AV46" s="4">
        <v>18.0371720552059</v>
      </c>
      <c r="AW46" s="4">
        <v>403.414730795019</v>
      </c>
      <c r="AX46" s="4">
        <v>17.6591522341574</v>
      </c>
      <c r="AY46" s="4">
        <v>350.01632413489</v>
      </c>
      <c r="AZ46" s="4">
        <v>92.1948056832695</v>
      </c>
      <c r="BA46" s="4">
        <v>0.0338875887797239</v>
      </c>
      <c r="BB46" s="4">
        <v>22.8115087196679</v>
      </c>
      <c r="BC46" s="4">
        <v>22.768355447911</v>
      </c>
      <c r="BD46" s="4">
        <v>999.9</v>
      </c>
      <c r="BE46" s="4">
        <v>0</v>
      </c>
      <c r="BF46" s="4">
        <v>0</v>
      </c>
      <c r="BG46" s="4">
        <v>9998.69360062032</v>
      </c>
      <c r="BH46" s="4">
        <v>-0.811860173284224</v>
      </c>
      <c r="BI46" s="4">
        <v>0.231780485780423</v>
      </c>
      <c r="BJ46" s="4">
        <v>1.29991689246564</v>
      </c>
      <c r="BK46" s="4">
        <v>408.719634125464</v>
      </c>
      <c r="BL46" s="4">
        <v>407.349322593961</v>
      </c>
      <c r="BM46" s="4">
        <v>0.111685828309159</v>
      </c>
      <c r="BN46" s="4">
        <v>400.0019060991</v>
      </c>
      <c r="BO46" s="4">
        <v>18.0371720552059</v>
      </c>
      <c r="BP46" s="4">
        <v>1.67322949227635</v>
      </c>
      <c r="BQ46" s="4">
        <v>1.66293285970474</v>
      </c>
      <c r="BR46" s="4">
        <v>14.6502809685732</v>
      </c>
      <c r="BS46" s="4">
        <v>14.5546823089613</v>
      </c>
      <c r="BT46" s="4">
        <v>0</v>
      </c>
      <c r="BU46" s="4">
        <v>0</v>
      </c>
      <c r="BV46" s="4">
        <v>0</v>
      </c>
      <c r="BW46" s="4">
        <v>25</v>
      </c>
      <c r="BX46" s="4">
        <v>0.0800732810846561</v>
      </c>
      <c r="BY46" s="4">
        <v>1543633885.1</v>
      </c>
      <c r="BZ46" s="4" t="e">
        <v>#DIV/0!</v>
      </c>
      <c r="CA46" s="4">
        <v>1543633884.1</v>
      </c>
      <c r="CB46" s="4">
        <v>1543633885.1</v>
      </c>
      <c r="CC46" s="4">
        <v>112</v>
      </c>
      <c r="CD46" s="4">
        <v>-0.036</v>
      </c>
      <c r="CE46" s="4">
        <v>0.001</v>
      </c>
      <c r="CF46" s="4">
        <v>-2.114</v>
      </c>
      <c r="CG46" s="4">
        <v>0.485</v>
      </c>
      <c r="CH46" s="4">
        <v>400</v>
      </c>
      <c r="CI46" s="4">
        <v>18</v>
      </c>
      <c r="CJ46" s="4">
        <v>1.85</v>
      </c>
      <c r="CK46" s="4">
        <v>0.52</v>
      </c>
      <c r="CL46" s="4">
        <v>1.2995276375</v>
      </c>
      <c r="CM46" s="4">
        <v>-0.0897045872420285</v>
      </c>
      <c r="CN46" s="4">
        <v>0.143914341377232</v>
      </c>
      <c r="CO46" s="4">
        <v>0.416666666666667</v>
      </c>
      <c r="CP46" s="4">
        <v>0.111711414583333</v>
      </c>
      <c r="CQ46" s="4">
        <v>-4.84287054409951e-5</v>
      </c>
      <c r="CR46" s="4">
        <v>0.00255309112412074</v>
      </c>
      <c r="CS46" s="4">
        <v>1</v>
      </c>
      <c r="CT46" s="4">
        <v>1.41666666666667</v>
      </c>
      <c r="CU46" s="4">
        <v>2</v>
      </c>
      <c r="CV46" s="4" t="e">
        <v>#DIV/0!</v>
      </c>
      <c r="CW46" s="4">
        <v>100</v>
      </c>
      <c r="CX46" s="4">
        <v>100</v>
      </c>
      <c r="CY46" s="4">
        <v>-2.113</v>
      </c>
      <c r="CZ46" s="4">
        <v>0.489741666666667</v>
      </c>
      <c r="DA46" s="4">
        <v>-2.519314244396</v>
      </c>
      <c r="DB46" s="4">
        <v>0.00170339840285872</v>
      </c>
      <c r="DC46" s="4">
        <v>-2.04247121148579e-6</v>
      </c>
      <c r="DD46" s="4">
        <v>7.86128215878379e-10</v>
      </c>
      <c r="DE46" s="4">
        <v>0.0868217550993244</v>
      </c>
      <c r="DF46" s="4">
        <v>0.00630584918958766</v>
      </c>
      <c r="DG46" s="4">
        <v>0.00102618684613656</v>
      </c>
      <c r="DH46" s="4">
        <v>-5.17213135646585e-6</v>
      </c>
      <c r="DI46" s="4">
        <v>3</v>
      </c>
      <c r="DJ46" s="4">
        <v>1910</v>
      </c>
      <c r="DK46" s="4">
        <v>1</v>
      </c>
      <c r="DL46" s="4">
        <v>31</v>
      </c>
      <c r="DM46" s="4">
        <v>2.54166666666667</v>
      </c>
      <c r="DN46" s="4">
        <v>2.51666666666667</v>
      </c>
      <c r="DO46" s="4">
        <v>3</v>
      </c>
      <c r="DP46" s="4">
        <v>336.46775</v>
      </c>
      <c r="DQ46" s="4">
        <v>617.167416666667</v>
      </c>
      <c r="DR46" s="4">
        <v>21.9999833333333</v>
      </c>
      <c r="DS46" s="4">
        <v>30.6205666666667</v>
      </c>
      <c r="DT46" s="4">
        <v>30.00015</v>
      </c>
      <c r="DU46" s="4">
        <v>30.95365</v>
      </c>
      <c r="DV46" s="4">
        <v>30.9606</v>
      </c>
      <c r="DW46" s="4">
        <v>20.29215</v>
      </c>
      <c r="DX46" s="4">
        <v>30.8678</v>
      </c>
      <c r="DY46" s="4">
        <v>0</v>
      </c>
      <c r="DZ46" s="4">
        <v>22</v>
      </c>
      <c r="EA46" s="4">
        <v>400</v>
      </c>
      <c r="EB46" s="4">
        <v>18.0387</v>
      </c>
      <c r="EC46" s="4">
        <v>98.83135</v>
      </c>
      <c r="ED46" s="4">
        <v>101.297666666667</v>
      </c>
    </row>
    <row r="47" spans="1:134">
      <c r="A47" s="4" t="s">
        <v>612</v>
      </c>
      <c r="B47" s="4" t="s">
        <v>249</v>
      </c>
      <c r="C47" s="4" t="s">
        <v>64</v>
      </c>
      <c r="D47" s="4" t="s">
        <v>65</v>
      </c>
      <c r="E47" s="4" t="str">
        <f t="shared" si="2"/>
        <v>TR74-B2-Rd1</v>
      </c>
      <c r="F47" s="4" t="str">
        <f>VLOOKUP(B47,Sheet1!$A$1:$B$80,2,0)</f>
        <v>Tilia amurensis</v>
      </c>
      <c r="G47" s="4" t="str">
        <f t="shared" si="3"/>
        <v>2023-07-12</v>
      </c>
      <c r="H47" s="4" t="s">
        <v>565</v>
      </c>
      <c r="I47" s="4">
        <v>0.000292595799376341</v>
      </c>
      <c r="J47" s="4">
        <v>-1.18517044340357</v>
      </c>
      <c r="K47" s="4">
        <v>400.915881960016</v>
      </c>
      <c r="L47" s="4">
        <v>474.927046305631</v>
      </c>
      <c r="M47" s="4">
        <v>43.906157908639</v>
      </c>
      <c r="N47" s="4">
        <v>37.063957873859</v>
      </c>
      <c r="O47" s="4">
        <v>0.0229162721427076</v>
      </c>
      <c r="P47" s="4">
        <v>3.84664291535484</v>
      </c>
      <c r="Q47" s="4">
        <v>0.0228406956435353</v>
      </c>
      <c r="R47" s="4">
        <v>0.0142822041411745</v>
      </c>
      <c r="S47" s="4">
        <v>0</v>
      </c>
      <c r="T47" s="4">
        <v>23.6436402725797</v>
      </c>
      <c r="U47" s="4">
        <v>23.6067420967938</v>
      </c>
      <c r="V47" s="4">
        <v>2.92495072352757</v>
      </c>
      <c r="W47" s="4">
        <v>60.1904086240692</v>
      </c>
      <c r="X47" s="4">
        <v>1.77073937423832</v>
      </c>
      <c r="Y47" s="4">
        <v>2.94189624835817</v>
      </c>
      <c r="Z47" s="4">
        <v>1.15421134928924</v>
      </c>
      <c r="AA47" s="4">
        <v>-12.9034747524966</v>
      </c>
      <c r="AB47" s="4">
        <v>19.8911311059168</v>
      </c>
      <c r="AC47" s="4">
        <v>1.07905306039826</v>
      </c>
      <c r="AD47" s="4">
        <v>8.06670941381841</v>
      </c>
      <c r="AE47" s="4">
        <v>0</v>
      </c>
      <c r="AF47" s="4">
        <v>0</v>
      </c>
      <c r="AG47" s="4">
        <v>1</v>
      </c>
      <c r="AH47" s="4">
        <v>0</v>
      </c>
      <c r="AI47" s="4">
        <v>49409.8386843826</v>
      </c>
      <c r="AJ47" s="4">
        <v>0</v>
      </c>
      <c r="AK47" s="4">
        <v>0</v>
      </c>
      <c r="AL47" s="4">
        <v>0</v>
      </c>
      <c r="AM47" s="4">
        <v>0</v>
      </c>
      <c r="AN47" s="4">
        <v>3</v>
      </c>
      <c r="AO47" s="4">
        <v>0.5</v>
      </c>
      <c r="AP47" s="4" t="e">
        <v>#DIV/0!</v>
      </c>
      <c r="AQ47" s="4">
        <v>2</v>
      </c>
      <c r="AR47" s="4">
        <v>1543632362.91204</v>
      </c>
      <c r="AS47" s="4">
        <v>400.915881960016</v>
      </c>
      <c r="AT47" s="4">
        <v>400.000641220134</v>
      </c>
      <c r="AU47" s="4">
        <v>19.1538512929195</v>
      </c>
      <c r="AV47" s="4">
        <v>18.9078778191965</v>
      </c>
      <c r="AW47" s="4">
        <v>403.050196212404</v>
      </c>
      <c r="AX47" s="4">
        <v>18.6269096308631</v>
      </c>
      <c r="AY47" s="4">
        <v>350.027382341466</v>
      </c>
      <c r="AZ47" s="4">
        <v>92.4143724600305</v>
      </c>
      <c r="BA47" s="4">
        <v>0.0338430975789776</v>
      </c>
      <c r="BB47" s="4">
        <v>23.7026584473636</v>
      </c>
      <c r="BC47" s="4">
        <v>23.6067420967938</v>
      </c>
      <c r="BD47" s="4">
        <v>999.9</v>
      </c>
      <c r="BE47" s="4">
        <v>0</v>
      </c>
      <c r="BF47" s="4">
        <v>0</v>
      </c>
      <c r="BG47" s="4">
        <v>10000.1413264395</v>
      </c>
      <c r="BH47" s="4">
        <v>-0.807764051830811</v>
      </c>
      <c r="BI47" s="4">
        <v>0.232335646815588</v>
      </c>
      <c r="BJ47" s="4">
        <v>0.915261771562024</v>
      </c>
      <c r="BK47" s="4">
        <v>408.744939802676</v>
      </c>
      <c r="BL47" s="4">
        <v>407.709545939247</v>
      </c>
      <c r="BM47" s="4">
        <v>0.245969673881473</v>
      </c>
      <c r="BN47" s="4">
        <v>400.000641220134</v>
      </c>
      <c r="BO47" s="4">
        <v>18.9078778191965</v>
      </c>
      <c r="BP47" s="4">
        <v>1.77009090951537</v>
      </c>
      <c r="BQ47" s="4">
        <v>1.7473599238903</v>
      </c>
      <c r="BR47" s="4">
        <v>15.5251466409743</v>
      </c>
      <c r="BS47" s="4">
        <v>15.3236817454555</v>
      </c>
      <c r="BT47" s="4">
        <v>0</v>
      </c>
      <c r="BU47" s="4">
        <v>0</v>
      </c>
      <c r="BV47" s="4">
        <v>0</v>
      </c>
      <c r="BW47" s="4">
        <v>25</v>
      </c>
      <c r="BX47" s="4">
        <v>0.233484048074311</v>
      </c>
      <c r="BY47" s="4">
        <v>1543631325.6</v>
      </c>
      <c r="BZ47" s="4" t="e">
        <v>#DIV/0!</v>
      </c>
      <c r="CA47" s="4">
        <v>1543631322.1</v>
      </c>
      <c r="CB47" s="4">
        <v>1543631325.6</v>
      </c>
      <c r="CC47" s="4">
        <v>99</v>
      </c>
      <c r="CD47" s="4">
        <v>0.164</v>
      </c>
      <c r="CE47" s="4">
        <v>0.005</v>
      </c>
      <c r="CF47" s="4">
        <v>-2.135</v>
      </c>
      <c r="CG47" s="4">
        <v>0.497</v>
      </c>
      <c r="CH47" s="4">
        <v>400</v>
      </c>
      <c r="CI47" s="4">
        <v>18</v>
      </c>
      <c r="CJ47" s="4">
        <v>1.99</v>
      </c>
      <c r="CK47" s="4">
        <v>0.3</v>
      </c>
      <c r="CL47" s="4">
        <v>0.912660341666667</v>
      </c>
      <c r="CM47" s="4">
        <v>0.0612549774859274</v>
      </c>
      <c r="CN47" s="4">
        <v>0.133827997926272</v>
      </c>
      <c r="CO47" s="4">
        <v>0.25</v>
      </c>
      <c r="CP47" s="4">
        <v>0.246044397916667</v>
      </c>
      <c r="CQ47" s="4">
        <v>-0.000948725140713327</v>
      </c>
      <c r="CR47" s="4">
        <v>0.00250089757223791</v>
      </c>
      <c r="CS47" s="4">
        <v>1</v>
      </c>
      <c r="CT47" s="4">
        <v>1.25</v>
      </c>
      <c r="CU47" s="4">
        <v>2</v>
      </c>
      <c r="CV47" s="4" t="e">
        <v>#DIV/0!</v>
      </c>
      <c r="CW47" s="4">
        <v>100</v>
      </c>
      <c r="CX47" s="4">
        <v>100</v>
      </c>
      <c r="CY47" s="4">
        <v>-2.13458333333333</v>
      </c>
      <c r="CZ47" s="4">
        <v>0.526858333333333</v>
      </c>
      <c r="DA47" s="4">
        <v>-2.54052485295528</v>
      </c>
      <c r="DB47" s="4">
        <v>0.00170339840285872</v>
      </c>
      <c r="DC47" s="4">
        <v>-2.04247121148579e-6</v>
      </c>
      <c r="DD47" s="4">
        <v>7.86128215878379e-10</v>
      </c>
      <c r="DE47" s="4">
        <v>0.086863700290321</v>
      </c>
      <c r="DF47" s="4">
        <v>0.00630584918958766</v>
      </c>
      <c r="DG47" s="4">
        <v>0.00102618684613656</v>
      </c>
      <c r="DH47" s="4">
        <v>-5.17213135646585e-6</v>
      </c>
      <c r="DI47" s="4">
        <v>3</v>
      </c>
      <c r="DJ47" s="4">
        <v>1910</v>
      </c>
      <c r="DK47" s="4">
        <v>1</v>
      </c>
      <c r="DL47" s="4">
        <v>31</v>
      </c>
      <c r="DM47" s="4">
        <v>17.4833333333333</v>
      </c>
      <c r="DN47" s="4">
        <v>17.4166666666667</v>
      </c>
      <c r="DO47" s="4">
        <v>3</v>
      </c>
      <c r="DP47" s="4">
        <v>339.863666666667</v>
      </c>
      <c r="DQ47" s="4">
        <v>622.763083333333</v>
      </c>
      <c r="DR47" s="4">
        <v>22.999925</v>
      </c>
      <c r="DS47" s="4">
        <v>30.8404</v>
      </c>
      <c r="DT47" s="4">
        <v>30.0001083333333</v>
      </c>
      <c r="DU47" s="4">
        <v>31.180475</v>
      </c>
      <c r="DV47" s="4">
        <v>31.1919666666667</v>
      </c>
      <c r="DW47" s="4">
        <v>20.44115</v>
      </c>
      <c r="DX47" s="4">
        <v>28.0208</v>
      </c>
      <c r="DY47" s="4">
        <v>0</v>
      </c>
      <c r="DZ47" s="4">
        <v>23</v>
      </c>
      <c r="EA47" s="4">
        <v>400</v>
      </c>
      <c r="EB47" s="4">
        <v>18.8731666666667</v>
      </c>
      <c r="EC47" s="4">
        <v>98.8071083333333</v>
      </c>
      <c r="ED47" s="4">
        <v>101.24675</v>
      </c>
    </row>
    <row r="48" spans="1:134">
      <c r="A48" s="4" t="s">
        <v>613</v>
      </c>
      <c r="B48" s="4" t="s">
        <v>159</v>
      </c>
      <c r="C48" s="4" t="s">
        <v>73</v>
      </c>
      <c r="D48" s="4" t="s">
        <v>76</v>
      </c>
      <c r="E48" s="4" t="str">
        <f t="shared" si="2"/>
        <v>TR77-B1-Rd2</v>
      </c>
      <c r="F48" s="4" t="str">
        <f>VLOOKUP(B48,Sheet1!$A$1:$B$80,2,0)</f>
        <v>Ulmus laciniata</v>
      </c>
      <c r="G48" s="4" t="str">
        <f t="shared" si="3"/>
        <v>2023-07-12</v>
      </c>
      <c r="H48" s="4" t="s">
        <v>565</v>
      </c>
      <c r="I48" s="4">
        <v>0.00023058108890564</v>
      </c>
      <c r="J48" s="4">
        <v>-0.666422447337284</v>
      </c>
      <c r="K48" s="4">
        <v>400.490877125524</v>
      </c>
      <c r="L48" s="4">
        <v>451.097527677685</v>
      </c>
      <c r="M48" s="4">
        <v>41.7165858076738</v>
      </c>
      <c r="N48" s="4">
        <v>37.0365849234703</v>
      </c>
      <c r="O48" s="4">
        <v>0.0180057441034703</v>
      </c>
      <c r="P48" s="4">
        <v>3.8476437498444</v>
      </c>
      <c r="Q48" s="4">
        <v>0.0179590630649861</v>
      </c>
      <c r="R48" s="4">
        <v>0.0112285983586249</v>
      </c>
      <c r="S48" s="4">
        <v>0</v>
      </c>
      <c r="T48" s="4">
        <v>23.6376980695406</v>
      </c>
      <c r="U48" s="4">
        <v>23.640106969075</v>
      </c>
      <c r="V48" s="4">
        <v>2.93083563999163</v>
      </c>
      <c r="W48" s="4">
        <v>60.3576566826128</v>
      </c>
      <c r="X48" s="4">
        <v>1.77368688889273</v>
      </c>
      <c r="Y48" s="4">
        <v>2.93862795715844</v>
      </c>
      <c r="Z48" s="4">
        <v>1.1571487510989</v>
      </c>
      <c r="AA48" s="4">
        <v>-10.1686260207387</v>
      </c>
      <c r="AB48" s="4">
        <v>9.14565120306589</v>
      </c>
      <c r="AC48" s="4">
        <v>0.496041737601059</v>
      </c>
      <c r="AD48" s="4">
        <v>-0.526933080071788</v>
      </c>
      <c r="AE48" s="4">
        <v>0</v>
      </c>
      <c r="AF48" s="4">
        <v>0</v>
      </c>
      <c r="AG48" s="4">
        <v>1</v>
      </c>
      <c r="AH48" s="4">
        <v>0</v>
      </c>
      <c r="AI48" s="4">
        <v>49430.7063899333</v>
      </c>
      <c r="AJ48" s="4">
        <v>0</v>
      </c>
      <c r="AK48" s="4">
        <v>0</v>
      </c>
      <c r="AL48" s="4">
        <v>0</v>
      </c>
      <c r="AM48" s="4">
        <v>0</v>
      </c>
      <c r="AN48" s="4">
        <v>3</v>
      </c>
      <c r="AO48" s="4">
        <v>0.5</v>
      </c>
      <c r="AP48" s="4" t="e">
        <v>#DIV/0!</v>
      </c>
      <c r="AQ48" s="4">
        <v>2</v>
      </c>
      <c r="AR48" s="4">
        <v>1543638736.43287</v>
      </c>
      <c r="AS48" s="4">
        <v>400.490877125524</v>
      </c>
      <c r="AT48" s="4">
        <v>399.998867161558</v>
      </c>
      <c r="AU48" s="4">
        <v>19.1795604089886</v>
      </c>
      <c r="AV48" s="4">
        <v>18.9857320989175</v>
      </c>
      <c r="AW48" s="4">
        <v>402.761383499818</v>
      </c>
      <c r="AX48" s="4">
        <v>18.649454582193</v>
      </c>
      <c r="AY48" s="4">
        <v>350.039652718482</v>
      </c>
      <c r="AZ48" s="4">
        <v>92.44498009799</v>
      </c>
      <c r="BA48" s="4">
        <v>0.0329939035527276</v>
      </c>
      <c r="BB48" s="4">
        <v>23.6841965167549</v>
      </c>
      <c r="BC48" s="4">
        <v>23.640106969075</v>
      </c>
      <c r="BD48" s="4">
        <v>999.9</v>
      </c>
      <c r="BE48" s="4">
        <v>0</v>
      </c>
      <c r="BF48" s="4">
        <v>0</v>
      </c>
      <c r="BG48" s="4">
        <v>10000.4425021286</v>
      </c>
      <c r="BH48" s="4">
        <v>-0.815114551524965</v>
      </c>
      <c r="BI48" s="4">
        <v>0.230962639316122</v>
      </c>
      <c r="BJ48" s="4">
        <v>0.492047807586055</v>
      </c>
      <c r="BK48" s="4">
        <v>408.322331993857</v>
      </c>
      <c r="BL48" s="4">
        <v>407.74005625038</v>
      </c>
      <c r="BM48" s="4">
        <v>0.193824736802135</v>
      </c>
      <c r="BN48" s="4">
        <v>399.998867161558</v>
      </c>
      <c r="BO48" s="4">
        <v>18.9857320989175</v>
      </c>
      <c r="BP48" s="4">
        <v>1.77305347594721</v>
      </c>
      <c r="BQ48" s="4">
        <v>1.75513582238643</v>
      </c>
      <c r="BR48" s="4">
        <v>15.5512341670468</v>
      </c>
      <c r="BS48" s="4">
        <v>15.3928584456152</v>
      </c>
      <c r="BT48" s="4">
        <v>0</v>
      </c>
      <c r="BU48" s="4">
        <v>0</v>
      </c>
      <c r="BV48" s="4">
        <v>0</v>
      </c>
      <c r="BW48" s="4">
        <v>25</v>
      </c>
      <c r="BX48" s="4">
        <v>0.183268631756674</v>
      </c>
      <c r="BY48" s="4">
        <v>1543636801</v>
      </c>
      <c r="BZ48" s="4" t="e">
        <v>#DIV/0!</v>
      </c>
      <c r="CA48" s="4">
        <v>1543636801</v>
      </c>
      <c r="CB48" s="4">
        <v>1543636797</v>
      </c>
      <c r="CC48" s="4">
        <v>117</v>
      </c>
      <c r="CD48" s="4">
        <v>1.986</v>
      </c>
      <c r="CE48" s="4">
        <v>0</v>
      </c>
      <c r="CF48" s="4">
        <v>-2.271</v>
      </c>
      <c r="CG48" s="4">
        <v>0.534</v>
      </c>
      <c r="CH48" s="4">
        <v>400</v>
      </c>
      <c r="CI48" s="4">
        <v>19</v>
      </c>
      <c r="CJ48" s="4">
        <v>1.32</v>
      </c>
      <c r="CK48" s="4">
        <v>0.45</v>
      </c>
      <c r="CL48" s="4">
        <v>0.4913916625</v>
      </c>
      <c r="CM48" s="4">
        <v>-0.0364409230769237</v>
      </c>
      <c r="CN48" s="4">
        <v>0.109893613158134</v>
      </c>
      <c r="CO48" s="4">
        <v>0.583333333333333</v>
      </c>
      <c r="CP48" s="4">
        <v>0.1939033625</v>
      </c>
      <c r="CQ48" s="4">
        <v>-0.00184584990619153</v>
      </c>
      <c r="CR48" s="4">
        <v>0.00266240243630621</v>
      </c>
      <c r="CS48" s="4">
        <v>1</v>
      </c>
      <c r="CT48" s="4">
        <v>1.58333333333333</v>
      </c>
      <c r="CU48" s="4">
        <v>2</v>
      </c>
      <c r="CV48" s="4" t="e">
        <v>#DIV/0!</v>
      </c>
      <c r="CW48" s="4">
        <v>100</v>
      </c>
      <c r="CX48" s="4">
        <v>100</v>
      </c>
      <c r="CY48" s="4">
        <v>-2.27041666666667</v>
      </c>
      <c r="CZ48" s="4">
        <v>0.530091666666667</v>
      </c>
      <c r="DA48" s="4">
        <v>-2.67658658649371</v>
      </c>
      <c r="DB48" s="4">
        <v>0.00170339840285872</v>
      </c>
      <c r="DC48" s="4">
        <v>-2.04247121148579e-6</v>
      </c>
      <c r="DD48" s="4">
        <v>7.86128215878379e-10</v>
      </c>
      <c r="DE48" s="4">
        <v>0.0891390348221135</v>
      </c>
      <c r="DF48" s="4">
        <v>0.00630584918958766</v>
      </c>
      <c r="DG48" s="4">
        <v>0.00102618684613656</v>
      </c>
      <c r="DH48" s="4">
        <v>-5.17213135646585e-6</v>
      </c>
      <c r="DI48" s="4">
        <v>3</v>
      </c>
      <c r="DJ48" s="4">
        <v>1910</v>
      </c>
      <c r="DK48" s="4">
        <v>1</v>
      </c>
      <c r="DL48" s="4">
        <v>31</v>
      </c>
      <c r="DM48" s="4">
        <v>32.3833333333333</v>
      </c>
      <c r="DN48" s="4">
        <v>32.45</v>
      </c>
      <c r="DO48" s="4">
        <v>3</v>
      </c>
      <c r="DP48" s="4">
        <v>332.115083333333</v>
      </c>
      <c r="DQ48" s="4">
        <v>623.340166666667</v>
      </c>
      <c r="DR48" s="4">
        <v>23.0000833333333</v>
      </c>
      <c r="DS48" s="4">
        <v>30.7025</v>
      </c>
      <c r="DT48" s="4">
        <v>30.0001</v>
      </c>
      <c r="DU48" s="4">
        <v>31.076025</v>
      </c>
      <c r="DV48" s="4">
        <v>31.0968583333333</v>
      </c>
      <c r="DW48" s="4">
        <v>20.4088083333333</v>
      </c>
      <c r="DX48" s="4">
        <v>26.2837</v>
      </c>
      <c r="DY48" s="4">
        <v>0</v>
      </c>
      <c r="DZ48" s="4">
        <v>23</v>
      </c>
      <c r="EA48" s="4">
        <v>400</v>
      </c>
      <c r="EB48" s="4">
        <v>18.9543916666667</v>
      </c>
      <c r="EC48" s="4">
        <v>98.8216333333333</v>
      </c>
      <c r="ED48" s="4">
        <v>101.248416666667</v>
      </c>
    </row>
    <row r="49" spans="1:134">
      <c r="A49" s="4" t="s">
        <v>614</v>
      </c>
      <c r="B49" s="4" t="s">
        <v>159</v>
      </c>
      <c r="C49" s="4" t="s">
        <v>64</v>
      </c>
      <c r="D49" s="4" t="s">
        <v>76</v>
      </c>
      <c r="E49" s="4" t="str">
        <f t="shared" si="2"/>
        <v>TR77-B2-Rd2</v>
      </c>
      <c r="F49" s="4" t="str">
        <f>VLOOKUP(B49,Sheet1!$A$1:$B$80,2,0)</f>
        <v>Ulmus laciniata</v>
      </c>
      <c r="G49" s="4" t="str">
        <f t="shared" si="3"/>
        <v>2023-07-12</v>
      </c>
      <c r="H49" s="4" t="s">
        <v>565</v>
      </c>
      <c r="I49" s="4">
        <v>0.000583103632477425</v>
      </c>
      <c r="J49" s="4">
        <v>-0.777358992252704</v>
      </c>
      <c r="K49" s="4">
        <v>400.469008887521</v>
      </c>
      <c r="L49" s="4">
        <v>419.007702913117</v>
      </c>
      <c r="M49" s="4">
        <v>38.7645547441005</v>
      </c>
      <c r="N49" s="4">
        <v>37.0494453751434</v>
      </c>
      <c r="O49" s="4">
        <v>0.0468402651860707</v>
      </c>
      <c r="P49" s="4">
        <v>3.84820079372023</v>
      </c>
      <c r="Q49" s="4">
        <v>0.0465254704356855</v>
      </c>
      <c r="R49" s="4">
        <v>0.029106525319682</v>
      </c>
      <c r="S49" s="4">
        <v>0</v>
      </c>
      <c r="T49" s="4">
        <v>23.2829022094757</v>
      </c>
      <c r="U49" s="4">
        <v>23.2925151283981</v>
      </c>
      <c r="V49" s="4">
        <v>2.8700325265041</v>
      </c>
      <c r="W49" s="4">
        <v>60.213314481009</v>
      </c>
      <c r="X49" s="4">
        <v>1.73944288801263</v>
      </c>
      <c r="Y49" s="4">
        <v>2.888801069719</v>
      </c>
      <c r="Z49" s="4">
        <v>1.13058963849147</v>
      </c>
      <c r="AA49" s="4">
        <v>-25.7148701922544</v>
      </c>
      <c r="AB49" s="4">
        <v>22.4010772192138</v>
      </c>
      <c r="AC49" s="4">
        <v>1.2109378786303</v>
      </c>
      <c r="AD49" s="4">
        <v>-2.10285509441036</v>
      </c>
      <c r="AE49" s="4">
        <v>0</v>
      </c>
      <c r="AF49" s="4">
        <v>0</v>
      </c>
      <c r="AG49" s="4">
        <v>1</v>
      </c>
      <c r="AH49" s="4">
        <v>0</v>
      </c>
      <c r="AI49" s="4">
        <v>49488.3630495263</v>
      </c>
      <c r="AJ49" s="4">
        <v>0</v>
      </c>
      <c r="AK49" s="4">
        <v>0</v>
      </c>
      <c r="AL49" s="4">
        <v>0</v>
      </c>
      <c r="AM49" s="4">
        <v>0</v>
      </c>
      <c r="AN49" s="4">
        <v>3</v>
      </c>
      <c r="AO49" s="4">
        <v>0.5</v>
      </c>
      <c r="AP49" s="4" t="e">
        <v>#DIV/0!</v>
      </c>
      <c r="AQ49" s="4">
        <v>2</v>
      </c>
      <c r="AR49" s="4">
        <v>1543625229.43287</v>
      </c>
      <c r="AS49" s="4">
        <v>400.469008887521</v>
      </c>
      <c r="AT49" s="4">
        <v>400.002929245728</v>
      </c>
      <c r="AU49" s="4">
        <v>18.8017111524661</v>
      </c>
      <c r="AV49" s="4">
        <v>18.3113807852126</v>
      </c>
      <c r="AW49" s="4">
        <v>402.716770694216</v>
      </c>
      <c r="AX49" s="4">
        <v>18.2868278434592</v>
      </c>
      <c r="AY49" s="4">
        <v>350.054207296418</v>
      </c>
      <c r="AZ49" s="4">
        <v>92.4816422557471</v>
      </c>
      <c r="BA49" s="4">
        <v>0.0334951303081098</v>
      </c>
      <c r="BB49" s="4">
        <v>23.4004907855166</v>
      </c>
      <c r="BC49" s="4">
        <v>23.2925151283981</v>
      </c>
      <c r="BD49" s="4">
        <v>999.9</v>
      </c>
      <c r="BE49" s="4">
        <v>0</v>
      </c>
      <c r="BF49" s="4">
        <v>0</v>
      </c>
      <c r="BG49" s="4">
        <v>9998.48785197348</v>
      </c>
      <c r="BH49" s="4">
        <v>-0.808097768507876</v>
      </c>
      <c r="BI49" s="4">
        <v>3.34452935773582</v>
      </c>
      <c r="BJ49" s="4">
        <v>0.466091983061181</v>
      </c>
      <c r="BK49" s="4">
        <v>408.142785970474</v>
      </c>
      <c r="BL49" s="4">
        <v>407.464150065377</v>
      </c>
      <c r="BM49" s="4">
        <v>0.490335014454479</v>
      </c>
      <c r="BN49" s="4">
        <v>400.002929245728</v>
      </c>
      <c r="BO49" s="4">
        <v>18.3113807852126</v>
      </c>
      <c r="BP49" s="4">
        <v>1.73881379825762</v>
      </c>
      <c r="BQ49" s="4">
        <v>1.6934659721234</v>
      </c>
      <c r="BR49" s="4">
        <v>15.2473391671988</v>
      </c>
      <c r="BS49" s="4">
        <v>14.8366546181506</v>
      </c>
      <c r="BT49" s="4">
        <v>0</v>
      </c>
      <c r="BU49" s="4">
        <v>0</v>
      </c>
      <c r="BV49" s="4">
        <v>0</v>
      </c>
      <c r="BW49" s="4">
        <v>24.1324338095998</v>
      </c>
      <c r="BX49" s="4">
        <v>0.664384365259533</v>
      </c>
      <c r="BY49" s="4">
        <v>1543623335</v>
      </c>
      <c r="BZ49" s="4" t="e">
        <v>#DIV/0!</v>
      </c>
      <c r="CA49" s="4">
        <v>1543623328</v>
      </c>
      <c r="CB49" s="4">
        <v>1543623335</v>
      </c>
      <c r="CC49" s="4">
        <v>79</v>
      </c>
      <c r="CD49" s="4">
        <v>1.877</v>
      </c>
      <c r="CE49" s="4">
        <v>-0.001</v>
      </c>
      <c r="CF49" s="4">
        <v>-2.248</v>
      </c>
      <c r="CG49" s="4">
        <v>0.513</v>
      </c>
      <c r="CH49" s="4">
        <v>400</v>
      </c>
      <c r="CI49" s="4">
        <v>19</v>
      </c>
      <c r="CJ49" s="4">
        <v>1.63</v>
      </c>
      <c r="CK49" s="4">
        <v>0.26</v>
      </c>
      <c r="CL49" s="4">
        <v>0.461909516666667</v>
      </c>
      <c r="CM49" s="4">
        <v>-0.0652858686679181</v>
      </c>
      <c r="CN49" s="4">
        <v>0.112034360733185</v>
      </c>
      <c r="CO49" s="4">
        <v>0.416666666666667</v>
      </c>
      <c r="CP49" s="4">
        <v>0.488360316666667</v>
      </c>
      <c r="CQ49" s="4">
        <v>0.0540054409005621</v>
      </c>
      <c r="CR49" s="4">
        <v>0.00943655682019287</v>
      </c>
      <c r="CS49" s="4">
        <v>0.75</v>
      </c>
      <c r="CT49" s="4">
        <v>1.16666666666667</v>
      </c>
      <c r="CU49" s="4">
        <v>2</v>
      </c>
      <c r="CV49" s="4" t="e">
        <v>#DIV/0!</v>
      </c>
      <c r="CW49" s="4">
        <v>100</v>
      </c>
      <c r="CX49" s="4">
        <v>100</v>
      </c>
      <c r="CY49" s="4">
        <v>-2.24775</v>
      </c>
      <c r="CZ49" s="4">
        <v>0.5147</v>
      </c>
      <c r="DA49" s="4">
        <v>-2.65385290294462</v>
      </c>
      <c r="DB49" s="4">
        <v>0.00170339840285872</v>
      </c>
      <c r="DC49" s="4">
        <v>-2.04247121148579e-6</v>
      </c>
      <c r="DD49" s="4">
        <v>7.86128215878379e-10</v>
      </c>
      <c r="DE49" s="4">
        <v>0.0880371379268647</v>
      </c>
      <c r="DF49" s="4">
        <v>0.00630584918958766</v>
      </c>
      <c r="DG49" s="4">
        <v>0.00102618684613656</v>
      </c>
      <c r="DH49" s="4">
        <v>-5.17213135646585e-6</v>
      </c>
      <c r="DI49" s="4">
        <v>3</v>
      </c>
      <c r="DJ49" s="4">
        <v>1910</v>
      </c>
      <c r="DK49" s="4">
        <v>1</v>
      </c>
      <c r="DL49" s="4">
        <v>31</v>
      </c>
      <c r="DM49" s="4">
        <v>31.8166666666667</v>
      </c>
      <c r="DN49" s="4">
        <v>31.7</v>
      </c>
      <c r="DO49" s="4">
        <v>3</v>
      </c>
      <c r="DP49" s="4">
        <v>331.17675</v>
      </c>
      <c r="DQ49" s="4">
        <v>623.128333333333</v>
      </c>
      <c r="DR49" s="4">
        <v>22.9998583333333</v>
      </c>
      <c r="DS49" s="4">
        <v>30.05895</v>
      </c>
      <c r="DT49" s="4">
        <v>30.0001</v>
      </c>
      <c r="DU49" s="4">
        <v>30.4247</v>
      </c>
      <c r="DV49" s="4">
        <v>30.441075</v>
      </c>
      <c r="DW49" s="4">
        <v>20.4465583333333</v>
      </c>
      <c r="DX49" s="4">
        <v>32.0597</v>
      </c>
      <c r="DY49" s="4">
        <v>0</v>
      </c>
      <c r="DZ49" s="4">
        <v>23</v>
      </c>
      <c r="EA49" s="4">
        <v>400</v>
      </c>
      <c r="EB49" s="4">
        <v>18.2704333333333</v>
      </c>
      <c r="EC49" s="4">
        <v>98.9170083333333</v>
      </c>
      <c r="ED49" s="4">
        <v>101.36675</v>
      </c>
    </row>
    <row r="50" spans="1:134">
      <c r="A50" s="4" t="s">
        <v>615</v>
      </c>
      <c r="B50" s="4" t="s">
        <v>560</v>
      </c>
      <c r="C50" s="4" t="s">
        <v>73</v>
      </c>
      <c r="D50" s="4" t="s">
        <v>65</v>
      </c>
      <c r="E50" s="4" t="str">
        <f t="shared" si="2"/>
        <v>TR78-B1-Rd1</v>
      </c>
      <c r="F50" s="4" t="str">
        <f>VLOOKUP(B50,Sheet1!$A$1:$B$80,2,0)</f>
        <v>Betula pendula subsp. mandshurica</v>
      </c>
      <c r="G50" s="4" t="str">
        <f t="shared" si="3"/>
        <v>2023-07-12</v>
      </c>
      <c r="H50" s="4" t="s">
        <v>565</v>
      </c>
      <c r="I50" s="4">
        <v>0.00332509619049457</v>
      </c>
      <c r="J50" s="4">
        <v>-1.60732227634394</v>
      </c>
      <c r="K50" s="4">
        <v>400.23919875783</v>
      </c>
      <c r="L50" s="4">
        <v>401.764614497064</v>
      </c>
      <c r="M50" s="4">
        <v>37.2293643348085</v>
      </c>
      <c r="N50" s="4">
        <v>37.0880121998913</v>
      </c>
      <c r="O50" s="4">
        <v>0.297869870528775</v>
      </c>
      <c r="P50" s="4">
        <v>3.85280113142342</v>
      </c>
      <c r="Q50" s="4">
        <v>0.285641894569068</v>
      </c>
      <c r="R50" s="4">
        <v>0.179582990304978</v>
      </c>
      <c r="S50" s="4">
        <v>0</v>
      </c>
      <c r="T50" s="4">
        <v>22.0419326478052</v>
      </c>
      <c r="U50" s="4">
        <v>22.3831347073983</v>
      </c>
      <c r="V50" s="4">
        <v>2.71614720737594</v>
      </c>
      <c r="W50" s="4">
        <v>60.013910592363</v>
      </c>
      <c r="X50" s="4">
        <v>1.66294617724249</v>
      </c>
      <c r="Y50" s="4">
        <v>2.77093454201344</v>
      </c>
      <c r="Z50" s="4">
        <v>1.05320103013345</v>
      </c>
      <c r="AA50" s="4">
        <v>-146.636742000811</v>
      </c>
      <c r="AB50" s="4">
        <v>68.2988913241025</v>
      </c>
      <c r="AC50" s="4">
        <v>3.65788838671511</v>
      </c>
      <c r="AD50" s="4">
        <v>-74.6799622899931</v>
      </c>
      <c r="AE50" s="4">
        <v>0</v>
      </c>
      <c r="AF50" s="4">
        <v>0</v>
      </c>
      <c r="AG50" s="4">
        <v>1</v>
      </c>
      <c r="AH50" s="4">
        <v>0</v>
      </c>
      <c r="AI50" s="4">
        <v>49685.854996084</v>
      </c>
      <c r="AJ50" s="4">
        <v>0</v>
      </c>
      <c r="AK50" s="4">
        <v>0</v>
      </c>
      <c r="AL50" s="4">
        <v>0</v>
      </c>
      <c r="AM50" s="4">
        <v>0</v>
      </c>
      <c r="AN50" s="4">
        <v>3</v>
      </c>
      <c r="AO50" s="4">
        <v>0.5</v>
      </c>
      <c r="AP50" s="4" t="e">
        <v>#DIV/0!</v>
      </c>
      <c r="AQ50" s="4">
        <v>2</v>
      </c>
      <c r="AR50" s="4">
        <v>1543605250.33287</v>
      </c>
      <c r="AS50" s="4">
        <v>400.23919875783</v>
      </c>
      <c r="AT50" s="4">
        <v>400.002223196801</v>
      </c>
      <c r="AU50" s="4">
        <v>17.9458592359971</v>
      </c>
      <c r="AV50" s="4">
        <v>15.1471065430578</v>
      </c>
      <c r="AW50" s="4">
        <v>402.091381130268</v>
      </c>
      <c r="AX50" s="4">
        <v>17.4814253871708</v>
      </c>
      <c r="AY50" s="4">
        <v>350.02284977346</v>
      </c>
      <c r="AZ50" s="4">
        <v>92.6290656016998</v>
      </c>
      <c r="BA50" s="4">
        <v>0.0355517449908016</v>
      </c>
      <c r="BB50" s="4">
        <v>22.7119497330171</v>
      </c>
      <c r="BC50" s="4">
        <v>22.3831347073983</v>
      </c>
      <c r="BD50" s="4">
        <v>999.9</v>
      </c>
      <c r="BE50" s="4">
        <v>0</v>
      </c>
      <c r="BF50" s="4">
        <v>0</v>
      </c>
      <c r="BG50" s="4">
        <v>9999.15726677006</v>
      </c>
      <c r="BH50" s="4">
        <v>-0.804529702323177</v>
      </c>
      <c r="BI50" s="4">
        <v>0.227811954805996</v>
      </c>
      <c r="BJ50" s="4">
        <v>0.23699372618219</v>
      </c>
      <c r="BK50" s="4">
        <v>407.553093678161</v>
      </c>
      <c r="BL50" s="4">
        <v>406.154319112236</v>
      </c>
      <c r="BM50" s="4">
        <v>2.79875473950161</v>
      </c>
      <c r="BN50" s="4">
        <v>400.002223196801</v>
      </c>
      <c r="BO50" s="4">
        <v>15.1471065430578</v>
      </c>
      <c r="BP50" s="4">
        <v>1.66230774837317</v>
      </c>
      <c r="BQ50" s="4">
        <v>1.40306247390227</v>
      </c>
      <c r="BR50" s="4">
        <v>14.5488580071307</v>
      </c>
      <c r="BS50" s="4">
        <v>11.9507674939944</v>
      </c>
      <c r="BT50" s="4">
        <v>0</v>
      </c>
      <c r="BU50" s="4">
        <v>0</v>
      </c>
      <c r="BV50" s="4">
        <v>0</v>
      </c>
      <c r="BW50" s="4">
        <v>24</v>
      </c>
      <c r="BX50" s="4">
        <v>0.323354098949401</v>
      </c>
      <c r="BY50" s="4">
        <v>1543604907.5</v>
      </c>
      <c r="BZ50" s="4" t="e">
        <v>#DIV/0!</v>
      </c>
      <c r="CA50" s="4">
        <v>1543604903.5</v>
      </c>
      <c r="CB50" s="4">
        <v>1543604907.5</v>
      </c>
      <c r="CC50" s="4">
        <v>20</v>
      </c>
      <c r="CD50" s="4">
        <v>0.139</v>
      </c>
      <c r="CE50" s="4">
        <v>0</v>
      </c>
      <c r="CF50" s="4">
        <v>-1.852</v>
      </c>
      <c r="CG50" s="4">
        <v>0.366</v>
      </c>
      <c r="CH50" s="4">
        <v>400</v>
      </c>
      <c r="CI50" s="4">
        <v>15</v>
      </c>
      <c r="CJ50" s="4">
        <v>2.02</v>
      </c>
      <c r="CK50" s="4">
        <v>0.1</v>
      </c>
      <c r="CL50" s="4">
        <v>0.242073198875</v>
      </c>
      <c r="CM50" s="4">
        <v>-0.0747258312757978</v>
      </c>
      <c r="CN50" s="4">
        <v>0.154755760390706</v>
      </c>
      <c r="CO50" s="4">
        <v>0.416666666666667</v>
      </c>
      <c r="CP50" s="4">
        <v>2.7992295625</v>
      </c>
      <c r="CQ50" s="4">
        <v>-0.00968742026266743</v>
      </c>
      <c r="CR50" s="4">
        <v>0.00246385216993393</v>
      </c>
      <c r="CS50" s="4">
        <v>1</v>
      </c>
      <c r="CT50" s="4">
        <v>1.41666666666667</v>
      </c>
      <c r="CU50" s="4">
        <v>2</v>
      </c>
      <c r="CV50" s="4" t="e">
        <v>#DIV/0!</v>
      </c>
      <c r="CW50" s="4">
        <v>100</v>
      </c>
      <c r="CX50" s="4">
        <v>100</v>
      </c>
      <c r="CY50" s="4">
        <v>-1.852</v>
      </c>
      <c r="CZ50" s="4">
        <v>0.4645</v>
      </c>
      <c r="DA50" s="4">
        <v>-2.25793078287615</v>
      </c>
      <c r="DB50" s="4">
        <v>0.00170339840285872</v>
      </c>
      <c r="DC50" s="4">
        <v>-2.04247121148579e-6</v>
      </c>
      <c r="DD50" s="4">
        <v>7.86128215878379e-10</v>
      </c>
      <c r="DE50" s="4">
        <v>0.0682256125582863</v>
      </c>
      <c r="DF50" s="4">
        <v>0.00630584918958766</v>
      </c>
      <c r="DG50" s="4">
        <v>0.00102618684613656</v>
      </c>
      <c r="DH50" s="4">
        <v>-5.17213135646585e-6</v>
      </c>
      <c r="DI50" s="4">
        <v>3</v>
      </c>
      <c r="DJ50" s="4">
        <v>1910</v>
      </c>
      <c r="DK50" s="4">
        <v>1</v>
      </c>
      <c r="DL50" s="4">
        <v>31</v>
      </c>
      <c r="DM50" s="4">
        <v>5.91666666666667</v>
      </c>
      <c r="DN50" s="4">
        <v>5.83333333333333</v>
      </c>
      <c r="DO50" s="4">
        <v>3</v>
      </c>
      <c r="DP50" s="4">
        <v>340.185916666667</v>
      </c>
      <c r="DQ50" s="4">
        <v>635.055416666667</v>
      </c>
      <c r="DR50" s="4">
        <v>22</v>
      </c>
      <c r="DS50" s="4">
        <v>29.0750666666667</v>
      </c>
      <c r="DT50" s="4">
        <v>30.0002</v>
      </c>
      <c r="DU50" s="4">
        <v>29.3647333333333</v>
      </c>
      <c r="DV50" s="4">
        <v>29.3645</v>
      </c>
      <c r="DW50" s="4">
        <v>20.4174333333333</v>
      </c>
      <c r="DX50" s="4">
        <v>37.902</v>
      </c>
      <c r="DY50" s="4">
        <v>0</v>
      </c>
      <c r="DZ50" s="4">
        <v>22</v>
      </c>
      <c r="EA50" s="4">
        <v>400</v>
      </c>
      <c r="EB50" s="4">
        <v>15.1284</v>
      </c>
      <c r="EC50" s="4">
        <v>99.0125</v>
      </c>
      <c r="ED50" s="4">
        <v>101.58125</v>
      </c>
    </row>
    <row r="51" spans="1:134">
      <c r="A51" s="4" t="s">
        <v>616</v>
      </c>
      <c r="B51" s="4" t="s">
        <v>252</v>
      </c>
      <c r="C51" s="4" t="s">
        <v>64</v>
      </c>
      <c r="D51" s="4" t="s">
        <v>76</v>
      </c>
      <c r="E51" s="4" t="str">
        <f t="shared" si="2"/>
        <v>TR79-B2-Rd2</v>
      </c>
      <c r="F51" s="4" t="str">
        <f>VLOOKUP(B51,Sheet1!$A$1:$B$80,2,0)</f>
        <v>Tilia amurensis</v>
      </c>
      <c r="G51" s="4" t="str">
        <f t="shared" si="3"/>
        <v>2023-07-12</v>
      </c>
      <c r="H51" s="4" t="s">
        <v>565</v>
      </c>
      <c r="I51" s="4">
        <v>0.000197455928277327</v>
      </c>
      <c r="J51" s="4">
        <v>-1.17097107975937</v>
      </c>
      <c r="K51" s="4">
        <v>400.936763770322</v>
      </c>
      <c r="L51" s="4">
        <v>512.294568967175</v>
      </c>
      <c r="M51" s="4">
        <v>47.4187011196364</v>
      </c>
      <c r="N51" s="4">
        <v>37.1112665892712</v>
      </c>
      <c r="O51" s="4">
        <v>0.0155761483068061</v>
      </c>
      <c r="P51" s="4">
        <v>3.85033050040315</v>
      </c>
      <c r="Q51" s="4">
        <v>0.0155411953071597</v>
      </c>
      <c r="R51" s="4">
        <v>0.00971638085263443</v>
      </c>
      <c r="S51" s="4">
        <v>0</v>
      </c>
      <c r="T51" s="4">
        <v>23.3987104405352</v>
      </c>
      <c r="U51" s="4">
        <v>23.3911671037215</v>
      </c>
      <c r="V51" s="4">
        <v>2.88717621515001</v>
      </c>
      <c r="W51" s="4">
        <v>60.1134142293964</v>
      </c>
      <c r="X51" s="4">
        <v>1.7405447550503</v>
      </c>
      <c r="Y51" s="4">
        <v>2.89543476124025</v>
      </c>
      <c r="Z51" s="4">
        <v>1.1466314600997</v>
      </c>
      <c r="AA51" s="4">
        <v>-8.70780643703011</v>
      </c>
      <c r="AB51" s="4">
        <v>9.82690115667134</v>
      </c>
      <c r="AC51" s="4">
        <v>0.531287376590884</v>
      </c>
      <c r="AD51" s="4">
        <v>1.65038209623212</v>
      </c>
      <c r="AE51" s="4">
        <v>0</v>
      </c>
      <c r="AF51" s="4">
        <v>0</v>
      </c>
      <c r="AG51" s="4">
        <v>1</v>
      </c>
      <c r="AH51" s="4">
        <v>0</v>
      </c>
      <c r="AI51" s="4">
        <v>49519.5418306153</v>
      </c>
      <c r="AJ51" s="4">
        <v>0</v>
      </c>
      <c r="AK51" s="4">
        <v>0</v>
      </c>
      <c r="AL51" s="4">
        <v>0</v>
      </c>
      <c r="AM51" s="4">
        <v>0</v>
      </c>
      <c r="AN51" s="4">
        <v>3</v>
      </c>
      <c r="AO51" s="4">
        <v>0.5</v>
      </c>
      <c r="AP51" s="4" t="e">
        <v>#DIV/0!</v>
      </c>
      <c r="AQ51" s="4">
        <v>2</v>
      </c>
      <c r="AR51" s="4">
        <v>1543646404.81204</v>
      </c>
      <c r="AS51" s="4">
        <v>400.936763770322</v>
      </c>
      <c r="AT51" s="4">
        <v>400.001010086163</v>
      </c>
      <c r="AU51" s="4">
        <v>18.8042189673687</v>
      </c>
      <c r="AV51" s="4">
        <v>18.6381675587513</v>
      </c>
      <c r="AW51" s="4">
        <v>403.074638739424</v>
      </c>
      <c r="AX51" s="4">
        <v>18.2936910132241</v>
      </c>
      <c r="AY51" s="4">
        <v>350.029260011614</v>
      </c>
      <c r="AZ51" s="4">
        <v>92.5291505360404</v>
      </c>
      <c r="BA51" s="4">
        <v>0.0322455394072608</v>
      </c>
      <c r="BB51" s="4">
        <v>23.4385076416967</v>
      </c>
      <c r="BC51" s="4">
        <v>23.3911671037215</v>
      </c>
      <c r="BD51" s="4">
        <v>999.9</v>
      </c>
      <c r="BE51" s="4">
        <v>0</v>
      </c>
      <c r="BF51" s="4">
        <v>0</v>
      </c>
      <c r="BG51" s="4">
        <v>10001.0370233043</v>
      </c>
      <c r="BH51" s="4">
        <v>-0.823427415632915</v>
      </c>
      <c r="BI51" s="4">
        <v>0.231211245170143</v>
      </c>
      <c r="BJ51" s="4">
        <v>0.935734883181857</v>
      </c>
      <c r="BK51" s="4">
        <v>408.620596054209</v>
      </c>
      <c r="BL51" s="4">
        <v>407.597885921159</v>
      </c>
      <c r="BM51" s="4">
        <v>0.166053059630728</v>
      </c>
      <c r="BN51" s="4">
        <v>400.001010086163</v>
      </c>
      <c r="BO51" s="4">
        <v>18.6381675587513</v>
      </c>
      <c r="BP51" s="4">
        <v>1.73993872100811</v>
      </c>
      <c r="BQ51" s="4">
        <v>1.72457390403284</v>
      </c>
      <c r="BR51" s="4">
        <v>15.2574072157384</v>
      </c>
      <c r="BS51" s="4">
        <v>15.1194050411809</v>
      </c>
      <c r="BT51" s="4">
        <v>0</v>
      </c>
      <c r="BU51" s="4">
        <v>0</v>
      </c>
      <c r="BV51" s="4">
        <v>0</v>
      </c>
      <c r="BW51" s="4">
        <v>24.965538117284</v>
      </c>
      <c r="BX51" s="4">
        <v>0.0786648035845482</v>
      </c>
      <c r="BY51" s="4">
        <v>1543645859.5</v>
      </c>
      <c r="BZ51" s="4" t="e">
        <v>#DIV/0!</v>
      </c>
      <c r="CA51" s="4">
        <v>1543645859.5</v>
      </c>
      <c r="CB51" s="4">
        <v>1543645852.5</v>
      </c>
      <c r="CC51" s="4">
        <v>136</v>
      </c>
      <c r="CD51" s="4">
        <v>0.177</v>
      </c>
      <c r="CE51" s="4">
        <v>-0.003</v>
      </c>
      <c r="CF51" s="4">
        <v>-2.138</v>
      </c>
      <c r="CG51" s="4">
        <v>0.498</v>
      </c>
      <c r="CH51" s="4">
        <v>400</v>
      </c>
      <c r="CI51" s="4">
        <v>18</v>
      </c>
      <c r="CJ51" s="4">
        <v>2.07</v>
      </c>
      <c r="CK51" s="4">
        <v>0.37</v>
      </c>
      <c r="CL51" s="4">
        <v>0.935003603658537</v>
      </c>
      <c r="CM51" s="4">
        <v>0.0117905261324044</v>
      </c>
      <c r="CN51" s="4">
        <v>0.105689278170202</v>
      </c>
      <c r="CO51" s="4">
        <v>0.333333333333333</v>
      </c>
      <c r="CP51" s="4">
        <v>0.166919577235772</v>
      </c>
      <c r="CQ51" s="4">
        <v>-0.0170486742160278</v>
      </c>
      <c r="CR51" s="4">
        <v>0.00353894799782903</v>
      </c>
      <c r="CS51" s="4">
        <v>1</v>
      </c>
      <c r="CT51" s="4">
        <v>1.33333333333333</v>
      </c>
      <c r="CU51" s="4">
        <v>2</v>
      </c>
      <c r="CV51" s="4" t="e">
        <v>#DIV/0!</v>
      </c>
      <c r="CW51" s="4">
        <v>100</v>
      </c>
      <c r="CX51" s="4">
        <v>100</v>
      </c>
      <c r="CY51" s="4">
        <v>-2.13783333333333</v>
      </c>
      <c r="CZ51" s="4">
        <v>0.510416666666667</v>
      </c>
      <c r="DA51" s="4">
        <v>-2.54416276323552</v>
      </c>
      <c r="DB51" s="4">
        <v>0.00170339840285872</v>
      </c>
      <c r="DC51" s="4">
        <v>-2.04247121148579e-6</v>
      </c>
      <c r="DD51" s="4">
        <v>7.86128215878379e-10</v>
      </c>
      <c r="DE51" s="4">
        <v>0.0834109427734368</v>
      </c>
      <c r="DF51" s="4">
        <v>0.00630584918958766</v>
      </c>
      <c r="DG51" s="4">
        <v>0.00102618684613656</v>
      </c>
      <c r="DH51" s="4">
        <v>-5.17213135646585e-6</v>
      </c>
      <c r="DI51" s="4">
        <v>3</v>
      </c>
      <c r="DJ51" s="4">
        <v>1910</v>
      </c>
      <c r="DK51" s="4">
        <v>1</v>
      </c>
      <c r="DL51" s="4">
        <v>31</v>
      </c>
      <c r="DM51" s="4">
        <v>9.21666666666667</v>
      </c>
      <c r="DN51" s="4">
        <v>9.33333333333333</v>
      </c>
      <c r="DO51" s="4">
        <v>3</v>
      </c>
      <c r="DP51" s="4">
        <v>339.864666666667</v>
      </c>
      <c r="DQ51" s="4">
        <v>627.195</v>
      </c>
      <c r="DR51" s="4">
        <v>22.999925</v>
      </c>
      <c r="DS51" s="4">
        <v>29.7497916666667</v>
      </c>
      <c r="DT51" s="4">
        <v>30.0000583333333</v>
      </c>
      <c r="DU51" s="4">
        <v>30.0721583333333</v>
      </c>
      <c r="DV51" s="4">
        <v>30.078825</v>
      </c>
      <c r="DW51" s="4">
        <v>20.3595083333333</v>
      </c>
      <c r="DX51" s="4">
        <v>27.03195</v>
      </c>
      <c r="DY51" s="4">
        <v>13.3312</v>
      </c>
      <c r="DZ51" s="4">
        <v>23</v>
      </c>
      <c r="EA51" s="4">
        <v>400</v>
      </c>
      <c r="EB51" s="4">
        <v>18.6867583333333</v>
      </c>
      <c r="EC51" s="4">
        <v>98.9982166666667</v>
      </c>
      <c r="ED51" s="4">
        <v>101.425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36"/>
  <sheetViews>
    <sheetView workbookViewId="0">
      <selection activeCell="A1" sqref="A1:A3"/>
    </sheetView>
  </sheetViews>
  <sheetFormatPr defaultColWidth="8.55555555555556" defaultRowHeight="14.4"/>
  <cols>
    <col min="1" max="1" width="24.1111111111111" customWidth="1"/>
    <col min="2" max="2" width="8.22222222222222" customWidth="1"/>
    <col min="3" max="3" width="10.8888888888889" customWidth="1"/>
    <col min="4" max="4" width="8.22222222222222" customWidth="1"/>
    <col min="5" max="5" width="14.5555555555556" customWidth="1"/>
    <col min="6" max="6" width="7.77777777777778" customWidth="1"/>
    <col min="7" max="7" width="14.2222222222222" customWidth="1"/>
    <col min="9" max="10" width="12.7777777777778"/>
    <col min="11" max="11" width="13.8888888888889"/>
    <col min="12" max="19" width="12.7777777777778"/>
    <col min="21" max="27" width="12.7777777777778"/>
    <col min="28" max="28" width="13.8888888888889"/>
    <col min="29" max="30" width="12.7777777777778"/>
    <col min="31" max="31" width="13.8888888888889"/>
    <col min="36" max="36" width="12.7777777777778"/>
    <col min="45" max="45" width="11.6666666666667"/>
    <col min="46" max="56" width="12.7777777777778"/>
    <col min="60" max="60" width="12.7777777777778"/>
    <col min="61" max="61" width="13.8888888888889"/>
    <col min="62" max="62" width="9.44444444444444"/>
    <col min="66" max="66" width="12.7777777777778"/>
    <col min="67" max="67" width="13.8888888888889"/>
    <col min="68" max="68" width="11.6666666666667"/>
    <col min="70" max="71" width="11.6666666666667"/>
    <col min="86" max="89" width="12.7777777777778"/>
    <col min="90" max="90" width="13.8888888888889"/>
    <col min="91" max="91" width="11.6666666666667"/>
    <col min="92" max="92" width="13.8888888888889"/>
    <col min="93" max="94" width="12.7777777777778"/>
    <col min="95" max="95" width="13.8888888888889"/>
    <col min="100" max="101" width="12.7777777777778"/>
    <col min="103" max="112" width="12.7777777777778"/>
    <col min="114" max="117" width="12.7777777777778"/>
  </cols>
  <sheetData>
    <row r="1" s="2" customFormat="1" spans="1:1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265</v>
      </c>
      <c r="J1" s="5" t="s">
        <v>265</v>
      </c>
      <c r="K1" s="5" t="s">
        <v>265</v>
      </c>
      <c r="L1" s="5" t="s">
        <v>265</v>
      </c>
      <c r="M1" s="5" t="s">
        <v>265</v>
      </c>
      <c r="N1" s="5" t="s">
        <v>265</v>
      </c>
      <c r="O1" s="5" t="s">
        <v>265</v>
      </c>
      <c r="P1" s="5" t="s">
        <v>265</v>
      </c>
      <c r="Q1" s="5" t="s">
        <v>265</v>
      </c>
      <c r="R1" s="5" t="s">
        <v>265</v>
      </c>
      <c r="S1" s="5" t="s">
        <v>265</v>
      </c>
      <c r="T1" s="5" t="s">
        <v>265</v>
      </c>
      <c r="U1" s="5" t="s">
        <v>265</v>
      </c>
      <c r="V1" s="5" t="s">
        <v>265</v>
      </c>
      <c r="W1" s="5" t="s">
        <v>265</v>
      </c>
      <c r="X1" s="5" t="s">
        <v>265</v>
      </c>
      <c r="Y1" s="5" t="s">
        <v>265</v>
      </c>
      <c r="Z1" s="5" t="s">
        <v>265</v>
      </c>
      <c r="AA1" s="5" t="s">
        <v>265</v>
      </c>
      <c r="AB1" s="5" t="s">
        <v>265</v>
      </c>
      <c r="AC1" s="5" t="s">
        <v>265</v>
      </c>
      <c r="AD1" s="5" t="s">
        <v>265</v>
      </c>
      <c r="AE1" s="5" t="s">
        <v>265</v>
      </c>
      <c r="AF1" s="5" t="s">
        <v>266</v>
      </c>
      <c r="AG1" s="5" t="s">
        <v>266</v>
      </c>
      <c r="AH1" s="5" t="s">
        <v>266</v>
      </c>
      <c r="AI1" s="5" t="s">
        <v>266</v>
      </c>
      <c r="AJ1" s="5" t="s">
        <v>266</v>
      </c>
      <c r="AK1" s="5" t="s">
        <v>267</v>
      </c>
      <c r="AL1" s="5" t="s">
        <v>267</v>
      </c>
      <c r="AM1" s="5" t="s">
        <v>267</v>
      </c>
      <c r="AN1" s="5" t="s">
        <v>267</v>
      </c>
      <c r="AO1" s="5" t="s">
        <v>268</v>
      </c>
      <c r="AP1" s="5" t="s">
        <v>268</v>
      </c>
      <c r="AQ1" s="5" t="s">
        <v>268</v>
      </c>
      <c r="AR1" s="5" t="s">
        <v>268</v>
      </c>
      <c r="AS1" s="5" t="s">
        <v>269</v>
      </c>
      <c r="AT1" s="5" t="s">
        <v>269</v>
      </c>
      <c r="AU1" s="5" t="s">
        <v>269</v>
      </c>
      <c r="AV1" s="5" t="s">
        <v>269</v>
      </c>
      <c r="AW1" s="5" t="s">
        <v>269</v>
      </c>
      <c r="AX1" s="5" t="s">
        <v>269</v>
      </c>
      <c r="AY1" s="5" t="s">
        <v>269</v>
      </c>
      <c r="AZ1" s="5" t="s">
        <v>269</v>
      </c>
      <c r="BA1" s="5" t="s">
        <v>269</v>
      </c>
      <c r="BB1" s="5" t="s">
        <v>269</v>
      </c>
      <c r="BC1" s="5" t="s">
        <v>269</v>
      </c>
      <c r="BD1" s="5" t="s">
        <v>269</v>
      </c>
      <c r="BE1" s="5" t="s">
        <v>269</v>
      </c>
      <c r="BF1" s="5" t="s">
        <v>269</v>
      </c>
      <c r="BG1" s="5" t="s">
        <v>269</v>
      </c>
      <c r="BH1" s="5" t="s">
        <v>269</v>
      </c>
      <c r="BI1" s="5" t="s">
        <v>269</v>
      </c>
      <c r="BJ1" s="5" t="s">
        <v>269</v>
      </c>
      <c r="BK1" s="5" t="s">
        <v>563</v>
      </c>
      <c r="BL1" s="5" t="s">
        <v>563</v>
      </c>
      <c r="BM1" s="5" t="s">
        <v>563</v>
      </c>
      <c r="BN1" s="5" t="s">
        <v>563</v>
      </c>
      <c r="BO1" s="5" t="s">
        <v>563</v>
      </c>
      <c r="BP1" s="5" t="s">
        <v>272</v>
      </c>
      <c r="BQ1" s="5" t="s">
        <v>272</v>
      </c>
      <c r="BR1" s="5" t="s">
        <v>272</v>
      </c>
      <c r="BS1" s="5" t="s">
        <v>272</v>
      </c>
      <c r="BT1" s="5" t="s">
        <v>272</v>
      </c>
      <c r="BU1" s="5" t="s">
        <v>272</v>
      </c>
      <c r="BV1" s="5" t="s">
        <v>272</v>
      </c>
      <c r="BW1" s="5" t="s">
        <v>272</v>
      </c>
      <c r="BX1" s="5" t="s">
        <v>272</v>
      </c>
      <c r="BY1" s="5" t="s">
        <v>272</v>
      </c>
      <c r="BZ1" s="5" t="s">
        <v>272</v>
      </c>
      <c r="CA1" s="5" t="s">
        <v>272</v>
      </c>
      <c r="CB1" s="5" t="s">
        <v>272</v>
      </c>
      <c r="CC1" s="5" t="s">
        <v>273</v>
      </c>
      <c r="CD1" s="5" t="s">
        <v>273</v>
      </c>
      <c r="CE1" s="5" t="s">
        <v>273</v>
      </c>
      <c r="CF1" s="5" t="s">
        <v>277</v>
      </c>
      <c r="CG1" s="5" t="s">
        <v>277</v>
      </c>
      <c r="CH1" s="5" t="s">
        <v>277</v>
      </c>
      <c r="CI1" s="5" t="s">
        <v>277</v>
      </c>
      <c r="CJ1" s="5" t="s">
        <v>277</v>
      </c>
      <c r="CK1" s="5" t="s">
        <v>277</v>
      </c>
      <c r="CL1" s="5" t="s">
        <v>277</v>
      </c>
      <c r="CM1" s="5" t="s">
        <v>277</v>
      </c>
      <c r="CN1" s="5" t="s">
        <v>277</v>
      </c>
      <c r="CO1" s="5" t="s">
        <v>277</v>
      </c>
      <c r="CP1" s="5" t="s">
        <v>277</v>
      </c>
      <c r="CQ1" s="5" t="s">
        <v>277</v>
      </c>
      <c r="CR1" s="5" t="s">
        <v>277</v>
      </c>
      <c r="CS1" s="5" t="s">
        <v>277</v>
      </c>
      <c r="CT1" s="5" t="s">
        <v>277</v>
      </c>
      <c r="CU1" s="5" t="s">
        <v>277</v>
      </c>
      <c r="CV1" s="5" t="s">
        <v>277</v>
      </c>
      <c r="CW1" s="5" t="s">
        <v>277</v>
      </c>
      <c r="CX1" s="5" t="s">
        <v>39</v>
      </c>
      <c r="CY1" s="5" t="s">
        <v>39</v>
      </c>
      <c r="CZ1" s="5" t="s">
        <v>39</v>
      </c>
      <c r="DA1" s="5" t="s">
        <v>39</v>
      </c>
      <c r="DB1" s="5" t="s">
        <v>39</v>
      </c>
      <c r="DC1" s="5" t="s">
        <v>39</v>
      </c>
      <c r="DD1" s="5" t="s">
        <v>39</v>
      </c>
      <c r="DE1" s="5" t="s">
        <v>39</v>
      </c>
      <c r="DF1" s="5" t="s">
        <v>39</v>
      </c>
      <c r="DG1" s="5" t="s">
        <v>39</v>
      </c>
      <c r="DH1" s="5" t="s">
        <v>39</v>
      </c>
      <c r="DI1" s="5" t="s">
        <v>39</v>
      </c>
      <c r="DJ1" s="5" t="s">
        <v>39</v>
      </c>
      <c r="DK1" s="5" t="s">
        <v>39</v>
      </c>
      <c r="DL1" s="5" t="s">
        <v>39</v>
      </c>
      <c r="DM1" s="5" t="s">
        <v>39</v>
      </c>
    </row>
    <row r="2" s="2" customFormat="1" spans="1:117">
      <c r="A2" s="3"/>
      <c r="B2" s="3"/>
      <c r="C2" s="3"/>
      <c r="D2" s="3"/>
      <c r="E2" s="3"/>
      <c r="F2" s="3"/>
      <c r="G2" s="3"/>
      <c r="H2" s="3"/>
      <c r="I2" s="5" t="s">
        <v>279</v>
      </c>
      <c r="J2" s="5" t="s">
        <v>280</v>
      </c>
      <c r="K2" s="5" t="s">
        <v>281</v>
      </c>
      <c r="L2" s="5" t="s">
        <v>282</v>
      </c>
      <c r="M2" s="5" t="s">
        <v>10</v>
      </c>
      <c r="N2" s="5" t="s">
        <v>283</v>
      </c>
      <c r="O2" s="5" t="s">
        <v>284</v>
      </c>
      <c r="P2" s="5" t="s">
        <v>285</v>
      </c>
      <c r="Q2" s="5" t="s">
        <v>286</v>
      </c>
      <c r="R2" s="5" t="s">
        <v>287</v>
      </c>
      <c r="S2" s="5" t="s">
        <v>288</v>
      </c>
      <c r="T2" s="5" t="s">
        <v>289</v>
      </c>
      <c r="U2" s="5" t="s">
        <v>290</v>
      </c>
      <c r="V2" s="5" t="s">
        <v>291</v>
      </c>
      <c r="W2" s="5" t="s">
        <v>292</v>
      </c>
      <c r="X2" s="5" t="s">
        <v>293</v>
      </c>
      <c r="Y2" s="5" t="s">
        <v>294</v>
      </c>
      <c r="Z2" s="5" t="s">
        <v>295</v>
      </c>
      <c r="AA2" s="5" t="s">
        <v>296</v>
      </c>
      <c r="AB2" s="5" t="s">
        <v>297</v>
      </c>
      <c r="AC2" s="5" t="s">
        <v>298</v>
      </c>
      <c r="AD2" s="5" t="s">
        <v>299</v>
      </c>
      <c r="AE2" s="5" t="s">
        <v>300</v>
      </c>
      <c r="AF2" s="5" t="s">
        <v>266</v>
      </c>
      <c r="AG2" s="5" t="s">
        <v>301</v>
      </c>
      <c r="AH2" s="5" t="s">
        <v>302</v>
      </c>
      <c r="AI2" s="5" t="s">
        <v>303</v>
      </c>
      <c r="AJ2" s="5" t="s">
        <v>304</v>
      </c>
      <c r="AK2" s="5" t="s">
        <v>305</v>
      </c>
      <c r="AL2" s="5" t="s">
        <v>306</v>
      </c>
      <c r="AM2" s="5" t="s">
        <v>307</v>
      </c>
      <c r="AN2" s="5" t="s">
        <v>308</v>
      </c>
      <c r="AO2" s="5" t="s">
        <v>309</v>
      </c>
      <c r="AP2" s="5" t="s">
        <v>310</v>
      </c>
      <c r="AQ2" s="5" t="s">
        <v>311</v>
      </c>
      <c r="AR2" s="5" t="s">
        <v>312</v>
      </c>
      <c r="AS2" s="5" t="s">
        <v>313</v>
      </c>
      <c r="AT2" s="5" t="s">
        <v>314</v>
      </c>
      <c r="AU2" s="5" t="s">
        <v>315</v>
      </c>
      <c r="AV2" s="5" t="s">
        <v>316</v>
      </c>
      <c r="AW2" s="5" t="s">
        <v>317</v>
      </c>
      <c r="AX2" s="5" t="s">
        <v>318</v>
      </c>
      <c r="AY2" s="5" t="s">
        <v>319</v>
      </c>
      <c r="AZ2" s="5" t="s">
        <v>27</v>
      </c>
      <c r="BA2" s="5" t="s">
        <v>320</v>
      </c>
      <c r="BB2" s="5" t="s">
        <v>321</v>
      </c>
      <c r="BC2" s="5" t="s">
        <v>18</v>
      </c>
      <c r="BD2" s="5" t="s">
        <v>19</v>
      </c>
      <c r="BE2" s="5" t="s">
        <v>322</v>
      </c>
      <c r="BF2" s="5" t="s">
        <v>323</v>
      </c>
      <c r="BG2" s="5" t="s">
        <v>324</v>
      </c>
      <c r="BH2" s="5" t="s">
        <v>325</v>
      </c>
      <c r="BI2" s="5" t="s">
        <v>326</v>
      </c>
      <c r="BJ2" s="5" t="s">
        <v>327</v>
      </c>
      <c r="BK2" s="5" t="s">
        <v>338</v>
      </c>
      <c r="BL2" s="5" t="s">
        <v>339</v>
      </c>
      <c r="BM2" s="5" t="s">
        <v>340</v>
      </c>
      <c r="BN2" s="5" t="s">
        <v>346</v>
      </c>
      <c r="BO2" s="5" t="s">
        <v>345</v>
      </c>
      <c r="BP2" s="5" t="s">
        <v>356</v>
      </c>
      <c r="BQ2" s="5" t="s">
        <v>357</v>
      </c>
      <c r="BR2" s="5" t="s">
        <v>358</v>
      </c>
      <c r="BS2" s="5" t="s">
        <v>359</v>
      </c>
      <c r="BT2" s="5" t="s">
        <v>360</v>
      </c>
      <c r="BU2" s="5" t="s">
        <v>361</v>
      </c>
      <c r="BV2" s="5" t="s">
        <v>362</v>
      </c>
      <c r="BW2" s="5" t="s">
        <v>363</v>
      </c>
      <c r="BX2" s="5" t="s">
        <v>364</v>
      </c>
      <c r="BY2" s="5" t="s">
        <v>365</v>
      </c>
      <c r="BZ2" s="5" t="s">
        <v>366</v>
      </c>
      <c r="CA2" s="5" t="s">
        <v>367</v>
      </c>
      <c r="CB2" s="5" t="s">
        <v>368</v>
      </c>
      <c r="CC2" s="5" t="s">
        <v>377</v>
      </c>
      <c r="CD2" s="5" t="s">
        <v>378</v>
      </c>
      <c r="CE2" s="5" t="s">
        <v>379</v>
      </c>
      <c r="CF2" s="5" t="s">
        <v>436</v>
      </c>
      <c r="CG2" s="5" t="s">
        <v>437</v>
      </c>
      <c r="CH2" s="5" t="s">
        <v>438</v>
      </c>
      <c r="CI2" s="5" t="s">
        <v>439</v>
      </c>
      <c r="CJ2" s="5" t="s">
        <v>440</v>
      </c>
      <c r="CK2" s="5" t="s">
        <v>441</v>
      </c>
      <c r="CL2" s="5" t="s">
        <v>442</v>
      </c>
      <c r="CM2" s="5" t="s">
        <v>443</v>
      </c>
      <c r="CN2" s="5" t="s">
        <v>444</v>
      </c>
      <c r="CO2" s="5" t="s">
        <v>445</v>
      </c>
      <c r="CP2" s="5" t="s">
        <v>446</v>
      </c>
      <c r="CQ2" s="5" t="s">
        <v>447</v>
      </c>
      <c r="CR2" s="5" t="s">
        <v>448</v>
      </c>
      <c r="CS2" s="5" t="s">
        <v>449</v>
      </c>
      <c r="CT2" s="5" t="s">
        <v>450</v>
      </c>
      <c r="CU2" s="5" t="s">
        <v>451</v>
      </c>
      <c r="CV2" s="5" t="s">
        <v>452</v>
      </c>
      <c r="CW2" s="5" t="s">
        <v>453</v>
      </c>
      <c r="CX2" s="5" t="s">
        <v>462</v>
      </c>
      <c r="CY2" s="5" t="s">
        <v>463</v>
      </c>
      <c r="CZ2" s="5" t="s">
        <v>464</v>
      </c>
      <c r="DA2" s="5" t="s">
        <v>465</v>
      </c>
      <c r="DB2" s="5" t="s">
        <v>466</v>
      </c>
      <c r="DC2" s="5" t="s">
        <v>467</v>
      </c>
      <c r="DD2" s="5" t="s">
        <v>468</v>
      </c>
      <c r="DE2" s="5" t="s">
        <v>469</v>
      </c>
      <c r="DF2" s="5" t="s">
        <v>470</v>
      </c>
      <c r="DG2" s="5" t="s">
        <v>471</v>
      </c>
      <c r="DH2" s="5" t="s">
        <v>472</v>
      </c>
      <c r="DI2" s="5" t="s">
        <v>473</v>
      </c>
      <c r="DJ2" s="5" t="s">
        <v>474</v>
      </c>
      <c r="DK2" s="5" t="s">
        <v>475</v>
      </c>
      <c r="DL2" s="5" t="s">
        <v>476</v>
      </c>
      <c r="DM2" s="5" t="s">
        <v>477</v>
      </c>
    </row>
    <row r="3" s="2" customFormat="1" spans="1:117">
      <c r="A3" s="3"/>
      <c r="B3" s="3"/>
      <c r="C3" s="3"/>
      <c r="D3" s="3"/>
      <c r="E3" s="3"/>
      <c r="F3" s="3"/>
      <c r="G3" s="3"/>
      <c r="H3" s="3"/>
      <c r="I3" s="5" t="s">
        <v>478</v>
      </c>
      <c r="J3" s="5" t="s">
        <v>479</v>
      </c>
      <c r="K3" s="5" t="s">
        <v>480</v>
      </c>
      <c r="L3" s="5" t="s">
        <v>481</v>
      </c>
      <c r="M3" s="5" t="s">
        <v>481</v>
      </c>
      <c r="N3" s="5" t="s">
        <v>320</v>
      </c>
      <c r="O3" s="5" t="s">
        <v>320</v>
      </c>
      <c r="P3" s="5" t="s">
        <v>478</v>
      </c>
      <c r="Q3" s="5" t="s">
        <v>478</v>
      </c>
      <c r="R3" s="5" t="s">
        <v>478</v>
      </c>
      <c r="S3" s="5" t="s">
        <v>478</v>
      </c>
      <c r="T3" s="5" t="s">
        <v>482</v>
      </c>
      <c r="U3" s="5" t="s">
        <v>483</v>
      </c>
      <c r="V3" s="5" t="s">
        <v>483</v>
      </c>
      <c r="W3" s="5" t="s">
        <v>484</v>
      </c>
      <c r="X3" s="5" t="s">
        <v>485</v>
      </c>
      <c r="Y3" s="5" t="s">
        <v>484</v>
      </c>
      <c r="Z3" s="5" t="s">
        <v>484</v>
      </c>
      <c r="AA3" s="5" t="s">
        <v>484</v>
      </c>
      <c r="AB3" s="5" t="s">
        <v>482</v>
      </c>
      <c r="AC3" s="5" t="s">
        <v>482</v>
      </c>
      <c r="AD3" s="5" t="s">
        <v>482</v>
      </c>
      <c r="AE3" s="5" t="s">
        <v>482</v>
      </c>
      <c r="AF3" s="5" t="s">
        <v>486</v>
      </c>
      <c r="AG3" s="5" t="s">
        <v>485</v>
      </c>
      <c r="AH3" s="5"/>
      <c r="AI3" s="5" t="s">
        <v>485</v>
      </c>
      <c r="AJ3" s="5" t="s">
        <v>486</v>
      </c>
      <c r="AK3" s="5" t="s">
        <v>480</v>
      </c>
      <c r="AL3" s="5" t="s">
        <v>480</v>
      </c>
      <c r="AM3" s="5"/>
      <c r="AN3" s="5" t="s">
        <v>487</v>
      </c>
      <c r="AO3" s="5" t="s">
        <v>488</v>
      </c>
      <c r="AP3" s="5"/>
      <c r="AQ3" s="5"/>
      <c r="AR3" s="5" t="s">
        <v>478</v>
      </c>
      <c r="AS3" s="5" t="s">
        <v>489</v>
      </c>
      <c r="AT3" s="5" t="s">
        <v>481</v>
      </c>
      <c r="AU3" s="5" t="s">
        <v>481</v>
      </c>
      <c r="AV3" s="5" t="s">
        <v>490</v>
      </c>
      <c r="AW3" s="5" t="s">
        <v>490</v>
      </c>
      <c r="AX3" s="5" t="s">
        <v>481</v>
      </c>
      <c r="AY3" s="5" t="s">
        <v>490</v>
      </c>
      <c r="AZ3" s="5" t="s">
        <v>486</v>
      </c>
      <c r="BA3" s="5" t="s">
        <v>484</v>
      </c>
      <c r="BB3" s="5" t="s">
        <v>484</v>
      </c>
      <c r="BC3" s="5" t="s">
        <v>483</v>
      </c>
      <c r="BD3" s="5" t="s">
        <v>483</v>
      </c>
      <c r="BE3" s="5" t="s">
        <v>483</v>
      </c>
      <c r="BF3" s="5" t="s">
        <v>483</v>
      </c>
      <c r="BG3" s="5" t="s">
        <v>483</v>
      </c>
      <c r="BH3" s="5" t="s">
        <v>491</v>
      </c>
      <c r="BI3" s="5" t="s">
        <v>480</v>
      </c>
      <c r="BJ3" s="5" t="s">
        <v>480</v>
      </c>
      <c r="BK3" s="5" t="s">
        <v>480</v>
      </c>
      <c r="BL3" s="5"/>
      <c r="BM3" s="5"/>
      <c r="BN3" s="5" t="s">
        <v>483</v>
      </c>
      <c r="BO3" s="5"/>
      <c r="BP3" s="5" t="s">
        <v>492</v>
      </c>
      <c r="BQ3" s="5"/>
      <c r="BR3" s="5" t="s">
        <v>489</v>
      </c>
      <c r="BS3" s="5" t="s">
        <v>489</v>
      </c>
      <c r="BT3" s="5"/>
      <c r="BU3" s="5" t="s">
        <v>493</v>
      </c>
      <c r="BV3" s="5" t="s">
        <v>494</v>
      </c>
      <c r="BW3" s="5" t="s">
        <v>493</v>
      </c>
      <c r="BX3" s="5" t="s">
        <v>494</v>
      </c>
      <c r="BY3" s="5" t="s">
        <v>493</v>
      </c>
      <c r="BZ3" s="5" t="s">
        <v>494</v>
      </c>
      <c r="CA3" s="5" t="s">
        <v>485</v>
      </c>
      <c r="CB3" s="5" t="s">
        <v>485</v>
      </c>
      <c r="CC3" s="5"/>
      <c r="CD3" s="5"/>
      <c r="CE3" s="5"/>
      <c r="CF3" s="5" t="s">
        <v>485</v>
      </c>
      <c r="CG3" s="5" t="s">
        <v>485</v>
      </c>
      <c r="CH3" s="5" t="s">
        <v>493</v>
      </c>
      <c r="CI3" s="5" t="s">
        <v>494</v>
      </c>
      <c r="CJ3" s="5" t="s">
        <v>494</v>
      </c>
      <c r="CK3" s="5"/>
      <c r="CL3" s="5"/>
      <c r="CM3" s="5"/>
      <c r="CN3" s="5" t="s">
        <v>494</v>
      </c>
      <c r="CO3" s="5"/>
      <c r="CP3" s="5"/>
      <c r="CQ3" s="5"/>
      <c r="CR3" s="5" t="s">
        <v>481</v>
      </c>
      <c r="CS3" s="5" t="s">
        <v>481</v>
      </c>
      <c r="CT3" s="5" t="s">
        <v>490</v>
      </c>
      <c r="CU3" s="5" t="s">
        <v>490</v>
      </c>
      <c r="CV3" s="5" t="s">
        <v>501</v>
      </c>
      <c r="CW3" s="5" t="s">
        <v>501</v>
      </c>
      <c r="CX3" s="5"/>
      <c r="CY3" s="5" t="s">
        <v>486</v>
      </c>
      <c r="CZ3" s="5" t="s">
        <v>486</v>
      </c>
      <c r="DA3" s="5" t="s">
        <v>483</v>
      </c>
      <c r="DB3" s="5" t="s">
        <v>483</v>
      </c>
      <c r="DC3" s="5" t="s">
        <v>483</v>
      </c>
      <c r="DD3" s="5" t="s">
        <v>483</v>
      </c>
      <c r="DE3" s="5" t="s">
        <v>483</v>
      </c>
      <c r="DF3" s="5" t="s">
        <v>485</v>
      </c>
      <c r="DG3" s="5" t="s">
        <v>485</v>
      </c>
      <c r="DH3" s="5" t="s">
        <v>485</v>
      </c>
      <c r="DI3" s="5" t="s">
        <v>483</v>
      </c>
      <c r="DJ3" s="5" t="s">
        <v>481</v>
      </c>
      <c r="DK3" s="5" t="s">
        <v>490</v>
      </c>
      <c r="DL3" s="5" t="s">
        <v>485</v>
      </c>
      <c r="DM3" s="5" t="s">
        <v>485</v>
      </c>
    </row>
    <row r="4" spans="1:117">
      <c r="A4" s="4" t="s">
        <v>617</v>
      </c>
      <c r="B4" s="4" t="s">
        <v>198</v>
      </c>
      <c r="C4" s="4" t="s">
        <v>73</v>
      </c>
      <c r="D4" s="4" t="s">
        <v>76</v>
      </c>
      <c r="E4" s="4" t="str">
        <f t="shared" ref="E4:E10" si="0">MID(A4,12,15)</f>
        <v>TR27-B1-Rd2</v>
      </c>
      <c r="F4" s="4" t="str">
        <f>VLOOKUP(B4,Sheet1!$A$1:$B$80,2,0)</f>
        <v>Tilia amurensis</v>
      </c>
      <c r="G4" s="4" t="str">
        <f t="shared" ref="G4:G10" si="1">LEFT(A4,10)</f>
        <v>2023-07-07</v>
      </c>
      <c r="H4" s="4" t="s">
        <v>618</v>
      </c>
      <c r="I4" s="4">
        <v>0.00014186045555259</v>
      </c>
      <c r="J4" s="4">
        <v>0.14186045555259</v>
      </c>
      <c r="K4" s="4">
        <v>-0.772396762805114</v>
      </c>
      <c r="L4" s="4">
        <v>75.5346166666667</v>
      </c>
      <c r="M4" s="4">
        <v>183.455650104153</v>
      </c>
      <c r="N4" s="4">
        <v>16.9133398389234</v>
      </c>
      <c r="O4" s="4">
        <v>6.96376793062933</v>
      </c>
      <c r="P4" s="4">
        <v>0.0111964516489856</v>
      </c>
      <c r="Q4" s="4">
        <v>2.92048521446031</v>
      </c>
      <c r="R4" s="4">
        <v>0.0111726583185627</v>
      </c>
      <c r="S4" s="4">
        <v>0.00698504492954023</v>
      </c>
      <c r="T4" s="4">
        <v>0</v>
      </c>
      <c r="U4" s="4">
        <v>23.1907053081287</v>
      </c>
      <c r="V4" s="4">
        <v>23.1907053081287</v>
      </c>
      <c r="W4" s="4">
        <v>2.85243348702415</v>
      </c>
      <c r="X4" s="4">
        <v>59.8432291837278</v>
      </c>
      <c r="Y4" s="4">
        <v>1.7108190480574</v>
      </c>
      <c r="Z4" s="4">
        <v>2.85883477485784</v>
      </c>
      <c r="AA4" s="4">
        <v>1.14161443896675</v>
      </c>
      <c r="AB4" s="4">
        <v>-6.25604608986923</v>
      </c>
      <c r="AC4" s="4">
        <v>5.8405319043747</v>
      </c>
      <c r="AD4" s="4">
        <v>0.415436140122217</v>
      </c>
      <c r="AE4" s="4">
        <v>-7.8045372316593e-5</v>
      </c>
      <c r="AF4" s="4">
        <v>0</v>
      </c>
      <c r="AG4" s="4">
        <v>0</v>
      </c>
      <c r="AH4" s="4">
        <v>1</v>
      </c>
      <c r="AI4" s="4">
        <v>0</v>
      </c>
      <c r="AJ4" s="4">
        <v>49322.0999616317</v>
      </c>
      <c r="AK4" s="4">
        <v>0</v>
      </c>
      <c r="AL4" s="4">
        <v>0</v>
      </c>
      <c r="AM4" s="4">
        <v>0</v>
      </c>
      <c r="AN4" s="4">
        <v>0</v>
      </c>
      <c r="AO4" s="4">
        <v>9</v>
      </c>
      <c r="AP4" s="4">
        <v>0.5</v>
      </c>
      <c r="AQ4" s="4" t="e">
        <v>#DIV/0!</v>
      </c>
      <c r="AR4" s="4">
        <v>2</v>
      </c>
      <c r="AS4" s="4">
        <v>1688641192.6</v>
      </c>
      <c r="AT4" s="4">
        <v>75.5346166666667</v>
      </c>
      <c r="AU4" s="4">
        <v>73.5761833333333</v>
      </c>
      <c r="AV4" s="4">
        <v>18.5569166666667</v>
      </c>
      <c r="AW4" s="4">
        <v>18.1989333333333</v>
      </c>
      <c r="AX4" s="4">
        <v>74.5819833333333</v>
      </c>
      <c r="AY4" s="4">
        <v>18.371325</v>
      </c>
      <c r="AZ4" s="4">
        <v>350.030583333333</v>
      </c>
      <c r="BA4" s="4">
        <v>92.1771416666667</v>
      </c>
      <c r="BB4" s="4">
        <v>0.0159246083333333</v>
      </c>
      <c r="BC4" s="4">
        <v>23.2278</v>
      </c>
      <c r="BD4" s="4">
        <v>23.27465</v>
      </c>
      <c r="BE4" s="4">
        <v>999.9</v>
      </c>
      <c r="BF4" s="4">
        <v>0</v>
      </c>
      <c r="BG4" s="4">
        <v>0</v>
      </c>
      <c r="BH4" s="4">
        <v>9991.71833333333</v>
      </c>
      <c r="BI4" s="4">
        <v>-0.096161525</v>
      </c>
      <c r="BJ4" s="4">
        <v>0.222185</v>
      </c>
      <c r="BK4" s="4">
        <v>0</v>
      </c>
      <c r="BL4" s="4">
        <v>0</v>
      </c>
      <c r="BM4" s="4">
        <v>0</v>
      </c>
      <c r="BN4" s="4">
        <v>24</v>
      </c>
      <c r="BO4" s="4">
        <v>-0.0659722</v>
      </c>
      <c r="BP4" s="4">
        <v>1688640813.1</v>
      </c>
      <c r="BQ4" s="4" t="e">
        <v>#DIV/0!</v>
      </c>
      <c r="BR4" s="4">
        <v>1688640813.1</v>
      </c>
      <c r="BS4" s="4">
        <v>1688640811.1</v>
      </c>
      <c r="BT4" s="4">
        <v>121</v>
      </c>
      <c r="BU4" s="4">
        <v>-0.186</v>
      </c>
      <c r="BV4" s="4">
        <v>-0.011</v>
      </c>
      <c r="BW4" s="4">
        <v>1.001</v>
      </c>
      <c r="BX4" s="4">
        <v>0.18</v>
      </c>
      <c r="BY4" s="4">
        <v>105</v>
      </c>
      <c r="BZ4" s="4">
        <v>18</v>
      </c>
      <c r="CA4" s="4">
        <v>0.27</v>
      </c>
      <c r="CB4" s="4">
        <v>0.19</v>
      </c>
      <c r="CC4" s="4">
        <v>0</v>
      </c>
      <c r="CD4" s="4">
        <v>0</v>
      </c>
      <c r="CE4" s="4" t="e">
        <v>#DIV/0!</v>
      </c>
      <c r="CF4" s="4">
        <v>100</v>
      </c>
      <c r="CG4" s="4">
        <v>100</v>
      </c>
      <c r="CH4" s="4">
        <v>0.952666666666667</v>
      </c>
      <c r="CI4" s="4">
        <v>0.185591666666667</v>
      </c>
      <c r="CJ4" s="4">
        <v>0.824013474197402</v>
      </c>
      <c r="CK4" s="4">
        <v>0.00180531819462729</v>
      </c>
      <c r="CL4" s="4">
        <v>-1.11177945645761e-6</v>
      </c>
      <c r="CM4" s="4">
        <v>3.87159926385579e-10</v>
      </c>
      <c r="CN4" s="4">
        <v>-0.0176906019705685</v>
      </c>
      <c r="CO4" s="4">
        <v>0.00791992440815521</v>
      </c>
      <c r="CP4" s="4">
        <v>0.000283799275015285</v>
      </c>
      <c r="CQ4" s="4">
        <v>-6.1277419760102e-6</v>
      </c>
      <c r="CR4" s="4">
        <v>16</v>
      </c>
      <c r="CS4" s="4">
        <v>2138</v>
      </c>
      <c r="CT4" s="4">
        <v>1</v>
      </c>
      <c r="CU4" s="4">
        <v>27</v>
      </c>
      <c r="CV4" s="4">
        <v>6.33333333333333</v>
      </c>
      <c r="CW4" s="4">
        <v>6.36666666666667</v>
      </c>
      <c r="CX4" s="4">
        <v>19</v>
      </c>
      <c r="CY4" s="4">
        <v>343.5865</v>
      </c>
      <c r="CZ4" s="4">
        <v>609.110416666667</v>
      </c>
      <c r="DA4" s="4">
        <v>22.9999666666667</v>
      </c>
      <c r="DB4" s="4">
        <v>29.7669916666667</v>
      </c>
      <c r="DC4" s="4">
        <v>30.000025</v>
      </c>
      <c r="DD4" s="4">
        <v>29.9676916666667</v>
      </c>
      <c r="DE4" s="4">
        <v>30.0401583333333</v>
      </c>
      <c r="DF4" s="4">
        <v>100</v>
      </c>
      <c r="DG4" s="4">
        <v>30.3843</v>
      </c>
      <c r="DH4" s="4">
        <v>0</v>
      </c>
      <c r="DI4" s="4">
        <v>23</v>
      </c>
      <c r="DJ4" s="4">
        <v>400</v>
      </c>
      <c r="DK4" s="4">
        <v>18.1586</v>
      </c>
      <c r="DL4" s="4">
        <v>100.898916666667</v>
      </c>
      <c r="DM4" s="4">
        <v>101.52775</v>
      </c>
    </row>
    <row r="5" spans="1:117">
      <c r="A5" s="4" t="s">
        <v>619</v>
      </c>
      <c r="B5" s="4" t="s">
        <v>587</v>
      </c>
      <c r="C5" s="4" t="s">
        <v>73</v>
      </c>
      <c r="D5" s="4" t="s">
        <v>65</v>
      </c>
      <c r="E5" s="4" t="str">
        <f t="shared" si="0"/>
        <v>TR36-B1-Rd1</v>
      </c>
      <c r="F5" s="4" t="str">
        <f>VLOOKUP(B5,Sheet1!$A$1:$B$80,2,0)</f>
        <v>Ulmus laciniata</v>
      </c>
      <c r="G5" s="4" t="str">
        <f t="shared" si="1"/>
        <v>2023-07-08</v>
      </c>
      <c r="H5" s="4" t="s">
        <v>618</v>
      </c>
      <c r="I5" s="4">
        <v>0.000416668424598731</v>
      </c>
      <c r="J5" s="4">
        <v>0.416668424598731</v>
      </c>
      <c r="K5" s="4">
        <v>-1.44539453684327</v>
      </c>
      <c r="L5" s="4">
        <v>401.098</v>
      </c>
      <c r="M5" s="4">
        <v>457.805077011521</v>
      </c>
      <c r="N5" s="4">
        <v>42.2585313622081</v>
      </c>
      <c r="O5" s="4">
        <v>37.0240815450352</v>
      </c>
      <c r="P5" s="4">
        <v>0.0359301080558957</v>
      </c>
      <c r="Q5" s="4">
        <v>3.06703824016709</v>
      </c>
      <c r="R5" s="4">
        <v>0.035697892269105</v>
      </c>
      <c r="S5" s="4">
        <v>0.0223319210663414</v>
      </c>
      <c r="T5" s="4">
        <v>0</v>
      </c>
      <c r="U5" s="4">
        <v>21.9901385699803</v>
      </c>
      <c r="V5" s="4">
        <v>21.9901385699803</v>
      </c>
      <c r="W5" s="4">
        <v>2.65191139047561</v>
      </c>
      <c r="X5" s="4">
        <v>59.9260655207627</v>
      </c>
      <c r="Y5" s="4">
        <v>1.59930953037551</v>
      </c>
      <c r="Z5" s="4">
        <v>2.66880450268499</v>
      </c>
      <c r="AA5" s="4">
        <v>1.0526018601001</v>
      </c>
      <c r="AB5" s="4">
        <v>-18.375077524804</v>
      </c>
      <c r="AC5" s="4">
        <v>17.22175367459</v>
      </c>
      <c r="AD5" s="4">
        <v>1.15271338764326</v>
      </c>
      <c r="AE5" s="4">
        <v>-0.000610462570805659</v>
      </c>
      <c r="AF5" s="4">
        <v>0</v>
      </c>
      <c r="AG5" s="4">
        <v>0</v>
      </c>
      <c r="AH5" s="4">
        <v>1</v>
      </c>
      <c r="AI5" s="4">
        <v>0</v>
      </c>
      <c r="AJ5" s="4">
        <v>49616.8220900321</v>
      </c>
      <c r="AK5" s="4">
        <v>0</v>
      </c>
      <c r="AL5" s="4">
        <v>0</v>
      </c>
      <c r="AM5" s="4">
        <v>0</v>
      </c>
      <c r="AN5" s="4">
        <v>0</v>
      </c>
      <c r="AO5" s="4">
        <v>3</v>
      </c>
      <c r="AP5" s="4">
        <v>0.5</v>
      </c>
      <c r="AQ5" s="4" t="e">
        <v>#DIV/0!</v>
      </c>
      <c r="AR5" s="4">
        <v>2</v>
      </c>
      <c r="AS5" s="4">
        <v>1688688990</v>
      </c>
      <c r="AT5" s="4">
        <v>401.098</v>
      </c>
      <c r="AU5" s="4">
        <v>400.002333333333</v>
      </c>
      <c r="AV5" s="4">
        <v>17.3260166666667</v>
      </c>
      <c r="AW5" s="4">
        <v>16.9750583333333</v>
      </c>
      <c r="AX5" s="4">
        <v>399.490833333333</v>
      </c>
      <c r="AY5" s="4">
        <v>17.131375</v>
      </c>
      <c r="AZ5" s="4">
        <v>349.998083333333</v>
      </c>
      <c r="BA5" s="4">
        <v>92.2904916666667</v>
      </c>
      <c r="BB5" s="4">
        <v>0.0163299833333333</v>
      </c>
      <c r="BC5" s="4">
        <v>22.0942916666667</v>
      </c>
      <c r="BD5" s="4">
        <v>22.0952166666667</v>
      </c>
      <c r="BE5" s="4">
        <v>999.9</v>
      </c>
      <c r="BF5" s="4">
        <v>0</v>
      </c>
      <c r="BG5" s="4">
        <v>0</v>
      </c>
      <c r="BH5" s="4">
        <v>10001.0416666667</v>
      </c>
      <c r="BI5" s="4">
        <v>-0.0779124</v>
      </c>
      <c r="BJ5" s="4">
        <v>0.222185</v>
      </c>
      <c r="BK5" s="4">
        <v>0</v>
      </c>
      <c r="BL5" s="4">
        <v>0</v>
      </c>
      <c r="BM5" s="4">
        <v>0</v>
      </c>
      <c r="BN5" s="4">
        <v>23</v>
      </c>
      <c r="BO5" s="4">
        <v>-0.010416675</v>
      </c>
      <c r="BP5" s="4">
        <v>1688688506.5</v>
      </c>
      <c r="BQ5" s="4" t="e">
        <v>#DIV/0!</v>
      </c>
      <c r="BR5" s="4">
        <v>1688688506.5</v>
      </c>
      <c r="BS5" s="4">
        <v>1688688497</v>
      </c>
      <c r="BT5" s="4">
        <v>19</v>
      </c>
      <c r="BU5" s="4">
        <v>0.243</v>
      </c>
      <c r="BV5" s="4">
        <v>-0.007</v>
      </c>
      <c r="BW5" s="4">
        <v>1.606</v>
      </c>
      <c r="BX5" s="4">
        <v>0.191</v>
      </c>
      <c r="BY5" s="4">
        <v>400</v>
      </c>
      <c r="BZ5" s="4">
        <v>17</v>
      </c>
      <c r="CA5" s="4">
        <v>0.37</v>
      </c>
      <c r="CB5" s="4">
        <v>0.13</v>
      </c>
      <c r="CC5" s="4">
        <v>0</v>
      </c>
      <c r="CD5" s="4">
        <v>0</v>
      </c>
      <c r="CE5" s="4" t="e">
        <v>#DIV/0!</v>
      </c>
      <c r="CF5" s="4">
        <v>100</v>
      </c>
      <c r="CG5" s="4">
        <v>100</v>
      </c>
      <c r="CH5" s="4">
        <v>1.60716666666667</v>
      </c>
      <c r="CI5" s="4">
        <v>0.194641666666667</v>
      </c>
      <c r="CJ5" s="4">
        <v>1.03867484160891</v>
      </c>
      <c r="CK5" s="4">
        <v>0.00180531819462729</v>
      </c>
      <c r="CL5" s="4">
        <v>-1.11177945645761e-6</v>
      </c>
      <c r="CM5" s="4">
        <v>3.87159926385579e-10</v>
      </c>
      <c r="CN5" s="4">
        <v>0.00648976282293814</v>
      </c>
      <c r="CO5" s="4">
        <v>0.00791992440815521</v>
      </c>
      <c r="CP5" s="4">
        <v>0.000283799275015285</v>
      </c>
      <c r="CQ5" s="4">
        <v>-6.1277419760102e-6</v>
      </c>
      <c r="CR5" s="4">
        <v>16</v>
      </c>
      <c r="CS5" s="4">
        <v>2138</v>
      </c>
      <c r="CT5" s="4">
        <v>1</v>
      </c>
      <c r="CU5" s="4">
        <v>27</v>
      </c>
      <c r="CV5" s="4">
        <v>8.05</v>
      </c>
      <c r="CW5" s="4">
        <v>8.21666666666667</v>
      </c>
      <c r="CX5" s="4">
        <v>19</v>
      </c>
      <c r="CY5" s="4">
        <v>337.24925</v>
      </c>
      <c r="CZ5" s="4">
        <v>632.1095</v>
      </c>
      <c r="DA5" s="4">
        <v>22.00005</v>
      </c>
      <c r="DB5" s="4">
        <v>27.6638583333333</v>
      </c>
      <c r="DC5" s="4">
        <v>30.0001916666667</v>
      </c>
      <c r="DD5" s="4">
        <v>27.8306416666667</v>
      </c>
      <c r="DE5" s="4">
        <v>27.9010166666667</v>
      </c>
      <c r="DF5" s="4">
        <v>19.475325</v>
      </c>
      <c r="DG5" s="4">
        <v>25.8901</v>
      </c>
      <c r="DH5" s="4">
        <v>6.00521</v>
      </c>
      <c r="DI5" s="4">
        <v>22</v>
      </c>
      <c r="DJ5" s="4">
        <v>400</v>
      </c>
      <c r="DK5" s="4">
        <v>17.017175</v>
      </c>
      <c r="DL5" s="4">
        <v>101.23525</v>
      </c>
      <c r="DM5" s="4">
        <v>101.786333333333</v>
      </c>
    </row>
    <row r="6" spans="1:117">
      <c r="A6" s="4" t="s">
        <v>620</v>
      </c>
      <c r="B6" s="4" t="s">
        <v>587</v>
      </c>
      <c r="C6" s="4" t="s">
        <v>64</v>
      </c>
      <c r="D6" s="4" t="s">
        <v>76</v>
      </c>
      <c r="E6" s="4" t="str">
        <f t="shared" si="0"/>
        <v>TR36-B2-Rd2</v>
      </c>
      <c r="F6" s="4" t="str">
        <f>VLOOKUP(B6,Sheet1!$A$1:$B$80,2,0)</f>
        <v>Ulmus laciniata</v>
      </c>
      <c r="G6" s="4" t="str">
        <f t="shared" si="1"/>
        <v>2023-07-08</v>
      </c>
      <c r="H6" s="4" t="s">
        <v>618</v>
      </c>
      <c r="I6" s="4">
        <v>0.000236890058998672</v>
      </c>
      <c r="J6" s="4">
        <v>0.236890058998672</v>
      </c>
      <c r="K6" s="4">
        <v>-1.02755812511506</v>
      </c>
      <c r="L6" s="4">
        <v>400.782416666667</v>
      </c>
      <c r="M6" s="4">
        <v>461.618047812844</v>
      </c>
      <c r="N6" s="4">
        <v>42.5461803119487</v>
      </c>
      <c r="O6" s="4">
        <v>36.9391096763251</v>
      </c>
      <c r="P6" s="4">
        <v>0.0201329866021149</v>
      </c>
      <c r="Q6" s="4">
        <v>3.06389188757122</v>
      </c>
      <c r="R6" s="4">
        <v>0.0200593656460249</v>
      </c>
      <c r="S6" s="4">
        <v>0.0125436954130359</v>
      </c>
      <c r="T6" s="4">
        <v>0</v>
      </c>
      <c r="U6" s="4">
        <v>22.1754680227313</v>
      </c>
      <c r="V6" s="4">
        <v>22.1754680227313</v>
      </c>
      <c r="W6" s="4">
        <v>2.68203620477243</v>
      </c>
      <c r="X6" s="4">
        <v>60.1442928151833</v>
      </c>
      <c r="Y6" s="4">
        <v>1.61892351118795</v>
      </c>
      <c r="Z6" s="4">
        <v>2.69173255182826</v>
      </c>
      <c r="AA6" s="4">
        <v>1.06311269358448</v>
      </c>
      <c r="AB6" s="4">
        <v>-10.4468516018414</v>
      </c>
      <c r="AC6" s="4">
        <v>9.78964804125578</v>
      </c>
      <c r="AD6" s="4">
        <v>0.657004604605512</v>
      </c>
      <c r="AE6" s="4">
        <v>-0.000198955980138897</v>
      </c>
      <c r="AF6" s="4">
        <v>0</v>
      </c>
      <c r="AG6" s="4">
        <v>0</v>
      </c>
      <c r="AH6" s="4">
        <v>1</v>
      </c>
      <c r="AI6" s="4">
        <v>0</v>
      </c>
      <c r="AJ6" s="4">
        <v>49512.4157820445</v>
      </c>
      <c r="AK6" s="4">
        <v>0</v>
      </c>
      <c r="AL6" s="4">
        <v>0</v>
      </c>
      <c r="AM6" s="4">
        <v>0</v>
      </c>
      <c r="AN6" s="4">
        <v>0</v>
      </c>
      <c r="AO6" s="4">
        <v>3</v>
      </c>
      <c r="AP6" s="4">
        <v>0.5</v>
      </c>
      <c r="AQ6" s="4" t="e">
        <v>#DIV/0!</v>
      </c>
      <c r="AR6" s="4">
        <v>2</v>
      </c>
      <c r="AS6" s="4">
        <v>1688726637.6</v>
      </c>
      <c r="AT6" s="4">
        <v>400.782416666667</v>
      </c>
      <c r="AU6" s="4">
        <v>400.010333333333</v>
      </c>
      <c r="AV6" s="4">
        <v>17.5650166666667</v>
      </c>
      <c r="AW6" s="4">
        <v>17.365525</v>
      </c>
      <c r="AX6" s="4">
        <v>398.838916666667</v>
      </c>
      <c r="AY6" s="4">
        <v>17.3804583333333</v>
      </c>
      <c r="AZ6" s="4">
        <v>349.982333333333</v>
      </c>
      <c r="BA6" s="4">
        <v>92.1527166666667</v>
      </c>
      <c r="BB6" s="4">
        <v>0.014774075</v>
      </c>
      <c r="BC6" s="4">
        <v>22.2347333333333</v>
      </c>
      <c r="BD6" s="4">
        <v>22.3280333333333</v>
      </c>
      <c r="BE6" s="4">
        <v>999.9</v>
      </c>
      <c r="BF6" s="4">
        <v>0</v>
      </c>
      <c r="BG6" s="4">
        <v>0</v>
      </c>
      <c r="BH6" s="4">
        <v>9999.61666666667</v>
      </c>
      <c r="BI6" s="4">
        <v>-0.08980635</v>
      </c>
      <c r="BJ6" s="4">
        <v>0.222185</v>
      </c>
      <c r="BK6" s="4">
        <v>0</v>
      </c>
      <c r="BL6" s="4">
        <v>0</v>
      </c>
      <c r="BM6" s="4">
        <v>0</v>
      </c>
      <c r="BN6" s="4">
        <v>23.99305</v>
      </c>
      <c r="BO6" s="4">
        <v>0</v>
      </c>
      <c r="BP6" s="4">
        <v>1688726071.5</v>
      </c>
      <c r="BQ6" s="4" t="e">
        <v>#DIV/0!</v>
      </c>
      <c r="BR6" s="4">
        <v>1688726071.5</v>
      </c>
      <c r="BS6" s="4">
        <v>1688726070</v>
      </c>
      <c r="BT6" s="4">
        <v>133</v>
      </c>
      <c r="BU6" s="4">
        <v>0.312</v>
      </c>
      <c r="BV6" s="4">
        <v>0</v>
      </c>
      <c r="BW6" s="4">
        <v>1.943</v>
      </c>
      <c r="BX6" s="4">
        <v>0.183</v>
      </c>
      <c r="BY6" s="4">
        <v>400</v>
      </c>
      <c r="BZ6" s="4">
        <v>17</v>
      </c>
      <c r="CA6" s="4">
        <v>0.38</v>
      </c>
      <c r="CB6" s="4">
        <v>0.14</v>
      </c>
      <c r="CC6" s="4">
        <v>0</v>
      </c>
      <c r="CD6" s="4">
        <v>0</v>
      </c>
      <c r="CE6" s="4" t="e">
        <v>#DIV/0!</v>
      </c>
      <c r="CF6" s="4">
        <v>100</v>
      </c>
      <c r="CG6" s="4">
        <v>100</v>
      </c>
      <c r="CH6" s="4">
        <v>1.9435</v>
      </c>
      <c r="CI6" s="4">
        <v>0.184558333333333</v>
      </c>
      <c r="CJ6" s="4">
        <v>1.37569666294579</v>
      </c>
      <c r="CK6" s="4">
        <v>0.00180531819462729</v>
      </c>
      <c r="CL6" s="4">
        <v>-1.11177945645761e-6</v>
      </c>
      <c r="CM6" s="4">
        <v>3.87159926385579e-10</v>
      </c>
      <c r="CN6" s="4">
        <v>-0.0066444731250847</v>
      </c>
      <c r="CO6" s="4">
        <v>0.00791992440815521</v>
      </c>
      <c r="CP6" s="4">
        <v>0.000283799275015285</v>
      </c>
      <c r="CQ6" s="4">
        <v>-6.1277419760102e-6</v>
      </c>
      <c r="CR6" s="4">
        <v>16</v>
      </c>
      <c r="CS6" s="4">
        <v>2138</v>
      </c>
      <c r="CT6" s="4">
        <v>1</v>
      </c>
      <c r="CU6" s="4">
        <v>27</v>
      </c>
      <c r="CV6" s="4">
        <v>9.43333333333333</v>
      </c>
      <c r="CW6" s="4">
        <v>9.46666666666667</v>
      </c>
      <c r="CX6" s="4">
        <v>19</v>
      </c>
      <c r="CY6" s="4">
        <v>341.046166666667</v>
      </c>
      <c r="CZ6" s="4">
        <v>613.618833333333</v>
      </c>
      <c r="DA6" s="4">
        <v>21.99985</v>
      </c>
      <c r="DB6" s="4">
        <v>29.016125</v>
      </c>
      <c r="DC6" s="4">
        <v>30.0000416666667</v>
      </c>
      <c r="DD6" s="4">
        <v>29.26475</v>
      </c>
      <c r="DE6" s="4">
        <v>29.3417</v>
      </c>
      <c r="DF6" s="4">
        <v>19.5315666666667</v>
      </c>
      <c r="DG6" s="4">
        <v>56.3287416666667</v>
      </c>
      <c r="DH6" s="4">
        <v>0</v>
      </c>
      <c r="DI6" s="4">
        <v>22</v>
      </c>
      <c r="DJ6" s="4">
        <v>400</v>
      </c>
      <c r="DK6" s="4">
        <v>17.3008583333333</v>
      </c>
      <c r="DL6" s="4">
        <v>101.058416666667</v>
      </c>
      <c r="DM6" s="4">
        <v>101.662166666667</v>
      </c>
    </row>
    <row r="7" spans="1:117">
      <c r="A7" s="4" t="s">
        <v>621</v>
      </c>
      <c r="B7" s="4" t="s">
        <v>208</v>
      </c>
      <c r="C7" s="4" t="s">
        <v>73</v>
      </c>
      <c r="D7" s="4" t="s">
        <v>65</v>
      </c>
      <c r="E7" s="4" t="str">
        <f t="shared" si="0"/>
        <v>TR38-B1-Rd1</v>
      </c>
      <c r="F7" s="4" t="str">
        <f>VLOOKUP(B7,Sheet1!$A$1:$B$80,2,0)</f>
        <v>Tilia amurensis</v>
      </c>
      <c r="G7" s="4" t="str">
        <f t="shared" si="1"/>
        <v>2023-07-08</v>
      </c>
      <c r="H7" s="4" t="s">
        <v>618</v>
      </c>
      <c r="I7" s="4">
        <v>0.000346415558566532</v>
      </c>
      <c r="J7" s="4">
        <v>0.346415558566532</v>
      </c>
      <c r="K7" s="4">
        <v>-1.06196746757775</v>
      </c>
      <c r="L7" s="4">
        <v>400.79625</v>
      </c>
      <c r="M7" s="4">
        <v>451.255467907414</v>
      </c>
      <c r="N7" s="4">
        <v>41.5574558419827</v>
      </c>
      <c r="O7" s="4">
        <v>36.910518257316</v>
      </c>
      <c r="P7" s="4">
        <v>0.0291430350590963</v>
      </c>
      <c r="Q7" s="4">
        <v>3.06243799290694</v>
      </c>
      <c r="R7" s="4">
        <v>0.0289897737551507</v>
      </c>
      <c r="S7" s="4">
        <v>0.0181323111563491</v>
      </c>
      <c r="T7" s="4">
        <v>0</v>
      </c>
      <c r="U7" s="4">
        <v>22.3078189247585</v>
      </c>
      <c r="V7" s="4">
        <v>22.3078189247585</v>
      </c>
      <c r="W7" s="4">
        <v>2.70373229057443</v>
      </c>
      <c r="X7" s="4">
        <v>59.9378904142796</v>
      </c>
      <c r="Y7" s="4">
        <v>1.62912853926849</v>
      </c>
      <c r="Z7" s="4">
        <v>2.7180276970576</v>
      </c>
      <c r="AA7" s="4">
        <v>1.07460375130594</v>
      </c>
      <c r="AB7" s="4">
        <v>-15.2769261327841</v>
      </c>
      <c r="AC7" s="4">
        <v>14.3139581331824</v>
      </c>
      <c r="AD7" s="4">
        <v>0.962543982997512</v>
      </c>
      <c r="AE7" s="4">
        <v>-0.000424016604134862</v>
      </c>
      <c r="AF7" s="4">
        <v>0</v>
      </c>
      <c r="AG7" s="4">
        <v>0</v>
      </c>
      <c r="AH7" s="4">
        <v>1</v>
      </c>
      <c r="AI7" s="4">
        <v>0</v>
      </c>
      <c r="AJ7" s="4">
        <v>49448.0850976734</v>
      </c>
      <c r="AK7" s="4">
        <v>0</v>
      </c>
      <c r="AL7" s="4">
        <v>0</v>
      </c>
      <c r="AM7" s="4">
        <v>0</v>
      </c>
      <c r="AN7" s="4">
        <v>0</v>
      </c>
      <c r="AO7" s="4">
        <v>3</v>
      </c>
      <c r="AP7" s="4">
        <v>0.5</v>
      </c>
      <c r="AQ7" s="4" t="e">
        <v>#DIV/0!</v>
      </c>
      <c r="AR7" s="4">
        <v>2</v>
      </c>
      <c r="AS7" s="4">
        <v>1688711019.1</v>
      </c>
      <c r="AT7" s="4">
        <v>400.79625</v>
      </c>
      <c r="AU7" s="4">
        <v>400.005</v>
      </c>
      <c r="AV7" s="4">
        <v>17.6900416666667</v>
      </c>
      <c r="AW7" s="4">
        <v>17.3983666666667</v>
      </c>
      <c r="AX7" s="4">
        <v>398.95475</v>
      </c>
      <c r="AY7" s="4">
        <v>17.5151666666667</v>
      </c>
      <c r="AZ7" s="4">
        <v>349.999666666667</v>
      </c>
      <c r="BA7" s="4">
        <v>92.07625</v>
      </c>
      <c r="BB7" s="4">
        <v>0.0167231083333333</v>
      </c>
      <c r="BC7" s="4">
        <v>22.3945166666667</v>
      </c>
      <c r="BD7" s="4">
        <v>22.5158833333333</v>
      </c>
      <c r="BE7" s="4">
        <v>999.9</v>
      </c>
      <c r="BF7" s="4">
        <v>0</v>
      </c>
      <c r="BG7" s="4">
        <v>0</v>
      </c>
      <c r="BH7" s="4">
        <v>10000.3583333333</v>
      </c>
      <c r="BI7" s="4">
        <v>-0.103133491666667</v>
      </c>
      <c r="BJ7" s="4">
        <v>0.222185</v>
      </c>
      <c r="BK7" s="4">
        <v>0</v>
      </c>
      <c r="BL7" s="4">
        <v>0</v>
      </c>
      <c r="BM7" s="4">
        <v>0</v>
      </c>
      <c r="BN7" s="4">
        <v>24</v>
      </c>
      <c r="BO7" s="4">
        <v>-0.0173611166666667</v>
      </c>
      <c r="BP7" s="4">
        <v>1688710713.6</v>
      </c>
      <c r="BQ7" s="4" t="e">
        <v>#DIV/0!</v>
      </c>
      <c r="BR7" s="4">
        <v>1688710713.6</v>
      </c>
      <c r="BS7" s="4">
        <v>1688710707.6</v>
      </c>
      <c r="BT7" s="4">
        <v>76</v>
      </c>
      <c r="BU7" s="4">
        <v>0.015</v>
      </c>
      <c r="BV7" s="4">
        <v>-0.002</v>
      </c>
      <c r="BW7" s="4">
        <v>1.84</v>
      </c>
      <c r="BX7" s="4">
        <v>0.17</v>
      </c>
      <c r="BY7" s="4">
        <v>400</v>
      </c>
      <c r="BZ7" s="4">
        <v>17</v>
      </c>
      <c r="CA7" s="4">
        <v>0.44</v>
      </c>
      <c r="CB7" s="4">
        <v>0.14</v>
      </c>
      <c r="CC7" s="4">
        <v>0</v>
      </c>
      <c r="CD7" s="4">
        <v>0</v>
      </c>
      <c r="CE7" s="4" t="e">
        <v>#DIV/0!</v>
      </c>
      <c r="CF7" s="4">
        <v>100</v>
      </c>
      <c r="CG7" s="4">
        <v>100</v>
      </c>
      <c r="CH7" s="4">
        <v>1.8415</v>
      </c>
      <c r="CI7" s="4">
        <v>0.174875</v>
      </c>
      <c r="CJ7" s="4">
        <v>1.27344256962923</v>
      </c>
      <c r="CK7" s="4">
        <v>0.00180531819462729</v>
      </c>
      <c r="CL7" s="4">
        <v>-1.11177945645761e-6</v>
      </c>
      <c r="CM7" s="4">
        <v>3.87159926385579e-10</v>
      </c>
      <c r="CN7" s="4">
        <v>-0.0179877550789738</v>
      </c>
      <c r="CO7" s="4">
        <v>0.00791992440815521</v>
      </c>
      <c r="CP7" s="4">
        <v>0.000283799275015285</v>
      </c>
      <c r="CQ7" s="4">
        <v>-6.1277419760102e-6</v>
      </c>
      <c r="CR7" s="4">
        <v>16</v>
      </c>
      <c r="CS7" s="4">
        <v>2138</v>
      </c>
      <c r="CT7" s="4">
        <v>1</v>
      </c>
      <c r="CU7" s="4">
        <v>27</v>
      </c>
      <c r="CV7" s="4">
        <v>5.08333333333333</v>
      </c>
      <c r="CW7" s="4">
        <v>5.2</v>
      </c>
      <c r="CX7" s="4">
        <v>19</v>
      </c>
      <c r="CY7" s="4">
        <v>343.969833333333</v>
      </c>
      <c r="CZ7" s="4">
        <v>611.554</v>
      </c>
      <c r="DA7" s="4">
        <v>21.9997333333333</v>
      </c>
      <c r="DB7" s="4">
        <v>29.9687083333333</v>
      </c>
      <c r="DC7" s="4">
        <v>30.0001333333333</v>
      </c>
      <c r="DD7" s="4">
        <v>30.1301833333333</v>
      </c>
      <c r="DE7" s="4">
        <v>30.2005416666667</v>
      </c>
      <c r="DF7" s="4">
        <v>19.557625</v>
      </c>
      <c r="DG7" s="4">
        <v>31.9605</v>
      </c>
      <c r="DH7" s="4">
        <v>0</v>
      </c>
      <c r="DI7" s="4">
        <v>22</v>
      </c>
      <c r="DJ7" s="4">
        <v>400</v>
      </c>
      <c r="DK7" s="4">
        <v>17.3960916666667</v>
      </c>
      <c r="DL7" s="4">
        <v>100.85575</v>
      </c>
      <c r="DM7" s="4">
        <v>101.496833333333</v>
      </c>
    </row>
    <row r="8" spans="1:117">
      <c r="A8" s="4" t="s">
        <v>622</v>
      </c>
      <c r="B8" s="4" t="s">
        <v>208</v>
      </c>
      <c r="C8" s="4" t="s">
        <v>73</v>
      </c>
      <c r="D8" s="4" t="s">
        <v>76</v>
      </c>
      <c r="E8" s="4" t="str">
        <f t="shared" si="0"/>
        <v>TR38-B1-Rd2</v>
      </c>
      <c r="F8" s="4" t="str">
        <f>VLOOKUP(B8,Sheet1!$A$1:$B$80,2,0)</f>
        <v>Tilia amurensis</v>
      </c>
      <c r="G8" s="4" t="str">
        <f t="shared" si="1"/>
        <v>2023-07-08</v>
      </c>
      <c r="H8" s="4" t="s">
        <v>618</v>
      </c>
      <c r="I8" s="4">
        <v>0.000175187591341607</v>
      </c>
      <c r="J8" s="4">
        <v>0.175187591341607</v>
      </c>
      <c r="K8" s="4">
        <v>-1.04276477567294</v>
      </c>
      <c r="L8" s="4">
        <v>400.836166666667</v>
      </c>
      <c r="M8" s="4">
        <v>505.543787427634</v>
      </c>
      <c r="N8" s="4">
        <v>46.5726261570745</v>
      </c>
      <c r="O8" s="4">
        <v>36.9265600581045</v>
      </c>
      <c r="P8" s="4">
        <v>0.01475827715797</v>
      </c>
      <c r="Q8" s="4">
        <v>3.06305078668212</v>
      </c>
      <c r="R8" s="4">
        <v>0.0147188749024456</v>
      </c>
      <c r="S8" s="4">
        <v>0.0092028281163531</v>
      </c>
      <c r="T8" s="4">
        <v>0</v>
      </c>
      <c r="U8" s="4">
        <v>22.2888037818579</v>
      </c>
      <c r="V8" s="4">
        <v>22.2888037818579</v>
      </c>
      <c r="W8" s="4">
        <v>2.70060574090884</v>
      </c>
      <c r="X8" s="4">
        <v>60.1922217229182</v>
      </c>
      <c r="Y8" s="4">
        <v>1.62989613119494</v>
      </c>
      <c r="Z8" s="4">
        <v>2.70781852584519</v>
      </c>
      <c r="AA8" s="4">
        <v>1.0707096097139</v>
      </c>
      <c r="AB8" s="4">
        <v>-7.72577277816486</v>
      </c>
      <c r="AC8" s="4">
        <v>7.23916315975062</v>
      </c>
      <c r="AD8" s="4">
        <v>0.486501251632935</v>
      </c>
      <c r="AE8" s="4">
        <v>-0.000108366781299774</v>
      </c>
      <c r="AF8" s="4">
        <v>0</v>
      </c>
      <c r="AG8" s="4">
        <v>0</v>
      </c>
      <c r="AH8" s="4">
        <v>1</v>
      </c>
      <c r="AI8" s="4">
        <v>0</v>
      </c>
      <c r="AJ8" s="4">
        <v>49474.2600098856</v>
      </c>
      <c r="AK8" s="4">
        <v>0</v>
      </c>
      <c r="AL8" s="4">
        <v>0</v>
      </c>
      <c r="AM8" s="4">
        <v>0</v>
      </c>
      <c r="AN8" s="4">
        <v>0</v>
      </c>
      <c r="AO8" s="4">
        <v>3</v>
      </c>
      <c r="AP8" s="4">
        <v>0.5</v>
      </c>
      <c r="AQ8" s="4" t="e">
        <v>#DIV/0!</v>
      </c>
      <c r="AR8" s="4">
        <v>2</v>
      </c>
      <c r="AS8" s="4">
        <v>1688721460.1</v>
      </c>
      <c r="AT8" s="4">
        <v>400.836166666667</v>
      </c>
      <c r="AU8" s="4">
        <v>400.002583333333</v>
      </c>
      <c r="AV8" s="4">
        <v>17.69245</v>
      </c>
      <c r="AW8" s="4">
        <v>17.54495</v>
      </c>
      <c r="AX8" s="4">
        <v>398.948083333333</v>
      </c>
      <c r="AY8" s="4">
        <v>17.5155166666667</v>
      </c>
      <c r="AZ8" s="4">
        <v>350.009583333333</v>
      </c>
      <c r="BA8" s="4">
        <v>92.1080083333333</v>
      </c>
      <c r="BB8" s="4">
        <v>0.01581465</v>
      </c>
      <c r="BC8" s="4">
        <v>22.3326416666667</v>
      </c>
      <c r="BD8" s="4">
        <v>22.4167916666667</v>
      </c>
      <c r="BE8" s="4">
        <v>999.9</v>
      </c>
      <c r="BF8" s="4">
        <v>0</v>
      </c>
      <c r="BG8" s="4">
        <v>0</v>
      </c>
      <c r="BH8" s="4">
        <v>10000.0958333333</v>
      </c>
      <c r="BI8" s="4">
        <v>-0.0924705916666667</v>
      </c>
      <c r="BJ8" s="4">
        <v>0.222185</v>
      </c>
      <c r="BK8" s="4">
        <v>0</v>
      </c>
      <c r="BL8" s="4">
        <v>0</v>
      </c>
      <c r="BM8" s="4">
        <v>0</v>
      </c>
      <c r="BN8" s="4">
        <v>24</v>
      </c>
      <c r="BO8" s="4">
        <v>0</v>
      </c>
      <c r="BP8" s="4">
        <v>1688720851.6</v>
      </c>
      <c r="BQ8" s="4" t="e">
        <v>#DIV/0!</v>
      </c>
      <c r="BR8" s="4">
        <v>1688720851.6</v>
      </c>
      <c r="BS8" s="4">
        <v>1688720848.1</v>
      </c>
      <c r="BT8" s="4">
        <v>114</v>
      </c>
      <c r="BU8" s="4">
        <v>0.306</v>
      </c>
      <c r="BV8" s="4">
        <v>-0.006</v>
      </c>
      <c r="BW8" s="4">
        <v>1.887</v>
      </c>
      <c r="BX8" s="4">
        <v>0.174</v>
      </c>
      <c r="BY8" s="4">
        <v>400</v>
      </c>
      <c r="BZ8" s="4">
        <v>17</v>
      </c>
      <c r="CA8" s="4">
        <v>0.47</v>
      </c>
      <c r="CB8" s="4">
        <v>0.11</v>
      </c>
      <c r="CC8" s="4">
        <v>0</v>
      </c>
      <c r="CD8" s="4">
        <v>0</v>
      </c>
      <c r="CE8" s="4" t="e">
        <v>#DIV/0!</v>
      </c>
      <c r="CF8" s="4">
        <v>100</v>
      </c>
      <c r="CG8" s="4">
        <v>100</v>
      </c>
      <c r="CH8" s="4">
        <v>1.88808333333333</v>
      </c>
      <c r="CI8" s="4">
        <v>0.176933333333333</v>
      </c>
      <c r="CJ8" s="4">
        <v>1.32021249999963</v>
      </c>
      <c r="CK8" s="4">
        <v>0.00180531819462729</v>
      </c>
      <c r="CL8" s="4">
        <v>-1.11177945645761e-6</v>
      </c>
      <c r="CM8" s="4">
        <v>3.87159926385579e-10</v>
      </c>
      <c r="CN8" s="4">
        <v>-0.0159213040910029</v>
      </c>
      <c r="CO8" s="4">
        <v>0.00791992440815521</v>
      </c>
      <c r="CP8" s="4">
        <v>0.000283799275015285</v>
      </c>
      <c r="CQ8" s="4">
        <v>-6.1277419760102e-6</v>
      </c>
      <c r="CR8" s="4">
        <v>16</v>
      </c>
      <c r="CS8" s="4">
        <v>2138</v>
      </c>
      <c r="CT8" s="4">
        <v>1</v>
      </c>
      <c r="CU8" s="4">
        <v>27</v>
      </c>
      <c r="CV8" s="4">
        <v>10.1333333333333</v>
      </c>
      <c r="CW8" s="4">
        <v>10.2</v>
      </c>
      <c r="CX8" s="4">
        <v>19</v>
      </c>
      <c r="CY8" s="4">
        <v>344.019166666667</v>
      </c>
      <c r="CZ8" s="4">
        <v>611.339916666667</v>
      </c>
      <c r="DA8" s="4">
        <v>21.9998833333333</v>
      </c>
      <c r="DB8" s="4">
        <v>29.8994083333333</v>
      </c>
      <c r="DC8" s="4">
        <v>30.0001416666667</v>
      </c>
      <c r="DD8" s="4">
        <v>30.1258</v>
      </c>
      <c r="DE8" s="4">
        <v>30.19825</v>
      </c>
      <c r="DF8" s="4">
        <v>19.52585</v>
      </c>
      <c r="DG8" s="4">
        <v>38.1324</v>
      </c>
      <c r="DH8" s="4">
        <v>0</v>
      </c>
      <c r="DI8" s="4">
        <v>22</v>
      </c>
      <c r="DJ8" s="4">
        <v>400</v>
      </c>
      <c r="DK8" s="4">
        <v>17.5459</v>
      </c>
      <c r="DL8" s="4">
        <v>100.844166666667</v>
      </c>
      <c r="DM8" s="4">
        <v>101.482166666667</v>
      </c>
    </row>
    <row r="9" spans="1:117">
      <c r="A9" s="4" t="s">
        <v>623</v>
      </c>
      <c r="B9" s="4" t="s">
        <v>119</v>
      </c>
      <c r="C9" s="4" t="s">
        <v>64</v>
      </c>
      <c r="D9" s="4" t="s">
        <v>65</v>
      </c>
      <c r="E9" s="4" t="str">
        <f t="shared" si="0"/>
        <v>TR43-B2-Rd1</v>
      </c>
      <c r="F9" s="4" t="str">
        <f>VLOOKUP(B9,Sheet1!$A$1:$B$80,2,0)</f>
        <v>Tilia amurensis</v>
      </c>
      <c r="G9" s="4" t="str">
        <f t="shared" si="1"/>
        <v>2023-07-08</v>
      </c>
      <c r="H9" s="4" t="s">
        <v>618</v>
      </c>
      <c r="I9" s="4">
        <v>0.000881562760618739</v>
      </c>
      <c r="J9" s="4">
        <v>0.881562760618739</v>
      </c>
      <c r="K9" s="4">
        <v>-0.859449527148578</v>
      </c>
      <c r="L9" s="4">
        <v>400.444916666667</v>
      </c>
      <c r="M9" s="4">
        <v>406.654361682603</v>
      </c>
      <c r="N9" s="4">
        <v>37.479847495835</v>
      </c>
      <c r="O9" s="4">
        <v>36.9075418561013</v>
      </c>
      <c r="P9" s="4">
        <v>0.0758991748917695</v>
      </c>
      <c r="Q9" s="4">
        <v>3.06343294837092</v>
      </c>
      <c r="R9" s="4">
        <v>0.0748694893084345</v>
      </c>
      <c r="S9" s="4">
        <v>0.0468847798340567</v>
      </c>
      <c r="T9" s="4">
        <v>0</v>
      </c>
      <c r="U9" s="4">
        <v>22.2572993525157</v>
      </c>
      <c r="V9" s="4">
        <v>22.2572993525157</v>
      </c>
      <c r="W9" s="4">
        <v>2.6954326599543</v>
      </c>
      <c r="X9" s="4">
        <v>59.8749196460009</v>
      </c>
      <c r="Y9" s="4">
        <v>1.63568138893884</v>
      </c>
      <c r="Z9" s="4">
        <v>2.73183063140997</v>
      </c>
      <c r="AA9" s="4">
        <v>1.05975127101546</v>
      </c>
      <c r="AB9" s="4">
        <v>-38.8769177432864</v>
      </c>
      <c r="AC9" s="4">
        <v>36.425147489078</v>
      </c>
      <c r="AD9" s="4">
        <v>2.44902592887671</v>
      </c>
      <c r="AE9" s="4">
        <v>-0.00274432533170751</v>
      </c>
      <c r="AF9" s="4">
        <v>0</v>
      </c>
      <c r="AG9" s="4">
        <v>0</v>
      </c>
      <c r="AH9" s="4">
        <v>1</v>
      </c>
      <c r="AI9" s="4">
        <v>0</v>
      </c>
      <c r="AJ9" s="4">
        <v>49460.2918132283</v>
      </c>
      <c r="AK9" s="4">
        <v>0</v>
      </c>
      <c r="AL9" s="4">
        <v>0</v>
      </c>
      <c r="AM9" s="4">
        <v>0</v>
      </c>
      <c r="AN9" s="4">
        <v>0</v>
      </c>
      <c r="AO9" s="4">
        <v>3</v>
      </c>
      <c r="AP9" s="4">
        <v>0.5</v>
      </c>
      <c r="AQ9" s="4" t="e">
        <v>#DIV/0!</v>
      </c>
      <c r="AR9" s="4">
        <v>2</v>
      </c>
      <c r="AS9" s="4">
        <v>1688702224</v>
      </c>
      <c r="AT9" s="4">
        <v>400.444916666667</v>
      </c>
      <c r="AU9" s="4">
        <v>400.00325</v>
      </c>
      <c r="AV9" s="4">
        <v>17.7470583333333</v>
      </c>
      <c r="AW9" s="4">
        <v>17.0048333333333</v>
      </c>
      <c r="AX9" s="4">
        <v>398.669916666667</v>
      </c>
      <c r="AY9" s="4">
        <v>17.5710666666667</v>
      </c>
      <c r="AZ9" s="4">
        <v>349.995</v>
      </c>
      <c r="BA9" s="4">
        <v>92.1498666666667</v>
      </c>
      <c r="BB9" s="4">
        <v>0.0164721666666667</v>
      </c>
      <c r="BC9" s="4">
        <v>22.47785</v>
      </c>
      <c r="BD9" s="4">
        <v>22.5964666666667</v>
      </c>
      <c r="BE9" s="4">
        <v>999.9</v>
      </c>
      <c r="BF9" s="4">
        <v>0</v>
      </c>
      <c r="BG9" s="4">
        <v>0</v>
      </c>
      <c r="BH9" s="4">
        <v>9997.54</v>
      </c>
      <c r="BI9" s="4">
        <v>-0.104157641666667</v>
      </c>
      <c r="BJ9" s="4">
        <v>0.222185</v>
      </c>
      <c r="BK9" s="4">
        <v>0</v>
      </c>
      <c r="BL9" s="4">
        <v>0</v>
      </c>
      <c r="BM9" s="4">
        <v>0</v>
      </c>
      <c r="BN9" s="4">
        <v>24</v>
      </c>
      <c r="BO9" s="4">
        <v>-0.003472225</v>
      </c>
      <c r="BP9" s="4">
        <v>1688701786</v>
      </c>
      <c r="BQ9" s="4" t="e">
        <v>#DIV/0!</v>
      </c>
      <c r="BR9" s="4">
        <v>1688701780.5</v>
      </c>
      <c r="BS9" s="4">
        <v>1688701786</v>
      </c>
      <c r="BT9" s="4">
        <v>56</v>
      </c>
      <c r="BU9" s="4">
        <v>0.345</v>
      </c>
      <c r="BV9" s="4">
        <v>-0.012</v>
      </c>
      <c r="BW9" s="4">
        <v>1.775</v>
      </c>
      <c r="BX9" s="4">
        <v>0.164</v>
      </c>
      <c r="BY9" s="4">
        <v>400</v>
      </c>
      <c r="BZ9" s="4">
        <v>17</v>
      </c>
      <c r="CA9" s="4">
        <v>0.72</v>
      </c>
      <c r="CB9" s="4">
        <v>0.15</v>
      </c>
      <c r="CC9" s="4">
        <v>0</v>
      </c>
      <c r="CD9" s="4">
        <v>0</v>
      </c>
      <c r="CE9" s="4" t="e">
        <v>#DIV/0!</v>
      </c>
      <c r="CF9" s="4">
        <v>100</v>
      </c>
      <c r="CG9" s="4">
        <v>100</v>
      </c>
      <c r="CH9" s="4">
        <v>1.775</v>
      </c>
      <c r="CI9" s="4">
        <v>0.175991666666667</v>
      </c>
      <c r="CJ9" s="4">
        <v>1.20757821646288</v>
      </c>
      <c r="CK9" s="4">
        <v>0.00180531819462729</v>
      </c>
      <c r="CL9" s="4">
        <v>-1.11177945645761e-6</v>
      </c>
      <c r="CM9" s="4">
        <v>3.87159926385579e-10</v>
      </c>
      <c r="CN9" s="4">
        <v>-0.0175700302491743</v>
      </c>
      <c r="CO9" s="4">
        <v>0.00791992440815521</v>
      </c>
      <c r="CP9" s="4">
        <v>0.000283799275015285</v>
      </c>
      <c r="CQ9" s="4">
        <v>-6.1277419760102e-6</v>
      </c>
      <c r="CR9" s="4">
        <v>16</v>
      </c>
      <c r="CS9" s="4">
        <v>2138</v>
      </c>
      <c r="CT9" s="4">
        <v>1</v>
      </c>
      <c r="CU9" s="4">
        <v>27</v>
      </c>
      <c r="CV9" s="4">
        <v>7.38333333333333</v>
      </c>
      <c r="CW9" s="4">
        <v>7.3</v>
      </c>
      <c r="CX9" s="4">
        <v>19</v>
      </c>
      <c r="CY9" s="4">
        <v>343.34575</v>
      </c>
      <c r="CZ9" s="4">
        <v>609.30525</v>
      </c>
      <c r="DA9" s="4">
        <v>22.0000083333333</v>
      </c>
      <c r="DB9" s="4">
        <v>29.7256666666667</v>
      </c>
      <c r="DC9" s="4">
        <v>30.0001916666667</v>
      </c>
      <c r="DD9" s="4">
        <v>29.913275</v>
      </c>
      <c r="DE9" s="4">
        <v>29.9846833333333</v>
      </c>
      <c r="DF9" s="4">
        <v>19.521925</v>
      </c>
      <c r="DG9" s="4">
        <v>32.9967</v>
      </c>
      <c r="DH9" s="4">
        <v>0</v>
      </c>
      <c r="DI9" s="4">
        <v>22</v>
      </c>
      <c r="DJ9" s="4">
        <v>400</v>
      </c>
      <c r="DK9" s="4">
        <v>16.9879</v>
      </c>
      <c r="DL9" s="4">
        <v>100.871416666667</v>
      </c>
      <c r="DM9" s="4">
        <v>101.50825</v>
      </c>
    </row>
    <row r="10" spans="1:117">
      <c r="A10" s="4" t="s">
        <v>624</v>
      </c>
      <c r="B10" s="4" t="s">
        <v>121</v>
      </c>
      <c r="C10" s="4" t="s">
        <v>73</v>
      </c>
      <c r="D10" s="4" t="s">
        <v>65</v>
      </c>
      <c r="E10" s="4" t="str">
        <f t="shared" si="0"/>
        <v>TR44-B1-Rd1</v>
      </c>
      <c r="F10" s="4" t="str">
        <f>VLOOKUP(B10,Sheet1!$A$1:$B$80,2,0)</f>
        <v>Tilia amurensis</v>
      </c>
      <c r="G10" s="4" t="str">
        <f t="shared" si="1"/>
        <v>2023-07-08</v>
      </c>
      <c r="H10" s="4" t="s">
        <v>618</v>
      </c>
      <c r="I10" s="4">
        <v>0.000597155084952752</v>
      </c>
      <c r="J10" s="4">
        <v>0.597155084952752</v>
      </c>
      <c r="K10" s="4">
        <v>-0.523561073153704</v>
      </c>
      <c r="L10" s="4">
        <v>400.2405</v>
      </c>
      <c r="M10" s="4">
        <v>409.02754531979</v>
      </c>
      <c r="N10" s="4">
        <v>37.7278274004615</v>
      </c>
      <c r="O10" s="4">
        <v>36.9173292142373</v>
      </c>
      <c r="P10" s="4">
        <v>0.0517407312065389</v>
      </c>
      <c r="Q10" s="4">
        <v>3.06619801927574</v>
      </c>
      <c r="R10" s="4">
        <v>0.0512604743731897</v>
      </c>
      <c r="S10" s="4">
        <v>0.0320805739569483</v>
      </c>
      <c r="T10" s="4">
        <v>0</v>
      </c>
      <c r="U10" s="4">
        <v>22.0543365221821</v>
      </c>
      <c r="V10" s="4">
        <v>22.0543365221821</v>
      </c>
      <c r="W10" s="4">
        <v>2.66231287947609</v>
      </c>
      <c r="X10" s="4">
        <v>60.0262645648932</v>
      </c>
      <c r="Y10" s="4">
        <v>1.61268990719687</v>
      </c>
      <c r="Z10" s="4">
        <v>2.68664044332534</v>
      </c>
      <c r="AA10" s="4">
        <v>1.04962297227922</v>
      </c>
      <c r="AB10" s="4">
        <v>-26.3345392464164</v>
      </c>
      <c r="AC10" s="4">
        <v>24.679484738892</v>
      </c>
      <c r="AD10" s="4">
        <v>1.65379924225983</v>
      </c>
      <c r="AE10" s="4">
        <v>-0.00125526526457964</v>
      </c>
      <c r="AF10" s="4">
        <v>0</v>
      </c>
      <c r="AG10" s="4">
        <v>0</v>
      </c>
      <c r="AH10" s="4">
        <v>1</v>
      </c>
      <c r="AI10" s="4">
        <v>0</v>
      </c>
      <c r="AJ10" s="4">
        <v>49576.1697041395</v>
      </c>
      <c r="AK10" s="4">
        <v>0</v>
      </c>
      <c r="AL10" s="4">
        <v>0</v>
      </c>
      <c r="AM10" s="4">
        <v>0</v>
      </c>
      <c r="AN10" s="4">
        <v>0</v>
      </c>
      <c r="AO10" s="4">
        <v>3</v>
      </c>
      <c r="AP10" s="4">
        <v>0.5</v>
      </c>
      <c r="AQ10" s="4" t="e">
        <v>#DIV/0!</v>
      </c>
      <c r="AR10" s="4">
        <v>2</v>
      </c>
      <c r="AS10" s="4">
        <v>1688696531</v>
      </c>
      <c r="AT10" s="4">
        <v>400.2405</v>
      </c>
      <c r="AU10" s="4">
        <v>399.996583333333</v>
      </c>
      <c r="AV10" s="4">
        <v>17.4840333333333</v>
      </c>
      <c r="AW10" s="4">
        <v>16.9811083333333</v>
      </c>
      <c r="AX10" s="4">
        <v>398.797416666667</v>
      </c>
      <c r="AY10" s="4">
        <v>17.2992333333333</v>
      </c>
      <c r="AZ10" s="4">
        <v>349.981166666667</v>
      </c>
      <c r="BA10" s="4">
        <v>92.2216833333333</v>
      </c>
      <c r="BB10" s="4">
        <v>0.0161817</v>
      </c>
      <c r="BC10" s="4">
        <v>22.2036333333333</v>
      </c>
      <c r="BD10" s="4">
        <v>22.3246583333333</v>
      </c>
      <c r="BE10" s="4">
        <v>999.9</v>
      </c>
      <c r="BF10" s="4">
        <v>0</v>
      </c>
      <c r="BG10" s="4">
        <v>0</v>
      </c>
      <c r="BH10" s="4">
        <v>10004.1375</v>
      </c>
      <c r="BI10" s="4">
        <v>-0.0887814666666667</v>
      </c>
      <c r="BJ10" s="4">
        <v>0.222185</v>
      </c>
      <c r="BK10" s="4">
        <v>0</v>
      </c>
      <c r="BL10" s="4">
        <v>0</v>
      </c>
      <c r="BM10" s="4">
        <v>0</v>
      </c>
      <c r="BN10" s="4">
        <v>23</v>
      </c>
      <c r="BO10" s="4">
        <v>-0.0173611166666667</v>
      </c>
      <c r="BP10" s="4">
        <v>1688694602.6</v>
      </c>
      <c r="BQ10" s="4" t="e">
        <v>#DIV/0!</v>
      </c>
      <c r="BR10" s="4">
        <v>1688694602.6</v>
      </c>
      <c r="BS10" s="4">
        <v>1688694596.6</v>
      </c>
      <c r="BT10" s="4">
        <v>37</v>
      </c>
      <c r="BU10" s="4">
        <v>-0.611</v>
      </c>
      <c r="BV10" s="4">
        <v>-0.001</v>
      </c>
      <c r="BW10" s="4">
        <v>1.442</v>
      </c>
      <c r="BX10" s="4">
        <v>0.184</v>
      </c>
      <c r="BY10" s="4">
        <v>399</v>
      </c>
      <c r="BZ10" s="4">
        <v>17</v>
      </c>
      <c r="CA10" s="4">
        <v>0.06</v>
      </c>
      <c r="CB10" s="4">
        <v>0.1</v>
      </c>
      <c r="CC10" s="4">
        <v>0</v>
      </c>
      <c r="CD10" s="4">
        <v>0</v>
      </c>
      <c r="CE10" s="4" t="e">
        <v>#DIV/0!</v>
      </c>
      <c r="CF10" s="4">
        <v>100</v>
      </c>
      <c r="CG10" s="4">
        <v>100</v>
      </c>
      <c r="CH10" s="4">
        <v>1.44308333333333</v>
      </c>
      <c r="CI10" s="4">
        <v>0.1848</v>
      </c>
      <c r="CJ10" s="4">
        <v>0.875521002251843</v>
      </c>
      <c r="CK10" s="4">
        <v>0.00180531819462729</v>
      </c>
      <c r="CL10" s="4">
        <v>-1.11177945645761e-6</v>
      </c>
      <c r="CM10" s="4">
        <v>3.87159926385579e-10</v>
      </c>
      <c r="CN10" s="4">
        <v>-0.00540475076074859</v>
      </c>
      <c r="CO10" s="4">
        <v>0.00791992440815521</v>
      </c>
      <c r="CP10" s="4">
        <v>0.000283799275015285</v>
      </c>
      <c r="CQ10" s="4">
        <v>-6.1277419760102e-6</v>
      </c>
      <c r="CR10" s="4">
        <v>16</v>
      </c>
      <c r="CS10" s="4">
        <v>2138</v>
      </c>
      <c r="CT10" s="4">
        <v>1</v>
      </c>
      <c r="CU10" s="4">
        <v>27</v>
      </c>
      <c r="CV10" s="4">
        <v>32.1333333333333</v>
      </c>
      <c r="CW10" s="4">
        <v>32.2333333333333</v>
      </c>
      <c r="CX10" s="4">
        <v>19</v>
      </c>
      <c r="CY10" s="4">
        <v>341.68875</v>
      </c>
      <c r="CZ10" s="4">
        <v>624.747083333333</v>
      </c>
      <c r="DA10" s="4">
        <v>21.99995</v>
      </c>
      <c r="DB10" s="4">
        <v>28.7474583333333</v>
      </c>
      <c r="DC10" s="4">
        <v>30.0001166666667</v>
      </c>
      <c r="DD10" s="4">
        <v>28.962875</v>
      </c>
      <c r="DE10" s="4">
        <v>29.0383</v>
      </c>
      <c r="DF10" s="4">
        <v>19.5269333333333</v>
      </c>
      <c r="DG10" s="4">
        <v>28.2989</v>
      </c>
      <c r="DH10" s="4">
        <v>0</v>
      </c>
      <c r="DI10" s="4">
        <v>22</v>
      </c>
      <c r="DJ10" s="4">
        <v>400</v>
      </c>
      <c r="DK10" s="4">
        <v>16.996825</v>
      </c>
      <c r="DL10" s="4">
        <v>101.051166666667</v>
      </c>
      <c r="DM10" s="4">
        <v>101.645916666667</v>
      </c>
    </row>
    <row r="11" spans="1:117">
      <c r="A11" s="4" t="s">
        <v>625</v>
      </c>
      <c r="B11" s="4" t="s">
        <v>121</v>
      </c>
      <c r="C11" s="4" t="s">
        <v>64</v>
      </c>
      <c r="D11" s="4" t="s">
        <v>76</v>
      </c>
      <c r="E11" s="4" t="str">
        <f t="shared" ref="E11:E36" si="2">MID(A11,12,15)</f>
        <v>TR44-B2-Rd2</v>
      </c>
      <c r="F11" s="4" t="str">
        <f>VLOOKUP(B11,Sheet1!$A$1:$B$80,2,0)</f>
        <v>Tilia amurensis</v>
      </c>
      <c r="G11" s="4" t="str">
        <f t="shared" ref="G11:G36" si="3">LEFT(A11,10)</f>
        <v>2023-07-08</v>
      </c>
      <c r="H11" s="4" t="s">
        <v>618</v>
      </c>
      <c r="I11" s="4">
        <v>0.000210173579875562</v>
      </c>
      <c r="J11" s="4">
        <v>0.210173579875562</v>
      </c>
      <c r="K11" s="4">
        <v>-0.841418286108476</v>
      </c>
      <c r="L11" s="4">
        <v>400.645166666667</v>
      </c>
      <c r="M11" s="4">
        <v>461.413295471919</v>
      </c>
      <c r="N11" s="4">
        <v>42.5601786624079</v>
      </c>
      <c r="O11" s="4">
        <v>36.9550016170861</v>
      </c>
      <c r="P11" s="4">
        <v>0.0198439238878287</v>
      </c>
      <c r="Q11" s="4">
        <v>3.0663993794799</v>
      </c>
      <c r="R11" s="4">
        <v>0.0197728184945438</v>
      </c>
      <c r="S11" s="4">
        <v>0.0123643787503595</v>
      </c>
      <c r="T11" s="4">
        <v>0</v>
      </c>
      <c r="U11" s="4">
        <v>22.3027118014401</v>
      </c>
      <c r="V11" s="4">
        <v>22.3027118014401</v>
      </c>
      <c r="W11" s="4">
        <v>2.70289224368396</v>
      </c>
      <c r="X11" s="4">
        <v>64.3949937712003</v>
      </c>
      <c r="Y11" s="4">
        <v>1.74609915635878</v>
      </c>
      <c r="Z11" s="4">
        <v>2.71154492563372</v>
      </c>
      <c r="AA11" s="4">
        <v>0.956793087325183</v>
      </c>
      <c r="AB11" s="4">
        <v>-9.26865487251227</v>
      </c>
      <c r="AC11" s="4">
        <v>8.68533599038474</v>
      </c>
      <c r="AD11" s="4">
        <v>0.583163173454703</v>
      </c>
      <c r="AE11" s="4">
        <v>-0.000155708672824921</v>
      </c>
      <c r="AF11" s="4">
        <v>0</v>
      </c>
      <c r="AG11" s="4">
        <v>0</v>
      </c>
      <c r="AH11" s="4">
        <v>1</v>
      </c>
      <c r="AI11" s="4">
        <v>0</v>
      </c>
      <c r="AJ11" s="4">
        <v>49555.7496942844</v>
      </c>
      <c r="AK11" s="4">
        <v>0</v>
      </c>
      <c r="AL11" s="4">
        <v>0</v>
      </c>
      <c r="AM11" s="4">
        <v>0</v>
      </c>
      <c r="AN11" s="4">
        <v>0</v>
      </c>
      <c r="AO11" s="4">
        <v>3</v>
      </c>
      <c r="AP11" s="4">
        <v>0.5</v>
      </c>
      <c r="AQ11" s="4" t="e">
        <v>#DIV/0!</v>
      </c>
      <c r="AR11" s="4">
        <v>2</v>
      </c>
      <c r="AS11" s="4">
        <v>1688732601.5</v>
      </c>
      <c r="AT11" s="4">
        <v>400.645166666667</v>
      </c>
      <c r="AU11" s="4">
        <v>399.996083333333</v>
      </c>
      <c r="AV11" s="4">
        <v>18.9302166666667</v>
      </c>
      <c r="AW11" s="4">
        <v>18.7534666666667</v>
      </c>
      <c r="AX11" s="4">
        <v>398.82525</v>
      </c>
      <c r="AY11" s="4">
        <v>18.72775</v>
      </c>
      <c r="AZ11" s="4">
        <v>349.977583333333</v>
      </c>
      <c r="BA11" s="4">
        <v>92.2247333333333</v>
      </c>
      <c r="BB11" s="4">
        <v>0.0139972916666667</v>
      </c>
      <c r="BC11" s="4">
        <v>22.35525</v>
      </c>
      <c r="BD11" s="4">
        <v>22.4808</v>
      </c>
      <c r="BE11" s="4">
        <v>999.9</v>
      </c>
      <c r="BF11" s="4">
        <v>0</v>
      </c>
      <c r="BG11" s="4">
        <v>0</v>
      </c>
      <c r="BH11" s="4">
        <v>10004.85</v>
      </c>
      <c r="BI11" s="4">
        <v>-0.0846804333333333</v>
      </c>
      <c r="BJ11" s="4">
        <v>0.222185</v>
      </c>
      <c r="BK11" s="4">
        <v>0</v>
      </c>
      <c r="BL11" s="4">
        <v>0</v>
      </c>
      <c r="BM11" s="4">
        <v>0</v>
      </c>
      <c r="BN11" s="4">
        <v>24</v>
      </c>
      <c r="BO11" s="4">
        <v>-0.003472225</v>
      </c>
      <c r="BP11" s="4">
        <v>1688731568</v>
      </c>
      <c r="BQ11" s="4" t="e">
        <v>#DIV/0!</v>
      </c>
      <c r="BR11" s="4">
        <v>1688731566.5</v>
      </c>
      <c r="BS11" s="4">
        <v>1688731568</v>
      </c>
      <c r="BT11" s="4">
        <v>152</v>
      </c>
      <c r="BU11" s="4">
        <v>0.205</v>
      </c>
      <c r="BV11" s="4">
        <v>-0.005</v>
      </c>
      <c r="BW11" s="4">
        <v>1.819</v>
      </c>
      <c r="BX11" s="4">
        <v>0.197</v>
      </c>
      <c r="BY11" s="4">
        <v>400</v>
      </c>
      <c r="BZ11" s="4">
        <v>18</v>
      </c>
      <c r="CA11" s="4">
        <v>0.39</v>
      </c>
      <c r="CB11" s="4">
        <v>0.19</v>
      </c>
      <c r="CC11" s="4">
        <v>0</v>
      </c>
      <c r="CD11" s="4">
        <v>0</v>
      </c>
      <c r="CE11" s="4" t="e">
        <v>#DIV/0!</v>
      </c>
      <c r="CF11" s="4">
        <v>100</v>
      </c>
      <c r="CG11" s="4">
        <v>100</v>
      </c>
      <c r="CH11" s="4">
        <v>1.81991666666667</v>
      </c>
      <c r="CI11" s="4">
        <v>0.202466666666667</v>
      </c>
      <c r="CJ11" s="4">
        <v>1.2521172619044</v>
      </c>
      <c r="CK11" s="4">
        <v>0.00180531819462729</v>
      </c>
      <c r="CL11" s="4">
        <v>-1.11177945645761e-6</v>
      </c>
      <c r="CM11" s="4">
        <v>3.87159926385579e-10</v>
      </c>
      <c r="CN11" s="4">
        <v>-0.00512852339227018</v>
      </c>
      <c r="CO11" s="4">
        <v>0.00791992440815521</v>
      </c>
      <c r="CP11" s="4">
        <v>0.000283799275015285</v>
      </c>
      <c r="CQ11" s="4">
        <v>-6.1277419760102e-6</v>
      </c>
      <c r="CR11" s="4">
        <v>16</v>
      </c>
      <c r="CS11" s="4">
        <v>2138</v>
      </c>
      <c r="CT11" s="4">
        <v>1</v>
      </c>
      <c r="CU11" s="4">
        <v>27</v>
      </c>
      <c r="CV11" s="4">
        <v>17.25</v>
      </c>
      <c r="CW11" s="4">
        <v>17.2333333333333</v>
      </c>
      <c r="CX11" s="4">
        <v>19</v>
      </c>
      <c r="CY11" s="4">
        <v>342.03875</v>
      </c>
      <c r="CZ11" s="4">
        <v>618.059833333333</v>
      </c>
      <c r="DA11" s="4">
        <v>21.9999583333333</v>
      </c>
      <c r="DB11" s="4">
        <v>28.924</v>
      </c>
      <c r="DC11" s="4">
        <v>30.00015</v>
      </c>
      <c r="DD11" s="4">
        <v>29.1020333333333</v>
      </c>
      <c r="DE11" s="4">
        <v>29.1737416666667</v>
      </c>
      <c r="DF11" s="4">
        <v>19.52465</v>
      </c>
      <c r="DG11" s="4">
        <v>100</v>
      </c>
      <c r="DH11" s="4">
        <v>0</v>
      </c>
      <c r="DI11" s="4">
        <v>22</v>
      </c>
      <c r="DJ11" s="4">
        <v>400</v>
      </c>
      <c r="DK11" s="4">
        <v>17.6039</v>
      </c>
      <c r="DL11" s="4">
        <v>101.088</v>
      </c>
      <c r="DM11" s="4">
        <v>101.690166666667</v>
      </c>
    </row>
    <row r="12" spans="1:117">
      <c r="A12" s="4" t="s">
        <v>626</v>
      </c>
      <c r="B12" s="4" t="s">
        <v>123</v>
      </c>
      <c r="C12" s="4" t="s">
        <v>73</v>
      </c>
      <c r="D12" s="4" t="s">
        <v>65</v>
      </c>
      <c r="E12" s="4" t="str">
        <f t="shared" si="2"/>
        <v>TR45-B1-Rd1</v>
      </c>
      <c r="F12" s="4" t="str">
        <f>VLOOKUP(B12,Sheet1!$A$1:$B$80,2,0)</f>
        <v>Tilia amurensis</v>
      </c>
      <c r="G12" s="4" t="str">
        <f t="shared" si="3"/>
        <v>2023-07-09</v>
      </c>
      <c r="H12" s="4" t="s">
        <v>618</v>
      </c>
      <c r="I12" s="4">
        <v>0.000759257467306679</v>
      </c>
      <c r="J12" s="4">
        <v>0.759257467306679</v>
      </c>
      <c r="K12" s="4">
        <v>-1.09275039034663</v>
      </c>
      <c r="L12" s="4">
        <v>400.676142857143</v>
      </c>
      <c r="M12" s="4">
        <v>419.65923926529</v>
      </c>
      <c r="N12" s="4">
        <v>38.5666560234958</v>
      </c>
      <c r="O12" s="4">
        <v>36.8221091410572</v>
      </c>
      <c r="P12" s="4">
        <v>0.0597577610753793</v>
      </c>
      <c r="Q12" s="4">
        <v>3.0574190751212</v>
      </c>
      <c r="R12" s="4">
        <v>0.0591161932961353</v>
      </c>
      <c r="S12" s="4">
        <v>0.0370046888602388</v>
      </c>
      <c r="T12" s="4">
        <v>0</v>
      </c>
      <c r="U12" s="4">
        <v>22.4863381198783</v>
      </c>
      <c r="V12" s="4">
        <v>22.4863381198783</v>
      </c>
      <c r="W12" s="4">
        <v>2.73324003801372</v>
      </c>
      <c r="X12" s="4">
        <v>57.1654883572034</v>
      </c>
      <c r="Y12" s="4">
        <v>1.58062626688575</v>
      </c>
      <c r="Z12" s="4">
        <v>2.76500092639278</v>
      </c>
      <c r="AA12" s="4">
        <v>1.15261377112796</v>
      </c>
      <c r="AB12" s="4">
        <v>-33.4832543082246</v>
      </c>
      <c r="AC12" s="4">
        <v>31.3637611768378</v>
      </c>
      <c r="AD12" s="4">
        <v>2.11744741442411</v>
      </c>
      <c r="AE12" s="4">
        <v>-0.00204571696265177</v>
      </c>
      <c r="AF12" s="4">
        <v>0</v>
      </c>
      <c r="AG12" s="4">
        <v>0</v>
      </c>
      <c r="AH12" s="4">
        <v>1</v>
      </c>
      <c r="AI12" s="4">
        <v>0</v>
      </c>
      <c r="AJ12" s="4">
        <v>49273.1821853741</v>
      </c>
      <c r="AK12" s="4">
        <v>0</v>
      </c>
      <c r="AL12" s="4">
        <v>0</v>
      </c>
      <c r="AM12" s="4">
        <v>0</v>
      </c>
      <c r="AN12" s="4">
        <v>0</v>
      </c>
      <c r="AO12" s="4">
        <v>3</v>
      </c>
      <c r="AP12" s="4">
        <v>0.5</v>
      </c>
      <c r="AQ12" s="4" t="e">
        <v>#DIV/0!</v>
      </c>
      <c r="AR12" s="4">
        <v>2</v>
      </c>
      <c r="AS12" s="4">
        <v>1688793494.20714</v>
      </c>
      <c r="AT12" s="4">
        <v>400.676142857143</v>
      </c>
      <c r="AU12" s="4">
        <v>399.993071428571</v>
      </c>
      <c r="AV12" s="4">
        <v>17.1994285714286</v>
      </c>
      <c r="AW12" s="4">
        <v>16.5598142857143</v>
      </c>
      <c r="AX12" s="4">
        <v>398.886357142857</v>
      </c>
      <c r="AY12" s="4">
        <v>17.0214571428571</v>
      </c>
      <c r="AZ12" s="4">
        <v>349.991285714286</v>
      </c>
      <c r="BA12" s="4">
        <v>91.8847285714286</v>
      </c>
      <c r="BB12" s="4">
        <v>0.0152005857142857</v>
      </c>
      <c r="BC12" s="4">
        <v>22.6766142857143</v>
      </c>
      <c r="BD12" s="4">
        <v>22.8727214285714</v>
      </c>
      <c r="BE12" s="4">
        <v>999.9</v>
      </c>
      <c r="BF12" s="4">
        <v>0</v>
      </c>
      <c r="BG12" s="4">
        <v>0</v>
      </c>
      <c r="BH12" s="4">
        <v>9995.07714285714</v>
      </c>
      <c r="BI12" s="4">
        <v>-0.0959857642857143</v>
      </c>
      <c r="BJ12" s="4">
        <v>0.222185</v>
      </c>
      <c r="BK12" s="4">
        <v>0</v>
      </c>
      <c r="BL12" s="4">
        <v>0</v>
      </c>
      <c r="BM12" s="4">
        <v>0</v>
      </c>
      <c r="BN12" s="4">
        <v>25</v>
      </c>
      <c r="BO12" s="4">
        <v>-0.0148809642857143</v>
      </c>
      <c r="BP12" s="4">
        <v>1688793407.6</v>
      </c>
      <c r="BQ12" s="4" t="e">
        <v>#DIV/0!</v>
      </c>
      <c r="BR12" s="4">
        <v>1688793407.6</v>
      </c>
      <c r="BS12" s="4">
        <v>1688793403.6</v>
      </c>
      <c r="BT12" s="4">
        <v>84</v>
      </c>
      <c r="BU12" s="4">
        <v>0.158</v>
      </c>
      <c r="BV12" s="4">
        <v>-0.004</v>
      </c>
      <c r="BW12" s="4">
        <v>1.789</v>
      </c>
      <c r="BX12" s="4">
        <v>0.169</v>
      </c>
      <c r="BY12" s="4">
        <v>400</v>
      </c>
      <c r="BZ12" s="4">
        <v>16</v>
      </c>
      <c r="CA12" s="4">
        <v>0.3</v>
      </c>
      <c r="CB12" s="4">
        <v>0.11</v>
      </c>
      <c r="CC12" s="4">
        <v>0</v>
      </c>
      <c r="CD12" s="4">
        <v>0</v>
      </c>
      <c r="CE12" s="4" t="e">
        <v>#DIV/0!</v>
      </c>
      <c r="CF12" s="4">
        <v>100</v>
      </c>
      <c r="CG12" s="4">
        <v>100</v>
      </c>
      <c r="CH12" s="4">
        <v>1.78978571428571</v>
      </c>
      <c r="CI12" s="4">
        <v>0.177971428571429</v>
      </c>
      <c r="CJ12" s="4">
        <v>1.22177754050085</v>
      </c>
      <c r="CK12" s="4">
        <v>0.00180531819462729</v>
      </c>
      <c r="CL12" s="4">
        <v>-1.11177945645761e-6</v>
      </c>
      <c r="CM12" s="4">
        <v>3.87159926385579e-10</v>
      </c>
      <c r="CN12" s="4">
        <v>-0.00883020956938296</v>
      </c>
      <c r="CO12" s="4">
        <v>0.00791992440815521</v>
      </c>
      <c r="CP12" s="4">
        <v>0.000283799275015285</v>
      </c>
      <c r="CQ12" s="4">
        <v>-6.1277419760102e-6</v>
      </c>
      <c r="CR12" s="4">
        <v>16</v>
      </c>
      <c r="CS12" s="4">
        <v>2138</v>
      </c>
      <c r="CT12" s="4">
        <v>1</v>
      </c>
      <c r="CU12" s="4">
        <v>27</v>
      </c>
      <c r="CV12" s="4">
        <v>1.44285714285714</v>
      </c>
      <c r="CW12" s="4">
        <v>1.50714285714286</v>
      </c>
      <c r="CX12" s="4">
        <v>19</v>
      </c>
      <c r="CY12" s="4">
        <v>343.080857142857</v>
      </c>
      <c r="CZ12" s="4">
        <v>613.982142857143</v>
      </c>
      <c r="DA12" s="4">
        <v>22.0000357142857</v>
      </c>
      <c r="DB12" s="4">
        <v>29.4603214285714</v>
      </c>
      <c r="DC12" s="4">
        <v>30.0001571428571</v>
      </c>
      <c r="DD12" s="4">
        <v>29.6390857142857</v>
      </c>
      <c r="DE12" s="4">
        <v>29.7082714285714</v>
      </c>
      <c r="DF12" s="4">
        <v>19.5608214285714</v>
      </c>
      <c r="DG12" s="4">
        <v>100</v>
      </c>
      <c r="DH12" s="4">
        <v>0</v>
      </c>
      <c r="DI12" s="4">
        <v>22</v>
      </c>
      <c r="DJ12" s="4">
        <v>400</v>
      </c>
      <c r="DK12" s="4">
        <v>16.1578</v>
      </c>
      <c r="DL12" s="4">
        <v>100.957214285714</v>
      </c>
      <c r="DM12" s="4">
        <v>101.588428571429</v>
      </c>
    </row>
    <row r="13" spans="1:117">
      <c r="A13" s="4" t="s">
        <v>627</v>
      </c>
      <c r="B13" s="4" t="s">
        <v>123</v>
      </c>
      <c r="C13" s="4" t="s">
        <v>73</v>
      </c>
      <c r="D13" s="4" t="s">
        <v>76</v>
      </c>
      <c r="E13" s="4" t="str">
        <f t="shared" si="2"/>
        <v>TR45-B1-Rd2</v>
      </c>
      <c r="F13" s="4" t="str">
        <f>VLOOKUP(B13,Sheet1!$A$1:$B$80,2,0)</f>
        <v>Tilia amurensis</v>
      </c>
      <c r="G13" s="4" t="str">
        <f t="shared" si="3"/>
        <v>2023-07-09</v>
      </c>
      <c r="H13" s="4" t="s">
        <v>618</v>
      </c>
      <c r="I13" s="4">
        <v>0.000122338548678781</v>
      </c>
      <c r="J13" s="4">
        <v>0.122338548678781</v>
      </c>
      <c r="K13" s="4">
        <v>-0.961876215915014</v>
      </c>
      <c r="L13" s="4">
        <v>400.787666666667</v>
      </c>
      <c r="M13" s="4">
        <v>506.265136473753</v>
      </c>
      <c r="N13" s="4">
        <v>46.5589447164275</v>
      </c>
      <c r="O13" s="4">
        <v>36.858656976643</v>
      </c>
      <c r="P13" s="4">
        <v>0.0137806553370028</v>
      </c>
      <c r="Q13" s="4">
        <v>3.06061300448147</v>
      </c>
      <c r="R13" s="4">
        <v>0.0137462655908317</v>
      </c>
      <c r="S13" s="4">
        <v>0.00859449856452454</v>
      </c>
      <c r="T13" s="4">
        <v>0</v>
      </c>
      <c r="U13" s="4">
        <v>21.920206367009</v>
      </c>
      <c r="V13" s="4">
        <v>21.920206367009</v>
      </c>
      <c r="W13" s="4">
        <v>2.64062132964406</v>
      </c>
      <c r="X13" s="4">
        <v>69.6295430768546</v>
      </c>
      <c r="Y13" s="4">
        <v>1.84209366157066</v>
      </c>
      <c r="Z13" s="4">
        <v>2.64556333682594</v>
      </c>
      <c r="AA13" s="4">
        <v>0.798527668073406</v>
      </c>
      <c r="AB13" s="4">
        <v>-5.39512999673423</v>
      </c>
      <c r="AC13" s="4">
        <v>5.05629690230753</v>
      </c>
      <c r="AD13" s="4">
        <v>0.338780277217594</v>
      </c>
      <c r="AE13" s="4">
        <v>-5.28172091093608e-5</v>
      </c>
      <c r="AF13" s="4">
        <v>0</v>
      </c>
      <c r="AG13" s="4">
        <v>0</v>
      </c>
      <c r="AH13" s="4">
        <v>1</v>
      </c>
      <c r="AI13" s="4">
        <v>0</v>
      </c>
      <c r="AJ13" s="4">
        <v>49474.689475326</v>
      </c>
      <c r="AK13" s="4">
        <v>0</v>
      </c>
      <c r="AL13" s="4">
        <v>0</v>
      </c>
      <c r="AM13" s="4">
        <v>0</v>
      </c>
      <c r="AN13" s="4">
        <v>0</v>
      </c>
      <c r="AO13" s="4">
        <v>3</v>
      </c>
      <c r="AP13" s="4">
        <v>0.5</v>
      </c>
      <c r="AQ13" s="4" t="e">
        <v>#DIV/0!</v>
      </c>
      <c r="AR13" s="4">
        <v>2</v>
      </c>
      <c r="AS13" s="4">
        <v>1688807761</v>
      </c>
      <c r="AT13" s="4">
        <v>400.787666666667</v>
      </c>
      <c r="AU13" s="4">
        <v>400.00525</v>
      </c>
      <c r="AV13" s="4">
        <v>20.0302583333333</v>
      </c>
      <c r="AW13" s="4">
        <v>19.9275</v>
      </c>
      <c r="AX13" s="4">
        <v>398.901416666667</v>
      </c>
      <c r="AY13" s="4">
        <v>19.80085</v>
      </c>
      <c r="AZ13" s="4">
        <v>350.009416666667</v>
      </c>
      <c r="BA13" s="4">
        <v>91.9525583333333</v>
      </c>
      <c r="BB13" s="4">
        <v>0.0129886333333333</v>
      </c>
      <c r="BC13" s="4">
        <v>21.95085</v>
      </c>
      <c r="BD13" s="4">
        <v>21.9246916666667</v>
      </c>
      <c r="BE13" s="4">
        <v>999.9</v>
      </c>
      <c r="BF13" s="4">
        <v>0</v>
      </c>
      <c r="BG13" s="4">
        <v>0</v>
      </c>
      <c r="BH13" s="4">
        <v>10004.3125</v>
      </c>
      <c r="BI13" s="4">
        <v>-0.0898062416666667</v>
      </c>
      <c r="BJ13" s="4">
        <v>0.222185</v>
      </c>
      <c r="BK13" s="4">
        <v>0</v>
      </c>
      <c r="BL13" s="4">
        <v>0</v>
      </c>
      <c r="BM13" s="4">
        <v>0</v>
      </c>
      <c r="BN13" s="4">
        <v>22</v>
      </c>
      <c r="BO13" s="4">
        <v>0</v>
      </c>
      <c r="BP13" s="4">
        <v>1688807358.6</v>
      </c>
      <c r="BQ13" s="4" t="e">
        <v>#DIV/0!</v>
      </c>
      <c r="BR13" s="4">
        <v>1688807358.6</v>
      </c>
      <c r="BS13" s="4">
        <v>1688807351.6</v>
      </c>
      <c r="BT13" s="4">
        <v>123</v>
      </c>
      <c r="BU13" s="4">
        <v>0.094</v>
      </c>
      <c r="BV13" s="4">
        <v>0.005</v>
      </c>
      <c r="BW13" s="4">
        <v>1.886</v>
      </c>
      <c r="BX13" s="4">
        <v>0.228</v>
      </c>
      <c r="BY13" s="4">
        <v>400</v>
      </c>
      <c r="BZ13" s="4">
        <v>20</v>
      </c>
      <c r="CA13" s="4">
        <v>0.47</v>
      </c>
      <c r="CB13" s="4">
        <v>0.13</v>
      </c>
      <c r="CC13" s="4">
        <v>0</v>
      </c>
      <c r="CD13" s="4">
        <v>0</v>
      </c>
      <c r="CE13" s="4" t="e">
        <v>#DIV/0!</v>
      </c>
      <c r="CF13" s="4">
        <v>100</v>
      </c>
      <c r="CG13" s="4">
        <v>100</v>
      </c>
      <c r="CH13" s="4">
        <v>1.88625</v>
      </c>
      <c r="CI13" s="4">
        <v>0.229408333333333</v>
      </c>
      <c r="CJ13" s="4">
        <v>1.3185085088193</v>
      </c>
      <c r="CK13" s="4">
        <v>0.00180531819462729</v>
      </c>
      <c r="CL13" s="4">
        <v>-1.11177945645761e-6</v>
      </c>
      <c r="CM13" s="4">
        <v>3.87159926385579e-10</v>
      </c>
      <c r="CN13" s="4">
        <v>0.00890183212604423</v>
      </c>
      <c r="CO13" s="4">
        <v>0.00791992440815521</v>
      </c>
      <c r="CP13" s="4">
        <v>0.000283799275015285</v>
      </c>
      <c r="CQ13" s="4">
        <v>-6.1277419760102e-6</v>
      </c>
      <c r="CR13" s="4">
        <v>16</v>
      </c>
      <c r="CS13" s="4">
        <v>2138</v>
      </c>
      <c r="CT13" s="4">
        <v>1</v>
      </c>
      <c r="CU13" s="4">
        <v>27</v>
      </c>
      <c r="CV13" s="4">
        <v>6.7</v>
      </c>
      <c r="CW13" s="4">
        <v>6.81666666666667</v>
      </c>
      <c r="CX13" s="4">
        <v>19</v>
      </c>
      <c r="CY13" s="4">
        <v>341.57425</v>
      </c>
      <c r="CZ13" s="4">
        <v>625.66575</v>
      </c>
      <c r="DA13" s="4">
        <v>21.9999833333333</v>
      </c>
      <c r="DB13" s="4">
        <v>27.9445083333333</v>
      </c>
      <c r="DC13" s="4">
        <v>30.000075</v>
      </c>
      <c r="DD13" s="4">
        <v>28.2314</v>
      </c>
      <c r="DE13" s="4">
        <v>28.3132166666667</v>
      </c>
      <c r="DF13" s="4">
        <v>19.5571083333333</v>
      </c>
      <c r="DG13" s="4">
        <v>100</v>
      </c>
      <c r="DH13" s="4">
        <v>0</v>
      </c>
      <c r="DI13" s="4">
        <v>22</v>
      </c>
      <c r="DJ13" s="4">
        <v>400</v>
      </c>
      <c r="DK13" s="4">
        <v>16.1578</v>
      </c>
      <c r="DL13" s="4">
        <v>101.2595</v>
      </c>
      <c r="DM13" s="4">
        <v>101.831833333333</v>
      </c>
    </row>
    <row r="14" spans="1:117">
      <c r="A14" s="4" t="s">
        <v>628</v>
      </c>
      <c r="B14" s="4" t="s">
        <v>536</v>
      </c>
      <c r="C14" s="4" t="s">
        <v>64</v>
      </c>
      <c r="D14" s="4" t="s">
        <v>65</v>
      </c>
      <c r="E14" s="4" t="str">
        <f t="shared" si="2"/>
        <v>TR47-B2-Rd1</v>
      </c>
      <c r="F14" s="4" t="str">
        <f>VLOOKUP(B14,Sheet1!$A$1:$B$80,2,0)</f>
        <v>Acer pictum</v>
      </c>
      <c r="G14" s="4" t="str">
        <f t="shared" si="3"/>
        <v>2023-07-09</v>
      </c>
      <c r="H14" s="4" t="s">
        <v>618</v>
      </c>
      <c r="I14" s="4">
        <v>1.90268221004885e-5</v>
      </c>
      <c r="J14" s="4">
        <v>0.0190268221004885</v>
      </c>
      <c r="K14" s="4">
        <v>-1.25438115064981</v>
      </c>
      <c r="L14" s="4">
        <v>401.072416666667</v>
      </c>
      <c r="M14" s="4">
        <v>1538.86979460346</v>
      </c>
      <c r="N14" s="4">
        <v>141.330254407787</v>
      </c>
      <c r="O14" s="4">
        <v>36.8346149687957</v>
      </c>
      <c r="P14" s="4">
        <v>0.00174909478184201</v>
      </c>
      <c r="Q14" s="4">
        <v>3.05785416263592</v>
      </c>
      <c r="R14" s="4">
        <v>0.0017485362702951</v>
      </c>
      <c r="S14" s="4">
        <v>0.00109288533281749</v>
      </c>
      <c r="T14" s="4">
        <v>0</v>
      </c>
      <c r="U14" s="4">
        <v>22.3788314382267</v>
      </c>
      <c r="V14" s="4">
        <v>22.3788314382267</v>
      </c>
      <c r="W14" s="4">
        <v>2.71543649707382</v>
      </c>
      <c r="X14" s="4">
        <v>64.0701829200984</v>
      </c>
      <c r="Y14" s="4">
        <v>1.74028967851165</v>
      </c>
      <c r="Z14" s="4">
        <v>2.71622403099299</v>
      </c>
      <c r="AA14" s="4">
        <v>0.975146818562164</v>
      </c>
      <c r="AB14" s="4">
        <v>-0.839082854631543</v>
      </c>
      <c r="AC14" s="4">
        <v>0.786123448161106</v>
      </c>
      <c r="AD14" s="4">
        <v>0.0529581174624664</v>
      </c>
      <c r="AE14" s="4">
        <v>-1.28900797031576e-6</v>
      </c>
      <c r="AF14" s="4">
        <v>0</v>
      </c>
      <c r="AG14" s="4">
        <v>0</v>
      </c>
      <c r="AH14" s="4">
        <v>1</v>
      </c>
      <c r="AI14" s="4">
        <v>0</v>
      </c>
      <c r="AJ14" s="4">
        <v>49331.4651362038</v>
      </c>
      <c r="AK14" s="4">
        <v>0</v>
      </c>
      <c r="AL14" s="4">
        <v>0</v>
      </c>
      <c r="AM14" s="4">
        <v>0</v>
      </c>
      <c r="AN14" s="4">
        <v>0</v>
      </c>
      <c r="AO14" s="4">
        <v>3</v>
      </c>
      <c r="AP14" s="4">
        <v>0.5</v>
      </c>
      <c r="AQ14" s="4" t="e">
        <v>#DIV/0!</v>
      </c>
      <c r="AR14" s="4">
        <v>2</v>
      </c>
      <c r="AS14" s="4">
        <v>1688798914.5</v>
      </c>
      <c r="AT14" s="4">
        <v>401.072416666667</v>
      </c>
      <c r="AU14" s="4">
        <v>400.00375</v>
      </c>
      <c r="AV14" s="4">
        <v>18.9490833333333</v>
      </c>
      <c r="AW14" s="4">
        <v>18.9330833333333</v>
      </c>
      <c r="AX14" s="4">
        <v>399.1705</v>
      </c>
      <c r="AY14" s="4">
        <v>18.7468</v>
      </c>
      <c r="AZ14" s="4">
        <v>349.991916666667</v>
      </c>
      <c r="BA14" s="4">
        <v>91.825425</v>
      </c>
      <c r="BB14" s="4">
        <v>0.014884725</v>
      </c>
      <c r="BC14" s="4">
        <v>22.3836</v>
      </c>
      <c r="BD14" s="4">
        <v>22.593175</v>
      </c>
      <c r="BE14" s="4">
        <v>999.9</v>
      </c>
      <c r="BF14" s="4">
        <v>0</v>
      </c>
      <c r="BG14" s="4">
        <v>0</v>
      </c>
      <c r="BH14" s="4">
        <v>10003.7958333333</v>
      </c>
      <c r="BI14" s="4">
        <v>-0.0969818916666667</v>
      </c>
      <c r="BJ14" s="4">
        <v>0.222185</v>
      </c>
      <c r="BK14" s="4">
        <v>0</v>
      </c>
      <c r="BL14" s="4">
        <v>0</v>
      </c>
      <c r="BM14" s="4">
        <v>0</v>
      </c>
      <c r="BN14" s="4">
        <v>24</v>
      </c>
      <c r="BO14" s="4">
        <v>-0.03819445</v>
      </c>
      <c r="BP14" s="4">
        <v>1688798610</v>
      </c>
      <c r="BQ14" s="4" t="e">
        <v>#DIV/0!</v>
      </c>
      <c r="BR14" s="4">
        <v>1688798610</v>
      </c>
      <c r="BS14" s="4">
        <v>1688798607.5</v>
      </c>
      <c r="BT14" s="4">
        <v>103</v>
      </c>
      <c r="BU14" s="4">
        <v>0.294</v>
      </c>
      <c r="BV14" s="4">
        <v>-0.004</v>
      </c>
      <c r="BW14" s="4">
        <v>1.901</v>
      </c>
      <c r="BX14" s="4">
        <v>0.201</v>
      </c>
      <c r="BY14" s="4">
        <v>400</v>
      </c>
      <c r="BZ14" s="4">
        <v>19</v>
      </c>
      <c r="CA14" s="4">
        <v>0.68</v>
      </c>
      <c r="CB14" s="4">
        <v>0.14</v>
      </c>
      <c r="CC14" s="4">
        <v>0</v>
      </c>
      <c r="CD14" s="4">
        <v>0</v>
      </c>
      <c r="CE14" s="4" t="e">
        <v>#DIV/0!</v>
      </c>
      <c r="CF14" s="4">
        <v>100</v>
      </c>
      <c r="CG14" s="4">
        <v>100</v>
      </c>
      <c r="CH14" s="4">
        <v>1.90191666666667</v>
      </c>
      <c r="CI14" s="4">
        <v>0.202283333333333</v>
      </c>
      <c r="CJ14" s="4">
        <v>1.33366704387946</v>
      </c>
      <c r="CK14" s="4">
        <v>0.00180531819462729</v>
      </c>
      <c r="CL14" s="4">
        <v>-1.11177945645761e-6</v>
      </c>
      <c r="CM14" s="4">
        <v>3.87159926385579e-10</v>
      </c>
      <c r="CN14" s="4">
        <v>-0.00558091098329205</v>
      </c>
      <c r="CO14" s="4">
        <v>0.00791992440815521</v>
      </c>
      <c r="CP14" s="4">
        <v>0.000283799275015285</v>
      </c>
      <c r="CQ14" s="4">
        <v>-6.1277419760102e-6</v>
      </c>
      <c r="CR14" s="4">
        <v>16</v>
      </c>
      <c r="CS14" s="4">
        <v>2138</v>
      </c>
      <c r="CT14" s="4">
        <v>1</v>
      </c>
      <c r="CU14" s="4">
        <v>27</v>
      </c>
      <c r="CV14" s="4">
        <v>5.08333333333333</v>
      </c>
      <c r="CW14" s="4">
        <v>5.11666666666667</v>
      </c>
      <c r="CX14" s="4">
        <v>19</v>
      </c>
      <c r="CY14" s="4">
        <v>343.164666666667</v>
      </c>
      <c r="CZ14" s="4">
        <v>616.48525</v>
      </c>
      <c r="DA14" s="4">
        <v>21.9999583333333</v>
      </c>
      <c r="DB14" s="4">
        <v>29.1660166666667</v>
      </c>
      <c r="DC14" s="4">
        <v>30.0001416666667</v>
      </c>
      <c r="DD14" s="4">
        <v>29.4127416666667</v>
      </c>
      <c r="DE14" s="4">
        <v>29.4889166666667</v>
      </c>
      <c r="DF14" s="4">
        <v>19.5619583333333</v>
      </c>
      <c r="DG14" s="4">
        <v>100</v>
      </c>
      <c r="DH14" s="4">
        <v>0</v>
      </c>
      <c r="DI14" s="4">
        <v>22</v>
      </c>
      <c r="DJ14" s="4">
        <v>400</v>
      </c>
      <c r="DK14" s="4">
        <v>16.1578</v>
      </c>
      <c r="DL14" s="4">
        <v>100.999416666667</v>
      </c>
      <c r="DM14" s="4">
        <v>101.620333333333</v>
      </c>
    </row>
    <row r="15" spans="1:117">
      <c r="A15" s="4" t="s">
        <v>629</v>
      </c>
      <c r="B15" s="4" t="s">
        <v>541</v>
      </c>
      <c r="C15" s="4" t="s">
        <v>73</v>
      </c>
      <c r="D15" s="4" t="s">
        <v>65</v>
      </c>
      <c r="E15" s="4" t="str">
        <f t="shared" si="2"/>
        <v>TR54-B1-Rd1</v>
      </c>
      <c r="F15" s="4" t="str">
        <f>VLOOKUP(B15,Sheet1!$A$1:$B$80,2,0)</f>
        <v>Tilia amurensis</v>
      </c>
      <c r="G15" s="4" t="str">
        <f t="shared" si="3"/>
        <v>2023-07-10</v>
      </c>
      <c r="H15" s="4" t="s">
        <v>618</v>
      </c>
      <c r="I15" s="4">
        <v>0.000672860838448765</v>
      </c>
      <c r="J15" s="4">
        <v>0.672860838448765</v>
      </c>
      <c r="K15" s="4">
        <v>-0.871895265231106</v>
      </c>
      <c r="L15" s="4">
        <v>400.505416666667</v>
      </c>
      <c r="M15" s="4">
        <v>411.401160813696</v>
      </c>
      <c r="N15" s="4">
        <v>37.8321577738107</v>
      </c>
      <c r="O15" s="4">
        <v>36.8301906300783</v>
      </c>
      <c r="P15" s="4">
        <v>0.0566133087219814</v>
      </c>
      <c r="Q15" s="4">
        <v>3.06062489619001</v>
      </c>
      <c r="R15" s="4">
        <v>0.0560378903510187</v>
      </c>
      <c r="S15" s="4">
        <v>0.0350748929981903</v>
      </c>
      <c r="T15" s="4">
        <v>0</v>
      </c>
      <c r="U15" s="4">
        <v>22.4414744686991</v>
      </c>
      <c r="V15" s="4">
        <v>22.4414744686991</v>
      </c>
      <c r="W15" s="4">
        <v>2.725798052951</v>
      </c>
      <c r="X15" s="4">
        <v>59.839219067395</v>
      </c>
      <c r="Y15" s="4">
        <v>1.64787354916763</v>
      </c>
      <c r="Z15" s="4">
        <v>2.75383537553676</v>
      </c>
      <c r="AA15" s="4">
        <v>1.07792450378336</v>
      </c>
      <c r="AB15" s="4">
        <v>-29.6731629755905</v>
      </c>
      <c r="AC15" s="4">
        <v>27.7978701246784</v>
      </c>
      <c r="AD15" s="4">
        <v>1.87369031143402</v>
      </c>
      <c r="AE15" s="4">
        <v>-0.00160253947813871</v>
      </c>
      <c r="AF15" s="4">
        <v>0</v>
      </c>
      <c r="AG15" s="4">
        <v>0</v>
      </c>
      <c r="AH15" s="4">
        <v>1</v>
      </c>
      <c r="AI15" s="4">
        <v>0</v>
      </c>
      <c r="AJ15" s="4">
        <v>49364.5117081549</v>
      </c>
      <c r="AK15" s="4">
        <v>0</v>
      </c>
      <c r="AL15" s="4">
        <v>0</v>
      </c>
      <c r="AM15" s="4">
        <v>0</v>
      </c>
      <c r="AN15" s="4">
        <v>0</v>
      </c>
      <c r="AO15" s="4">
        <v>3</v>
      </c>
      <c r="AP15" s="4">
        <v>0.5</v>
      </c>
      <c r="AQ15" s="4" t="e">
        <v>#DIV/0!</v>
      </c>
      <c r="AR15" s="4">
        <v>2</v>
      </c>
      <c r="AS15" s="4">
        <v>1688884674.1</v>
      </c>
      <c r="AT15" s="4">
        <v>400.505416666667</v>
      </c>
      <c r="AU15" s="4">
        <v>400.00025</v>
      </c>
      <c r="AV15" s="4">
        <v>17.9196</v>
      </c>
      <c r="AW15" s="4">
        <v>17.35325</v>
      </c>
      <c r="AX15" s="4">
        <v>398.637833333333</v>
      </c>
      <c r="AY15" s="4">
        <v>17.7395416666667</v>
      </c>
      <c r="AZ15" s="4">
        <v>350.032666666667</v>
      </c>
      <c r="BA15" s="4">
        <v>91.944475</v>
      </c>
      <c r="BB15" s="4">
        <v>0.0148072166666667</v>
      </c>
      <c r="BC15" s="4">
        <v>22.6099416666667</v>
      </c>
      <c r="BD15" s="4">
        <v>22.859225</v>
      </c>
      <c r="BE15" s="4">
        <v>999.9</v>
      </c>
      <c r="BF15" s="4">
        <v>0</v>
      </c>
      <c r="BG15" s="4">
        <v>0</v>
      </c>
      <c r="BH15" s="4">
        <v>10005.2583333333</v>
      </c>
      <c r="BI15" s="4">
        <v>-0.100261308333333</v>
      </c>
      <c r="BJ15" s="4">
        <v>0.222185</v>
      </c>
      <c r="BK15" s="4">
        <v>0</v>
      </c>
      <c r="BL15" s="4">
        <v>0</v>
      </c>
      <c r="BM15" s="4">
        <v>0</v>
      </c>
      <c r="BN15" s="4">
        <v>24</v>
      </c>
      <c r="BO15" s="4">
        <v>0</v>
      </c>
      <c r="BP15" s="4">
        <v>1688884369.1</v>
      </c>
      <c r="BQ15" s="4" t="e">
        <v>#DIV/0!</v>
      </c>
      <c r="BR15" s="4">
        <v>1688884367.6</v>
      </c>
      <c r="BS15" s="4">
        <v>1688884369.1</v>
      </c>
      <c r="BT15" s="4">
        <v>75</v>
      </c>
      <c r="BU15" s="4">
        <v>0.262</v>
      </c>
      <c r="BV15" s="4">
        <v>-0.008</v>
      </c>
      <c r="BW15" s="4">
        <v>1.867</v>
      </c>
      <c r="BX15" s="4">
        <v>0.17</v>
      </c>
      <c r="BY15" s="4">
        <v>400</v>
      </c>
      <c r="BZ15" s="4">
        <v>17</v>
      </c>
      <c r="CA15" s="4">
        <v>0.25</v>
      </c>
      <c r="CB15" s="4">
        <v>0.11</v>
      </c>
      <c r="CC15" s="4">
        <v>0</v>
      </c>
      <c r="CD15" s="4">
        <v>0</v>
      </c>
      <c r="CE15" s="4" t="e">
        <v>#DIV/0!</v>
      </c>
      <c r="CF15" s="4">
        <v>100</v>
      </c>
      <c r="CG15" s="4">
        <v>100</v>
      </c>
      <c r="CH15" s="4">
        <v>1.86758333333333</v>
      </c>
      <c r="CI15" s="4">
        <v>0.180058333333333</v>
      </c>
      <c r="CJ15" s="4">
        <v>1.29996474569274</v>
      </c>
      <c r="CK15" s="4">
        <v>0.00180531819462729</v>
      </c>
      <c r="CL15" s="4">
        <v>-1.11177945645761e-6</v>
      </c>
      <c r="CM15" s="4">
        <v>3.87159926385579e-10</v>
      </c>
      <c r="CN15" s="4">
        <v>-0.0155577306681285</v>
      </c>
      <c r="CO15" s="4">
        <v>0.00791992440815521</v>
      </c>
      <c r="CP15" s="4">
        <v>0.000283799275015285</v>
      </c>
      <c r="CQ15" s="4">
        <v>-6.1277419760102e-6</v>
      </c>
      <c r="CR15" s="4">
        <v>16</v>
      </c>
      <c r="CS15" s="4">
        <v>2138</v>
      </c>
      <c r="CT15" s="4">
        <v>1</v>
      </c>
      <c r="CU15" s="4">
        <v>27</v>
      </c>
      <c r="CV15" s="4">
        <v>5.11666666666667</v>
      </c>
      <c r="CW15" s="4">
        <v>5.08333333333333</v>
      </c>
      <c r="CX15" s="4">
        <v>19</v>
      </c>
      <c r="CY15" s="4">
        <v>344.346583333333</v>
      </c>
      <c r="CZ15" s="4">
        <v>616.316</v>
      </c>
      <c r="DA15" s="4">
        <v>22.00025</v>
      </c>
      <c r="DB15" s="4">
        <v>30.1577833333333</v>
      </c>
      <c r="DC15" s="4">
        <v>30.0003166666667</v>
      </c>
      <c r="DD15" s="4">
        <v>30.3118</v>
      </c>
      <c r="DE15" s="4">
        <v>30.3794666666667</v>
      </c>
      <c r="DF15" s="4">
        <v>19.6013833333333</v>
      </c>
      <c r="DG15" s="4">
        <v>34.0349</v>
      </c>
      <c r="DH15" s="4">
        <v>0</v>
      </c>
      <c r="DI15" s="4">
        <v>22</v>
      </c>
      <c r="DJ15" s="4">
        <v>400</v>
      </c>
      <c r="DK15" s="4">
        <v>17.3283</v>
      </c>
      <c r="DL15" s="4">
        <v>100.83325</v>
      </c>
      <c r="DM15" s="4">
        <v>101.47575</v>
      </c>
    </row>
    <row r="16" spans="1:117">
      <c r="A16" s="4" t="s">
        <v>630</v>
      </c>
      <c r="B16" s="4" t="s">
        <v>541</v>
      </c>
      <c r="C16" s="4" t="s">
        <v>73</v>
      </c>
      <c r="D16" s="4" t="s">
        <v>76</v>
      </c>
      <c r="E16" s="4" t="str">
        <f t="shared" si="2"/>
        <v>TR54-B1-Rd2</v>
      </c>
      <c r="F16" s="4" t="str">
        <f>VLOOKUP(B16,Sheet1!$A$1:$B$80,2,0)</f>
        <v>Tilia amurensis</v>
      </c>
      <c r="G16" s="4" t="str">
        <f t="shared" si="3"/>
        <v>2023-07-10</v>
      </c>
      <c r="H16" s="4" t="s">
        <v>618</v>
      </c>
      <c r="I16" s="4">
        <v>0.000305027053122594</v>
      </c>
      <c r="J16" s="4">
        <v>0.305027053122594</v>
      </c>
      <c r="K16" s="4">
        <v>-0.85124445884443</v>
      </c>
      <c r="L16" s="4">
        <v>400.645083333333</v>
      </c>
      <c r="M16" s="4">
        <v>436.820048797168</v>
      </c>
      <c r="N16" s="4">
        <v>40.2073299049886</v>
      </c>
      <c r="O16" s="4">
        <v>36.8775803772293</v>
      </c>
      <c r="P16" s="4">
        <v>0.0257907258574394</v>
      </c>
      <c r="Q16" s="4">
        <v>3.06185481574062</v>
      </c>
      <c r="R16" s="4">
        <v>0.0256706357244732</v>
      </c>
      <c r="S16" s="4">
        <v>0.0160548902024326</v>
      </c>
      <c r="T16" s="4">
        <v>0</v>
      </c>
      <c r="U16" s="4">
        <v>22.1704565855079</v>
      </c>
      <c r="V16" s="4">
        <v>22.1704565855079</v>
      </c>
      <c r="W16" s="4">
        <v>2.68121762224754</v>
      </c>
      <c r="X16" s="4">
        <v>59.8806277027786</v>
      </c>
      <c r="Y16" s="4">
        <v>1.61301239333953</v>
      </c>
      <c r="Z16" s="4">
        <v>2.69371324218265</v>
      </c>
      <c r="AA16" s="4">
        <v>1.06820522890801</v>
      </c>
      <c r="AB16" s="4">
        <v>-13.4516930427064</v>
      </c>
      <c r="AC16" s="4">
        <v>12.6048192408665</v>
      </c>
      <c r="AD16" s="4">
        <v>0.846545298023468</v>
      </c>
      <c r="AE16" s="4">
        <v>-0.000328503816479161</v>
      </c>
      <c r="AF16" s="4">
        <v>0</v>
      </c>
      <c r="AG16" s="4">
        <v>0</v>
      </c>
      <c r="AH16" s="4">
        <v>1</v>
      </c>
      <c r="AI16" s="4">
        <v>0</v>
      </c>
      <c r="AJ16" s="4">
        <v>49457.4656508538</v>
      </c>
      <c r="AK16" s="4">
        <v>0</v>
      </c>
      <c r="AL16" s="4">
        <v>0</v>
      </c>
      <c r="AM16" s="4">
        <v>0</v>
      </c>
      <c r="AN16" s="4">
        <v>0</v>
      </c>
      <c r="AO16" s="4">
        <v>3</v>
      </c>
      <c r="AP16" s="4">
        <v>0.5</v>
      </c>
      <c r="AQ16" s="4" t="e">
        <v>#DIV/0!</v>
      </c>
      <c r="AR16" s="4">
        <v>2</v>
      </c>
      <c r="AS16" s="4">
        <v>1688893061</v>
      </c>
      <c r="AT16" s="4">
        <v>400.645083333333</v>
      </c>
      <c r="AU16" s="4">
        <v>400.005916666667</v>
      </c>
      <c r="AV16" s="4">
        <v>17.524075</v>
      </c>
      <c r="AW16" s="4">
        <v>17.2672333333333</v>
      </c>
      <c r="AX16" s="4">
        <v>398.825916666667</v>
      </c>
      <c r="AY16" s="4">
        <v>17.3340166666667</v>
      </c>
      <c r="AZ16" s="4">
        <v>350.038583333333</v>
      </c>
      <c r="BA16" s="4">
        <v>92.0315</v>
      </c>
      <c r="BB16" s="4">
        <v>0.0140084</v>
      </c>
      <c r="BC16" s="4">
        <v>22.2468166666667</v>
      </c>
      <c r="BD16" s="4">
        <v>22.3625166666667</v>
      </c>
      <c r="BE16" s="4">
        <v>999.9</v>
      </c>
      <c r="BF16" s="4">
        <v>0</v>
      </c>
      <c r="BG16" s="4">
        <v>0</v>
      </c>
      <c r="BH16" s="4">
        <v>10002.1916666667</v>
      </c>
      <c r="BI16" s="4">
        <v>-0.102722408333333</v>
      </c>
      <c r="BJ16" s="4">
        <v>0.222185</v>
      </c>
      <c r="BK16" s="4">
        <v>0</v>
      </c>
      <c r="BL16" s="4">
        <v>0</v>
      </c>
      <c r="BM16" s="4">
        <v>0</v>
      </c>
      <c r="BN16" s="4">
        <v>23</v>
      </c>
      <c r="BO16" s="4">
        <v>0</v>
      </c>
      <c r="BP16" s="4">
        <v>1688892688.5</v>
      </c>
      <c r="BQ16" s="4" t="e">
        <v>#DIV/0!</v>
      </c>
      <c r="BR16" s="4">
        <v>1688892686.5</v>
      </c>
      <c r="BS16" s="4">
        <v>1688892688.5</v>
      </c>
      <c r="BT16" s="4">
        <v>94</v>
      </c>
      <c r="BU16" s="4">
        <v>0.086</v>
      </c>
      <c r="BV16" s="4">
        <v>-0.008</v>
      </c>
      <c r="BW16" s="4">
        <v>1.818</v>
      </c>
      <c r="BX16" s="4">
        <v>0.187</v>
      </c>
      <c r="BY16" s="4">
        <v>400</v>
      </c>
      <c r="BZ16" s="4">
        <v>17</v>
      </c>
      <c r="CA16" s="4">
        <v>0.58</v>
      </c>
      <c r="CB16" s="4">
        <v>0.12</v>
      </c>
      <c r="CC16" s="4">
        <v>0</v>
      </c>
      <c r="CD16" s="4">
        <v>0</v>
      </c>
      <c r="CE16" s="4" t="e">
        <v>#DIV/0!</v>
      </c>
      <c r="CF16" s="4">
        <v>100</v>
      </c>
      <c r="CG16" s="4">
        <v>100</v>
      </c>
      <c r="CH16" s="4">
        <v>1.81916666666667</v>
      </c>
      <c r="CI16" s="4">
        <v>0.190058333333333</v>
      </c>
      <c r="CJ16" s="4">
        <v>1.25140649908865</v>
      </c>
      <c r="CK16" s="4">
        <v>0.00180531819462729</v>
      </c>
      <c r="CL16" s="4">
        <v>-1.11177945645761e-6</v>
      </c>
      <c r="CM16" s="4">
        <v>3.87159926385579e-10</v>
      </c>
      <c r="CN16" s="4">
        <v>-0.000585994576064508</v>
      </c>
      <c r="CO16" s="4">
        <v>0.00791992440815521</v>
      </c>
      <c r="CP16" s="4">
        <v>0.000283799275015285</v>
      </c>
      <c r="CQ16" s="4">
        <v>-6.1277419760102e-6</v>
      </c>
      <c r="CR16" s="4">
        <v>16</v>
      </c>
      <c r="CS16" s="4">
        <v>2138</v>
      </c>
      <c r="CT16" s="4">
        <v>1</v>
      </c>
      <c r="CU16" s="4">
        <v>27</v>
      </c>
      <c r="CV16" s="4">
        <v>6.25</v>
      </c>
      <c r="CW16" s="4">
        <v>6.20833333333333</v>
      </c>
      <c r="CX16" s="4">
        <v>19</v>
      </c>
      <c r="CY16" s="4">
        <v>342.572416666667</v>
      </c>
      <c r="CZ16" s="4">
        <v>618.383416666667</v>
      </c>
      <c r="DA16" s="4">
        <v>22.0001</v>
      </c>
      <c r="DB16" s="4">
        <v>29.0419916666667</v>
      </c>
      <c r="DC16" s="4">
        <v>30.0002666666667</v>
      </c>
      <c r="DD16" s="4">
        <v>29.239775</v>
      </c>
      <c r="DE16" s="4">
        <v>29.31195</v>
      </c>
      <c r="DF16" s="4">
        <v>19.6222166666667</v>
      </c>
      <c r="DG16" s="4">
        <v>34.0936</v>
      </c>
      <c r="DH16" s="4">
        <v>0</v>
      </c>
      <c r="DI16" s="4">
        <v>22</v>
      </c>
      <c r="DJ16" s="4">
        <v>400</v>
      </c>
      <c r="DK16" s="4">
        <v>17.2881</v>
      </c>
      <c r="DL16" s="4">
        <v>101.06025</v>
      </c>
      <c r="DM16" s="4">
        <v>101.661666666667</v>
      </c>
    </row>
    <row r="17" spans="1:117">
      <c r="A17" s="4" t="s">
        <v>631</v>
      </c>
      <c r="B17" s="4" t="s">
        <v>133</v>
      </c>
      <c r="C17" s="4" t="s">
        <v>64</v>
      </c>
      <c r="D17" s="4" t="s">
        <v>65</v>
      </c>
      <c r="E17" s="4" t="str">
        <f t="shared" si="2"/>
        <v>TR55-B2-Rd1</v>
      </c>
      <c r="F17" s="4" t="str">
        <f>VLOOKUP(B17,Sheet1!$A$1:$B$80,2,0)</f>
        <v>Tilia amurensis</v>
      </c>
      <c r="G17" s="4" t="str">
        <f t="shared" si="3"/>
        <v>2023-07-10</v>
      </c>
      <c r="H17" s="4" t="s">
        <v>618</v>
      </c>
      <c r="I17" s="4">
        <v>0.000801439164448786</v>
      </c>
      <c r="J17" s="4">
        <v>0.801439164448786</v>
      </c>
      <c r="K17" s="4">
        <v>-0.86305945405612</v>
      </c>
      <c r="L17" s="4">
        <v>400.46025</v>
      </c>
      <c r="M17" s="4">
        <v>411.621574130493</v>
      </c>
      <c r="N17" s="4">
        <v>37.9027202152084</v>
      </c>
      <c r="O17" s="4">
        <v>36.8749690628771</v>
      </c>
      <c r="P17" s="4">
        <v>0.0676395754652041</v>
      </c>
      <c r="Q17" s="4">
        <v>3.06116839204896</v>
      </c>
      <c r="R17" s="4">
        <v>0.0668199012841146</v>
      </c>
      <c r="S17" s="4">
        <v>0.0418352548587557</v>
      </c>
      <c r="T17" s="4">
        <v>0</v>
      </c>
      <c r="U17" s="4">
        <v>22.5269301642592</v>
      </c>
      <c r="V17" s="4">
        <v>22.5269301642592</v>
      </c>
      <c r="W17" s="4">
        <v>2.73998871092754</v>
      </c>
      <c r="X17" s="4">
        <v>59.9215155108053</v>
      </c>
      <c r="Y17" s="4">
        <v>1.66195699179367</v>
      </c>
      <c r="Z17" s="4">
        <v>2.77355637621083</v>
      </c>
      <c r="AA17" s="4">
        <v>1.07803171913387</v>
      </c>
      <c r="AB17" s="4">
        <v>-35.3434671521914</v>
      </c>
      <c r="AC17" s="4">
        <v>33.1076923671343</v>
      </c>
      <c r="AD17" s="4">
        <v>2.23350021183013</v>
      </c>
      <c r="AE17" s="4">
        <v>-0.00227457322702899</v>
      </c>
      <c r="AF17" s="4">
        <v>0</v>
      </c>
      <c r="AG17" s="4">
        <v>0</v>
      </c>
      <c r="AH17" s="4">
        <v>1</v>
      </c>
      <c r="AI17" s="4">
        <v>0</v>
      </c>
      <c r="AJ17" s="4">
        <v>49360.8726811344</v>
      </c>
      <c r="AK17" s="4">
        <v>0</v>
      </c>
      <c r="AL17" s="4">
        <v>0</v>
      </c>
      <c r="AM17" s="4">
        <v>0</v>
      </c>
      <c r="AN17" s="4">
        <v>0</v>
      </c>
      <c r="AO17" s="4">
        <v>3</v>
      </c>
      <c r="AP17" s="4">
        <v>0.5</v>
      </c>
      <c r="AQ17" s="4" t="e">
        <v>#DIV/0!</v>
      </c>
      <c r="AR17" s="4">
        <v>2</v>
      </c>
      <c r="AS17" s="4">
        <v>1688869942.5</v>
      </c>
      <c r="AT17" s="4">
        <v>400.46025</v>
      </c>
      <c r="AU17" s="4">
        <v>400.002833333333</v>
      </c>
      <c r="AV17" s="4">
        <v>18.0487666666667</v>
      </c>
      <c r="AW17" s="4">
        <v>17.3743416666667</v>
      </c>
      <c r="AX17" s="4">
        <v>398.7295</v>
      </c>
      <c r="AY17" s="4">
        <v>17.867925</v>
      </c>
      <c r="AZ17" s="4">
        <v>350.064416666667</v>
      </c>
      <c r="BA17" s="4">
        <v>92.0652333333333</v>
      </c>
      <c r="BB17" s="4">
        <v>0.0162380833333333</v>
      </c>
      <c r="BC17" s="4">
        <v>22.7275416666667</v>
      </c>
      <c r="BD17" s="4">
        <v>23.0489166666667</v>
      </c>
      <c r="BE17" s="4">
        <v>999.9</v>
      </c>
      <c r="BF17" s="4">
        <v>0</v>
      </c>
      <c r="BG17" s="4">
        <v>0</v>
      </c>
      <c r="BH17" s="4">
        <v>9994.94916666667</v>
      </c>
      <c r="BI17" s="4">
        <v>-0.0981094166666667</v>
      </c>
      <c r="BJ17" s="4">
        <v>0.222185</v>
      </c>
      <c r="BK17" s="4">
        <v>0</v>
      </c>
      <c r="BL17" s="4">
        <v>0</v>
      </c>
      <c r="BM17" s="4">
        <v>0</v>
      </c>
      <c r="BN17" s="4">
        <v>24</v>
      </c>
      <c r="BO17" s="4">
        <v>0</v>
      </c>
      <c r="BP17" s="4">
        <v>1688869555.5</v>
      </c>
      <c r="BQ17" s="4" t="e">
        <v>#DIV/0!</v>
      </c>
      <c r="BR17" s="4">
        <v>1688869555.5</v>
      </c>
      <c r="BS17" s="4">
        <v>1688869551.5</v>
      </c>
      <c r="BT17" s="4">
        <v>38</v>
      </c>
      <c r="BU17" s="4">
        <v>0.189</v>
      </c>
      <c r="BV17" s="4">
        <v>-0.018</v>
      </c>
      <c r="BW17" s="4">
        <v>1.73</v>
      </c>
      <c r="BX17" s="4">
        <v>0.17</v>
      </c>
      <c r="BY17" s="4">
        <v>400</v>
      </c>
      <c r="BZ17" s="4">
        <v>17</v>
      </c>
      <c r="CA17" s="4">
        <v>0.43</v>
      </c>
      <c r="CB17" s="4">
        <v>0.07</v>
      </c>
      <c r="CC17" s="4">
        <v>0</v>
      </c>
      <c r="CD17" s="4">
        <v>0</v>
      </c>
      <c r="CE17" s="4" t="e">
        <v>#DIV/0!</v>
      </c>
      <c r="CF17" s="4">
        <v>100</v>
      </c>
      <c r="CG17" s="4">
        <v>100</v>
      </c>
      <c r="CH17" s="4">
        <v>1.73075</v>
      </c>
      <c r="CI17" s="4">
        <v>0.180841666666667</v>
      </c>
      <c r="CJ17" s="4">
        <v>1.16323835997541</v>
      </c>
      <c r="CK17" s="4">
        <v>0.00180531819462729</v>
      </c>
      <c r="CL17" s="4">
        <v>-1.11177945645761e-6</v>
      </c>
      <c r="CM17" s="4">
        <v>3.87159926385579e-10</v>
      </c>
      <c r="CN17" s="4">
        <v>-0.0163103957807192</v>
      </c>
      <c r="CO17" s="4">
        <v>0.00791992440815521</v>
      </c>
      <c r="CP17" s="4">
        <v>0.000283799275015285</v>
      </c>
      <c r="CQ17" s="4">
        <v>-6.1277419760102e-6</v>
      </c>
      <c r="CR17" s="4">
        <v>16</v>
      </c>
      <c r="CS17" s="4">
        <v>2138</v>
      </c>
      <c r="CT17" s="4">
        <v>1</v>
      </c>
      <c r="CU17" s="4">
        <v>27</v>
      </c>
      <c r="CV17" s="4">
        <v>6.45</v>
      </c>
      <c r="CW17" s="4">
        <v>6.51666666666667</v>
      </c>
      <c r="CX17" s="4">
        <v>19</v>
      </c>
      <c r="CY17" s="4">
        <v>343.771833333333</v>
      </c>
      <c r="CZ17" s="4">
        <v>620.113166666667</v>
      </c>
      <c r="DA17" s="4">
        <v>21.9993666666667</v>
      </c>
      <c r="DB17" s="4">
        <v>30.1437666666667</v>
      </c>
      <c r="DC17" s="4">
        <v>30.0001416666667</v>
      </c>
      <c r="DD17" s="4">
        <v>30.1638583333333</v>
      </c>
      <c r="DE17" s="4">
        <v>30.2202833333333</v>
      </c>
      <c r="DF17" s="4">
        <v>19.6776</v>
      </c>
      <c r="DG17" s="4">
        <v>32.3988</v>
      </c>
      <c r="DH17" s="4">
        <v>0</v>
      </c>
      <c r="DI17" s="4">
        <v>22</v>
      </c>
      <c r="DJ17" s="4">
        <v>400</v>
      </c>
      <c r="DK17" s="4">
        <v>17.3758416666667</v>
      </c>
      <c r="DL17" s="4">
        <v>100.853916666667</v>
      </c>
      <c r="DM17" s="4">
        <v>101.490583333333</v>
      </c>
    </row>
    <row r="18" spans="1:117">
      <c r="A18" s="4" t="s">
        <v>632</v>
      </c>
      <c r="B18" s="4" t="s">
        <v>133</v>
      </c>
      <c r="C18" s="4" t="s">
        <v>64</v>
      </c>
      <c r="D18" s="4" t="s">
        <v>76</v>
      </c>
      <c r="E18" s="4" t="str">
        <f t="shared" si="2"/>
        <v>TR55-B2-Rd2</v>
      </c>
      <c r="F18" s="4" t="str">
        <f>VLOOKUP(B18,Sheet1!$A$1:$B$80,2,0)</f>
        <v>Tilia amurensis</v>
      </c>
      <c r="G18" s="4" t="str">
        <f t="shared" si="3"/>
        <v>2023-07-10</v>
      </c>
      <c r="H18" s="4" t="s">
        <v>618</v>
      </c>
      <c r="I18" s="4">
        <v>0.000281881219080768</v>
      </c>
      <c r="J18" s="4">
        <v>0.281881219080768</v>
      </c>
      <c r="K18" s="4">
        <v>-0.722787784688403</v>
      </c>
      <c r="L18" s="4">
        <v>400.519666666667</v>
      </c>
      <c r="M18" s="4">
        <v>433.02616465581</v>
      </c>
      <c r="N18" s="4">
        <v>39.8751563965811</v>
      </c>
      <c r="O18" s="4">
        <v>36.8818036620237</v>
      </c>
      <c r="P18" s="4">
        <v>0.0239640846325996</v>
      </c>
      <c r="Q18" s="4">
        <v>3.06289254611039</v>
      </c>
      <c r="R18" s="4">
        <v>0.0238603843215883</v>
      </c>
      <c r="S18" s="4">
        <v>0.0149220197254258</v>
      </c>
      <c r="T18" s="4">
        <v>0</v>
      </c>
      <c r="U18" s="4">
        <v>22.1872071153847</v>
      </c>
      <c r="V18" s="4">
        <v>22.1872071153847</v>
      </c>
      <c r="W18" s="4">
        <v>2.68395434141284</v>
      </c>
      <c r="X18" s="4">
        <v>60.1558517407709</v>
      </c>
      <c r="Y18" s="4">
        <v>1.62150491894919</v>
      </c>
      <c r="Z18" s="4">
        <v>2.69550654521431</v>
      </c>
      <c r="AA18" s="4">
        <v>1.06244942246365</v>
      </c>
      <c r="AB18" s="4">
        <v>-12.4309617614619</v>
      </c>
      <c r="AC18" s="4">
        <v>11.6485168320378</v>
      </c>
      <c r="AD18" s="4">
        <v>0.782164505505257</v>
      </c>
      <c r="AE18" s="4">
        <v>-0.000280423918744906</v>
      </c>
      <c r="AF18" s="4">
        <v>0</v>
      </c>
      <c r="AG18" s="4">
        <v>0</v>
      </c>
      <c r="AH18" s="4">
        <v>1</v>
      </c>
      <c r="AI18" s="4">
        <v>0</v>
      </c>
      <c r="AJ18" s="4">
        <v>49482.1074527578</v>
      </c>
      <c r="AK18" s="4">
        <v>0</v>
      </c>
      <c r="AL18" s="4">
        <v>0</v>
      </c>
      <c r="AM18" s="4">
        <v>0</v>
      </c>
      <c r="AN18" s="4">
        <v>0</v>
      </c>
      <c r="AO18" s="4">
        <v>3</v>
      </c>
      <c r="AP18" s="4">
        <v>0.5</v>
      </c>
      <c r="AQ18" s="4" t="e">
        <v>#DIV/0!</v>
      </c>
      <c r="AR18" s="4">
        <v>2</v>
      </c>
      <c r="AS18" s="4">
        <v>1688900501.6</v>
      </c>
      <c r="AT18" s="4">
        <v>400.519666666667</v>
      </c>
      <c r="AU18" s="4">
        <v>399.996916666667</v>
      </c>
      <c r="AV18" s="4">
        <v>17.6088083333333</v>
      </c>
      <c r="AW18" s="4">
        <v>17.371475</v>
      </c>
      <c r="AX18" s="4">
        <v>398.61925</v>
      </c>
      <c r="AY18" s="4">
        <v>17.4138083333333</v>
      </c>
      <c r="AZ18" s="4">
        <v>350.036416666667</v>
      </c>
      <c r="BA18" s="4">
        <v>92.0714333333333</v>
      </c>
      <c r="BB18" s="4">
        <v>0.0134422666666667</v>
      </c>
      <c r="BC18" s="4">
        <v>22.25775</v>
      </c>
      <c r="BD18" s="4">
        <v>22.3842</v>
      </c>
      <c r="BE18" s="4">
        <v>999.9</v>
      </c>
      <c r="BF18" s="4">
        <v>0</v>
      </c>
      <c r="BG18" s="4">
        <v>0</v>
      </c>
      <c r="BH18" s="4">
        <v>10003.2475</v>
      </c>
      <c r="BI18" s="4">
        <v>-0.0955468583333333</v>
      </c>
      <c r="BJ18" s="4">
        <v>0.222185</v>
      </c>
      <c r="BK18" s="4">
        <v>0</v>
      </c>
      <c r="BL18" s="4">
        <v>0</v>
      </c>
      <c r="BM18" s="4">
        <v>0</v>
      </c>
      <c r="BN18" s="4">
        <v>23</v>
      </c>
      <c r="BO18" s="4">
        <v>0</v>
      </c>
      <c r="BP18" s="4">
        <v>1688899806.5</v>
      </c>
      <c r="BQ18" s="4" t="e">
        <v>#DIV/0!</v>
      </c>
      <c r="BR18" s="4">
        <v>1688899805.5</v>
      </c>
      <c r="BS18" s="4">
        <v>1688899806.5</v>
      </c>
      <c r="BT18" s="4">
        <v>113</v>
      </c>
      <c r="BU18" s="4">
        <v>0.119</v>
      </c>
      <c r="BV18" s="4">
        <v>-0.003</v>
      </c>
      <c r="BW18" s="4">
        <v>1.9</v>
      </c>
      <c r="BX18" s="4">
        <v>0.19</v>
      </c>
      <c r="BY18" s="4">
        <v>400</v>
      </c>
      <c r="BZ18" s="4">
        <v>17</v>
      </c>
      <c r="CA18" s="4">
        <v>0.43</v>
      </c>
      <c r="CB18" s="4">
        <v>0.12</v>
      </c>
      <c r="CC18" s="4">
        <v>0</v>
      </c>
      <c r="CD18" s="4">
        <v>0</v>
      </c>
      <c r="CE18" s="4" t="e">
        <v>#DIV/0!</v>
      </c>
      <c r="CF18" s="4">
        <v>100</v>
      </c>
      <c r="CG18" s="4">
        <v>100</v>
      </c>
      <c r="CH18" s="4">
        <v>1.90041666666667</v>
      </c>
      <c r="CI18" s="4">
        <v>0.195</v>
      </c>
      <c r="CJ18" s="4">
        <v>1.33279716887033</v>
      </c>
      <c r="CK18" s="4">
        <v>0.00180531819462729</v>
      </c>
      <c r="CL18" s="4">
        <v>-1.11177945645761e-6</v>
      </c>
      <c r="CM18" s="4">
        <v>3.87159926385579e-10</v>
      </c>
      <c r="CN18" s="4">
        <v>0.003371805751399</v>
      </c>
      <c r="CO18" s="4">
        <v>0.00791992440815521</v>
      </c>
      <c r="CP18" s="4">
        <v>0.000283799275015285</v>
      </c>
      <c r="CQ18" s="4">
        <v>-6.1277419760102e-6</v>
      </c>
      <c r="CR18" s="4">
        <v>16</v>
      </c>
      <c r="CS18" s="4">
        <v>2138</v>
      </c>
      <c r="CT18" s="4">
        <v>1</v>
      </c>
      <c r="CU18" s="4">
        <v>27</v>
      </c>
      <c r="CV18" s="4">
        <v>11.6</v>
      </c>
      <c r="CW18" s="4">
        <v>11.5833333333333</v>
      </c>
      <c r="CX18" s="4">
        <v>19</v>
      </c>
      <c r="CY18" s="4">
        <v>341.689166666667</v>
      </c>
      <c r="CZ18" s="4">
        <v>621.318833333333</v>
      </c>
      <c r="DA18" s="4">
        <v>22.0001166666667</v>
      </c>
      <c r="DB18" s="4">
        <v>28.47915</v>
      </c>
      <c r="DC18" s="4">
        <v>30.0000916666667</v>
      </c>
      <c r="DD18" s="4">
        <v>28.700525</v>
      </c>
      <c r="DE18" s="4">
        <v>28.7742416666667</v>
      </c>
      <c r="DF18" s="4">
        <v>19.5365</v>
      </c>
      <c r="DG18" s="4">
        <v>33.0803</v>
      </c>
      <c r="DH18" s="4">
        <v>0</v>
      </c>
      <c r="DI18" s="4">
        <v>22</v>
      </c>
      <c r="DJ18" s="4">
        <v>400</v>
      </c>
      <c r="DK18" s="4">
        <v>17.3599</v>
      </c>
      <c r="DL18" s="4">
        <v>101.185833333333</v>
      </c>
      <c r="DM18" s="4">
        <v>101.769916666667</v>
      </c>
    </row>
    <row r="19" spans="1:117">
      <c r="A19" s="4" t="s">
        <v>633</v>
      </c>
      <c r="B19" s="4" t="s">
        <v>545</v>
      </c>
      <c r="C19" s="4" t="s">
        <v>64</v>
      </c>
      <c r="D19" s="4" t="s">
        <v>65</v>
      </c>
      <c r="E19" s="4" t="str">
        <f t="shared" si="2"/>
        <v>TR57-B2-Rd1</v>
      </c>
      <c r="F19" s="4" t="str">
        <f>VLOOKUP(B19,Sheet1!$A$1:$B$80,2,0)</f>
        <v>Phellodendron amurense</v>
      </c>
      <c r="G19" s="4" t="str">
        <f t="shared" si="3"/>
        <v>2023-07-10</v>
      </c>
      <c r="H19" s="4" t="s">
        <v>618</v>
      </c>
      <c r="I19" s="4">
        <v>0.000740064268080108</v>
      </c>
      <c r="J19" s="4">
        <v>0.740064268080108</v>
      </c>
      <c r="K19" s="4">
        <v>-1.22058461913893</v>
      </c>
      <c r="L19" s="4">
        <v>400.799333333333</v>
      </c>
      <c r="M19" s="4">
        <v>423.738526088835</v>
      </c>
      <c r="N19" s="4">
        <v>39.02399588003</v>
      </c>
      <c r="O19" s="4">
        <v>36.911421585448</v>
      </c>
      <c r="P19" s="4">
        <v>0.0645033349666195</v>
      </c>
      <c r="Q19" s="4">
        <v>3.06250625905523</v>
      </c>
      <c r="R19" s="4">
        <v>0.0637576819893884</v>
      </c>
      <c r="S19" s="4">
        <v>0.0399148265992506</v>
      </c>
      <c r="T19" s="4">
        <v>0</v>
      </c>
      <c r="U19" s="4">
        <v>21.9657753572078</v>
      </c>
      <c r="V19" s="4">
        <v>21.9657753572078</v>
      </c>
      <c r="W19" s="4">
        <v>2.64797338506809</v>
      </c>
      <c r="X19" s="4">
        <v>59.8811600357305</v>
      </c>
      <c r="Y19" s="4">
        <v>1.60364414553367</v>
      </c>
      <c r="Z19" s="4">
        <v>2.67804456956662</v>
      </c>
      <c r="AA19" s="4">
        <v>1.04432923953442</v>
      </c>
      <c r="AB19" s="4">
        <v>-32.6368342223328</v>
      </c>
      <c r="AC19" s="4">
        <v>30.5844089863002</v>
      </c>
      <c r="AD19" s="4">
        <v>2.05049315201433</v>
      </c>
      <c r="AE19" s="4">
        <v>-0.0019320840182863</v>
      </c>
      <c r="AF19" s="4">
        <v>0</v>
      </c>
      <c r="AG19" s="4">
        <v>0</v>
      </c>
      <c r="AH19" s="4">
        <v>1</v>
      </c>
      <c r="AI19" s="4">
        <v>0</v>
      </c>
      <c r="AJ19" s="4">
        <v>49490.6270355729</v>
      </c>
      <c r="AK19" s="4">
        <v>0</v>
      </c>
      <c r="AL19" s="4">
        <v>0</v>
      </c>
      <c r="AM19" s="4">
        <v>0</v>
      </c>
      <c r="AN19" s="4">
        <v>0</v>
      </c>
      <c r="AO19" s="4">
        <v>3</v>
      </c>
      <c r="AP19" s="4">
        <v>0.5</v>
      </c>
      <c r="AQ19" s="4" t="e">
        <v>#DIV/0!</v>
      </c>
      <c r="AR19" s="4">
        <v>2</v>
      </c>
      <c r="AS19" s="4">
        <v>1688861726.6</v>
      </c>
      <c r="AT19" s="4">
        <v>400.799333333333</v>
      </c>
      <c r="AU19" s="4">
        <v>400.007416666667</v>
      </c>
      <c r="AV19" s="4">
        <v>17.413025</v>
      </c>
      <c r="AW19" s="4">
        <v>16.789775</v>
      </c>
      <c r="AX19" s="4">
        <v>399.15275</v>
      </c>
      <c r="AY19" s="4">
        <v>17.225325</v>
      </c>
      <c r="AZ19" s="4">
        <v>350.025</v>
      </c>
      <c r="BA19" s="4">
        <v>92.078675</v>
      </c>
      <c r="BB19" s="4">
        <v>0.0158433916666667</v>
      </c>
      <c r="BC19" s="4">
        <v>22.1510166666667</v>
      </c>
      <c r="BD19" s="4">
        <v>22.1871083333333</v>
      </c>
      <c r="BE19" s="4">
        <v>999.9</v>
      </c>
      <c r="BF19" s="4">
        <v>0</v>
      </c>
      <c r="BG19" s="4">
        <v>0</v>
      </c>
      <c r="BH19" s="4">
        <v>10000.4525</v>
      </c>
      <c r="BI19" s="4">
        <v>-0.0908301666666667</v>
      </c>
      <c r="BJ19" s="4">
        <v>0.222185</v>
      </c>
      <c r="BK19" s="4">
        <v>0</v>
      </c>
      <c r="BL19" s="4">
        <v>0</v>
      </c>
      <c r="BM19" s="4">
        <v>0</v>
      </c>
      <c r="BN19" s="4">
        <v>23</v>
      </c>
      <c r="BO19" s="4">
        <v>0</v>
      </c>
      <c r="BP19" s="4">
        <v>1688861433.6</v>
      </c>
      <c r="BQ19" s="4" t="e">
        <v>#DIV/0!</v>
      </c>
      <c r="BR19" s="4">
        <v>1688861433.6</v>
      </c>
      <c r="BS19" s="4">
        <v>1688861428.1</v>
      </c>
      <c r="BT19" s="4">
        <v>19</v>
      </c>
      <c r="BU19" s="4">
        <v>0.318</v>
      </c>
      <c r="BV19" s="4">
        <v>-0.011</v>
      </c>
      <c r="BW19" s="4">
        <v>1.645</v>
      </c>
      <c r="BX19" s="4">
        <v>0.179</v>
      </c>
      <c r="BY19" s="4">
        <v>400</v>
      </c>
      <c r="BZ19" s="4">
        <v>17</v>
      </c>
      <c r="CA19" s="4">
        <v>0.3</v>
      </c>
      <c r="CB19" s="4">
        <v>0.08</v>
      </c>
      <c r="CC19" s="4">
        <v>0</v>
      </c>
      <c r="CD19" s="4">
        <v>0</v>
      </c>
      <c r="CE19" s="4" t="e">
        <v>#DIV/0!</v>
      </c>
      <c r="CF19" s="4">
        <v>100</v>
      </c>
      <c r="CG19" s="4">
        <v>100</v>
      </c>
      <c r="CH19" s="4">
        <v>1.64658333333333</v>
      </c>
      <c r="CI19" s="4">
        <v>0.1877</v>
      </c>
      <c r="CJ19" s="4">
        <v>1.07825966194948</v>
      </c>
      <c r="CK19" s="4">
        <v>0.00180531819462729</v>
      </c>
      <c r="CL19" s="4">
        <v>-1.11177945645761e-6</v>
      </c>
      <c r="CM19" s="4">
        <v>3.87159926385579e-10</v>
      </c>
      <c r="CN19" s="4">
        <v>-0.00159165643202538</v>
      </c>
      <c r="CO19" s="4">
        <v>0.00791992440815521</v>
      </c>
      <c r="CP19" s="4">
        <v>0.000283799275015285</v>
      </c>
      <c r="CQ19" s="4">
        <v>-6.1277419760102e-6</v>
      </c>
      <c r="CR19" s="4">
        <v>16</v>
      </c>
      <c r="CS19" s="4">
        <v>2138</v>
      </c>
      <c r="CT19" s="4">
        <v>1</v>
      </c>
      <c r="CU19" s="4">
        <v>27</v>
      </c>
      <c r="CV19" s="4">
        <v>4.88333333333333</v>
      </c>
      <c r="CW19" s="4">
        <v>4.96666666666667</v>
      </c>
      <c r="CX19" s="4">
        <v>19</v>
      </c>
      <c r="CY19" s="4">
        <v>341.926083333333</v>
      </c>
      <c r="CZ19" s="4">
        <v>629.614916666667</v>
      </c>
      <c r="DA19" s="4">
        <v>22.000075</v>
      </c>
      <c r="DB19" s="4">
        <v>28.5972</v>
      </c>
      <c r="DC19" s="4">
        <v>30.0003083333333</v>
      </c>
      <c r="DD19" s="4">
        <v>28.7773083333333</v>
      </c>
      <c r="DE19" s="4">
        <v>28.8496666666667</v>
      </c>
      <c r="DF19" s="4">
        <v>19.6814166666667</v>
      </c>
      <c r="DG19" s="4">
        <v>31.1879</v>
      </c>
      <c r="DH19" s="4">
        <v>0</v>
      </c>
      <c r="DI19" s="4">
        <v>22</v>
      </c>
      <c r="DJ19" s="4">
        <v>400</v>
      </c>
      <c r="DK19" s="4">
        <v>16.7616666666667</v>
      </c>
      <c r="DL19" s="4">
        <v>101.045416666667</v>
      </c>
      <c r="DM19" s="4">
        <v>101.628</v>
      </c>
    </row>
    <row r="20" spans="1:117">
      <c r="A20" s="4" t="s">
        <v>634</v>
      </c>
      <c r="B20" s="4" t="s">
        <v>136</v>
      </c>
      <c r="C20" s="4" t="s">
        <v>64</v>
      </c>
      <c r="D20" s="4" t="s">
        <v>65</v>
      </c>
      <c r="E20" s="4" t="str">
        <f t="shared" si="2"/>
        <v>TR58-B2-Rd1</v>
      </c>
      <c r="F20" s="4" t="str">
        <f>VLOOKUP(B20,Sheet1!$A$1:$B$80,2,0)</f>
        <v>Tilia amurensis</v>
      </c>
      <c r="G20" s="4" t="str">
        <f t="shared" si="3"/>
        <v>2023-07-10</v>
      </c>
      <c r="H20" s="4" t="s">
        <v>618</v>
      </c>
      <c r="I20" s="4">
        <v>0.00213895904628554</v>
      </c>
      <c r="J20" s="4">
        <v>2.13895904628554</v>
      </c>
      <c r="K20" s="4">
        <v>-0.703611972478103</v>
      </c>
      <c r="L20" s="4">
        <v>399.86775</v>
      </c>
      <c r="M20" s="4">
        <v>398.634793977847</v>
      </c>
      <c r="N20" s="4">
        <v>36.6725095388465</v>
      </c>
      <c r="O20" s="4">
        <v>36.7859355013594</v>
      </c>
      <c r="P20" s="4">
        <v>0.20120434730349</v>
      </c>
      <c r="Q20" s="4">
        <v>3.06038280917221</v>
      </c>
      <c r="R20" s="4">
        <v>0.194133674400112</v>
      </c>
      <c r="S20" s="4">
        <v>0.121948117437258</v>
      </c>
      <c r="T20" s="4">
        <v>0</v>
      </c>
      <c r="U20" s="4">
        <v>21.7041740213866</v>
      </c>
      <c r="V20" s="4">
        <v>21.7041740213866</v>
      </c>
      <c r="W20" s="4">
        <v>2.60600971161989</v>
      </c>
      <c r="X20" s="4">
        <v>60.0043678580595</v>
      </c>
      <c r="Y20" s="4">
        <v>1.61566358163977</v>
      </c>
      <c r="Z20" s="4">
        <v>2.69257656940495</v>
      </c>
      <c r="AA20" s="4">
        <v>0.990346129980123</v>
      </c>
      <c r="AB20" s="4">
        <v>-94.3280939411924</v>
      </c>
      <c r="AC20" s="4">
        <v>88.387211885657</v>
      </c>
      <c r="AD20" s="4">
        <v>5.92473199664496</v>
      </c>
      <c r="AE20" s="4">
        <v>-0.0161500588905537</v>
      </c>
      <c r="AF20" s="4">
        <v>0</v>
      </c>
      <c r="AG20" s="4">
        <v>0</v>
      </c>
      <c r="AH20" s="4">
        <v>1</v>
      </c>
      <c r="AI20" s="4">
        <v>0</v>
      </c>
      <c r="AJ20" s="4">
        <v>49421.1990483919</v>
      </c>
      <c r="AK20" s="4">
        <v>0</v>
      </c>
      <c r="AL20" s="4">
        <v>0</v>
      </c>
      <c r="AM20" s="4">
        <v>0</v>
      </c>
      <c r="AN20" s="4">
        <v>0</v>
      </c>
      <c r="AO20" s="4">
        <v>3</v>
      </c>
      <c r="AP20" s="4">
        <v>0.5</v>
      </c>
      <c r="AQ20" s="4" t="e">
        <v>#DIV/0!</v>
      </c>
      <c r="AR20" s="4">
        <v>2</v>
      </c>
      <c r="AS20" s="4">
        <v>1688876221.5</v>
      </c>
      <c r="AT20" s="4">
        <v>399.86775</v>
      </c>
      <c r="AU20" s="4">
        <v>399.99775</v>
      </c>
      <c r="AV20" s="4">
        <v>17.5624666666667</v>
      </c>
      <c r="AW20" s="4">
        <v>15.7615833333333</v>
      </c>
      <c r="AX20" s="4">
        <v>398.307083333333</v>
      </c>
      <c r="AY20" s="4">
        <v>17.3725166666667</v>
      </c>
      <c r="AZ20" s="4">
        <v>350.0605</v>
      </c>
      <c r="BA20" s="4">
        <v>91.979825</v>
      </c>
      <c r="BB20" s="4">
        <v>0.0154297083333333</v>
      </c>
      <c r="BC20" s="4">
        <v>22.2398833333333</v>
      </c>
      <c r="BD20" s="4">
        <v>22.1864583333333</v>
      </c>
      <c r="BE20" s="4">
        <v>999.9</v>
      </c>
      <c r="BF20" s="4">
        <v>0</v>
      </c>
      <c r="BG20" s="4">
        <v>0</v>
      </c>
      <c r="BH20" s="4">
        <v>10000.155</v>
      </c>
      <c r="BI20" s="4">
        <v>-0.0913439583333333</v>
      </c>
      <c r="BJ20" s="4">
        <v>0.222185</v>
      </c>
      <c r="BK20" s="4">
        <v>0</v>
      </c>
      <c r="BL20" s="4">
        <v>0</v>
      </c>
      <c r="BM20" s="4">
        <v>0</v>
      </c>
      <c r="BN20" s="4">
        <v>23</v>
      </c>
      <c r="BO20" s="4">
        <v>0</v>
      </c>
      <c r="BP20" s="4">
        <v>1688874301.6</v>
      </c>
      <c r="BQ20" s="4" t="e">
        <v>#DIV/0!</v>
      </c>
      <c r="BR20" s="4">
        <v>1688874301.6</v>
      </c>
      <c r="BS20" s="4">
        <v>1688874301.1</v>
      </c>
      <c r="BT20" s="4">
        <v>56</v>
      </c>
      <c r="BU20" s="4">
        <v>-0.698</v>
      </c>
      <c r="BV20" s="4">
        <v>0</v>
      </c>
      <c r="BW20" s="4">
        <v>1.56</v>
      </c>
      <c r="BX20" s="4">
        <v>0.179</v>
      </c>
      <c r="BY20" s="4">
        <v>399</v>
      </c>
      <c r="BZ20" s="4">
        <v>17</v>
      </c>
      <c r="CA20" s="4">
        <v>0.16</v>
      </c>
      <c r="CB20" s="4">
        <v>0.05</v>
      </c>
      <c r="CC20" s="4">
        <v>0</v>
      </c>
      <c r="CD20" s="4">
        <v>0</v>
      </c>
      <c r="CE20" s="4" t="e">
        <v>#DIV/0!</v>
      </c>
      <c r="CF20" s="4">
        <v>100</v>
      </c>
      <c r="CG20" s="4">
        <v>100</v>
      </c>
      <c r="CH20" s="4">
        <v>1.56066666666667</v>
      </c>
      <c r="CI20" s="4">
        <v>0.18995</v>
      </c>
      <c r="CJ20" s="4">
        <v>0.993447307186124</v>
      </c>
      <c r="CK20" s="4">
        <v>0.00180531819462729</v>
      </c>
      <c r="CL20" s="4">
        <v>-1.11177945645761e-6</v>
      </c>
      <c r="CM20" s="4">
        <v>3.87159926385579e-10</v>
      </c>
      <c r="CN20" s="4">
        <v>-0.00117902607469211</v>
      </c>
      <c r="CO20" s="4">
        <v>0.00791992440815521</v>
      </c>
      <c r="CP20" s="4">
        <v>0.000283799275015285</v>
      </c>
      <c r="CQ20" s="4">
        <v>-6.1277419760102e-6</v>
      </c>
      <c r="CR20" s="4">
        <v>16</v>
      </c>
      <c r="CS20" s="4">
        <v>2138</v>
      </c>
      <c r="CT20" s="4">
        <v>1</v>
      </c>
      <c r="CU20" s="4">
        <v>27</v>
      </c>
      <c r="CV20" s="4">
        <v>32</v>
      </c>
      <c r="CW20" s="4">
        <v>32</v>
      </c>
      <c r="CX20" s="4">
        <v>19</v>
      </c>
      <c r="CY20" s="4">
        <v>344.737166666667</v>
      </c>
      <c r="CZ20" s="4">
        <v>616.702916666667</v>
      </c>
      <c r="DA20" s="4">
        <v>21.9999916666667</v>
      </c>
      <c r="DB20" s="4">
        <v>29.9437083333333</v>
      </c>
      <c r="DC20" s="4">
        <v>30.00025</v>
      </c>
      <c r="DD20" s="4">
        <v>30.1267</v>
      </c>
      <c r="DE20" s="4">
        <v>30.197625</v>
      </c>
      <c r="DF20" s="4">
        <v>19.6096833333333</v>
      </c>
      <c r="DG20" s="4">
        <v>39.2811</v>
      </c>
      <c r="DH20" s="4">
        <v>0</v>
      </c>
      <c r="DI20" s="4">
        <v>22</v>
      </c>
      <c r="DJ20" s="4">
        <v>400</v>
      </c>
      <c r="DK20" s="4">
        <v>15.780525</v>
      </c>
      <c r="DL20" s="4">
        <v>100.844</v>
      </c>
      <c r="DM20" s="4">
        <v>101.482083333333</v>
      </c>
    </row>
    <row r="21" spans="1:117">
      <c r="A21" s="4" t="s">
        <v>635</v>
      </c>
      <c r="B21" s="4" t="s">
        <v>136</v>
      </c>
      <c r="C21" s="4" t="s">
        <v>64</v>
      </c>
      <c r="D21" s="4" t="s">
        <v>76</v>
      </c>
      <c r="E21" s="4" t="str">
        <f t="shared" si="2"/>
        <v>TR58-B2-Rd2</v>
      </c>
      <c r="F21" s="4" t="str">
        <f>VLOOKUP(B21,Sheet1!$A$1:$B$80,2,0)</f>
        <v>Tilia amurensis</v>
      </c>
      <c r="G21" s="4" t="str">
        <f t="shared" si="3"/>
        <v>2023-07-10</v>
      </c>
      <c r="H21" s="4" t="s">
        <v>618</v>
      </c>
      <c r="I21" s="4">
        <v>0.00206805594354069</v>
      </c>
      <c r="J21" s="4">
        <v>2.06805594354069</v>
      </c>
      <c r="K21" s="4">
        <v>-0.818504315383033</v>
      </c>
      <c r="L21" s="4">
        <v>400.018666666667</v>
      </c>
      <c r="M21" s="4">
        <v>397.213609005809</v>
      </c>
      <c r="N21" s="4">
        <v>36.6162828853922</v>
      </c>
      <c r="O21" s="4">
        <v>36.8748623331302</v>
      </c>
      <c r="P21" s="4">
        <v>0.0828081648497879</v>
      </c>
      <c r="Q21" s="4">
        <v>3.06318767678188</v>
      </c>
      <c r="R21" s="4">
        <v>0.0815839852715134</v>
      </c>
      <c r="S21" s="4">
        <v>0.0510984704018199</v>
      </c>
      <c r="T21" s="4">
        <v>0</v>
      </c>
      <c r="U21" s="4">
        <v>21.5862918236543</v>
      </c>
      <c r="V21" s="4">
        <v>21.5862918236543</v>
      </c>
      <c r="W21" s="4">
        <v>2.58729148334557</v>
      </c>
      <c r="X21" s="4">
        <v>10.7461026939931</v>
      </c>
      <c r="Y21" s="4">
        <v>0.286959461777094</v>
      </c>
      <c r="Z21" s="4">
        <v>2.6703581684412</v>
      </c>
      <c r="AA21" s="4">
        <v>2.30033202156848</v>
      </c>
      <c r="AB21" s="4">
        <v>-91.2012671101446</v>
      </c>
      <c r="AC21" s="4">
        <v>85.4696989329287</v>
      </c>
      <c r="AD21" s="4">
        <v>5.71650390815103</v>
      </c>
      <c r="AE21" s="4">
        <v>-0.0150642690648854</v>
      </c>
      <c r="AF21" s="4">
        <v>0</v>
      </c>
      <c r="AG21" s="4">
        <v>0</v>
      </c>
      <c r="AH21" s="4">
        <v>1</v>
      </c>
      <c r="AI21" s="4">
        <v>0</v>
      </c>
      <c r="AJ21" s="4">
        <v>49517.3445755746</v>
      </c>
      <c r="AK21" s="4">
        <v>0</v>
      </c>
      <c r="AL21" s="4">
        <v>0</v>
      </c>
      <c r="AM21" s="4">
        <v>0</v>
      </c>
      <c r="AN21" s="4">
        <v>0</v>
      </c>
      <c r="AO21" s="4">
        <v>3</v>
      </c>
      <c r="AP21" s="4">
        <v>0.5</v>
      </c>
      <c r="AQ21" s="4" t="e">
        <v>#DIV/0!</v>
      </c>
      <c r="AR21" s="4">
        <v>2</v>
      </c>
      <c r="AS21" s="4">
        <v>1688909668.5</v>
      </c>
      <c r="AT21" s="4">
        <v>400.018666666667</v>
      </c>
      <c r="AU21" s="4">
        <v>400.008</v>
      </c>
      <c r="AV21" s="4">
        <v>3.1129375</v>
      </c>
      <c r="AW21" s="4">
        <v>1.34592583333333</v>
      </c>
      <c r="AX21" s="4">
        <v>398.071666666667</v>
      </c>
      <c r="AY21" s="4">
        <v>3.0777475</v>
      </c>
      <c r="AZ21" s="4">
        <v>350.017583333333</v>
      </c>
      <c r="BA21" s="4">
        <v>92.1697</v>
      </c>
      <c r="BB21" s="4">
        <v>0.0131539583333333</v>
      </c>
      <c r="BC21" s="4">
        <v>22.1038416666667</v>
      </c>
      <c r="BD21" s="4">
        <v>21.9889916666667</v>
      </c>
      <c r="BE21" s="4">
        <v>999.9</v>
      </c>
      <c r="BF21" s="4">
        <v>0</v>
      </c>
      <c r="BG21" s="4">
        <v>0</v>
      </c>
      <c r="BH21" s="4">
        <v>9994.11166666667</v>
      </c>
      <c r="BI21" s="4">
        <v>-0.092061775</v>
      </c>
      <c r="BJ21" s="4">
        <v>0.222185</v>
      </c>
      <c r="BK21" s="4">
        <v>0</v>
      </c>
      <c r="BL21" s="4">
        <v>0</v>
      </c>
      <c r="BM21" s="4">
        <v>0</v>
      </c>
      <c r="BN21" s="4">
        <v>23</v>
      </c>
      <c r="BO21" s="4">
        <v>0</v>
      </c>
      <c r="BP21" s="4">
        <v>1688909393</v>
      </c>
      <c r="BQ21" s="4" t="e">
        <v>#DIV/0!</v>
      </c>
      <c r="BR21" s="4">
        <v>1688909391</v>
      </c>
      <c r="BS21" s="4">
        <v>1688909393</v>
      </c>
      <c r="BT21" s="4">
        <v>132</v>
      </c>
      <c r="BU21" s="4">
        <v>0.282</v>
      </c>
      <c r="BV21" s="4">
        <v>0</v>
      </c>
      <c r="BW21" s="4">
        <v>1.947</v>
      </c>
      <c r="BX21" s="4">
        <v>0.189</v>
      </c>
      <c r="BY21" s="4">
        <v>400</v>
      </c>
      <c r="BZ21" s="4">
        <v>17</v>
      </c>
      <c r="CA21" s="4">
        <v>0.3</v>
      </c>
      <c r="CB21" s="4">
        <v>0.16</v>
      </c>
      <c r="CC21" s="4">
        <v>0</v>
      </c>
      <c r="CD21" s="4">
        <v>0</v>
      </c>
      <c r="CE21" s="4" t="e">
        <v>#DIV/0!</v>
      </c>
      <c r="CF21" s="4">
        <v>100</v>
      </c>
      <c r="CG21" s="4">
        <v>100</v>
      </c>
      <c r="CH21" s="4">
        <v>1.947</v>
      </c>
      <c r="CI21" s="4">
        <v>0.0351916666666667</v>
      </c>
      <c r="CJ21" s="4">
        <v>1.38008925678514</v>
      </c>
      <c r="CK21" s="4">
        <v>0.00180531819462729</v>
      </c>
      <c r="CL21" s="4">
        <v>-1.11177945645761e-6</v>
      </c>
      <c r="CM21" s="4">
        <v>3.87159926385579e-10</v>
      </c>
      <c r="CN21" s="4">
        <v>0.00830344522590398</v>
      </c>
      <c r="CO21" s="4">
        <v>0.00791992440815521</v>
      </c>
      <c r="CP21" s="4">
        <v>0.000283799275015285</v>
      </c>
      <c r="CQ21" s="4">
        <v>-6.1277419760102e-6</v>
      </c>
      <c r="CR21" s="4">
        <v>16</v>
      </c>
      <c r="CS21" s="4">
        <v>2138</v>
      </c>
      <c r="CT21" s="4">
        <v>1</v>
      </c>
      <c r="CU21" s="4">
        <v>27</v>
      </c>
      <c r="CV21" s="4">
        <v>4.625</v>
      </c>
      <c r="CW21" s="4">
        <v>4.58333333333333</v>
      </c>
      <c r="CX21" s="4">
        <v>19</v>
      </c>
      <c r="CY21" s="4">
        <v>338.157083333333</v>
      </c>
      <c r="CZ21" s="4">
        <v>607.99225</v>
      </c>
      <c r="DA21" s="4">
        <v>21.999975</v>
      </c>
      <c r="DB21" s="4">
        <v>27.6190833333333</v>
      </c>
      <c r="DC21" s="4">
        <v>30.0001166666667</v>
      </c>
      <c r="DD21" s="4">
        <v>27.850675</v>
      </c>
      <c r="DE21" s="4">
        <v>27.93045</v>
      </c>
      <c r="DF21" s="4">
        <v>19.2135083333333</v>
      </c>
      <c r="DG21" s="4">
        <v>100</v>
      </c>
      <c r="DH21" s="4">
        <v>0</v>
      </c>
      <c r="DI21" s="4">
        <v>22</v>
      </c>
      <c r="DJ21" s="4">
        <v>400</v>
      </c>
      <c r="DK21" s="4">
        <v>16.7189</v>
      </c>
      <c r="DL21" s="4">
        <v>101.386333333333</v>
      </c>
      <c r="DM21" s="4">
        <v>101.980083333333</v>
      </c>
    </row>
    <row r="22" spans="1:117">
      <c r="A22" s="4" t="s">
        <v>636</v>
      </c>
      <c r="B22" s="4" t="s">
        <v>605</v>
      </c>
      <c r="C22" s="4" t="s">
        <v>73</v>
      </c>
      <c r="D22" s="4" t="s">
        <v>65</v>
      </c>
      <c r="E22" s="4" t="str">
        <f t="shared" si="2"/>
        <v>TR65-B1-Rd1</v>
      </c>
      <c r="F22" s="4" t="str">
        <f>VLOOKUP(B22,Sheet1!$A$1:$B$80,2,0)</f>
        <v>Ulmus laciniata</v>
      </c>
      <c r="G22" s="4" t="str">
        <f t="shared" si="3"/>
        <v>2023-07-11</v>
      </c>
      <c r="H22" s="4" t="s">
        <v>618</v>
      </c>
      <c r="I22" s="4">
        <v>0.000308792810078895</v>
      </c>
      <c r="J22" s="4">
        <v>0.308792810078895</v>
      </c>
      <c r="K22" s="4">
        <v>-1.14583176557451</v>
      </c>
      <c r="L22" s="4">
        <v>400.892833333333</v>
      </c>
      <c r="M22" s="4">
        <v>457.213644995055</v>
      </c>
      <c r="N22" s="4">
        <v>42.2178594946041</v>
      </c>
      <c r="O22" s="4">
        <v>37.0173428744563</v>
      </c>
      <c r="P22" s="4">
        <v>0.0261695656123557</v>
      </c>
      <c r="Q22" s="4">
        <v>3.06572208056173</v>
      </c>
      <c r="R22" s="4">
        <v>0.0260460873683686</v>
      </c>
      <c r="S22" s="4">
        <v>0.0162898499328537</v>
      </c>
      <c r="T22" s="4">
        <v>0</v>
      </c>
      <c r="U22" s="4">
        <v>22.2534262423481</v>
      </c>
      <c r="V22" s="4">
        <v>22.2534262423481</v>
      </c>
      <c r="W22" s="4">
        <v>2.69479723186244</v>
      </c>
      <c r="X22" s="4">
        <v>60.0443263863311</v>
      </c>
      <c r="Y22" s="4">
        <v>1.62569274950862</v>
      </c>
      <c r="Z22" s="4">
        <v>2.70748771494267</v>
      </c>
      <c r="AA22" s="4">
        <v>1.06910448235382</v>
      </c>
      <c r="AB22" s="4">
        <v>-13.6177629244793</v>
      </c>
      <c r="AC22" s="4">
        <v>12.7607658289368</v>
      </c>
      <c r="AD22" s="4">
        <v>0.856661075404204</v>
      </c>
      <c r="AE22" s="4">
        <v>-0.00033602013822535</v>
      </c>
      <c r="AF22" s="4">
        <v>0</v>
      </c>
      <c r="AG22" s="4">
        <v>0</v>
      </c>
      <c r="AH22" s="4">
        <v>1</v>
      </c>
      <c r="AI22" s="4">
        <v>0</v>
      </c>
      <c r="AJ22" s="4">
        <v>49545.2914578082</v>
      </c>
      <c r="AK22" s="4">
        <v>0</v>
      </c>
      <c r="AL22" s="4">
        <v>0</v>
      </c>
      <c r="AM22" s="4">
        <v>0</v>
      </c>
      <c r="AN22" s="4">
        <v>0</v>
      </c>
      <c r="AO22" s="4">
        <v>3</v>
      </c>
      <c r="AP22" s="4">
        <v>0.5</v>
      </c>
      <c r="AQ22" s="4" t="e">
        <v>#DIV/0!</v>
      </c>
      <c r="AR22" s="4">
        <v>2</v>
      </c>
      <c r="AS22" s="4">
        <v>1688953329.5</v>
      </c>
      <c r="AT22" s="4">
        <v>400.892833333333</v>
      </c>
      <c r="AU22" s="4">
        <v>400.01025</v>
      </c>
      <c r="AV22" s="4">
        <v>17.6060333333333</v>
      </c>
      <c r="AW22" s="4">
        <v>17.3460333333333</v>
      </c>
      <c r="AX22" s="4">
        <v>399.147833333333</v>
      </c>
      <c r="AY22" s="4">
        <v>17.4111666666667</v>
      </c>
      <c r="AZ22" s="4">
        <v>350.026333333333</v>
      </c>
      <c r="BA22" s="4">
        <v>92.32315</v>
      </c>
      <c r="BB22" s="4">
        <v>0.0141027333333333</v>
      </c>
      <c r="BC22" s="4">
        <v>22.3306333333333</v>
      </c>
      <c r="BD22" s="4">
        <v>22.4842</v>
      </c>
      <c r="BE22" s="4">
        <v>999.9</v>
      </c>
      <c r="BF22" s="4">
        <v>0</v>
      </c>
      <c r="BG22" s="4">
        <v>0</v>
      </c>
      <c r="BH22" s="4">
        <v>9990.66416666667</v>
      </c>
      <c r="BI22" s="4">
        <v>-0.0794496166666667</v>
      </c>
      <c r="BJ22" s="4">
        <v>0.222185</v>
      </c>
      <c r="BK22" s="4">
        <v>0</v>
      </c>
      <c r="BL22" s="4">
        <v>0</v>
      </c>
      <c r="BM22" s="4">
        <v>0</v>
      </c>
      <c r="BN22" s="4">
        <v>23.25695</v>
      </c>
      <c r="BO22" s="4">
        <v>0</v>
      </c>
      <c r="BP22" s="4">
        <v>1688953021</v>
      </c>
      <c r="BQ22" s="4" t="e">
        <v>#DIV/0!</v>
      </c>
      <c r="BR22" s="4">
        <v>1688953021</v>
      </c>
      <c r="BS22" s="4">
        <v>1688953018.5</v>
      </c>
      <c r="BT22" s="4">
        <v>38</v>
      </c>
      <c r="BU22" s="4">
        <v>0.218</v>
      </c>
      <c r="BV22" s="4">
        <v>-0.004</v>
      </c>
      <c r="BW22" s="4">
        <v>1.744</v>
      </c>
      <c r="BX22" s="4">
        <v>0.191</v>
      </c>
      <c r="BY22" s="4">
        <v>400</v>
      </c>
      <c r="BZ22" s="4">
        <v>17</v>
      </c>
      <c r="CA22" s="4">
        <v>0.49</v>
      </c>
      <c r="CB22" s="4">
        <v>0.22</v>
      </c>
      <c r="CC22" s="4">
        <v>0</v>
      </c>
      <c r="CD22" s="4">
        <v>0</v>
      </c>
      <c r="CE22" s="4" t="e">
        <v>#DIV/0!</v>
      </c>
      <c r="CF22" s="4">
        <v>100</v>
      </c>
      <c r="CG22" s="4">
        <v>100</v>
      </c>
      <c r="CH22" s="4">
        <v>1.745</v>
      </c>
      <c r="CI22" s="4">
        <v>0.194866666666667</v>
      </c>
      <c r="CJ22" s="4">
        <v>1.17692737489762</v>
      </c>
      <c r="CK22" s="4">
        <v>0.00180531819462729</v>
      </c>
      <c r="CL22" s="4">
        <v>-1.11177945645761e-6</v>
      </c>
      <c r="CM22" s="4">
        <v>3.87159926385579e-10</v>
      </c>
      <c r="CN22" s="4">
        <v>0.00326599077243195</v>
      </c>
      <c r="CO22" s="4">
        <v>0.00791992440815521</v>
      </c>
      <c r="CP22" s="4">
        <v>0.000283799275015285</v>
      </c>
      <c r="CQ22" s="4">
        <v>-6.1277419760102e-6</v>
      </c>
      <c r="CR22" s="4">
        <v>16</v>
      </c>
      <c r="CS22" s="4">
        <v>2138</v>
      </c>
      <c r="CT22" s="4">
        <v>1</v>
      </c>
      <c r="CU22" s="4">
        <v>27</v>
      </c>
      <c r="CV22" s="4">
        <v>5.13333333333333</v>
      </c>
      <c r="CW22" s="4">
        <v>5.18333333333333</v>
      </c>
      <c r="CX22" s="4">
        <v>19</v>
      </c>
      <c r="CY22" s="4">
        <v>339.794416666667</v>
      </c>
      <c r="CZ22" s="4">
        <v>629.446333333333</v>
      </c>
      <c r="DA22" s="4">
        <v>21.9994833333333</v>
      </c>
      <c r="DB22" s="4">
        <v>28.2074916666667</v>
      </c>
      <c r="DC22" s="4">
        <v>30.0001916666667</v>
      </c>
      <c r="DD22" s="4">
        <v>28.3815</v>
      </c>
      <c r="DE22" s="4">
        <v>28.4533666666667</v>
      </c>
      <c r="DF22" s="4">
        <v>19.6254833333333</v>
      </c>
      <c r="DG22" s="4">
        <v>30.3447</v>
      </c>
      <c r="DH22" s="4">
        <v>0</v>
      </c>
      <c r="DI22" s="4">
        <v>22</v>
      </c>
      <c r="DJ22" s="4">
        <v>400</v>
      </c>
      <c r="DK22" s="4">
        <v>17.3327</v>
      </c>
      <c r="DL22" s="4">
        <v>101.246583333333</v>
      </c>
      <c r="DM22" s="4">
        <v>101.805666666667</v>
      </c>
    </row>
    <row r="23" spans="1:117">
      <c r="A23" s="4" t="s">
        <v>637</v>
      </c>
      <c r="B23" s="4" t="s">
        <v>145</v>
      </c>
      <c r="C23" s="4" t="s">
        <v>64</v>
      </c>
      <c r="D23" s="4" t="s">
        <v>65</v>
      </c>
      <c r="E23" s="4" t="str">
        <f t="shared" si="2"/>
        <v>TR66-B2-Rd1</v>
      </c>
      <c r="F23" s="4" t="str">
        <f>VLOOKUP(B23,Sheet1!$A$1:$B$80,2,0)</f>
        <v>Fraxinus mandshurica</v>
      </c>
      <c r="G23" s="4" t="str">
        <f t="shared" si="3"/>
        <v>2023-07-11</v>
      </c>
      <c r="H23" s="4" t="s">
        <v>618</v>
      </c>
      <c r="I23" s="4">
        <v>0.000482854456343315</v>
      </c>
      <c r="J23" s="4">
        <v>0.482854456343315</v>
      </c>
      <c r="K23" s="4">
        <v>-1.35166786705592</v>
      </c>
      <c r="L23" s="4">
        <v>400.981833333333</v>
      </c>
      <c r="M23" s="4">
        <v>436.396403725109</v>
      </c>
      <c r="N23" s="4">
        <v>40.2975899967586</v>
      </c>
      <c r="O23" s="4">
        <v>37.0273543621428</v>
      </c>
      <c r="P23" s="4">
        <v>0.0419914192480305</v>
      </c>
      <c r="Q23" s="4">
        <v>3.06642658215399</v>
      </c>
      <c r="R23" s="4">
        <v>0.0416745092393778</v>
      </c>
      <c r="S23" s="4">
        <v>0.0260748418293853</v>
      </c>
      <c r="T23" s="4">
        <v>0</v>
      </c>
      <c r="U23" s="4">
        <v>21.9331013133237</v>
      </c>
      <c r="V23" s="4">
        <v>21.9331013133237</v>
      </c>
      <c r="W23" s="4">
        <v>2.64269995709709</v>
      </c>
      <c r="X23" s="4">
        <v>60.0008099012213</v>
      </c>
      <c r="Y23" s="4">
        <v>1.59735948681292</v>
      </c>
      <c r="Z23" s="4">
        <v>2.66222987216497</v>
      </c>
      <c r="AA23" s="4">
        <v>1.04534047028417</v>
      </c>
      <c r="AB23" s="4">
        <v>-21.2938815247402</v>
      </c>
      <c r="AC23" s="4">
        <v>19.9576152978586</v>
      </c>
      <c r="AD23" s="4">
        <v>1.33544620205323</v>
      </c>
      <c r="AE23" s="4">
        <v>-0.000820024828337947</v>
      </c>
      <c r="AF23" s="4">
        <v>0</v>
      </c>
      <c r="AG23" s="4">
        <v>0</v>
      </c>
      <c r="AH23" s="4">
        <v>1</v>
      </c>
      <c r="AI23" s="4">
        <v>0</v>
      </c>
      <c r="AJ23" s="4">
        <v>49609.2938841956</v>
      </c>
      <c r="AK23" s="4">
        <v>0</v>
      </c>
      <c r="AL23" s="4">
        <v>0</v>
      </c>
      <c r="AM23" s="4">
        <v>0</v>
      </c>
      <c r="AN23" s="4">
        <v>0</v>
      </c>
      <c r="AO23" s="4">
        <v>3</v>
      </c>
      <c r="AP23" s="4">
        <v>0.5</v>
      </c>
      <c r="AQ23" s="4" t="e">
        <v>#DIV/0!</v>
      </c>
      <c r="AR23" s="4">
        <v>2</v>
      </c>
      <c r="AS23" s="4">
        <v>1688948008.6</v>
      </c>
      <c r="AT23" s="4">
        <v>400.981833333333</v>
      </c>
      <c r="AU23" s="4">
        <v>400.0055</v>
      </c>
      <c r="AV23" s="4">
        <v>17.29835</v>
      </c>
      <c r="AW23" s="4">
        <v>16.8916666666667</v>
      </c>
      <c r="AX23" s="4">
        <v>399.309333333333</v>
      </c>
      <c r="AY23" s="4">
        <v>17.1075166666667</v>
      </c>
      <c r="AZ23" s="4">
        <v>350.028083333333</v>
      </c>
      <c r="BA23" s="4">
        <v>92.32745</v>
      </c>
      <c r="BB23" s="4">
        <v>0.014275475</v>
      </c>
      <c r="BC23" s="4">
        <v>22.053825</v>
      </c>
      <c r="BD23" s="4">
        <v>22.0387333333333</v>
      </c>
      <c r="BE23" s="4">
        <v>999.9</v>
      </c>
      <c r="BF23" s="4">
        <v>0</v>
      </c>
      <c r="BG23" s="4">
        <v>0</v>
      </c>
      <c r="BH23" s="4">
        <v>9993.8575</v>
      </c>
      <c r="BI23" s="4">
        <v>-0.0900108666666667</v>
      </c>
      <c r="BJ23" s="4">
        <v>0.222185</v>
      </c>
      <c r="BK23" s="4">
        <v>0</v>
      </c>
      <c r="BL23" s="4">
        <v>0</v>
      </c>
      <c r="BM23" s="4">
        <v>0</v>
      </c>
      <c r="BN23" s="4">
        <v>23</v>
      </c>
      <c r="BO23" s="4">
        <v>0</v>
      </c>
      <c r="BP23" s="4">
        <v>1688947723</v>
      </c>
      <c r="BQ23" s="4" t="e">
        <v>#DIV/0!</v>
      </c>
      <c r="BR23" s="4">
        <v>1688947723</v>
      </c>
      <c r="BS23" s="4">
        <v>1688947721</v>
      </c>
      <c r="BT23" s="4">
        <v>19</v>
      </c>
      <c r="BU23" s="4">
        <v>0.235</v>
      </c>
      <c r="BV23" s="4">
        <v>0.002</v>
      </c>
      <c r="BW23" s="4">
        <v>1.671</v>
      </c>
      <c r="BX23" s="4">
        <v>0.185</v>
      </c>
      <c r="BY23" s="4">
        <v>400</v>
      </c>
      <c r="BZ23" s="4">
        <v>17</v>
      </c>
      <c r="CA23" s="4">
        <v>0.27</v>
      </c>
      <c r="CB23" s="4">
        <v>0.13</v>
      </c>
      <c r="CC23" s="4">
        <v>0</v>
      </c>
      <c r="CD23" s="4">
        <v>0</v>
      </c>
      <c r="CE23" s="4" t="e">
        <v>#DIV/0!</v>
      </c>
      <c r="CF23" s="4">
        <v>100</v>
      </c>
      <c r="CG23" s="4">
        <v>100</v>
      </c>
      <c r="CH23" s="4">
        <v>1.6725</v>
      </c>
      <c r="CI23" s="4">
        <v>0.190833333333333</v>
      </c>
      <c r="CJ23" s="4">
        <v>1.10427685912502</v>
      </c>
      <c r="CK23" s="4">
        <v>0.00180531819462729</v>
      </c>
      <c r="CL23" s="4">
        <v>-1.11177945645761e-6</v>
      </c>
      <c r="CM23" s="4">
        <v>3.87159926385579e-10</v>
      </c>
      <c r="CN23" s="4">
        <v>0.00296046221120008</v>
      </c>
      <c r="CO23" s="4">
        <v>0.00791992440815521</v>
      </c>
      <c r="CP23" s="4">
        <v>0.000283799275015285</v>
      </c>
      <c r="CQ23" s="4">
        <v>-6.1277419760102e-6</v>
      </c>
      <c r="CR23" s="4">
        <v>16</v>
      </c>
      <c r="CS23" s="4">
        <v>2138</v>
      </c>
      <c r="CT23" s="4">
        <v>1</v>
      </c>
      <c r="CU23" s="4">
        <v>27</v>
      </c>
      <c r="CV23" s="4">
        <v>4.76666666666667</v>
      </c>
      <c r="CW23" s="4">
        <v>4.8</v>
      </c>
      <c r="CX23" s="4">
        <v>19</v>
      </c>
      <c r="CY23" s="4">
        <v>334.414833333333</v>
      </c>
      <c r="CZ23" s="4">
        <v>634.23425</v>
      </c>
      <c r="DA23" s="4">
        <v>21.99985</v>
      </c>
      <c r="DB23" s="4">
        <v>28.0240333333333</v>
      </c>
      <c r="DC23" s="4">
        <v>30.0000583333333</v>
      </c>
      <c r="DD23" s="4">
        <v>28.2652833333333</v>
      </c>
      <c r="DE23" s="4">
        <v>28.344925</v>
      </c>
      <c r="DF23" s="4">
        <v>19.6226666666667</v>
      </c>
      <c r="DG23" s="4">
        <v>30.2205</v>
      </c>
      <c r="DH23" s="4">
        <v>0</v>
      </c>
      <c r="DI23" s="4">
        <v>22</v>
      </c>
      <c r="DJ23" s="4">
        <v>400</v>
      </c>
      <c r="DK23" s="4">
        <v>16.9072666666667</v>
      </c>
      <c r="DL23" s="4">
        <v>101.250166666667</v>
      </c>
      <c r="DM23" s="4">
        <v>101.804416666667</v>
      </c>
    </row>
    <row r="24" spans="1:117">
      <c r="A24" s="4" t="s">
        <v>638</v>
      </c>
      <c r="B24" s="4" t="s">
        <v>145</v>
      </c>
      <c r="C24" s="4" t="s">
        <v>64</v>
      </c>
      <c r="D24" s="4" t="s">
        <v>76</v>
      </c>
      <c r="E24" s="4" t="str">
        <f t="shared" si="2"/>
        <v>TR66-B2-Rd2</v>
      </c>
      <c r="F24" s="4" t="str">
        <f>VLOOKUP(B24,Sheet1!$A$1:$B$80,2,0)</f>
        <v>Fraxinus mandshurica</v>
      </c>
      <c r="G24" s="4" t="str">
        <f t="shared" si="3"/>
        <v>2023-07-11</v>
      </c>
      <c r="H24" s="4" t="s">
        <v>618</v>
      </c>
      <c r="I24" s="4">
        <v>0.00035125586122273</v>
      </c>
      <c r="J24" s="4">
        <v>0.35125586122273</v>
      </c>
      <c r="K24" s="4">
        <v>-1.44943048809415</v>
      </c>
      <c r="L24" s="4">
        <v>401.11725</v>
      </c>
      <c r="M24" s="4">
        <v>470.57250287083</v>
      </c>
      <c r="N24" s="4">
        <v>43.3715131775919</v>
      </c>
      <c r="O24" s="4">
        <v>36.9699921675479</v>
      </c>
      <c r="P24" s="4">
        <v>0.0300033910374706</v>
      </c>
      <c r="Q24" s="4">
        <v>3.06390834744394</v>
      </c>
      <c r="R24" s="4">
        <v>0.0298410515257825</v>
      </c>
      <c r="S24" s="4">
        <v>0.0186651693645496</v>
      </c>
      <c r="T24" s="4">
        <v>0</v>
      </c>
      <c r="U24" s="4">
        <v>22.0967262788501</v>
      </c>
      <c r="V24" s="4">
        <v>22.0967262788501</v>
      </c>
      <c r="W24" s="4">
        <v>2.66920050864863</v>
      </c>
      <c r="X24" s="4">
        <v>59.9763049123943</v>
      </c>
      <c r="Y24" s="4">
        <v>1.60948189758455</v>
      </c>
      <c r="Z24" s="4">
        <v>2.6835295923002</v>
      </c>
      <c r="AA24" s="4">
        <v>1.05971861106408</v>
      </c>
      <c r="AB24" s="4">
        <v>-15.4903834799224</v>
      </c>
      <c r="AC24" s="4">
        <v>14.516340586956</v>
      </c>
      <c r="AD24" s="4">
        <v>0.973607822765817</v>
      </c>
      <c r="AE24" s="4">
        <v>-0.000435070200575686</v>
      </c>
      <c r="AF24" s="4">
        <v>0</v>
      </c>
      <c r="AG24" s="4">
        <v>0</v>
      </c>
      <c r="AH24" s="4">
        <v>1</v>
      </c>
      <c r="AI24" s="4">
        <v>0</v>
      </c>
      <c r="AJ24" s="4">
        <v>49521.3121318323</v>
      </c>
      <c r="AK24" s="4">
        <v>0</v>
      </c>
      <c r="AL24" s="4">
        <v>0</v>
      </c>
      <c r="AM24" s="4">
        <v>0</v>
      </c>
      <c r="AN24" s="4">
        <v>0</v>
      </c>
      <c r="AO24" s="4">
        <v>3</v>
      </c>
      <c r="AP24" s="4">
        <v>0.5</v>
      </c>
      <c r="AQ24" s="4" t="e">
        <v>#DIV/0!</v>
      </c>
      <c r="AR24" s="4">
        <v>2</v>
      </c>
      <c r="AS24" s="4">
        <v>1688978106.5</v>
      </c>
      <c r="AT24" s="4">
        <v>401.11725</v>
      </c>
      <c r="AU24" s="4">
        <v>399.99575</v>
      </c>
      <c r="AV24" s="4">
        <v>17.4625666666667</v>
      </c>
      <c r="AW24" s="4">
        <v>17.166775</v>
      </c>
      <c r="AX24" s="4">
        <v>399.19</v>
      </c>
      <c r="AY24" s="4">
        <v>17.2746416666667</v>
      </c>
      <c r="AZ24" s="4">
        <v>350.031833333333</v>
      </c>
      <c r="BA24" s="4">
        <v>92.1539166666667</v>
      </c>
      <c r="BB24" s="4">
        <v>0.0136282666666667</v>
      </c>
      <c r="BC24" s="4">
        <v>22.1846083333333</v>
      </c>
      <c r="BD24" s="4">
        <v>22.185125</v>
      </c>
      <c r="BE24" s="4">
        <v>999.9</v>
      </c>
      <c r="BF24" s="4">
        <v>0</v>
      </c>
      <c r="BG24" s="4">
        <v>0</v>
      </c>
      <c r="BH24" s="4">
        <v>9999.58833333333</v>
      </c>
      <c r="BI24" s="4">
        <v>-0.0772989333333333</v>
      </c>
      <c r="BJ24" s="4">
        <v>0.222185</v>
      </c>
      <c r="BK24" s="4">
        <v>0</v>
      </c>
      <c r="BL24" s="4">
        <v>0</v>
      </c>
      <c r="BM24" s="4">
        <v>0</v>
      </c>
      <c r="BN24" s="4">
        <v>23.4375</v>
      </c>
      <c r="BO24" s="4">
        <v>-0.003472225</v>
      </c>
      <c r="BP24" s="4">
        <v>1688977608</v>
      </c>
      <c r="BQ24" s="4" t="e">
        <v>#DIV/0!</v>
      </c>
      <c r="BR24" s="4">
        <v>1688977607</v>
      </c>
      <c r="BS24" s="4">
        <v>1688977608</v>
      </c>
      <c r="BT24" s="4">
        <v>114</v>
      </c>
      <c r="BU24" s="4">
        <v>0.165</v>
      </c>
      <c r="BV24" s="4">
        <v>-0.003</v>
      </c>
      <c r="BW24" s="4">
        <v>1.926</v>
      </c>
      <c r="BX24" s="4">
        <v>0.181</v>
      </c>
      <c r="BY24" s="4">
        <v>400</v>
      </c>
      <c r="BZ24" s="4">
        <v>17</v>
      </c>
      <c r="CA24" s="4">
        <v>0.28</v>
      </c>
      <c r="CB24" s="4">
        <v>0.13</v>
      </c>
      <c r="CC24" s="4">
        <v>0</v>
      </c>
      <c r="CD24" s="4">
        <v>0</v>
      </c>
      <c r="CE24" s="4" t="e">
        <v>#DIV/0!</v>
      </c>
      <c r="CF24" s="4">
        <v>100</v>
      </c>
      <c r="CG24" s="4">
        <v>100</v>
      </c>
      <c r="CH24" s="4">
        <v>1.92725</v>
      </c>
      <c r="CI24" s="4">
        <v>0.187925</v>
      </c>
      <c r="CJ24" s="4">
        <v>1.35902063261385</v>
      </c>
      <c r="CK24" s="4">
        <v>0.00180531819462729</v>
      </c>
      <c r="CL24" s="4">
        <v>-1.11177945645761e-6</v>
      </c>
      <c r="CM24" s="4">
        <v>3.87159926385579e-10</v>
      </c>
      <c r="CN24" s="4">
        <v>-0.00196963802813979</v>
      </c>
      <c r="CO24" s="4">
        <v>0.00791992440815521</v>
      </c>
      <c r="CP24" s="4">
        <v>0.000283799275015285</v>
      </c>
      <c r="CQ24" s="4">
        <v>-6.1277419760102e-6</v>
      </c>
      <c r="CR24" s="4">
        <v>16</v>
      </c>
      <c r="CS24" s="4">
        <v>2138</v>
      </c>
      <c r="CT24" s="4">
        <v>1</v>
      </c>
      <c r="CU24" s="4">
        <v>27</v>
      </c>
      <c r="CV24" s="4">
        <v>8.325</v>
      </c>
      <c r="CW24" s="4">
        <v>8.3</v>
      </c>
      <c r="CX24" s="4">
        <v>19</v>
      </c>
      <c r="CY24" s="4">
        <v>342.058916666667</v>
      </c>
      <c r="CZ24" s="4">
        <v>620.83575</v>
      </c>
      <c r="DA24" s="4">
        <v>21.999925</v>
      </c>
      <c r="DB24" s="4">
        <v>28.9229666666667</v>
      </c>
      <c r="DC24" s="4">
        <v>30.0001333333333</v>
      </c>
      <c r="DD24" s="4">
        <v>29.1267166666667</v>
      </c>
      <c r="DE24" s="4">
        <v>29.20205</v>
      </c>
      <c r="DF24" s="4">
        <v>19.5254666666667</v>
      </c>
      <c r="DG24" s="4">
        <v>36.2648</v>
      </c>
      <c r="DH24" s="4">
        <v>0</v>
      </c>
      <c r="DI24" s="4">
        <v>22</v>
      </c>
      <c r="DJ24" s="4">
        <v>400</v>
      </c>
      <c r="DK24" s="4">
        <v>17.19695</v>
      </c>
      <c r="DL24" s="4">
        <v>101.10075</v>
      </c>
      <c r="DM24" s="4">
        <v>101.71</v>
      </c>
    </row>
    <row r="25" spans="1:117">
      <c r="A25" s="4" t="s">
        <v>639</v>
      </c>
      <c r="B25" s="4" t="s">
        <v>147</v>
      </c>
      <c r="C25" s="4" t="s">
        <v>64</v>
      </c>
      <c r="D25" s="4" t="s">
        <v>65</v>
      </c>
      <c r="E25" s="4" t="str">
        <f t="shared" si="2"/>
        <v>TR67-B2-Rd1</v>
      </c>
      <c r="F25" s="4" t="str">
        <f>VLOOKUP(B25,Sheet1!$A$1:$B$80,2,0)</f>
        <v>Ulmus davidiana</v>
      </c>
      <c r="G25" s="4" t="str">
        <f t="shared" si="3"/>
        <v>2023-07-11</v>
      </c>
      <c r="H25" s="4" t="s">
        <v>618</v>
      </c>
      <c r="I25" s="4">
        <v>0.000179074432451851</v>
      </c>
      <c r="J25" s="4">
        <v>0.179074432451851</v>
      </c>
      <c r="K25" s="4">
        <v>-1.17468981508957</v>
      </c>
      <c r="L25" s="4">
        <v>400.9575</v>
      </c>
      <c r="M25" s="4">
        <v>504.872946904333</v>
      </c>
      <c r="N25" s="4">
        <v>46.5606053184154</v>
      </c>
      <c r="O25" s="4">
        <v>36.9772771651905</v>
      </c>
      <c r="P25" s="4">
        <v>0.0153539020207504</v>
      </c>
      <c r="Q25" s="4">
        <v>3.06565799172459</v>
      </c>
      <c r="R25" s="4">
        <v>0.0153113019995585</v>
      </c>
      <c r="S25" s="4">
        <v>0.00957338127217487</v>
      </c>
      <c r="T25" s="4">
        <v>0</v>
      </c>
      <c r="U25" s="4">
        <v>22.022401016204</v>
      </c>
      <c r="V25" s="4">
        <v>22.022401016204</v>
      </c>
      <c r="W25" s="4">
        <v>2.65713416801001</v>
      </c>
      <c r="X25" s="4">
        <v>60.1807895144304</v>
      </c>
      <c r="Y25" s="4">
        <v>1.60345611499369</v>
      </c>
      <c r="Z25" s="4">
        <v>2.66439863210441</v>
      </c>
      <c r="AA25" s="4">
        <v>1.05367805301632</v>
      </c>
      <c r="AB25" s="4">
        <v>-7.89718247112663</v>
      </c>
      <c r="AC25" s="4">
        <v>7.40142872364171</v>
      </c>
      <c r="AD25" s="4">
        <v>0.495640879360115</v>
      </c>
      <c r="AE25" s="4">
        <v>-0.000112868124808004</v>
      </c>
      <c r="AF25" s="4">
        <v>0</v>
      </c>
      <c r="AG25" s="4">
        <v>0</v>
      </c>
      <c r="AH25" s="4">
        <v>1</v>
      </c>
      <c r="AI25" s="4">
        <v>0</v>
      </c>
      <c r="AJ25" s="4">
        <v>49585.4195610608</v>
      </c>
      <c r="AK25" s="4">
        <v>0</v>
      </c>
      <c r="AL25" s="4">
        <v>0</v>
      </c>
      <c r="AM25" s="4">
        <v>0</v>
      </c>
      <c r="AN25" s="4">
        <v>0</v>
      </c>
      <c r="AO25" s="4">
        <v>3</v>
      </c>
      <c r="AP25" s="4">
        <v>0.5</v>
      </c>
      <c r="AQ25" s="4" t="e">
        <v>#DIV/0!</v>
      </c>
      <c r="AR25" s="4">
        <v>2</v>
      </c>
      <c r="AS25" s="4">
        <v>1688965359.1</v>
      </c>
      <c r="AT25" s="4">
        <v>400.9575</v>
      </c>
      <c r="AU25" s="4">
        <v>400.018083333333</v>
      </c>
      <c r="AV25" s="4">
        <v>17.3868333333333</v>
      </c>
      <c r="AW25" s="4">
        <v>17.2360083333333</v>
      </c>
      <c r="AX25" s="4">
        <v>399.110333333333</v>
      </c>
      <c r="AY25" s="4">
        <v>17.1941083333333</v>
      </c>
      <c r="AZ25" s="4">
        <v>349.996583333333</v>
      </c>
      <c r="BA25" s="4">
        <v>92.20845</v>
      </c>
      <c r="BB25" s="4">
        <v>0.0139854666666667</v>
      </c>
      <c r="BC25" s="4">
        <v>22.0671833333333</v>
      </c>
      <c r="BD25" s="4">
        <v>22.1291833333333</v>
      </c>
      <c r="BE25" s="4">
        <v>999.9</v>
      </c>
      <c r="BF25" s="4">
        <v>0</v>
      </c>
      <c r="BG25" s="4">
        <v>0</v>
      </c>
      <c r="BH25" s="4">
        <v>10002.7558333333</v>
      </c>
      <c r="BI25" s="4">
        <v>-0.100366683333333</v>
      </c>
      <c r="BJ25" s="4">
        <v>0.222185</v>
      </c>
      <c r="BK25" s="4">
        <v>0</v>
      </c>
      <c r="BL25" s="4">
        <v>0</v>
      </c>
      <c r="BM25" s="4">
        <v>0</v>
      </c>
      <c r="BN25" s="4">
        <v>22</v>
      </c>
      <c r="BO25" s="4">
        <v>0</v>
      </c>
      <c r="BP25" s="4">
        <v>1688964840</v>
      </c>
      <c r="BQ25" s="4" t="e">
        <v>#DIV/0!</v>
      </c>
      <c r="BR25" s="4">
        <v>1688964839</v>
      </c>
      <c r="BS25" s="4">
        <v>1688964840</v>
      </c>
      <c r="BT25" s="4">
        <v>76</v>
      </c>
      <c r="BU25" s="4">
        <v>0.139</v>
      </c>
      <c r="BV25" s="4">
        <v>0.004</v>
      </c>
      <c r="BW25" s="4">
        <v>1.846</v>
      </c>
      <c r="BX25" s="4">
        <v>0.192</v>
      </c>
      <c r="BY25" s="4">
        <v>400</v>
      </c>
      <c r="BZ25" s="4">
        <v>17</v>
      </c>
      <c r="CA25" s="4">
        <v>0.25</v>
      </c>
      <c r="CB25" s="4">
        <v>0.13</v>
      </c>
      <c r="CC25" s="4">
        <v>0</v>
      </c>
      <c r="CD25" s="4">
        <v>0</v>
      </c>
      <c r="CE25" s="4" t="e">
        <v>#DIV/0!</v>
      </c>
      <c r="CF25" s="4">
        <v>100</v>
      </c>
      <c r="CG25" s="4">
        <v>100</v>
      </c>
      <c r="CH25" s="4">
        <v>1.84716666666667</v>
      </c>
      <c r="CI25" s="4">
        <v>0.192725</v>
      </c>
      <c r="CJ25" s="4">
        <v>1.2794340294301</v>
      </c>
      <c r="CK25" s="4">
        <v>0.00180531819462729</v>
      </c>
      <c r="CL25" s="4">
        <v>-1.11177945645761e-6</v>
      </c>
      <c r="CM25" s="4">
        <v>3.87159926385579e-10</v>
      </c>
      <c r="CN25" s="4">
        <v>0.00378744963023192</v>
      </c>
      <c r="CO25" s="4">
        <v>0.00791992440815521</v>
      </c>
      <c r="CP25" s="4">
        <v>0.000283799275015285</v>
      </c>
      <c r="CQ25" s="4">
        <v>-6.1277419760102e-6</v>
      </c>
      <c r="CR25" s="4">
        <v>16</v>
      </c>
      <c r="CS25" s="4">
        <v>2138</v>
      </c>
      <c r="CT25" s="4">
        <v>1</v>
      </c>
      <c r="CU25" s="4">
        <v>27</v>
      </c>
      <c r="CV25" s="4">
        <v>8.66666666666667</v>
      </c>
      <c r="CW25" s="4">
        <v>8.65</v>
      </c>
      <c r="CX25" s="4">
        <v>19</v>
      </c>
      <c r="CY25" s="4">
        <v>341.330083333333</v>
      </c>
      <c r="CZ25" s="4">
        <v>622.697</v>
      </c>
      <c r="DA25" s="4">
        <v>21.9998416666667</v>
      </c>
      <c r="DB25" s="4">
        <v>28.3418416666667</v>
      </c>
      <c r="DC25" s="4">
        <v>30</v>
      </c>
      <c r="DD25" s="4">
        <v>28.63255</v>
      </c>
      <c r="DE25" s="4">
        <v>28.7125666666667</v>
      </c>
      <c r="DF25" s="4">
        <v>19.5558416666667</v>
      </c>
      <c r="DG25" s="4">
        <v>34.9096</v>
      </c>
      <c r="DH25" s="4">
        <v>0</v>
      </c>
      <c r="DI25" s="4">
        <v>22</v>
      </c>
      <c r="DJ25" s="4">
        <v>400</v>
      </c>
      <c r="DK25" s="4">
        <v>17.2125</v>
      </c>
      <c r="DL25" s="4">
        <v>101.20875</v>
      </c>
      <c r="DM25" s="4">
        <v>101.7855</v>
      </c>
    </row>
    <row r="26" spans="1:117">
      <c r="A26" s="4" t="s">
        <v>640</v>
      </c>
      <c r="B26" s="4" t="s">
        <v>147</v>
      </c>
      <c r="C26" s="4" t="s">
        <v>64</v>
      </c>
      <c r="D26" s="4" t="s">
        <v>76</v>
      </c>
      <c r="E26" s="4" t="str">
        <f t="shared" si="2"/>
        <v>TR67-B2-Rd2</v>
      </c>
      <c r="F26" s="4" t="str">
        <f>VLOOKUP(B26,Sheet1!$A$1:$B$80,2,0)</f>
        <v>Ulmus davidiana</v>
      </c>
      <c r="G26" s="4" t="str">
        <f t="shared" si="3"/>
        <v>2023-07-11</v>
      </c>
      <c r="H26" s="4" t="s">
        <v>618</v>
      </c>
      <c r="I26" s="4">
        <v>0.00019407057118089</v>
      </c>
      <c r="J26" s="4">
        <v>0.19407057118089</v>
      </c>
      <c r="K26" s="4">
        <v>-1.17871537654092</v>
      </c>
      <c r="L26" s="4">
        <v>400.945583333333</v>
      </c>
      <c r="M26" s="4">
        <v>508.219741565202</v>
      </c>
      <c r="N26" s="4">
        <v>46.8589418461473</v>
      </c>
      <c r="O26" s="4">
        <v>36.9680365789299</v>
      </c>
      <c r="P26" s="4">
        <v>0.0163059822748738</v>
      </c>
      <c r="Q26" s="4">
        <v>3.06474895967281</v>
      </c>
      <c r="R26" s="4">
        <v>0.0162579335584671</v>
      </c>
      <c r="S26" s="4">
        <v>0.0101655135846045</v>
      </c>
      <c r="T26" s="4">
        <v>0</v>
      </c>
      <c r="U26" s="4">
        <v>22.2758703125331</v>
      </c>
      <c r="V26" s="4">
        <v>22.2758703125331</v>
      </c>
      <c r="W26" s="4">
        <v>2.69848097336583</v>
      </c>
      <c r="X26" s="4">
        <v>59.9920580294664</v>
      </c>
      <c r="Y26" s="4">
        <v>1.62366259645746</v>
      </c>
      <c r="Z26" s="4">
        <v>2.70646258050587</v>
      </c>
      <c r="AA26" s="4">
        <v>1.07481837690836</v>
      </c>
      <c r="AB26" s="4">
        <v>-8.55851218907723</v>
      </c>
      <c r="AC26" s="4">
        <v>8.01977525821723</v>
      </c>
      <c r="AD26" s="4">
        <v>0.538604117401536</v>
      </c>
      <c r="AE26" s="4">
        <v>-0.000132813458462833</v>
      </c>
      <c r="AF26" s="4">
        <v>0</v>
      </c>
      <c r="AG26" s="4">
        <v>0</v>
      </c>
      <c r="AH26" s="4">
        <v>1</v>
      </c>
      <c r="AI26" s="4">
        <v>0</v>
      </c>
      <c r="AJ26" s="4">
        <v>49519.3369538246</v>
      </c>
      <c r="AK26" s="4">
        <v>0</v>
      </c>
      <c r="AL26" s="4">
        <v>0</v>
      </c>
      <c r="AM26" s="4">
        <v>0</v>
      </c>
      <c r="AN26" s="4">
        <v>0</v>
      </c>
      <c r="AO26" s="4">
        <v>3</v>
      </c>
      <c r="AP26" s="4">
        <v>0.5</v>
      </c>
      <c r="AQ26" s="4" t="e">
        <v>#DIV/0!</v>
      </c>
      <c r="AR26" s="4">
        <v>2</v>
      </c>
      <c r="AS26" s="4">
        <v>1688971926.1</v>
      </c>
      <c r="AT26" s="4">
        <v>400.945583333333</v>
      </c>
      <c r="AU26" s="4">
        <v>400.002</v>
      </c>
      <c r="AV26" s="4">
        <v>17.6098166666667</v>
      </c>
      <c r="AW26" s="4">
        <v>17.4464083333333</v>
      </c>
      <c r="AX26" s="4">
        <v>399.098</v>
      </c>
      <c r="AY26" s="4">
        <v>17.418</v>
      </c>
      <c r="AZ26" s="4">
        <v>350.018333333333</v>
      </c>
      <c r="BA26" s="4">
        <v>92.1889083333333</v>
      </c>
      <c r="BB26" s="4">
        <v>0.0132211583333333</v>
      </c>
      <c r="BC26" s="4">
        <v>22.3244083333333</v>
      </c>
      <c r="BD26" s="4">
        <v>22.5496916666667</v>
      </c>
      <c r="BE26" s="4">
        <v>999.9</v>
      </c>
      <c r="BF26" s="4">
        <v>0</v>
      </c>
      <c r="BG26" s="4">
        <v>0</v>
      </c>
      <c r="BH26" s="4">
        <v>10000.1458333333</v>
      </c>
      <c r="BI26" s="4">
        <v>-0.08057835</v>
      </c>
      <c r="BJ26" s="4">
        <v>0.222185</v>
      </c>
      <c r="BK26" s="4">
        <v>0</v>
      </c>
      <c r="BL26" s="4">
        <v>0</v>
      </c>
      <c r="BM26" s="4">
        <v>0</v>
      </c>
      <c r="BN26" s="4">
        <v>23</v>
      </c>
      <c r="BO26" s="4">
        <v>-0.003472225</v>
      </c>
      <c r="BP26" s="4">
        <v>1688971613</v>
      </c>
      <c r="BQ26" s="4" t="e">
        <v>#DIV/0!</v>
      </c>
      <c r="BR26" s="4">
        <v>1688971612</v>
      </c>
      <c r="BS26" s="4">
        <v>1688971613</v>
      </c>
      <c r="BT26" s="4">
        <v>95</v>
      </c>
      <c r="BU26" s="4">
        <v>0.23</v>
      </c>
      <c r="BV26" s="4">
        <v>-0.01</v>
      </c>
      <c r="BW26" s="4">
        <v>1.847</v>
      </c>
      <c r="BX26" s="4">
        <v>0.19</v>
      </c>
      <c r="BY26" s="4">
        <v>400</v>
      </c>
      <c r="BZ26" s="4">
        <v>17</v>
      </c>
      <c r="CA26" s="4">
        <v>0.6</v>
      </c>
      <c r="CB26" s="4">
        <v>0.22</v>
      </c>
      <c r="CC26" s="4">
        <v>0</v>
      </c>
      <c r="CD26" s="4">
        <v>0</v>
      </c>
      <c r="CE26" s="4" t="e">
        <v>#DIV/0!</v>
      </c>
      <c r="CF26" s="4">
        <v>100</v>
      </c>
      <c r="CG26" s="4">
        <v>100</v>
      </c>
      <c r="CH26" s="4">
        <v>1.84758333333333</v>
      </c>
      <c r="CI26" s="4">
        <v>0.191816666666667</v>
      </c>
      <c r="CJ26" s="4">
        <v>1.27964529284571</v>
      </c>
      <c r="CK26" s="4">
        <v>0.00180531819462729</v>
      </c>
      <c r="CL26" s="4">
        <v>-1.11177945645761e-6</v>
      </c>
      <c r="CM26" s="4">
        <v>3.87159926385579e-10</v>
      </c>
      <c r="CN26" s="4">
        <v>0.00013420792405619</v>
      </c>
      <c r="CO26" s="4">
        <v>0.00791992440815521</v>
      </c>
      <c r="CP26" s="4">
        <v>0.000283799275015285</v>
      </c>
      <c r="CQ26" s="4">
        <v>-6.1277419760102e-6</v>
      </c>
      <c r="CR26" s="4">
        <v>16</v>
      </c>
      <c r="CS26" s="4">
        <v>2138</v>
      </c>
      <c r="CT26" s="4">
        <v>1</v>
      </c>
      <c r="CU26" s="4">
        <v>27</v>
      </c>
      <c r="CV26" s="4">
        <v>5.23333333333333</v>
      </c>
      <c r="CW26" s="4">
        <v>5.21666666666667</v>
      </c>
      <c r="CX26" s="4">
        <v>19</v>
      </c>
      <c r="CY26" s="4">
        <v>341.080916666667</v>
      </c>
      <c r="CZ26" s="4">
        <v>622.338083333333</v>
      </c>
      <c r="DA26" s="4">
        <v>22.0000833333333</v>
      </c>
      <c r="DB26" s="4">
        <v>28.7047083333333</v>
      </c>
      <c r="DC26" s="4">
        <v>30.0001666666667</v>
      </c>
      <c r="DD26" s="4">
        <v>28.8973333333333</v>
      </c>
      <c r="DE26" s="4">
        <v>28.97085</v>
      </c>
      <c r="DF26" s="4">
        <v>19.5310166666667</v>
      </c>
      <c r="DG26" s="4">
        <v>34.8617</v>
      </c>
      <c r="DH26" s="4">
        <v>0</v>
      </c>
      <c r="DI26" s="4">
        <v>22</v>
      </c>
      <c r="DJ26" s="4">
        <v>400</v>
      </c>
      <c r="DK26" s="4">
        <v>17.4501</v>
      </c>
      <c r="DL26" s="4">
        <v>101.158166666667</v>
      </c>
      <c r="DM26" s="4">
        <v>101.75375</v>
      </c>
    </row>
    <row r="27" spans="1:117">
      <c r="A27" s="4" t="s">
        <v>641</v>
      </c>
      <c r="B27" s="4" t="s">
        <v>609</v>
      </c>
      <c r="C27" s="4" t="s">
        <v>64</v>
      </c>
      <c r="D27" s="4" t="s">
        <v>65</v>
      </c>
      <c r="E27" s="4" t="str">
        <f t="shared" si="2"/>
        <v>TR70-B2-Rd1</v>
      </c>
      <c r="F27" s="4" t="str">
        <f>VLOOKUP(B27,Sheet1!$A$1:$B$80,2,0)</f>
        <v>Fraxinus mandshurica</v>
      </c>
      <c r="G27" s="4" t="str">
        <f t="shared" si="3"/>
        <v>2023-07-11</v>
      </c>
      <c r="H27" s="4" t="s">
        <v>618</v>
      </c>
      <c r="I27" s="4">
        <v>0.000170910407860396</v>
      </c>
      <c r="J27" s="4">
        <v>0.170910407860396</v>
      </c>
      <c r="K27" s="4">
        <v>-1.64454105781781</v>
      </c>
      <c r="L27" s="4">
        <v>401.372833333333</v>
      </c>
      <c r="M27" s="4">
        <v>543.365903057137</v>
      </c>
      <c r="N27" s="4">
        <v>50.1321753151857</v>
      </c>
      <c r="O27" s="4">
        <v>37.0315904826908</v>
      </c>
      <c r="P27" s="4">
        <v>0.0145478640003354</v>
      </c>
      <c r="Q27" s="4">
        <v>3.06722291788017</v>
      </c>
      <c r="R27" s="4">
        <v>0.0145096364884373</v>
      </c>
      <c r="S27" s="4">
        <v>0.00907194896075054</v>
      </c>
      <c r="T27" s="4">
        <v>0</v>
      </c>
      <c r="U27" s="4">
        <v>22.1470747746002</v>
      </c>
      <c r="V27" s="4">
        <v>22.1470747746002</v>
      </c>
      <c r="W27" s="4">
        <v>2.67740157219436</v>
      </c>
      <c r="X27" s="4">
        <v>60.1972416973161</v>
      </c>
      <c r="Y27" s="4">
        <v>1.61592078896547</v>
      </c>
      <c r="Z27" s="4">
        <v>2.68437683333185</v>
      </c>
      <c r="AA27" s="4">
        <v>1.06148078322889</v>
      </c>
      <c r="AB27" s="4">
        <v>-7.53714898664344</v>
      </c>
      <c r="AC27" s="4">
        <v>7.0636704135846</v>
      </c>
      <c r="AD27" s="4">
        <v>0.473375800393511</v>
      </c>
      <c r="AE27" s="4">
        <v>-0.000102772665335612</v>
      </c>
      <c r="AF27" s="4">
        <v>0</v>
      </c>
      <c r="AG27" s="4">
        <v>0</v>
      </c>
      <c r="AH27" s="4">
        <v>1</v>
      </c>
      <c r="AI27" s="4">
        <v>0</v>
      </c>
      <c r="AJ27" s="4">
        <v>49604.4216117512</v>
      </c>
      <c r="AK27" s="4">
        <v>0</v>
      </c>
      <c r="AL27" s="4">
        <v>0</v>
      </c>
      <c r="AM27" s="4">
        <v>0</v>
      </c>
      <c r="AN27" s="4">
        <v>0</v>
      </c>
      <c r="AO27" s="4">
        <v>3</v>
      </c>
      <c r="AP27" s="4">
        <v>0.5</v>
      </c>
      <c r="AQ27" s="4" t="e">
        <v>#DIV/0!</v>
      </c>
      <c r="AR27" s="4">
        <v>2</v>
      </c>
      <c r="AS27" s="4">
        <v>1688958272</v>
      </c>
      <c r="AT27" s="4">
        <v>401.372833333333</v>
      </c>
      <c r="AU27" s="4">
        <v>400.002833333333</v>
      </c>
      <c r="AV27" s="4">
        <v>17.5144166666667</v>
      </c>
      <c r="AW27" s="4">
        <v>17.3704916666667</v>
      </c>
      <c r="AX27" s="4">
        <v>399.2495</v>
      </c>
      <c r="AY27" s="4">
        <v>17.3193666666667</v>
      </c>
      <c r="AZ27" s="4">
        <v>350.009416666667</v>
      </c>
      <c r="BA27" s="4">
        <v>92.2480416666667</v>
      </c>
      <c r="BB27" s="4">
        <v>0.0142825333333333</v>
      </c>
      <c r="BC27" s="4">
        <v>22.1897916666667</v>
      </c>
      <c r="BD27" s="4">
        <v>22.2578</v>
      </c>
      <c r="BE27" s="4">
        <v>999.9</v>
      </c>
      <c r="BF27" s="4">
        <v>0</v>
      </c>
      <c r="BG27" s="4">
        <v>0</v>
      </c>
      <c r="BH27" s="4">
        <v>10006.61</v>
      </c>
      <c r="BI27" s="4">
        <v>-0.108362316666667</v>
      </c>
      <c r="BJ27" s="4">
        <v>0.222185</v>
      </c>
      <c r="BK27" s="4">
        <v>0</v>
      </c>
      <c r="BL27" s="4">
        <v>0</v>
      </c>
      <c r="BM27" s="4">
        <v>0</v>
      </c>
      <c r="BN27" s="4">
        <v>23</v>
      </c>
      <c r="BO27" s="4">
        <v>-0.0208333416666667</v>
      </c>
      <c r="BP27" s="4">
        <v>1688956532</v>
      </c>
      <c r="BQ27" s="4" t="e">
        <v>#DIV/0!</v>
      </c>
      <c r="BR27" s="4">
        <v>1688956451.6</v>
      </c>
      <c r="BS27" s="4">
        <v>1688956514.5</v>
      </c>
      <c r="BT27" s="4">
        <v>56</v>
      </c>
      <c r="BU27" s="4">
        <v>-0.162</v>
      </c>
      <c r="BV27" s="4">
        <v>0.002</v>
      </c>
      <c r="BW27" s="4">
        <v>3.456</v>
      </c>
      <c r="BX27" s="4">
        <v>0.19</v>
      </c>
      <c r="BY27" s="4">
        <v>1800</v>
      </c>
      <c r="BZ27" s="4">
        <v>17</v>
      </c>
      <c r="CA27" s="4">
        <v>0.23</v>
      </c>
      <c r="CB27" s="4">
        <v>0.1</v>
      </c>
      <c r="CC27" s="4">
        <v>0</v>
      </c>
      <c r="CD27" s="4">
        <v>0</v>
      </c>
      <c r="CE27" s="4" t="e">
        <v>#DIV/0!</v>
      </c>
      <c r="CF27" s="4">
        <v>100</v>
      </c>
      <c r="CG27" s="4">
        <v>100</v>
      </c>
      <c r="CH27" s="4">
        <v>2.12333333333333</v>
      </c>
      <c r="CI27" s="4">
        <v>0.19505</v>
      </c>
      <c r="CJ27" s="4">
        <v>1.55507757510879</v>
      </c>
      <c r="CK27" s="4">
        <v>0.00180531819462729</v>
      </c>
      <c r="CL27" s="4">
        <v>-1.11177945645761e-6</v>
      </c>
      <c r="CM27" s="4">
        <v>3.87159926385579e-10</v>
      </c>
      <c r="CN27" s="4">
        <v>0.00458213091736082</v>
      </c>
      <c r="CO27" s="4">
        <v>0.00791992440815521</v>
      </c>
      <c r="CP27" s="4">
        <v>0.000283799275015285</v>
      </c>
      <c r="CQ27" s="4">
        <v>-6.1277419760102e-6</v>
      </c>
      <c r="CR27" s="4">
        <v>16</v>
      </c>
      <c r="CS27" s="4">
        <v>2138</v>
      </c>
      <c r="CT27" s="4">
        <v>1</v>
      </c>
      <c r="CU27" s="4">
        <v>27</v>
      </c>
      <c r="CV27" s="4">
        <v>30.3333333333333</v>
      </c>
      <c r="CW27" s="4">
        <v>29.2916666666667</v>
      </c>
      <c r="CX27" s="4">
        <v>19</v>
      </c>
      <c r="CY27" s="4">
        <v>340.400916666667</v>
      </c>
      <c r="CZ27" s="4">
        <v>624.64175</v>
      </c>
      <c r="DA27" s="4">
        <v>22.0001333333333</v>
      </c>
      <c r="DB27" s="4">
        <v>29.1159083333333</v>
      </c>
      <c r="DC27" s="4">
        <v>30.0002166666667</v>
      </c>
      <c r="DD27" s="4">
        <v>29.315475</v>
      </c>
      <c r="DE27" s="4">
        <v>29.3877583333333</v>
      </c>
      <c r="DF27" s="4">
        <v>19.595175</v>
      </c>
      <c r="DG27" s="4">
        <v>31.8375</v>
      </c>
      <c r="DH27" s="4">
        <v>0</v>
      </c>
      <c r="DI27" s="4">
        <v>22</v>
      </c>
      <c r="DJ27" s="4">
        <v>400</v>
      </c>
      <c r="DK27" s="4">
        <v>17.3711</v>
      </c>
      <c r="DL27" s="4">
        <v>101.039166666667</v>
      </c>
      <c r="DM27" s="4">
        <v>101.642166666667</v>
      </c>
    </row>
    <row r="28" spans="1:117">
      <c r="A28" s="4" t="s">
        <v>642</v>
      </c>
      <c r="B28" s="4" t="s">
        <v>244</v>
      </c>
      <c r="C28" s="4" t="s">
        <v>64</v>
      </c>
      <c r="D28" s="4" t="s">
        <v>76</v>
      </c>
      <c r="E28" s="4" t="str">
        <f t="shared" si="2"/>
        <v>TR71-B2-Rd2</v>
      </c>
      <c r="F28" s="4" t="str">
        <f>VLOOKUP(B28,Sheet1!$A$1:$B$80,2,0)</f>
        <v>Quercus mongolica</v>
      </c>
      <c r="G28" s="4" t="str">
        <f t="shared" si="3"/>
        <v>2023-07-11</v>
      </c>
      <c r="H28" s="4" t="s">
        <v>618</v>
      </c>
      <c r="I28" s="4">
        <v>6.11963518960659e-5</v>
      </c>
      <c r="J28" s="4">
        <v>0.0611963518960659</v>
      </c>
      <c r="K28" s="4">
        <v>-1.21569520137113</v>
      </c>
      <c r="L28" s="4">
        <v>401.021916666667</v>
      </c>
      <c r="M28" s="4">
        <v>770.019357124388</v>
      </c>
      <c r="N28" s="4">
        <v>71.0900032492938</v>
      </c>
      <c r="O28" s="4">
        <v>37.0232887280853</v>
      </c>
      <c r="P28" s="4">
        <v>0.00512312272726463</v>
      </c>
      <c r="Q28" s="4">
        <v>3.06745733537534</v>
      </c>
      <c r="R28" s="4">
        <v>0.00511837012749761</v>
      </c>
      <c r="S28" s="4">
        <v>0.00319940795445855</v>
      </c>
      <c r="T28" s="4">
        <v>0</v>
      </c>
      <c r="U28" s="4">
        <v>22.3274741005951</v>
      </c>
      <c r="V28" s="4">
        <v>22.3274741005951</v>
      </c>
      <c r="W28" s="4">
        <v>2.70696740785397</v>
      </c>
      <c r="X28" s="4">
        <v>60.1242553079721</v>
      </c>
      <c r="Y28" s="4">
        <v>1.62905877145148</v>
      </c>
      <c r="Z28" s="4">
        <v>2.70948680997735</v>
      </c>
      <c r="AA28" s="4">
        <v>1.07790863640249</v>
      </c>
      <c r="AB28" s="4">
        <v>-2.69875911861651</v>
      </c>
      <c r="AC28" s="4">
        <v>2.52899102747499</v>
      </c>
      <c r="AD28" s="4">
        <v>0.169754895462933</v>
      </c>
      <c r="AE28" s="4">
        <v>-1.31956785836366e-5</v>
      </c>
      <c r="AF28" s="4">
        <v>0</v>
      </c>
      <c r="AG28" s="4">
        <v>0</v>
      </c>
      <c r="AH28" s="4">
        <v>1</v>
      </c>
      <c r="AI28" s="4">
        <v>0</v>
      </c>
      <c r="AJ28" s="4">
        <v>49585.8569818955</v>
      </c>
      <c r="AK28" s="4">
        <v>0</v>
      </c>
      <c r="AL28" s="4">
        <v>0</v>
      </c>
      <c r="AM28" s="4">
        <v>0</v>
      </c>
      <c r="AN28" s="4">
        <v>0</v>
      </c>
      <c r="AO28" s="4">
        <v>3</v>
      </c>
      <c r="AP28" s="4">
        <v>0.5</v>
      </c>
      <c r="AQ28" s="4" t="e">
        <v>#DIV/0!</v>
      </c>
      <c r="AR28" s="4">
        <v>2</v>
      </c>
      <c r="AS28" s="4">
        <v>1688990480</v>
      </c>
      <c r="AT28" s="4">
        <v>401.021916666667</v>
      </c>
      <c r="AU28" s="4">
        <v>400.001</v>
      </c>
      <c r="AV28" s="4">
        <v>17.6453333333333</v>
      </c>
      <c r="AW28" s="4">
        <v>17.5938083333333</v>
      </c>
      <c r="AX28" s="4">
        <v>399.160583333333</v>
      </c>
      <c r="AY28" s="4">
        <v>17.452725</v>
      </c>
      <c r="AZ28" s="4">
        <v>350.024333333333</v>
      </c>
      <c r="BA28" s="4">
        <v>92.3092</v>
      </c>
      <c r="BB28" s="4">
        <v>0.01315745</v>
      </c>
      <c r="BC28" s="4">
        <v>22.3427666666667</v>
      </c>
      <c r="BD28" s="4">
        <v>22.5037</v>
      </c>
      <c r="BE28" s="4">
        <v>999.9</v>
      </c>
      <c r="BF28" s="4">
        <v>0</v>
      </c>
      <c r="BG28" s="4">
        <v>0</v>
      </c>
      <c r="BH28" s="4">
        <v>10001.195</v>
      </c>
      <c r="BI28" s="4">
        <v>-0.102518791666667</v>
      </c>
      <c r="BJ28" s="4">
        <v>0.222185</v>
      </c>
      <c r="BK28" s="4">
        <v>0</v>
      </c>
      <c r="BL28" s="4">
        <v>0</v>
      </c>
      <c r="BM28" s="4">
        <v>0</v>
      </c>
      <c r="BN28" s="4">
        <v>23.00695</v>
      </c>
      <c r="BO28" s="4">
        <v>-0.003472225</v>
      </c>
      <c r="BP28" s="4">
        <v>1688990157.5</v>
      </c>
      <c r="BQ28" s="4" t="e">
        <v>#DIV/0!</v>
      </c>
      <c r="BR28" s="4">
        <v>1688990157.5</v>
      </c>
      <c r="BS28" s="4">
        <v>1688990153</v>
      </c>
      <c r="BT28" s="4">
        <v>156</v>
      </c>
      <c r="BU28" s="4">
        <v>0.238</v>
      </c>
      <c r="BV28" s="4">
        <v>-0.003</v>
      </c>
      <c r="BW28" s="4">
        <v>1.86</v>
      </c>
      <c r="BX28" s="4">
        <v>0.192</v>
      </c>
      <c r="BY28" s="4">
        <v>400</v>
      </c>
      <c r="BZ28" s="4">
        <v>18</v>
      </c>
      <c r="CA28" s="4">
        <v>0.54</v>
      </c>
      <c r="CB28" s="4">
        <v>0.13</v>
      </c>
      <c r="CC28" s="4">
        <v>0</v>
      </c>
      <c r="CD28" s="4">
        <v>0</v>
      </c>
      <c r="CE28" s="4" t="e">
        <v>#DIV/0!</v>
      </c>
      <c r="CF28" s="4">
        <v>100</v>
      </c>
      <c r="CG28" s="4">
        <v>100</v>
      </c>
      <c r="CH28" s="4">
        <v>1.86133333333333</v>
      </c>
      <c r="CI28" s="4">
        <v>0.192608333333333</v>
      </c>
      <c r="CJ28" s="4">
        <v>1.29318743593438</v>
      </c>
      <c r="CK28" s="4">
        <v>0.00180531819462729</v>
      </c>
      <c r="CL28" s="4">
        <v>-1.11177945645761e-6</v>
      </c>
      <c r="CM28" s="4">
        <v>3.87159926385579e-10</v>
      </c>
      <c r="CN28" s="4">
        <v>0.000526357858360277</v>
      </c>
      <c r="CO28" s="4">
        <v>0.00791992440815521</v>
      </c>
      <c r="CP28" s="4">
        <v>0.000283799275015285</v>
      </c>
      <c r="CQ28" s="4">
        <v>-6.1277419760102e-6</v>
      </c>
      <c r="CR28" s="4">
        <v>16</v>
      </c>
      <c r="CS28" s="4">
        <v>2138</v>
      </c>
      <c r="CT28" s="4">
        <v>1</v>
      </c>
      <c r="CU28" s="4">
        <v>27</v>
      </c>
      <c r="CV28" s="4">
        <v>5.375</v>
      </c>
      <c r="CW28" s="4">
        <v>5.45</v>
      </c>
      <c r="CX28" s="4">
        <v>19</v>
      </c>
      <c r="CY28" s="4">
        <v>341.792833333333</v>
      </c>
      <c r="CZ28" s="4">
        <v>626.46375</v>
      </c>
      <c r="DA28" s="4">
        <v>22.0001</v>
      </c>
      <c r="DB28" s="4">
        <v>28.7496416666667</v>
      </c>
      <c r="DC28" s="4">
        <v>30.0001</v>
      </c>
      <c r="DD28" s="4">
        <v>28.9631416666667</v>
      </c>
      <c r="DE28" s="4">
        <v>29.0384</v>
      </c>
      <c r="DF28" s="4">
        <v>19.493275</v>
      </c>
      <c r="DG28" s="4">
        <v>36.7574</v>
      </c>
      <c r="DH28" s="4">
        <v>0</v>
      </c>
      <c r="DI28" s="4">
        <v>22</v>
      </c>
      <c r="DJ28" s="4">
        <v>400</v>
      </c>
      <c r="DK28" s="4">
        <v>17.5551</v>
      </c>
      <c r="DL28" s="4">
        <v>101.161166666667</v>
      </c>
      <c r="DM28" s="4">
        <v>101.757833333333</v>
      </c>
    </row>
    <row r="29" spans="1:117">
      <c r="A29" s="4" t="s">
        <v>643</v>
      </c>
      <c r="B29" s="4" t="s">
        <v>247</v>
      </c>
      <c r="C29" s="4" t="s">
        <v>64</v>
      </c>
      <c r="D29" s="4" t="s">
        <v>65</v>
      </c>
      <c r="E29" s="4" t="str">
        <f t="shared" si="2"/>
        <v>TR72-B2-Rd1</v>
      </c>
      <c r="F29" s="4" t="str">
        <f>VLOOKUP(B29,Sheet1!$A$1:$B$80,2,0)</f>
        <v>Quercus mongolica</v>
      </c>
      <c r="G29" s="4" t="str">
        <f t="shared" si="3"/>
        <v>2023-07-12</v>
      </c>
      <c r="H29" s="4" t="s">
        <v>618</v>
      </c>
      <c r="I29" s="4">
        <v>0.000104518289888167</v>
      </c>
      <c r="J29" s="4">
        <v>0.104518289888167</v>
      </c>
      <c r="K29" s="4">
        <v>-1.2012282178935</v>
      </c>
      <c r="L29" s="4">
        <v>400.97125</v>
      </c>
      <c r="M29" s="4">
        <v>572.810336699678</v>
      </c>
      <c r="N29" s="4">
        <v>52.9925391813159</v>
      </c>
      <c r="O29" s="4">
        <v>37.0951411776445</v>
      </c>
      <c r="P29" s="4">
        <v>0.00886321460078544</v>
      </c>
      <c r="Q29" s="4">
        <v>3.0710689956141</v>
      </c>
      <c r="R29" s="4">
        <v>0.00884855627672514</v>
      </c>
      <c r="S29" s="4">
        <v>0.00553166254775171</v>
      </c>
      <c r="T29" s="4">
        <v>0</v>
      </c>
      <c r="U29" s="4">
        <v>22.2089181582539</v>
      </c>
      <c r="V29" s="4">
        <v>22.2089181582539</v>
      </c>
      <c r="W29" s="4">
        <v>2.68750527768662</v>
      </c>
      <c r="X29" s="4">
        <v>60.1861604465456</v>
      </c>
      <c r="Y29" s="4">
        <v>1.62007761515924</v>
      </c>
      <c r="Z29" s="4">
        <v>2.69177759865577</v>
      </c>
      <c r="AA29" s="4">
        <v>1.06742766252738</v>
      </c>
      <c r="AB29" s="4">
        <v>-4.60925658406815</v>
      </c>
      <c r="AC29" s="4">
        <v>4.31993777967069</v>
      </c>
      <c r="AD29" s="4">
        <v>0.289279189460663</v>
      </c>
      <c r="AE29" s="4">
        <v>-3.96149367907217e-5</v>
      </c>
      <c r="AF29" s="4">
        <v>0</v>
      </c>
      <c r="AG29" s="4">
        <v>0</v>
      </c>
      <c r="AH29" s="4">
        <v>1</v>
      </c>
      <c r="AI29" s="4">
        <v>0</v>
      </c>
      <c r="AJ29" s="4">
        <v>49697.5854102367</v>
      </c>
      <c r="AK29" s="4">
        <v>0</v>
      </c>
      <c r="AL29" s="4">
        <v>0</v>
      </c>
      <c r="AM29" s="4">
        <v>0</v>
      </c>
      <c r="AN29" s="4">
        <v>0</v>
      </c>
      <c r="AO29" s="4">
        <v>3</v>
      </c>
      <c r="AP29" s="4">
        <v>0.5</v>
      </c>
      <c r="AQ29" s="4" t="e">
        <v>#DIV/0!</v>
      </c>
      <c r="AR29" s="4">
        <v>2</v>
      </c>
      <c r="AS29" s="4">
        <v>1689045553.6</v>
      </c>
      <c r="AT29" s="4">
        <v>400.97125</v>
      </c>
      <c r="AU29" s="4">
        <v>399.99925</v>
      </c>
      <c r="AV29" s="4">
        <v>17.51185</v>
      </c>
      <c r="AW29" s="4">
        <v>17.4238416666667</v>
      </c>
      <c r="AX29" s="4">
        <v>399.218166666667</v>
      </c>
      <c r="AY29" s="4">
        <v>17.3251</v>
      </c>
      <c r="AZ29" s="4">
        <v>350.03825</v>
      </c>
      <c r="BA29" s="4">
        <v>92.49825</v>
      </c>
      <c r="BB29" s="4">
        <v>0.0149692916666667</v>
      </c>
      <c r="BC29" s="4">
        <v>22.2350083333333</v>
      </c>
      <c r="BD29" s="4">
        <v>22.2811916666667</v>
      </c>
      <c r="BE29" s="4">
        <v>999.9</v>
      </c>
      <c r="BF29" s="4">
        <v>0</v>
      </c>
      <c r="BG29" s="4">
        <v>0</v>
      </c>
      <c r="BH29" s="4">
        <v>9999.52583333333</v>
      </c>
      <c r="BI29" s="4">
        <v>-0.0912406166666667</v>
      </c>
      <c r="BJ29" s="4">
        <v>0.222185</v>
      </c>
      <c r="BK29" s="4">
        <v>0</v>
      </c>
      <c r="BL29" s="4">
        <v>0</v>
      </c>
      <c r="BM29" s="4">
        <v>0</v>
      </c>
      <c r="BN29" s="4">
        <v>24</v>
      </c>
      <c r="BO29" s="4">
        <v>-0.00694445</v>
      </c>
      <c r="BP29" s="4">
        <v>1689045154.6</v>
      </c>
      <c r="BQ29" s="4" t="e">
        <v>#DIV/0!</v>
      </c>
      <c r="BR29" s="4">
        <v>1689045154.6</v>
      </c>
      <c r="BS29" s="4">
        <v>1689045150.6</v>
      </c>
      <c r="BT29" s="4">
        <v>57</v>
      </c>
      <c r="BU29" s="4">
        <v>0.327</v>
      </c>
      <c r="BV29" s="4">
        <v>-0.006</v>
      </c>
      <c r="BW29" s="4">
        <v>1.752</v>
      </c>
      <c r="BX29" s="4">
        <v>0.186</v>
      </c>
      <c r="BY29" s="4">
        <v>400</v>
      </c>
      <c r="BZ29" s="4">
        <v>17</v>
      </c>
      <c r="CA29" s="4">
        <v>0.42</v>
      </c>
      <c r="CB29" s="4">
        <v>0.14</v>
      </c>
      <c r="CC29" s="4">
        <v>0</v>
      </c>
      <c r="CD29" s="4">
        <v>0</v>
      </c>
      <c r="CE29" s="4" t="e">
        <v>#DIV/0!</v>
      </c>
      <c r="CF29" s="4">
        <v>100</v>
      </c>
      <c r="CG29" s="4">
        <v>100</v>
      </c>
      <c r="CH29" s="4">
        <v>1.75308333333333</v>
      </c>
      <c r="CI29" s="4">
        <v>0.18675</v>
      </c>
      <c r="CJ29" s="4">
        <v>1.18506163272149</v>
      </c>
      <c r="CK29" s="4">
        <v>0.00180531819462729</v>
      </c>
      <c r="CL29" s="4">
        <v>-1.11177945645761e-6</v>
      </c>
      <c r="CM29" s="4">
        <v>3.87159926385579e-10</v>
      </c>
      <c r="CN29" s="4">
        <v>-0.0037619502261578</v>
      </c>
      <c r="CO29" s="4">
        <v>0.00791992440815521</v>
      </c>
      <c r="CP29" s="4">
        <v>0.000283799275015285</v>
      </c>
      <c r="CQ29" s="4">
        <v>-6.1277419760102e-6</v>
      </c>
      <c r="CR29" s="4">
        <v>16</v>
      </c>
      <c r="CS29" s="4">
        <v>2138</v>
      </c>
      <c r="CT29" s="4">
        <v>1</v>
      </c>
      <c r="CU29" s="4">
        <v>27</v>
      </c>
      <c r="CV29" s="4">
        <v>6.65</v>
      </c>
      <c r="CW29" s="4">
        <v>6.71666666666667</v>
      </c>
      <c r="CX29" s="4">
        <v>19</v>
      </c>
      <c r="CY29" s="4">
        <v>342.394916666667</v>
      </c>
      <c r="CZ29" s="4">
        <v>625.885083333333</v>
      </c>
      <c r="DA29" s="4">
        <v>22</v>
      </c>
      <c r="DB29" s="4">
        <v>29.1615666666667</v>
      </c>
      <c r="DC29" s="4">
        <v>30.00015</v>
      </c>
      <c r="DD29" s="4">
        <v>29.35745</v>
      </c>
      <c r="DE29" s="4">
        <v>29.4296416666667</v>
      </c>
      <c r="DF29" s="4">
        <v>19.63555</v>
      </c>
      <c r="DG29" s="4">
        <v>32.153</v>
      </c>
      <c r="DH29" s="4">
        <v>0</v>
      </c>
      <c r="DI29" s="4">
        <v>22</v>
      </c>
      <c r="DJ29" s="4">
        <v>400</v>
      </c>
      <c r="DK29" s="4">
        <v>17.3792333333333</v>
      </c>
      <c r="DL29" s="4">
        <v>101.027</v>
      </c>
      <c r="DM29" s="4">
        <v>101.638833333333</v>
      </c>
    </row>
    <row r="30" spans="1:117">
      <c r="A30" s="4" t="s">
        <v>644</v>
      </c>
      <c r="B30" s="4" t="s">
        <v>247</v>
      </c>
      <c r="C30" s="4" t="s">
        <v>64</v>
      </c>
      <c r="D30" s="4" t="s">
        <v>76</v>
      </c>
      <c r="E30" s="4" t="str">
        <f t="shared" si="2"/>
        <v>TR72-B2-Rd2</v>
      </c>
      <c r="F30" s="4" t="str">
        <f>VLOOKUP(B30,Sheet1!$A$1:$B$80,2,0)</f>
        <v>Quercus mongolica</v>
      </c>
      <c r="G30" s="4" t="str">
        <f t="shared" si="3"/>
        <v>2023-07-12</v>
      </c>
      <c r="H30" s="4" t="s">
        <v>618</v>
      </c>
      <c r="I30" s="4">
        <v>0.000126833552370644</v>
      </c>
      <c r="J30" s="4">
        <v>0.126833552370644</v>
      </c>
      <c r="K30" s="4">
        <v>-1.32729271018134</v>
      </c>
      <c r="L30" s="4">
        <v>401.105166666667</v>
      </c>
      <c r="M30" s="4">
        <v>547.961225097424</v>
      </c>
      <c r="N30" s="4">
        <v>50.7143485298907</v>
      </c>
      <c r="O30" s="4">
        <v>37.122670165677</v>
      </c>
      <c r="P30" s="4">
        <v>0.0102138009993741</v>
      </c>
      <c r="Q30" s="4">
        <v>3.07161066292016</v>
      </c>
      <c r="R30" s="4">
        <v>0.01019496732654</v>
      </c>
      <c r="S30" s="4">
        <v>0.00637354378082739</v>
      </c>
      <c r="T30" s="4">
        <v>0</v>
      </c>
      <c r="U30" s="4">
        <v>23.0603518787287</v>
      </c>
      <c r="V30" s="4">
        <v>23.0603518787287</v>
      </c>
      <c r="W30" s="4">
        <v>2.83003823609593</v>
      </c>
      <c r="X30" s="4">
        <v>60.1965691033056</v>
      </c>
      <c r="Y30" s="4">
        <v>1.70684957285128</v>
      </c>
      <c r="Z30" s="4">
        <v>2.83545989474107</v>
      </c>
      <c r="AA30" s="4">
        <v>1.12318866324465</v>
      </c>
      <c r="AB30" s="4">
        <v>-5.5933596595454</v>
      </c>
      <c r="AC30" s="4">
        <v>5.23943554295057</v>
      </c>
      <c r="AD30" s="4">
        <v>0.353867383001448</v>
      </c>
      <c r="AE30" s="4">
        <v>-5.673359337847e-5</v>
      </c>
      <c r="AF30" s="4">
        <v>0</v>
      </c>
      <c r="AG30" s="4">
        <v>0</v>
      </c>
      <c r="AH30" s="4">
        <v>1</v>
      </c>
      <c r="AI30" s="4">
        <v>0</v>
      </c>
      <c r="AJ30" s="4">
        <v>49568.0153099189</v>
      </c>
      <c r="AK30" s="4">
        <v>0</v>
      </c>
      <c r="AL30" s="4">
        <v>0</v>
      </c>
      <c r="AM30" s="4">
        <v>0</v>
      </c>
      <c r="AN30" s="4">
        <v>0</v>
      </c>
      <c r="AO30" s="4">
        <v>3</v>
      </c>
      <c r="AP30" s="4">
        <v>0.5</v>
      </c>
      <c r="AQ30" s="4" t="e">
        <v>#DIV/0!</v>
      </c>
      <c r="AR30" s="4">
        <v>2</v>
      </c>
      <c r="AS30" s="4">
        <v>1689077717.5</v>
      </c>
      <c r="AT30" s="4">
        <v>401.105166666667</v>
      </c>
      <c r="AU30" s="4">
        <v>400.0025</v>
      </c>
      <c r="AV30" s="4">
        <v>18.4422666666667</v>
      </c>
      <c r="AW30" s="4">
        <v>18.3355666666667</v>
      </c>
      <c r="AX30" s="4">
        <v>399.19575</v>
      </c>
      <c r="AY30" s="4">
        <v>18.2448833333333</v>
      </c>
      <c r="AZ30" s="4">
        <v>350.030916666667</v>
      </c>
      <c r="BA30" s="4">
        <v>92.5378083333333</v>
      </c>
      <c r="BB30" s="4">
        <v>0.0131564666666667</v>
      </c>
      <c r="BC30" s="4">
        <v>23.0919916666667</v>
      </c>
      <c r="BD30" s="4">
        <v>23.1311333333333</v>
      </c>
      <c r="BE30" s="4">
        <v>999.9</v>
      </c>
      <c r="BF30" s="4">
        <v>0</v>
      </c>
      <c r="BG30" s="4">
        <v>0</v>
      </c>
      <c r="BH30" s="4">
        <v>9998.07083333333</v>
      </c>
      <c r="BI30" s="4">
        <v>-0.0734019666666667</v>
      </c>
      <c r="BJ30" s="4">
        <v>0.222185</v>
      </c>
      <c r="BK30" s="4">
        <v>0</v>
      </c>
      <c r="BL30" s="4">
        <v>0</v>
      </c>
      <c r="BM30" s="4">
        <v>0</v>
      </c>
      <c r="BN30" s="4">
        <v>24</v>
      </c>
      <c r="BO30" s="4">
        <v>0</v>
      </c>
      <c r="BP30" s="4">
        <v>1689077164</v>
      </c>
      <c r="BQ30" s="4" t="e">
        <v>#DIV/0!</v>
      </c>
      <c r="BR30" s="4">
        <v>1689077164</v>
      </c>
      <c r="BS30" s="4">
        <v>1689077158</v>
      </c>
      <c r="BT30" s="4">
        <v>153</v>
      </c>
      <c r="BU30" s="4">
        <v>0.244</v>
      </c>
      <c r="BV30" s="4">
        <v>-0.011</v>
      </c>
      <c r="BW30" s="4">
        <v>1.908</v>
      </c>
      <c r="BX30" s="4">
        <v>0.196</v>
      </c>
      <c r="BY30" s="4">
        <v>400</v>
      </c>
      <c r="BZ30" s="4">
        <v>18</v>
      </c>
      <c r="CA30" s="4">
        <v>0.31</v>
      </c>
      <c r="CB30" s="4">
        <v>0.17</v>
      </c>
      <c r="CC30" s="4">
        <v>0</v>
      </c>
      <c r="CD30" s="4">
        <v>0</v>
      </c>
      <c r="CE30" s="4" t="e">
        <v>#DIV/0!</v>
      </c>
      <c r="CF30" s="4">
        <v>100</v>
      </c>
      <c r="CG30" s="4">
        <v>100</v>
      </c>
      <c r="CH30" s="4">
        <v>1.90941666666667</v>
      </c>
      <c r="CI30" s="4">
        <v>0.197383333333333</v>
      </c>
      <c r="CJ30" s="4">
        <v>1.3412918689059</v>
      </c>
      <c r="CK30" s="4">
        <v>0.00180531819462729</v>
      </c>
      <c r="CL30" s="4">
        <v>-1.11177945645761e-6</v>
      </c>
      <c r="CM30" s="4">
        <v>3.87159926385579e-10</v>
      </c>
      <c r="CN30" s="4">
        <v>-0.00437335741345016</v>
      </c>
      <c r="CO30" s="4">
        <v>0.00791992440815521</v>
      </c>
      <c r="CP30" s="4">
        <v>0.000283799275015285</v>
      </c>
      <c r="CQ30" s="4">
        <v>-6.1277419760102e-6</v>
      </c>
      <c r="CR30" s="4">
        <v>16</v>
      </c>
      <c r="CS30" s="4">
        <v>2138</v>
      </c>
      <c r="CT30" s="4">
        <v>1</v>
      </c>
      <c r="CU30" s="4">
        <v>27</v>
      </c>
      <c r="CV30" s="4">
        <v>9.21666666666667</v>
      </c>
      <c r="CW30" s="4">
        <v>9.31666666666666</v>
      </c>
      <c r="CX30" s="4">
        <v>19</v>
      </c>
      <c r="CY30" s="4">
        <v>343.017666666667</v>
      </c>
      <c r="CZ30" s="4">
        <v>628.573666666667</v>
      </c>
      <c r="DA30" s="4">
        <v>22.9999666666667</v>
      </c>
      <c r="DB30" s="4">
        <v>29.4264</v>
      </c>
      <c r="DC30" s="4">
        <v>30.0001833333333</v>
      </c>
      <c r="DD30" s="4">
        <v>29.6460333333333</v>
      </c>
      <c r="DE30" s="4">
        <v>29.7202083333333</v>
      </c>
      <c r="DF30" s="4">
        <v>19.496475</v>
      </c>
      <c r="DG30" s="4">
        <v>24.2761</v>
      </c>
      <c r="DH30" s="4">
        <v>22.1025</v>
      </c>
      <c r="DI30" s="4">
        <v>23</v>
      </c>
      <c r="DJ30" s="4">
        <v>400</v>
      </c>
      <c r="DK30" s="4">
        <v>18.3481333333333</v>
      </c>
      <c r="DL30" s="4">
        <v>100.99375</v>
      </c>
      <c r="DM30" s="4">
        <v>101.627666666667</v>
      </c>
    </row>
    <row r="31" spans="1:117">
      <c r="A31" s="4" t="s">
        <v>645</v>
      </c>
      <c r="B31" s="4" t="s">
        <v>152</v>
      </c>
      <c r="C31" s="4" t="s">
        <v>64</v>
      </c>
      <c r="D31" s="4" t="s">
        <v>65</v>
      </c>
      <c r="E31" s="4" t="str">
        <f t="shared" si="2"/>
        <v>TR73-B2-Rd1</v>
      </c>
      <c r="F31" s="4" t="str">
        <f>VLOOKUP(B31,Sheet1!$A$1:$B$80,2,0)</f>
        <v>Fraxinus mandshurica</v>
      </c>
      <c r="G31" s="4" t="str">
        <f t="shared" si="3"/>
        <v>2023-07-12</v>
      </c>
      <c r="H31" s="4" t="s">
        <v>618</v>
      </c>
      <c r="I31" s="4">
        <v>0.000421774317308845</v>
      </c>
      <c r="J31" s="4">
        <v>0.421774317308845</v>
      </c>
      <c r="K31" s="4">
        <v>-1.42676382296573</v>
      </c>
      <c r="L31" s="4">
        <v>401.090833333333</v>
      </c>
      <c r="M31" s="4">
        <v>451.087454179127</v>
      </c>
      <c r="N31" s="4">
        <v>41.7513632813769</v>
      </c>
      <c r="O31" s="4">
        <v>37.1238230420514</v>
      </c>
      <c r="P31" s="4">
        <v>0.0362611087566738</v>
      </c>
      <c r="Q31" s="4">
        <v>3.07244818203427</v>
      </c>
      <c r="R31" s="4">
        <v>0.0360249653878032</v>
      </c>
      <c r="S31" s="4">
        <v>0.0225366915247835</v>
      </c>
      <c r="T31" s="4">
        <v>0</v>
      </c>
      <c r="U31" s="4">
        <v>22.0839507567677</v>
      </c>
      <c r="V31" s="4">
        <v>22.0839507567677</v>
      </c>
      <c r="W31" s="4">
        <v>2.66712306237933</v>
      </c>
      <c r="X31" s="4">
        <v>59.9229179836935</v>
      </c>
      <c r="Y31" s="4">
        <v>1.60849897333925</v>
      </c>
      <c r="Z31" s="4">
        <v>2.68428010156449</v>
      </c>
      <c r="AA31" s="4">
        <v>1.05862408904009</v>
      </c>
      <c r="AB31" s="4">
        <v>-18.6002473933201</v>
      </c>
      <c r="AC31" s="4">
        <v>17.4336605783558</v>
      </c>
      <c r="AD31" s="4">
        <v>1.16596289338183</v>
      </c>
      <c r="AE31" s="4">
        <v>-0.000623921582469637</v>
      </c>
      <c r="AF31" s="4">
        <v>0</v>
      </c>
      <c r="AG31" s="4">
        <v>0</v>
      </c>
      <c r="AH31" s="4">
        <v>1</v>
      </c>
      <c r="AI31" s="4">
        <v>0</v>
      </c>
      <c r="AJ31" s="4">
        <v>49740.5401752556</v>
      </c>
      <c r="AK31" s="4">
        <v>0</v>
      </c>
      <c r="AL31" s="4">
        <v>0</v>
      </c>
      <c r="AM31" s="4">
        <v>0</v>
      </c>
      <c r="AN31" s="4">
        <v>0</v>
      </c>
      <c r="AO31" s="4">
        <v>3</v>
      </c>
      <c r="AP31" s="4">
        <v>0.5</v>
      </c>
      <c r="AQ31" s="4" t="e">
        <v>#DIV/0!</v>
      </c>
      <c r="AR31" s="4">
        <v>2</v>
      </c>
      <c r="AS31" s="4">
        <v>1689040100.5</v>
      </c>
      <c r="AT31" s="4">
        <v>401.090833333333</v>
      </c>
      <c r="AU31" s="4">
        <v>400.005916666667</v>
      </c>
      <c r="AV31" s="4">
        <v>17.3784416666667</v>
      </c>
      <c r="AW31" s="4">
        <v>17.02325</v>
      </c>
      <c r="AX31" s="4">
        <v>399.4585</v>
      </c>
      <c r="AY31" s="4">
        <v>17.193575</v>
      </c>
      <c r="AZ31" s="4">
        <v>350.04575</v>
      </c>
      <c r="BA31" s="4">
        <v>92.542575</v>
      </c>
      <c r="BB31" s="4">
        <v>0.01457155</v>
      </c>
      <c r="BC31" s="4">
        <v>22.1892</v>
      </c>
      <c r="BD31" s="4">
        <v>22.2329916666667</v>
      </c>
      <c r="BE31" s="4">
        <v>999.9</v>
      </c>
      <c r="BF31" s="4">
        <v>0</v>
      </c>
      <c r="BG31" s="4">
        <v>0</v>
      </c>
      <c r="BH31" s="4">
        <v>10001.925</v>
      </c>
      <c r="BI31" s="4">
        <v>-0.091240825</v>
      </c>
      <c r="BJ31" s="4">
        <v>0.222185</v>
      </c>
      <c r="BK31" s="4">
        <v>0</v>
      </c>
      <c r="BL31" s="4">
        <v>0</v>
      </c>
      <c r="BM31" s="4">
        <v>0</v>
      </c>
      <c r="BN31" s="4">
        <v>23</v>
      </c>
      <c r="BO31" s="4">
        <v>0</v>
      </c>
      <c r="BP31" s="4">
        <v>1689039373.5</v>
      </c>
      <c r="BQ31" s="4" t="e">
        <v>#DIV/0!</v>
      </c>
      <c r="BR31" s="4">
        <v>1689039373.5</v>
      </c>
      <c r="BS31" s="4">
        <v>1689039363</v>
      </c>
      <c r="BT31" s="4">
        <v>38</v>
      </c>
      <c r="BU31" s="4">
        <v>0.045</v>
      </c>
      <c r="BV31" s="4">
        <v>-0.002</v>
      </c>
      <c r="BW31" s="4">
        <v>1.631</v>
      </c>
      <c r="BX31" s="4">
        <v>0.177</v>
      </c>
      <c r="BY31" s="4">
        <v>400</v>
      </c>
      <c r="BZ31" s="4">
        <v>17</v>
      </c>
      <c r="CA31" s="4">
        <v>0.57</v>
      </c>
      <c r="CB31" s="4">
        <v>0.13</v>
      </c>
      <c r="CC31" s="4">
        <v>0</v>
      </c>
      <c r="CD31" s="4">
        <v>0</v>
      </c>
      <c r="CE31" s="4" t="e">
        <v>#DIV/0!</v>
      </c>
      <c r="CF31" s="4">
        <v>100</v>
      </c>
      <c r="CG31" s="4">
        <v>100</v>
      </c>
      <c r="CH31" s="4">
        <v>1.63233333333333</v>
      </c>
      <c r="CI31" s="4">
        <v>0.184866666666667</v>
      </c>
      <c r="CJ31" s="4">
        <v>1.06394955625731</v>
      </c>
      <c r="CK31" s="4">
        <v>0.00180531819462729</v>
      </c>
      <c r="CL31" s="4">
        <v>-1.11177945645761e-6</v>
      </c>
      <c r="CM31" s="4">
        <v>3.87159926385579e-10</v>
      </c>
      <c r="CN31" s="4">
        <v>-0.00405463472850581</v>
      </c>
      <c r="CO31" s="4">
        <v>0.00791992440815521</v>
      </c>
      <c r="CP31" s="4">
        <v>0.000283799275015285</v>
      </c>
      <c r="CQ31" s="4">
        <v>-6.1277419760102e-6</v>
      </c>
      <c r="CR31" s="4">
        <v>16</v>
      </c>
      <c r="CS31" s="4">
        <v>2138</v>
      </c>
      <c r="CT31" s="4">
        <v>1</v>
      </c>
      <c r="CU31" s="4">
        <v>27</v>
      </c>
      <c r="CV31" s="4">
        <v>12.1166666666667</v>
      </c>
      <c r="CW31" s="4">
        <v>12.2916666666667</v>
      </c>
      <c r="CX31" s="4">
        <v>19</v>
      </c>
      <c r="CY31" s="4">
        <v>333.32</v>
      </c>
      <c r="CZ31" s="4">
        <v>630.17175</v>
      </c>
      <c r="DA31" s="4">
        <v>21.9999916666667</v>
      </c>
      <c r="DB31" s="4">
        <v>28.86165</v>
      </c>
      <c r="DC31" s="4">
        <v>30.0001166666667</v>
      </c>
      <c r="DD31" s="4">
        <v>29.0528833333333</v>
      </c>
      <c r="DE31" s="4">
        <v>29.12765</v>
      </c>
      <c r="DF31" s="4">
        <v>19.651075</v>
      </c>
      <c r="DG31" s="4">
        <v>31.6246</v>
      </c>
      <c r="DH31" s="4">
        <v>0</v>
      </c>
      <c r="DI31" s="4">
        <v>22</v>
      </c>
      <c r="DJ31" s="4">
        <v>400</v>
      </c>
      <c r="DK31" s="4">
        <v>17.0456916666667</v>
      </c>
      <c r="DL31" s="4">
        <v>101.117416666667</v>
      </c>
      <c r="DM31" s="4">
        <v>101.705583333333</v>
      </c>
    </row>
    <row r="32" spans="1:117">
      <c r="A32" s="4" t="s">
        <v>646</v>
      </c>
      <c r="B32" s="4" t="s">
        <v>249</v>
      </c>
      <c r="C32" s="4" t="s">
        <v>64</v>
      </c>
      <c r="D32" s="4" t="s">
        <v>76</v>
      </c>
      <c r="E32" s="4" t="str">
        <f t="shared" si="2"/>
        <v>TR74-B2-Rd2</v>
      </c>
      <c r="F32" s="4" t="str">
        <f>VLOOKUP(B32,Sheet1!$A$1:$B$80,2,0)</f>
        <v>Tilia amurensis</v>
      </c>
      <c r="G32" s="4" t="str">
        <f t="shared" si="3"/>
        <v>2023-07-12</v>
      </c>
      <c r="H32" s="4" t="s">
        <v>618</v>
      </c>
      <c r="I32" s="4">
        <v>8.05566580932182e-5</v>
      </c>
      <c r="J32" s="4">
        <v>0.0805566580932182</v>
      </c>
      <c r="K32" s="4">
        <v>-1.01306396825564</v>
      </c>
      <c r="L32" s="4">
        <v>400.8305</v>
      </c>
      <c r="M32" s="4">
        <v>647.468326817443</v>
      </c>
      <c r="N32" s="4">
        <v>59.8805499819491</v>
      </c>
      <c r="O32" s="4">
        <v>37.0704647942672</v>
      </c>
      <c r="P32" s="4">
        <v>0.0063105985961545</v>
      </c>
      <c r="Q32" s="4">
        <v>3.07015566746644</v>
      </c>
      <c r="R32" s="4">
        <v>0.00630339158229177</v>
      </c>
      <c r="S32" s="4">
        <v>0.00394026655927219</v>
      </c>
      <c r="T32" s="4">
        <v>0</v>
      </c>
      <c r="U32" s="4">
        <v>23.4315583965661</v>
      </c>
      <c r="V32" s="4">
        <v>23.4315583965661</v>
      </c>
      <c r="W32" s="4">
        <v>2.89422116209104</v>
      </c>
      <c r="X32" s="4">
        <v>60.1118638902029</v>
      </c>
      <c r="Y32" s="4">
        <v>1.74188100519072</v>
      </c>
      <c r="Z32" s="4">
        <v>2.89773254779612</v>
      </c>
      <c r="AA32" s="4">
        <v>1.15234015690032</v>
      </c>
      <c r="AB32" s="4">
        <v>-3.55254862191092</v>
      </c>
      <c r="AC32" s="4">
        <v>3.32688949859405</v>
      </c>
      <c r="AD32" s="4">
        <v>0.225636144539511</v>
      </c>
      <c r="AE32" s="4">
        <v>-2.29787773591283e-5</v>
      </c>
      <c r="AF32" s="4">
        <v>0</v>
      </c>
      <c r="AG32" s="4">
        <v>0</v>
      </c>
      <c r="AH32" s="4">
        <v>1</v>
      </c>
      <c r="AI32" s="4">
        <v>0</v>
      </c>
      <c r="AJ32" s="4">
        <v>49470.4624603731</v>
      </c>
      <c r="AK32" s="4">
        <v>0</v>
      </c>
      <c r="AL32" s="4">
        <v>0</v>
      </c>
      <c r="AM32" s="4">
        <v>0</v>
      </c>
      <c r="AN32" s="4">
        <v>0</v>
      </c>
      <c r="AO32" s="4">
        <v>3</v>
      </c>
      <c r="AP32" s="4">
        <v>0.5</v>
      </c>
      <c r="AQ32" s="4" t="e">
        <v>#DIV/0!</v>
      </c>
      <c r="AR32" s="4">
        <v>2</v>
      </c>
      <c r="AS32" s="4">
        <v>1689071195.01667</v>
      </c>
      <c r="AT32" s="4">
        <v>400.8305</v>
      </c>
      <c r="AU32" s="4">
        <v>399.989916666667</v>
      </c>
      <c r="AV32" s="4">
        <v>18.834375</v>
      </c>
      <c r="AW32" s="4">
        <v>18.7666333333333</v>
      </c>
      <c r="AX32" s="4">
        <v>398.9405</v>
      </c>
      <c r="AY32" s="4">
        <v>18.6417</v>
      </c>
      <c r="AZ32" s="4">
        <v>350.033333333333</v>
      </c>
      <c r="BA32" s="4">
        <v>92.4702333333333</v>
      </c>
      <c r="BB32" s="4">
        <v>0.0139084833333333</v>
      </c>
      <c r="BC32" s="4">
        <v>23.4516583333333</v>
      </c>
      <c r="BD32" s="4">
        <v>23.6967666666667</v>
      </c>
      <c r="BE32" s="4">
        <v>999.9</v>
      </c>
      <c r="BF32" s="4">
        <v>0</v>
      </c>
      <c r="BG32" s="4">
        <v>0</v>
      </c>
      <c r="BH32" s="4">
        <v>9997.80416666667</v>
      </c>
      <c r="BI32" s="4">
        <v>-0.088781225</v>
      </c>
      <c r="BJ32" s="4">
        <v>0.222185</v>
      </c>
      <c r="BK32" s="4">
        <v>0</v>
      </c>
      <c r="BL32" s="4">
        <v>0</v>
      </c>
      <c r="BM32" s="4">
        <v>0</v>
      </c>
      <c r="BN32" s="4">
        <v>24</v>
      </c>
      <c r="BO32" s="4">
        <v>-0.00694445</v>
      </c>
      <c r="BP32" s="4">
        <v>1689071108.5</v>
      </c>
      <c r="BQ32" s="4" t="e">
        <v>#DIV/0!</v>
      </c>
      <c r="BR32" s="4">
        <v>1689071108.5</v>
      </c>
      <c r="BS32" s="4">
        <v>1689071108.5</v>
      </c>
      <c r="BT32" s="4">
        <v>133</v>
      </c>
      <c r="BU32" s="4">
        <v>0.006</v>
      </c>
      <c r="BV32" s="4">
        <v>0</v>
      </c>
      <c r="BW32" s="4">
        <v>1.889</v>
      </c>
      <c r="BX32" s="4">
        <v>0.191</v>
      </c>
      <c r="BY32" s="4">
        <v>400</v>
      </c>
      <c r="BZ32" s="4">
        <v>19</v>
      </c>
      <c r="CA32" s="4">
        <v>0.37</v>
      </c>
      <c r="CB32" s="4">
        <v>0.17</v>
      </c>
      <c r="CC32" s="4">
        <v>0</v>
      </c>
      <c r="CD32" s="4">
        <v>0</v>
      </c>
      <c r="CE32" s="4" t="e">
        <v>#DIV/0!</v>
      </c>
      <c r="CF32" s="4">
        <v>100</v>
      </c>
      <c r="CG32" s="4">
        <v>100</v>
      </c>
      <c r="CH32" s="4">
        <v>1.89</v>
      </c>
      <c r="CI32" s="4">
        <v>0.192675</v>
      </c>
      <c r="CJ32" s="4">
        <v>1.32212812226257</v>
      </c>
      <c r="CK32" s="4">
        <v>0.00180531819462729</v>
      </c>
      <c r="CL32" s="4">
        <v>-1.11177945645761e-6</v>
      </c>
      <c r="CM32" s="4">
        <v>3.87159926385579e-10</v>
      </c>
      <c r="CN32" s="4">
        <v>-0.0139034887019278</v>
      </c>
      <c r="CO32" s="4">
        <v>0.00791992440815521</v>
      </c>
      <c r="CP32" s="4">
        <v>0.000283799275015285</v>
      </c>
      <c r="CQ32" s="4">
        <v>-6.1277419760102e-6</v>
      </c>
      <c r="CR32" s="4">
        <v>16</v>
      </c>
      <c r="CS32" s="4">
        <v>2138</v>
      </c>
      <c r="CT32" s="4">
        <v>1</v>
      </c>
      <c r="CU32" s="4">
        <v>27</v>
      </c>
      <c r="CV32" s="4">
        <v>1.44166666666667</v>
      </c>
      <c r="CW32" s="4">
        <v>1.44166666666667</v>
      </c>
      <c r="CX32" s="4">
        <v>19</v>
      </c>
      <c r="CY32" s="4">
        <v>344.375833333333</v>
      </c>
      <c r="CZ32" s="4">
        <v>625.057333333333</v>
      </c>
      <c r="DA32" s="4">
        <v>23.0004083333333</v>
      </c>
      <c r="DB32" s="4">
        <v>30.2857</v>
      </c>
      <c r="DC32" s="4">
        <v>30.0000083333333</v>
      </c>
      <c r="DD32" s="4">
        <v>30.4932833333333</v>
      </c>
      <c r="DE32" s="4">
        <v>30.5630833333333</v>
      </c>
      <c r="DF32" s="4">
        <v>19.55335</v>
      </c>
      <c r="DG32" s="4">
        <v>20.6202</v>
      </c>
      <c r="DH32" s="4">
        <v>13.6127083333333</v>
      </c>
      <c r="DI32" s="4">
        <v>23</v>
      </c>
      <c r="DJ32" s="4">
        <v>400</v>
      </c>
      <c r="DK32" s="4">
        <v>18.7331</v>
      </c>
      <c r="DL32" s="4">
        <v>100.83625</v>
      </c>
      <c r="DM32" s="4">
        <v>101.49125</v>
      </c>
    </row>
    <row r="33" spans="1:117">
      <c r="A33" s="4" t="s">
        <v>647</v>
      </c>
      <c r="B33" s="4" t="s">
        <v>154</v>
      </c>
      <c r="C33" s="4" t="s">
        <v>64</v>
      </c>
      <c r="D33" s="4" t="s">
        <v>65</v>
      </c>
      <c r="E33" s="4" t="str">
        <f t="shared" si="2"/>
        <v>TR75-B2-Rd1</v>
      </c>
      <c r="F33" s="4" t="str">
        <f>VLOOKUP(B33,Sheet1!$A$1:$B$80,2,0)</f>
        <v>Quercus mongolica</v>
      </c>
      <c r="G33" s="4" t="str">
        <f t="shared" si="3"/>
        <v>2023-07-12</v>
      </c>
      <c r="H33" s="4" t="s">
        <v>618</v>
      </c>
      <c r="I33" s="4">
        <v>6.86250984360938e-5</v>
      </c>
      <c r="J33" s="4">
        <v>0.0686250984360938</v>
      </c>
      <c r="K33" s="4">
        <v>-0.912275204289393</v>
      </c>
      <c r="L33" s="4">
        <v>400.759666666667</v>
      </c>
      <c r="M33" s="4">
        <v>656.370329003922</v>
      </c>
      <c r="N33" s="4">
        <v>60.6914013230381</v>
      </c>
      <c r="O33" s="4">
        <v>37.0563158211604</v>
      </c>
      <c r="P33" s="4">
        <v>0.00549740554297085</v>
      </c>
      <c r="Q33" s="4">
        <v>3.06993150738475</v>
      </c>
      <c r="R33" s="4">
        <v>0.00549193927162541</v>
      </c>
      <c r="S33" s="4">
        <v>0.00343295270322676</v>
      </c>
      <c r="T33" s="4">
        <v>0</v>
      </c>
      <c r="U33" s="4">
        <v>23.0720469897129</v>
      </c>
      <c r="V33" s="4">
        <v>23.0720469897129</v>
      </c>
      <c r="W33" s="4">
        <v>2.83204119787933</v>
      </c>
      <c r="X33" s="4">
        <v>60.1407750134517</v>
      </c>
      <c r="Y33" s="4">
        <v>1.70497706290514</v>
      </c>
      <c r="Z33" s="4">
        <v>2.83497687213461</v>
      </c>
      <c r="AA33" s="4">
        <v>1.12706413497419</v>
      </c>
      <c r="AB33" s="4">
        <v>-3.02636684103174</v>
      </c>
      <c r="AC33" s="4">
        <v>2.83477756660466</v>
      </c>
      <c r="AD33" s="4">
        <v>0.19157264139737</v>
      </c>
      <c r="AE33" s="4">
        <v>-1.66330297112586e-5</v>
      </c>
      <c r="AF33" s="4">
        <v>0</v>
      </c>
      <c r="AG33" s="4">
        <v>0</v>
      </c>
      <c r="AH33" s="4">
        <v>1</v>
      </c>
      <c r="AI33" s="4">
        <v>0</v>
      </c>
      <c r="AJ33" s="4">
        <v>49525.0935562888</v>
      </c>
      <c r="AK33" s="4">
        <v>0</v>
      </c>
      <c r="AL33" s="4">
        <v>0</v>
      </c>
      <c r="AM33" s="4">
        <v>0</v>
      </c>
      <c r="AN33" s="4">
        <v>0</v>
      </c>
      <c r="AO33" s="4">
        <v>3</v>
      </c>
      <c r="AP33" s="4">
        <v>0.5</v>
      </c>
      <c r="AQ33" s="4" t="e">
        <v>#DIV/0!</v>
      </c>
      <c r="AR33" s="4">
        <v>2</v>
      </c>
      <c r="AS33" s="4">
        <v>1689056179.6</v>
      </c>
      <c r="AT33" s="4">
        <v>400.759666666667</v>
      </c>
      <c r="AU33" s="4">
        <v>400.001333333333</v>
      </c>
      <c r="AV33" s="4">
        <v>18.439125</v>
      </c>
      <c r="AW33" s="4">
        <v>18.3813916666667</v>
      </c>
      <c r="AX33" s="4">
        <v>399.176083333333</v>
      </c>
      <c r="AY33" s="4">
        <v>18.2391333333333</v>
      </c>
      <c r="AZ33" s="4">
        <v>350.021083333333</v>
      </c>
      <c r="BA33" s="4">
        <v>92.4513166666667</v>
      </c>
      <c r="BB33" s="4">
        <v>0.0138661083333333</v>
      </c>
      <c r="BC33" s="4">
        <v>23.089175</v>
      </c>
      <c r="BD33" s="4">
        <v>23.1974833333333</v>
      </c>
      <c r="BE33" s="4">
        <v>999.9</v>
      </c>
      <c r="BF33" s="4">
        <v>0</v>
      </c>
      <c r="BG33" s="4">
        <v>0</v>
      </c>
      <c r="BH33" s="4">
        <v>9998.69</v>
      </c>
      <c r="BI33" s="4">
        <v>-0.0934960083333333</v>
      </c>
      <c r="BJ33" s="4">
        <v>0.222185</v>
      </c>
      <c r="BK33" s="4">
        <v>0</v>
      </c>
      <c r="BL33" s="4">
        <v>0</v>
      </c>
      <c r="BM33" s="4">
        <v>0</v>
      </c>
      <c r="BN33" s="4">
        <v>23.2951416666667</v>
      </c>
      <c r="BO33" s="4">
        <v>0</v>
      </c>
      <c r="BP33" s="4">
        <v>1689054101.5</v>
      </c>
      <c r="BQ33" s="4" t="e">
        <v>#DIV/0!</v>
      </c>
      <c r="BR33" s="4">
        <v>1689054101.5</v>
      </c>
      <c r="BS33" s="4">
        <v>1689054091</v>
      </c>
      <c r="BT33" s="4">
        <v>94</v>
      </c>
      <c r="BU33" s="4">
        <v>-0.593</v>
      </c>
      <c r="BV33" s="4">
        <v>-0.005</v>
      </c>
      <c r="BW33" s="4">
        <v>1.582</v>
      </c>
      <c r="BX33" s="4">
        <v>0.206</v>
      </c>
      <c r="BY33" s="4">
        <v>399</v>
      </c>
      <c r="BZ33" s="4">
        <v>19</v>
      </c>
      <c r="CA33" s="4">
        <v>0.08</v>
      </c>
      <c r="CB33" s="4">
        <v>0.19</v>
      </c>
      <c r="CC33" s="4">
        <v>0</v>
      </c>
      <c r="CD33" s="4">
        <v>0</v>
      </c>
      <c r="CE33" s="4" t="e">
        <v>#DIV/0!</v>
      </c>
      <c r="CF33" s="4">
        <v>100</v>
      </c>
      <c r="CG33" s="4">
        <v>100</v>
      </c>
      <c r="CH33" s="4">
        <v>1.58358333333333</v>
      </c>
      <c r="CI33" s="4">
        <v>0.199991666666667</v>
      </c>
      <c r="CJ33" s="4">
        <v>1.01531854092908</v>
      </c>
      <c r="CK33" s="4">
        <v>0.00180531819462729</v>
      </c>
      <c r="CL33" s="4">
        <v>-1.11177945645761e-6</v>
      </c>
      <c r="CM33" s="4">
        <v>3.87159926385579e-10</v>
      </c>
      <c r="CN33" s="4">
        <v>-0.00169245396120984</v>
      </c>
      <c r="CO33" s="4">
        <v>0.00791992440815521</v>
      </c>
      <c r="CP33" s="4">
        <v>0.000283799275015285</v>
      </c>
      <c r="CQ33" s="4">
        <v>-6.1277419760102e-6</v>
      </c>
      <c r="CR33" s="4">
        <v>16</v>
      </c>
      <c r="CS33" s="4">
        <v>2138</v>
      </c>
      <c r="CT33" s="4">
        <v>1</v>
      </c>
      <c r="CU33" s="4">
        <v>27</v>
      </c>
      <c r="CV33" s="4">
        <v>34.6333333333333</v>
      </c>
      <c r="CW33" s="4">
        <v>34.8166666666667</v>
      </c>
      <c r="CX33" s="4">
        <v>19</v>
      </c>
      <c r="CY33" s="4">
        <v>342.33125</v>
      </c>
      <c r="CZ33" s="4">
        <v>624.865916666667</v>
      </c>
      <c r="DA33" s="4">
        <v>23.000175</v>
      </c>
      <c r="DB33" s="4">
        <v>28.83695</v>
      </c>
      <c r="DC33" s="4">
        <v>30.0003</v>
      </c>
      <c r="DD33" s="4">
        <v>29.0672166666667</v>
      </c>
      <c r="DE33" s="4">
        <v>29.1428666666667</v>
      </c>
      <c r="DF33" s="4">
        <v>19.6030166666667</v>
      </c>
      <c r="DG33" s="4">
        <v>26.6954</v>
      </c>
      <c r="DH33" s="4">
        <v>0</v>
      </c>
      <c r="DI33" s="4">
        <v>23</v>
      </c>
      <c r="DJ33" s="4">
        <v>400</v>
      </c>
      <c r="DK33" s="4">
        <v>18.3673</v>
      </c>
      <c r="DL33" s="4">
        <v>101.104083333333</v>
      </c>
      <c r="DM33" s="4">
        <v>101.71375</v>
      </c>
    </row>
    <row r="34" spans="1:117">
      <c r="A34" s="4" t="s">
        <v>648</v>
      </c>
      <c r="B34" s="4" t="s">
        <v>154</v>
      </c>
      <c r="C34" s="4" t="s">
        <v>64</v>
      </c>
      <c r="D34" s="4" t="s">
        <v>76</v>
      </c>
      <c r="E34" s="4" t="str">
        <f t="shared" si="2"/>
        <v>TR75-B2-Rd2</v>
      </c>
      <c r="F34" s="4" t="str">
        <f>VLOOKUP(B34,Sheet1!$A$1:$B$80,2,0)</f>
        <v>Quercus mongolica</v>
      </c>
      <c r="G34" s="4" t="str">
        <f t="shared" si="3"/>
        <v>2023-07-12</v>
      </c>
      <c r="H34" s="4" t="s">
        <v>618</v>
      </c>
      <c r="I34" s="4">
        <v>8.58069774628588e-5</v>
      </c>
      <c r="J34" s="4">
        <v>0.0858069774628589</v>
      </c>
      <c r="K34" s="4">
        <v>-1.10560624347853</v>
      </c>
      <c r="L34" s="4">
        <v>400.928916666667</v>
      </c>
      <c r="M34" s="4">
        <v>632.160118756662</v>
      </c>
      <c r="N34" s="4">
        <v>58.4156204251168</v>
      </c>
      <c r="O34" s="4">
        <v>37.0483510241078</v>
      </c>
      <c r="P34" s="4">
        <v>0.00671293253764328</v>
      </c>
      <c r="Q34" s="4">
        <v>3.06933232779775</v>
      </c>
      <c r="R34" s="4">
        <v>0.00670478569157177</v>
      </c>
      <c r="S34" s="4">
        <v>0.00419122217883559</v>
      </c>
      <c r="T34" s="4">
        <v>0</v>
      </c>
      <c r="U34" s="4">
        <v>23.402142787269</v>
      </c>
      <c r="V34" s="4">
        <v>23.402142787269</v>
      </c>
      <c r="W34" s="4">
        <v>2.88908905035656</v>
      </c>
      <c r="X34" s="4">
        <v>60.0133425455436</v>
      </c>
      <c r="Y34" s="4">
        <v>1.73608073658891</v>
      </c>
      <c r="Z34" s="4">
        <v>2.89282460218299</v>
      </c>
      <c r="AA34" s="4">
        <v>1.15300831376765</v>
      </c>
      <c r="AB34" s="4">
        <v>-3.78408770611207</v>
      </c>
      <c r="AC34" s="4">
        <v>3.54372673336205</v>
      </c>
      <c r="AD34" s="4">
        <v>0.240334923140518</v>
      </c>
      <c r="AE34" s="4">
        <v>-2.60496095071394e-5</v>
      </c>
      <c r="AF34" s="4">
        <v>0</v>
      </c>
      <c r="AG34" s="4">
        <v>0</v>
      </c>
      <c r="AH34" s="4">
        <v>1</v>
      </c>
      <c r="AI34" s="4">
        <v>0</v>
      </c>
      <c r="AJ34" s="4">
        <v>49453.1304716923</v>
      </c>
      <c r="AK34" s="4">
        <v>0</v>
      </c>
      <c r="AL34" s="4">
        <v>0</v>
      </c>
      <c r="AM34" s="4">
        <v>0</v>
      </c>
      <c r="AN34" s="4">
        <v>0</v>
      </c>
      <c r="AO34" s="4">
        <v>3</v>
      </c>
      <c r="AP34" s="4">
        <v>0.5</v>
      </c>
      <c r="AQ34" s="4" t="e">
        <v>#DIV/0!</v>
      </c>
      <c r="AR34" s="4">
        <v>2</v>
      </c>
      <c r="AS34" s="4">
        <v>1689062074.1</v>
      </c>
      <c r="AT34" s="4">
        <v>400.928916666667</v>
      </c>
      <c r="AU34" s="4">
        <v>400.001833333333</v>
      </c>
      <c r="AV34" s="4">
        <v>18.787475</v>
      </c>
      <c r="AW34" s="4">
        <v>18.7153166666667</v>
      </c>
      <c r="AX34" s="4">
        <v>399.102666666667</v>
      </c>
      <c r="AY34" s="4">
        <v>18.587</v>
      </c>
      <c r="AZ34" s="4">
        <v>350.042083333333</v>
      </c>
      <c r="BA34" s="4">
        <v>92.3921833333333</v>
      </c>
      <c r="BB34" s="4">
        <v>0.0140999333333333</v>
      </c>
      <c r="BC34" s="4">
        <v>23.4235583333333</v>
      </c>
      <c r="BD34" s="4">
        <v>23.621475</v>
      </c>
      <c r="BE34" s="4">
        <v>999.9</v>
      </c>
      <c r="BF34" s="4">
        <v>0</v>
      </c>
      <c r="BG34" s="4">
        <v>0</v>
      </c>
      <c r="BH34" s="4">
        <v>10001.9666666667</v>
      </c>
      <c r="BI34" s="4">
        <v>-0.116873083333333</v>
      </c>
      <c r="BJ34" s="4">
        <v>0.222185</v>
      </c>
      <c r="BK34" s="4">
        <v>0</v>
      </c>
      <c r="BL34" s="4">
        <v>0</v>
      </c>
      <c r="BM34" s="4">
        <v>0</v>
      </c>
      <c r="BN34" s="4">
        <v>25</v>
      </c>
      <c r="BO34" s="4">
        <v>-0.010416675</v>
      </c>
      <c r="BP34" s="4">
        <v>1689061618.1</v>
      </c>
      <c r="BQ34" s="4" t="e">
        <v>#DIV/0!</v>
      </c>
      <c r="BR34" s="4">
        <v>1689061618.1</v>
      </c>
      <c r="BS34" s="4">
        <v>1689061618.1</v>
      </c>
      <c r="BT34" s="4">
        <v>113</v>
      </c>
      <c r="BU34" s="4">
        <v>0.237</v>
      </c>
      <c r="BV34" s="4">
        <v>-0.002</v>
      </c>
      <c r="BW34" s="4">
        <v>1.825</v>
      </c>
      <c r="BX34" s="4">
        <v>0.2</v>
      </c>
      <c r="BY34" s="4">
        <v>400</v>
      </c>
      <c r="BZ34" s="4">
        <v>19</v>
      </c>
      <c r="CA34" s="4">
        <v>0.29</v>
      </c>
      <c r="CB34" s="4">
        <v>0.21</v>
      </c>
      <c r="CC34" s="4">
        <v>0</v>
      </c>
      <c r="CD34" s="4">
        <v>0</v>
      </c>
      <c r="CE34" s="4" t="e">
        <v>#DIV/0!</v>
      </c>
      <c r="CF34" s="4">
        <v>100</v>
      </c>
      <c r="CG34" s="4">
        <v>100</v>
      </c>
      <c r="CH34" s="4">
        <v>1.82625</v>
      </c>
      <c r="CI34" s="4">
        <v>0.200475</v>
      </c>
      <c r="CJ34" s="4">
        <v>1.25801006974793</v>
      </c>
      <c r="CK34" s="4">
        <v>0.00180531819462729</v>
      </c>
      <c r="CL34" s="4">
        <v>-1.11177945645761e-6</v>
      </c>
      <c r="CM34" s="4">
        <v>3.87159926385579e-10</v>
      </c>
      <c r="CN34" s="4">
        <v>-0.0054245625588665</v>
      </c>
      <c r="CO34" s="4">
        <v>0.00791992440815521</v>
      </c>
      <c r="CP34" s="4">
        <v>0.000283799275015285</v>
      </c>
      <c r="CQ34" s="4">
        <v>-6.1277419760102e-6</v>
      </c>
      <c r="CR34" s="4">
        <v>16</v>
      </c>
      <c r="CS34" s="4">
        <v>2138</v>
      </c>
      <c r="CT34" s="4">
        <v>1</v>
      </c>
      <c r="CU34" s="4">
        <v>27</v>
      </c>
      <c r="CV34" s="4">
        <v>7.6</v>
      </c>
      <c r="CW34" s="4">
        <v>7.6</v>
      </c>
      <c r="CX34" s="4">
        <v>19</v>
      </c>
      <c r="CY34" s="4">
        <v>343.167</v>
      </c>
      <c r="CZ34" s="4">
        <v>625.878666666667</v>
      </c>
      <c r="DA34" s="4">
        <v>22.9999166666667</v>
      </c>
      <c r="DB34" s="4">
        <v>29.4966083333333</v>
      </c>
      <c r="DC34" s="4">
        <v>30.0000916666667</v>
      </c>
      <c r="DD34" s="4">
        <v>29.6887583333333</v>
      </c>
      <c r="DE34" s="4">
        <v>29.76105</v>
      </c>
      <c r="DF34" s="4">
        <v>19.594825</v>
      </c>
      <c r="DG34" s="4">
        <v>23.5704</v>
      </c>
      <c r="DH34" s="4">
        <v>0</v>
      </c>
      <c r="DI34" s="4">
        <v>23</v>
      </c>
      <c r="DJ34" s="4">
        <v>400</v>
      </c>
      <c r="DK34" s="4">
        <v>18.6924</v>
      </c>
      <c r="DL34" s="4">
        <v>101.01825</v>
      </c>
      <c r="DM34" s="4">
        <v>101.6375</v>
      </c>
    </row>
    <row r="35" spans="1:117">
      <c r="A35" s="4" t="s">
        <v>649</v>
      </c>
      <c r="B35" s="4" t="s">
        <v>560</v>
      </c>
      <c r="C35" s="4" t="s">
        <v>64</v>
      </c>
      <c r="D35" s="4" t="s">
        <v>65</v>
      </c>
      <c r="E35" s="4" t="str">
        <f t="shared" si="2"/>
        <v>TR78-B2-Rd1</v>
      </c>
      <c r="F35" s="4" t="str">
        <f>VLOOKUP(B35,Sheet1!$A$1:$B$80,2,0)</f>
        <v>Betula pendula subsp. mandshurica</v>
      </c>
      <c r="G35" s="4" t="str">
        <f t="shared" si="3"/>
        <v>2023-07-12</v>
      </c>
      <c r="H35" s="4" t="s">
        <v>618</v>
      </c>
      <c r="I35" s="4">
        <v>0.00202038990578062</v>
      </c>
      <c r="J35" s="4">
        <v>2.02038990578062</v>
      </c>
      <c r="K35" s="4">
        <v>-1.19129443975182</v>
      </c>
      <c r="L35" s="4">
        <v>400.331666666667</v>
      </c>
      <c r="M35" s="4">
        <v>401.906359670868</v>
      </c>
      <c r="N35" s="4">
        <v>37.2212493282083</v>
      </c>
      <c r="O35" s="4">
        <v>37.0754142726021</v>
      </c>
      <c r="P35" s="4">
        <v>0.19161731650591</v>
      </c>
      <c r="Q35" s="4">
        <v>3.07343379649782</v>
      </c>
      <c r="R35" s="4">
        <v>0.185219143122968</v>
      </c>
      <c r="S35" s="4">
        <v>0.116319017468665</v>
      </c>
      <c r="T35" s="4">
        <v>0</v>
      </c>
      <c r="U35" s="4">
        <v>21.5560436624508</v>
      </c>
      <c r="V35" s="4">
        <v>21.5560436624508</v>
      </c>
      <c r="W35" s="4">
        <v>2.58250715853567</v>
      </c>
      <c r="X35" s="4">
        <v>59.89197767776</v>
      </c>
      <c r="Y35" s="4">
        <v>1.59507215097832</v>
      </c>
      <c r="Z35" s="4">
        <v>2.66324842939051</v>
      </c>
      <c r="AA35" s="4">
        <v>0.987435007557357</v>
      </c>
      <c r="AB35" s="4">
        <v>-89.0991948449255</v>
      </c>
      <c r="AC35" s="4">
        <v>83.5195419647412</v>
      </c>
      <c r="AD35" s="4">
        <v>5.56537132399573</v>
      </c>
      <c r="AE35" s="4">
        <v>-0.0142815561886103</v>
      </c>
      <c r="AF35" s="4">
        <v>0</v>
      </c>
      <c r="AG35" s="4">
        <v>0</v>
      </c>
      <c r="AH35" s="4">
        <v>1</v>
      </c>
      <c r="AI35" s="4">
        <v>0</v>
      </c>
      <c r="AJ35" s="4">
        <v>49787.9349766221</v>
      </c>
      <c r="AK35" s="4">
        <v>0</v>
      </c>
      <c r="AL35" s="4">
        <v>0</v>
      </c>
      <c r="AM35" s="4">
        <v>0</v>
      </c>
      <c r="AN35" s="4">
        <v>0</v>
      </c>
      <c r="AO35" s="4">
        <v>3</v>
      </c>
      <c r="AP35" s="4">
        <v>0.5</v>
      </c>
      <c r="AQ35" s="4" t="e">
        <v>#DIV/0!</v>
      </c>
      <c r="AR35" s="4">
        <v>2</v>
      </c>
      <c r="AS35" s="4">
        <v>1689034172.5</v>
      </c>
      <c r="AT35" s="4">
        <v>400.331666666667</v>
      </c>
      <c r="AU35" s="4">
        <v>400.000833333333</v>
      </c>
      <c r="AV35" s="4">
        <v>17.2232166666667</v>
      </c>
      <c r="AW35" s="4">
        <v>15.521425</v>
      </c>
      <c r="AX35" s="4">
        <v>398.696666666667</v>
      </c>
      <c r="AY35" s="4">
        <v>17.0411583333333</v>
      </c>
      <c r="AZ35" s="4">
        <v>350.02975</v>
      </c>
      <c r="BA35" s="4">
        <v>92.5962</v>
      </c>
      <c r="BB35" s="4">
        <v>0.0155451083333333</v>
      </c>
      <c r="BC35" s="4">
        <v>22.0601</v>
      </c>
      <c r="BD35" s="4">
        <v>21.96955</v>
      </c>
      <c r="BE35" s="4">
        <v>999.9</v>
      </c>
      <c r="BF35" s="4">
        <v>0</v>
      </c>
      <c r="BG35" s="4">
        <v>0</v>
      </c>
      <c r="BH35" s="4">
        <v>10001.2516666667</v>
      </c>
      <c r="BI35" s="4">
        <v>-0.0803727333333333</v>
      </c>
      <c r="BJ35" s="4">
        <v>0.222185</v>
      </c>
      <c r="BK35" s="4">
        <v>0</v>
      </c>
      <c r="BL35" s="4">
        <v>0</v>
      </c>
      <c r="BM35" s="4">
        <v>0</v>
      </c>
      <c r="BN35" s="4">
        <v>22.375</v>
      </c>
      <c r="BO35" s="4">
        <v>-0.003472225</v>
      </c>
      <c r="BP35" s="4">
        <v>1689033862</v>
      </c>
      <c r="BQ35" s="4" t="e">
        <v>#DIV/0!</v>
      </c>
      <c r="BR35" s="4">
        <v>1689033862</v>
      </c>
      <c r="BS35" s="4">
        <v>1689033860</v>
      </c>
      <c r="BT35" s="4">
        <v>19</v>
      </c>
      <c r="BU35" s="4">
        <v>0.225</v>
      </c>
      <c r="BV35" s="4">
        <v>-0.012</v>
      </c>
      <c r="BW35" s="4">
        <v>1.635</v>
      </c>
      <c r="BX35" s="4">
        <v>0.161</v>
      </c>
      <c r="BY35" s="4">
        <v>400</v>
      </c>
      <c r="BZ35" s="4">
        <v>16</v>
      </c>
      <c r="CA35" s="4">
        <v>0.38</v>
      </c>
      <c r="CB35" s="4">
        <v>0.04</v>
      </c>
      <c r="CC35" s="4">
        <v>0</v>
      </c>
      <c r="CD35" s="4">
        <v>0</v>
      </c>
      <c r="CE35" s="4" t="e">
        <v>#DIV/0!</v>
      </c>
      <c r="CF35" s="4">
        <v>100</v>
      </c>
      <c r="CG35" s="4">
        <v>100</v>
      </c>
      <c r="CH35" s="4">
        <v>1.635</v>
      </c>
      <c r="CI35" s="4">
        <v>0.182058333333333</v>
      </c>
      <c r="CJ35" s="4">
        <v>1.06750891633899</v>
      </c>
      <c r="CK35" s="4">
        <v>0.00180531819462729</v>
      </c>
      <c r="CL35" s="4">
        <v>-1.11177945645761e-6</v>
      </c>
      <c r="CM35" s="4">
        <v>3.87159926385579e-10</v>
      </c>
      <c r="CN35" s="4">
        <v>-0.00500530617871803</v>
      </c>
      <c r="CO35" s="4">
        <v>0.00791992440815521</v>
      </c>
      <c r="CP35" s="4">
        <v>0.000283799275015285</v>
      </c>
      <c r="CQ35" s="4">
        <v>-6.1277419760102e-6</v>
      </c>
      <c r="CR35" s="4">
        <v>16</v>
      </c>
      <c r="CS35" s="4">
        <v>2138</v>
      </c>
      <c r="CT35" s="4">
        <v>1</v>
      </c>
      <c r="CU35" s="4">
        <v>27</v>
      </c>
      <c r="CV35" s="4">
        <v>5.16666666666667</v>
      </c>
      <c r="CW35" s="4">
        <v>5.20833333333333</v>
      </c>
      <c r="CX35" s="4">
        <v>19</v>
      </c>
      <c r="CY35" s="4">
        <v>341.0255</v>
      </c>
      <c r="CZ35" s="4">
        <v>637.368166666667</v>
      </c>
      <c r="DA35" s="4">
        <v>21.9999333333333</v>
      </c>
      <c r="DB35" s="4">
        <v>28.12555</v>
      </c>
      <c r="DC35" s="4">
        <v>30.0000833333333</v>
      </c>
      <c r="DD35" s="4">
        <v>28.3314333333333</v>
      </c>
      <c r="DE35" s="4">
        <v>28.408</v>
      </c>
      <c r="DF35" s="4">
        <v>19.6347666666667</v>
      </c>
      <c r="DG35" s="4">
        <v>34.7818</v>
      </c>
      <c r="DH35" s="4">
        <v>0</v>
      </c>
      <c r="DI35" s="4">
        <v>22</v>
      </c>
      <c r="DJ35" s="4">
        <v>400</v>
      </c>
      <c r="DK35" s="4">
        <v>15.53495</v>
      </c>
      <c r="DL35" s="4">
        <v>101.214</v>
      </c>
      <c r="DM35" s="4">
        <v>101.770583333333</v>
      </c>
    </row>
    <row r="36" spans="1:117">
      <c r="A36" s="4" t="s">
        <v>650</v>
      </c>
      <c r="B36" s="4" t="s">
        <v>560</v>
      </c>
      <c r="C36" s="4" t="s">
        <v>64</v>
      </c>
      <c r="D36" s="4" t="s">
        <v>76</v>
      </c>
      <c r="E36" s="4" t="str">
        <f t="shared" si="2"/>
        <v>TR78-B2-Rd2</v>
      </c>
      <c r="F36" s="4" t="str">
        <f>VLOOKUP(B36,Sheet1!$A$1:$B$80,2,0)</f>
        <v>Betula pendula subsp. mandshurica</v>
      </c>
      <c r="G36" s="4" t="str">
        <f t="shared" si="3"/>
        <v>2023-07-12</v>
      </c>
      <c r="H36" s="4" t="s">
        <v>618</v>
      </c>
      <c r="I36" s="4">
        <v>0.00243184826505169</v>
      </c>
      <c r="J36" s="4">
        <v>2.43184826505169</v>
      </c>
      <c r="K36" s="4">
        <v>-1.09968957788114</v>
      </c>
      <c r="L36" s="4">
        <v>400.107666666667</v>
      </c>
      <c r="M36" s="4">
        <v>401.060539629049</v>
      </c>
      <c r="N36" s="4">
        <v>37.0833066355523</v>
      </c>
      <c r="O36" s="4">
        <v>36.9952011447014</v>
      </c>
      <c r="P36" s="4">
        <v>0.217893619617127</v>
      </c>
      <c r="Q36" s="4">
        <v>3.06970734776378</v>
      </c>
      <c r="R36" s="4">
        <v>0.209651382297331</v>
      </c>
      <c r="S36" s="4">
        <v>0.131746669216941</v>
      </c>
      <c r="T36" s="4">
        <v>0</v>
      </c>
      <c r="U36" s="4">
        <v>22.6370940898304</v>
      </c>
      <c r="V36" s="4">
        <v>22.6370940898304</v>
      </c>
      <c r="W36" s="4">
        <v>2.75837778176308</v>
      </c>
      <c r="X36" s="4">
        <v>59.8180535035259</v>
      </c>
      <c r="Y36" s="4">
        <v>1.71177735470741</v>
      </c>
      <c r="Z36" s="4">
        <v>2.86164005244864</v>
      </c>
      <c r="AA36" s="4">
        <v>1.04660042705567</v>
      </c>
      <c r="AB36" s="4">
        <v>-107.24450848878</v>
      </c>
      <c r="AC36" s="4">
        <v>100.444793637569</v>
      </c>
      <c r="AD36" s="4">
        <v>6.77884662406849</v>
      </c>
      <c r="AE36" s="4">
        <v>-0.020868227142536</v>
      </c>
      <c r="AF36" s="4">
        <v>0</v>
      </c>
      <c r="AG36" s="4">
        <v>0</v>
      </c>
      <c r="AH36" s="4">
        <v>1</v>
      </c>
      <c r="AI36" s="4">
        <v>0</v>
      </c>
      <c r="AJ36" s="4">
        <v>49493.5930549259</v>
      </c>
      <c r="AK36" s="4">
        <v>0</v>
      </c>
      <c r="AL36" s="4">
        <v>0</v>
      </c>
      <c r="AM36" s="4">
        <v>0</v>
      </c>
      <c r="AN36" s="4">
        <v>0</v>
      </c>
      <c r="AO36" s="4">
        <v>3</v>
      </c>
      <c r="AP36" s="4">
        <v>0.5</v>
      </c>
      <c r="AQ36" s="4" t="e">
        <v>#DIV/0!</v>
      </c>
      <c r="AR36" s="4">
        <v>2</v>
      </c>
      <c r="AS36" s="4">
        <v>1689050930</v>
      </c>
      <c r="AT36" s="4">
        <v>400.107666666667</v>
      </c>
      <c r="AU36" s="4">
        <v>399.999083333333</v>
      </c>
      <c r="AV36" s="4">
        <v>18.5130833333333</v>
      </c>
      <c r="AW36" s="4">
        <v>16.4673333333333</v>
      </c>
      <c r="AX36" s="4">
        <v>398.301833333333</v>
      </c>
      <c r="AY36" s="4">
        <v>18.3293</v>
      </c>
      <c r="AZ36" s="4">
        <v>350.017416666667</v>
      </c>
      <c r="BA36" s="4">
        <v>92.4491</v>
      </c>
      <c r="BB36" s="4">
        <v>0.0140149166666667</v>
      </c>
      <c r="BC36" s="4">
        <v>23.2440333333333</v>
      </c>
      <c r="BD36" s="4">
        <v>23.20235</v>
      </c>
      <c r="BE36" s="4">
        <v>999.9</v>
      </c>
      <c r="BF36" s="4">
        <v>0</v>
      </c>
      <c r="BG36" s="4">
        <v>0</v>
      </c>
      <c r="BH36" s="4">
        <v>9997.75583333333</v>
      </c>
      <c r="BI36" s="4">
        <v>-0.0785277558333333</v>
      </c>
      <c r="BJ36" s="4">
        <v>0.222185</v>
      </c>
      <c r="BK36" s="4">
        <v>0</v>
      </c>
      <c r="BL36" s="4">
        <v>0</v>
      </c>
      <c r="BM36" s="4">
        <v>0</v>
      </c>
      <c r="BN36" s="4">
        <v>24.0347333333333</v>
      </c>
      <c r="BO36" s="4">
        <v>-0.003472225</v>
      </c>
      <c r="BP36" s="4">
        <v>1689050405.5</v>
      </c>
      <c r="BQ36" s="4" t="e">
        <v>#DIV/0!</v>
      </c>
      <c r="BR36" s="4">
        <v>1689050398</v>
      </c>
      <c r="BS36" s="4">
        <v>1689050405.5</v>
      </c>
      <c r="BT36" s="4">
        <v>76</v>
      </c>
      <c r="BU36" s="4">
        <v>0.194</v>
      </c>
      <c r="BV36" s="4">
        <v>-0.016</v>
      </c>
      <c r="BW36" s="4">
        <v>1.806</v>
      </c>
      <c r="BX36" s="4">
        <v>0.159</v>
      </c>
      <c r="BY36" s="4">
        <v>400</v>
      </c>
      <c r="BZ36" s="4">
        <v>16</v>
      </c>
      <c r="CA36" s="4">
        <v>0.44</v>
      </c>
      <c r="CB36" s="4">
        <v>0.03</v>
      </c>
      <c r="CC36" s="4">
        <v>0</v>
      </c>
      <c r="CD36" s="4">
        <v>0</v>
      </c>
      <c r="CE36" s="4" t="e">
        <v>#DIV/0!</v>
      </c>
      <c r="CF36" s="4">
        <v>100</v>
      </c>
      <c r="CG36" s="4">
        <v>100</v>
      </c>
      <c r="CH36" s="4">
        <v>1.80583333333333</v>
      </c>
      <c r="CI36" s="4">
        <v>0.183783333333333</v>
      </c>
      <c r="CJ36" s="4">
        <v>1.23865061483727</v>
      </c>
      <c r="CK36" s="4">
        <v>0.00180531819462729</v>
      </c>
      <c r="CL36" s="4">
        <v>-1.11177945645761e-6</v>
      </c>
      <c r="CM36" s="4">
        <v>3.87159926385579e-10</v>
      </c>
      <c r="CN36" s="4">
        <v>-0.0189873815090729</v>
      </c>
      <c r="CO36" s="4">
        <v>0.00791992440815521</v>
      </c>
      <c r="CP36" s="4">
        <v>0.000283799275015285</v>
      </c>
      <c r="CQ36" s="4">
        <v>-6.1277419760102e-6</v>
      </c>
      <c r="CR36" s="4">
        <v>16</v>
      </c>
      <c r="CS36" s="4">
        <v>2138</v>
      </c>
      <c r="CT36" s="4">
        <v>1</v>
      </c>
      <c r="CU36" s="4">
        <v>27</v>
      </c>
      <c r="CV36" s="4">
        <v>8.86666666666667</v>
      </c>
      <c r="CW36" s="4">
        <v>8.73333333333333</v>
      </c>
      <c r="CX36" s="4">
        <v>19</v>
      </c>
      <c r="CY36" s="4">
        <v>343.629333333333</v>
      </c>
      <c r="CZ36" s="4">
        <v>622.69975</v>
      </c>
      <c r="DA36" s="4">
        <v>23.0001166666667</v>
      </c>
      <c r="DB36" s="4">
        <v>30.0471666666667</v>
      </c>
      <c r="DC36" s="4">
        <v>30.0002333333333</v>
      </c>
      <c r="DD36" s="4">
        <v>30.1936</v>
      </c>
      <c r="DE36" s="4">
        <v>30.2631</v>
      </c>
      <c r="DF36" s="4">
        <v>19.6108333333333</v>
      </c>
      <c r="DG36" s="4">
        <v>34.4462</v>
      </c>
      <c r="DH36" s="4">
        <v>0</v>
      </c>
      <c r="DI36" s="4">
        <v>23</v>
      </c>
      <c r="DJ36" s="4">
        <v>400</v>
      </c>
      <c r="DK36" s="4">
        <v>16.5030166666667</v>
      </c>
      <c r="DL36" s="4">
        <v>100.892</v>
      </c>
      <c r="DM36" s="4">
        <v>101.537666666667</v>
      </c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tabSelected="1" zoomScale="110" zoomScaleNormal="110" workbookViewId="0">
      <selection activeCell="C1" sqref="C$1:E$1048576"/>
    </sheetView>
  </sheetViews>
  <sheetFormatPr defaultColWidth="8.55555555555556" defaultRowHeight="14.4" outlineLevelCol="1"/>
  <sheetData>
    <row r="1" spans="1:2">
      <c r="A1" s="1" t="s">
        <v>164</v>
      </c>
      <c r="B1" s="1" t="s">
        <v>651</v>
      </c>
    </row>
    <row r="2" spans="1:2">
      <c r="A2" s="1" t="s">
        <v>175</v>
      </c>
      <c r="B2" s="1" t="s">
        <v>652</v>
      </c>
    </row>
    <row r="3" spans="1:2">
      <c r="A3" s="1" t="s">
        <v>63</v>
      </c>
      <c r="B3" s="1" t="s">
        <v>653</v>
      </c>
    </row>
    <row r="4" spans="1:2">
      <c r="A4" s="1" t="s">
        <v>68</v>
      </c>
      <c r="B4" s="1" t="s">
        <v>653</v>
      </c>
    </row>
    <row r="5" spans="1:2">
      <c r="A5" s="1" t="s">
        <v>506</v>
      </c>
      <c r="B5" s="1" t="s">
        <v>654</v>
      </c>
    </row>
    <row r="6" spans="1:2">
      <c r="A6" s="1" t="s">
        <v>70</v>
      </c>
      <c r="B6" s="1" t="s">
        <v>654</v>
      </c>
    </row>
    <row r="7" spans="1:2">
      <c r="A7" s="1" t="s">
        <v>181</v>
      </c>
      <c r="B7" s="1" t="s">
        <v>653</v>
      </c>
    </row>
    <row r="8" spans="1:2">
      <c r="A8" s="1" t="s">
        <v>84</v>
      </c>
      <c r="B8" s="1" t="s">
        <v>655</v>
      </c>
    </row>
    <row r="9" spans="1:2">
      <c r="A9" s="1" t="s">
        <v>263</v>
      </c>
      <c r="B9" s="1" t="s">
        <v>656</v>
      </c>
    </row>
    <row r="10" spans="1:2">
      <c r="A10" s="1" t="s">
        <v>576</v>
      </c>
      <c r="B10" s="1" t="s">
        <v>656</v>
      </c>
    </row>
    <row r="11" spans="1:2">
      <c r="A11" s="1" t="s">
        <v>72</v>
      </c>
      <c r="B11" s="1" t="s">
        <v>656</v>
      </c>
    </row>
    <row r="12" spans="1:2">
      <c r="A12" s="1" t="s">
        <v>183</v>
      </c>
      <c r="B12" s="1" t="s">
        <v>654</v>
      </c>
    </row>
    <row r="13" spans="1:2">
      <c r="A13" s="1" t="s">
        <v>75</v>
      </c>
      <c r="B13" s="1" t="s">
        <v>656</v>
      </c>
    </row>
    <row r="14" spans="1:2">
      <c r="A14" s="1" t="s">
        <v>172</v>
      </c>
      <c r="B14" s="1" t="s">
        <v>656</v>
      </c>
    </row>
    <row r="15" spans="1:2">
      <c r="A15" s="1" t="s">
        <v>78</v>
      </c>
      <c r="B15" s="1" t="s">
        <v>654</v>
      </c>
    </row>
    <row r="16" spans="1:2">
      <c r="A16" s="1" t="s">
        <v>80</v>
      </c>
      <c r="B16" s="1" t="s">
        <v>653</v>
      </c>
    </row>
    <row r="17" spans="1:2">
      <c r="A17" s="1" t="s">
        <v>190</v>
      </c>
      <c r="B17" s="1" t="s">
        <v>656</v>
      </c>
    </row>
    <row r="18" spans="1:2">
      <c r="A18" s="1" t="s">
        <v>82</v>
      </c>
      <c r="B18" s="1" t="s">
        <v>651</v>
      </c>
    </row>
    <row r="19" spans="1:2">
      <c r="A19" s="1" t="s">
        <v>512</v>
      </c>
      <c r="B19" s="1" t="s">
        <v>654</v>
      </c>
    </row>
    <row r="20" spans="1:2">
      <c r="A20" s="1" t="s">
        <v>86</v>
      </c>
      <c r="B20" s="1" t="s">
        <v>655</v>
      </c>
    </row>
    <row r="21" spans="1:2">
      <c r="A21" s="1" t="s">
        <v>88</v>
      </c>
      <c r="B21" s="1" t="s">
        <v>655</v>
      </c>
    </row>
    <row r="22" spans="1:2">
      <c r="A22" s="1" t="s">
        <v>90</v>
      </c>
      <c r="B22" s="1" t="s">
        <v>654</v>
      </c>
    </row>
    <row r="23" spans="1:2">
      <c r="A23" s="1" t="s">
        <v>93</v>
      </c>
      <c r="B23" s="1" t="s">
        <v>653</v>
      </c>
    </row>
    <row r="24" spans="1:2">
      <c r="A24" s="1" t="s">
        <v>518</v>
      </c>
      <c r="B24" s="1" t="s">
        <v>657</v>
      </c>
    </row>
    <row r="25" spans="1:2">
      <c r="A25" s="1" t="s">
        <v>95</v>
      </c>
      <c r="B25" s="1" t="s">
        <v>658</v>
      </c>
    </row>
    <row r="26" spans="1:2">
      <c r="A26" s="1" t="s">
        <v>97</v>
      </c>
      <c r="B26" s="1" t="s">
        <v>655</v>
      </c>
    </row>
    <row r="27" spans="1:2">
      <c r="A27" s="1" t="s">
        <v>198</v>
      </c>
      <c r="B27" s="1" t="s">
        <v>653</v>
      </c>
    </row>
    <row r="28" spans="1:2">
      <c r="A28" s="1" t="s">
        <v>99</v>
      </c>
      <c r="B28" s="1" t="s">
        <v>656</v>
      </c>
    </row>
    <row r="29" spans="1:2">
      <c r="A29" s="1" t="s">
        <v>201</v>
      </c>
      <c r="B29" s="1" t="s">
        <v>653</v>
      </c>
    </row>
    <row r="30" spans="1:2">
      <c r="A30" s="1" t="s">
        <v>101</v>
      </c>
      <c r="B30" s="1" t="s">
        <v>654</v>
      </c>
    </row>
    <row r="31" spans="1:2">
      <c r="A31" s="1" t="s">
        <v>104</v>
      </c>
      <c r="B31" s="1" t="s">
        <v>653</v>
      </c>
    </row>
    <row r="32" spans="1:2">
      <c r="A32" s="1" t="s">
        <v>106</v>
      </c>
      <c r="B32" s="1" t="s">
        <v>658</v>
      </c>
    </row>
    <row r="33" spans="1:2">
      <c r="A33" s="1" t="s">
        <v>108</v>
      </c>
      <c r="B33" s="1" t="s">
        <v>654</v>
      </c>
    </row>
    <row r="34" spans="1:2">
      <c r="A34" s="1" t="s">
        <v>110</v>
      </c>
      <c r="B34" s="1" t="s">
        <v>659</v>
      </c>
    </row>
    <row r="35" spans="1:2">
      <c r="A35" s="1" t="s">
        <v>260</v>
      </c>
      <c r="B35" s="1" t="s">
        <v>658</v>
      </c>
    </row>
    <row r="36" spans="1:2">
      <c r="A36" s="1" t="s">
        <v>587</v>
      </c>
      <c r="B36" s="1" t="s">
        <v>659</v>
      </c>
    </row>
    <row r="37" spans="1:2">
      <c r="A37" s="1" t="s">
        <v>113</v>
      </c>
      <c r="B37" s="1" t="s">
        <v>655</v>
      </c>
    </row>
    <row r="38" spans="1:2">
      <c r="A38" s="1" t="s">
        <v>208</v>
      </c>
      <c r="B38" s="1" t="s">
        <v>653</v>
      </c>
    </row>
    <row r="39" spans="1:2">
      <c r="A39" s="1" t="s">
        <v>210</v>
      </c>
      <c r="B39" s="1" t="s">
        <v>653</v>
      </c>
    </row>
    <row r="40" spans="1:2">
      <c r="A40" s="1" t="s">
        <v>116</v>
      </c>
      <c r="B40" s="1" t="s">
        <v>655</v>
      </c>
    </row>
    <row r="41" spans="1:2">
      <c r="A41" s="1" t="s">
        <v>213</v>
      </c>
      <c r="B41" s="1" t="s">
        <v>653</v>
      </c>
    </row>
    <row r="42" spans="1:2">
      <c r="A42" s="1" t="s">
        <v>533</v>
      </c>
      <c r="B42" s="1" t="s">
        <v>657</v>
      </c>
    </row>
    <row r="43" spans="1:2">
      <c r="A43" s="1" t="s">
        <v>119</v>
      </c>
      <c r="B43" s="1" t="s">
        <v>653</v>
      </c>
    </row>
    <row r="44" spans="1:2">
      <c r="A44" s="1" t="s">
        <v>121</v>
      </c>
      <c r="B44" s="1" t="s">
        <v>653</v>
      </c>
    </row>
    <row r="45" spans="1:2">
      <c r="A45" s="1" t="s">
        <v>123</v>
      </c>
      <c r="B45" s="1" t="s">
        <v>653</v>
      </c>
    </row>
    <row r="46" spans="1:2">
      <c r="A46" s="1" t="s">
        <v>125</v>
      </c>
      <c r="B46" s="1" t="s">
        <v>654</v>
      </c>
    </row>
    <row r="47" spans="1:2">
      <c r="A47" s="1" t="s">
        <v>536</v>
      </c>
      <c r="B47" s="1" t="s">
        <v>658</v>
      </c>
    </row>
    <row r="48" spans="1:2">
      <c r="A48" s="1" t="s">
        <v>128</v>
      </c>
      <c r="B48" s="1" t="s">
        <v>653</v>
      </c>
    </row>
    <row r="49" spans="1:2">
      <c r="A49" s="1" t="s">
        <v>219</v>
      </c>
      <c r="B49" s="1" t="s">
        <v>658</v>
      </c>
    </row>
    <row r="50" spans="1:2">
      <c r="A50" s="1" t="s">
        <v>131</v>
      </c>
      <c r="B50" s="1" t="s">
        <v>654</v>
      </c>
    </row>
    <row r="51" spans="1:2">
      <c r="A51" s="1" t="s">
        <v>660</v>
      </c>
      <c r="B51" s="1" t="s">
        <v>659</v>
      </c>
    </row>
    <row r="52" spans="1:2">
      <c r="A52" s="1" t="s">
        <v>222</v>
      </c>
      <c r="B52" s="1" t="s">
        <v>652</v>
      </c>
    </row>
    <row r="53" spans="1:2">
      <c r="A53" s="1" t="s">
        <v>225</v>
      </c>
      <c r="B53" s="1" t="s">
        <v>654</v>
      </c>
    </row>
    <row r="54" spans="1:2">
      <c r="A54" s="1" t="s">
        <v>541</v>
      </c>
      <c r="B54" s="1" t="s">
        <v>653</v>
      </c>
    </row>
    <row r="55" spans="1:2">
      <c r="A55" s="1" t="s">
        <v>133</v>
      </c>
      <c r="B55" s="1" t="s">
        <v>653</v>
      </c>
    </row>
    <row r="56" spans="1:2">
      <c r="A56" s="1" t="s">
        <v>227</v>
      </c>
      <c r="B56" s="1" t="s">
        <v>654</v>
      </c>
    </row>
    <row r="57" spans="1:2">
      <c r="A57" s="1" t="s">
        <v>545</v>
      </c>
      <c r="B57" s="1" t="s">
        <v>657</v>
      </c>
    </row>
    <row r="58" spans="1:2">
      <c r="A58" s="1" t="s">
        <v>136</v>
      </c>
      <c r="B58" s="1" t="s">
        <v>653</v>
      </c>
    </row>
    <row r="59" spans="1:2">
      <c r="A59" s="1" t="s">
        <v>230</v>
      </c>
      <c r="B59" s="1" t="s">
        <v>653</v>
      </c>
    </row>
    <row r="60" spans="1:2">
      <c r="A60" s="1" t="s">
        <v>140</v>
      </c>
      <c r="B60" s="1" t="s">
        <v>653</v>
      </c>
    </row>
    <row r="61" spans="1:2">
      <c r="A61" s="1" t="s">
        <v>138</v>
      </c>
      <c r="B61" s="1" t="s">
        <v>654</v>
      </c>
    </row>
    <row r="62" spans="1:2">
      <c r="A62" s="1" t="s">
        <v>235</v>
      </c>
      <c r="B62" s="1" t="s">
        <v>653</v>
      </c>
    </row>
    <row r="63" spans="1:2">
      <c r="A63" s="1" t="s">
        <v>143</v>
      </c>
      <c r="B63" s="1" t="s">
        <v>656</v>
      </c>
    </row>
    <row r="64" spans="1:2">
      <c r="A64" s="1" t="s">
        <v>239</v>
      </c>
      <c r="B64" s="1" t="s">
        <v>657</v>
      </c>
    </row>
    <row r="65" spans="1:2">
      <c r="A65" s="1" t="s">
        <v>605</v>
      </c>
      <c r="B65" s="1" t="s">
        <v>659</v>
      </c>
    </row>
    <row r="66" spans="1:2">
      <c r="A66" s="1" t="s">
        <v>145</v>
      </c>
      <c r="B66" s="1" t="s">
        <v>654</v>
      </c>
    </row>
    <row r="67" spans="1:2">
      <c r="A67" s="1" t="s">
        <v>147</v>
      </c>
      <c r="B67" s="1" t="s">
        <v>651</v>
      </c>
    </row>
    <row r="68" spans="1:2">
      <c r="A68" s="1" t="s">
        <v>149</v>
      </c>
      <c r="B68" s="1" t="s">
        <v>653</v>
      </c>
    </row>
    <row r="69" spans="1:2">
      <c r="A69" s="1" t="s">
        <v>242</v>
      </c>
      <c r="B69" s="1" t="s">
        <v>654</v>
      </c>
    </row>
    <row r="70" spans="1:2">
      <c r="A70" s="1" t="s">
        <v>609</v>
      </c>
      <c r="B70" s="1" t="s">
        <v>654</v>
      </c>
    </row>
    <row r="71" spans="1:2">
      <c r="A71" s="1" t="s">
        <v>244</v>
      </c>
      <c r="B71" s="1" t="s">
        <v>656</v>
      </c>
    </row>
    <row r="72" spans="1:2">
      <c r="A72" s="1" t="s">
        <v>247</v>
      </c>
      <c r="B72" s="1" t="s">
        <v>656</v>
      </c>
    </row>
    <row r="73" spans="1:2">
      <c r="A73" s="1" t="s">
        <v>152</v>
      </c>
      <c r="B73" s="1" t="s">
        <v>654</v>
      </c>
    </row>
    <row r="74" spans="1:2">
      <c r="A74" s="1" t="s">
        <v>249</v>
      </c>
      <c r="B74" s="1" t="s">
        <v>653</v>
      </c>
    </row>
    <row r="75" spans="1:2">
      <c r="A75" s="1" t="s">
        <v>154</v>
      </c>
      <c r="B75" s="1" t="s">
        <v>656</v>
      </c>
    </row>
    <row r="76" spans="1:2">
      <c r="A76" s="1" t="s">
        <v>157</v>
      </c>
      <c r="B76" s="1" t="s">
        <v>656</v>
      </c>
    </row>
    <row r="77" spans="1:2">
      <c r="A77" s="1" t="s">
        <v>159</v>
      </c>
      <c r="B77" s="1" t="s">
        <v>659</v>
      </c>
    </row>
    <row r="78" spans="1:2">
      <c r="A78" s="1" t="s">
        <v>560</v>
      </c>
      <c r="B78" s="1" t="s">
        <v>661</v>
      </c>
    </row>
    <row r="79" spans="1:2">
      <c r="A79" s="1" t="s">
        <v>252</v>
      </c>
      <c r="B79" s="1" t="s">
        <v>653</v>
      </c>
    </row>
    <row r="80" spans="1:2">
      <c r="A80" s="1" t="s">
        <v>161</v>
      </c>
      <c r="B80" s="1" t="s">
        <v>653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#1</vt:lpstr>
      <vt:lpstr>#2</vt:lpstr>
      <vt:lpstr>#3</vt:lpstr>
      <vt:lpstr>#4</vt:lpstr>
      <vt:lpstr>#5</vt:lpstr>
      <vt:lpstr>#6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14034</cp:lastModifiedBy>
  <dcterms:created xsi:type="dcterms:W3CDTF">2023-10-15T04:59:00Z</dcterms:created>
  <dcterms:modified xsi:type="dcterms:W3CDTF">2024-11-09T05:23:49Z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6092CEDF1A6446DC9587E7FEA89A7A46_13</vt:lpwstr>
  </property>
  <property fmtid="{D5CDD505-2E9C-101B-9397-08002B2CF9AE}" pid="3" name="KSOProductBuildVer">
    <vt:lpwstr>2052-12.1.0.18608</vt:lpwstr>
  </property>
</Properties>
</file>