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#2" sheetId="1" r:id="rId1"/>
    <sheet name="#3" sheetId="2" r:id="rId2"/>
    <sheet name="#4" sheetId="3" r:id="rId3"/>
    <sheet name="#5" sheetId="4" r:id="rId4"/>
    <sheet name="#6" sheetId="5" r:id="rId5"/>
    <sheet name="#7" sheetId="6" r:id="rId6"/>
    <sheet name="Sheet1" sheetId="7" r:id="rId7"/>
  </sheets>
  <definedNames>
    <definedName name="_xlnm._FilterDatabase" localSheetId="5" hidden="1">'#7'!$A$2:$DT$77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<sst xmlns="http://schemas.openxmlformats.org/spreadsheetml/2006/main" count="3298" uniqueCount="715">
  <si>
    <t>File ID</t>
  </si>
  <si>
    <t>Tree ID</t>
  </si>
  <si>
    <t>Branch ID</t>
  </si>
  <si>
    <t>Leaf ID</t>
  </si>
  <si>
    <t>Name</t>
  </si>
  <si>
    <t>Species</t>
  </si>
  <si>
    <t>Date</t>
  </si>
  <si>
    <t>Licor ID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</si>
  <si>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</si>
  <si>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</si>
  <si>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</si>
  <si>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</si>
  <si>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</si>
  <si>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</si>
  <si>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</si>
  <si>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</si>
  <si>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</si>
  <si>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</si>
  <si>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</si>
  <si>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</si>
  <si>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</si>
  <si>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</si>
  <si>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</si>
  <si>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</si>
  <si>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</si>
  <si>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</si>
  <si>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</si>
  <si>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</si>
  <si>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</si>
  <si>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</si>
  <si>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</si>
  <si>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</si>
  <si>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</si>
  <si>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</si>
  <si>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</si>
  <si>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</si>
  <si>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</si>
  <si>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</si>
  <si>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</si>
  <si>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</si>
  <si>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</si>
  <si>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</si>
  <si>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</si>
  <si>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</si>
  <si>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</si>
  <si>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</si>
  <si>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</si>
  <si>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</si>
  <si>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</si>
  <si>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</si>
  <si>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</si>
  <si>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</si>
  <si>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</si>
  <si>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</si>
  <si>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</si>
  <si>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</si>
  <si>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</si>
  <si>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</si>
  <si>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</si>
  <si>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</si>
  <si>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</si>
  <si>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</si>
  <si>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</si>
  <si>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</si>
  <si>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out</t>
  </si>
  <si>
    <t>in</t>
  </si>
  <si>
    <t>2023-07-22#2-tr4-b1-rd2_</t>
  </si>
  <si>
    <t>TR4</t>
  </si>
  <si>
    <t>B1</t>
  </si>
  <si>
    <t>Rd2</t>
  </si>
  <si>
    <t>#2</t>
  </si>
  <si>
    <t>2023-07-22#2-tr6-b1-rd2_</t>
  </si>
  <si>
    <t>TR6</t>
  </si>
  <si>
    <t>2023-07-22#2-tr7-b1-rd2_</t>
  </si>
  <si>
    <t>TR7</t>
  </si>
  <si>
    <t>2023-07-23#2-tr14-b2-rd1_</t>
  </si>
  <si>
    <t>TR14</t>
  </si>
  <si>
    <t>B2</t>
  </si>
  <si>
    <t>Rd1</t>
  </si>
  <si>
    <t>2023-07-24#2-tr19-b2-rd2_</t>
  </si>
  <si>
    <t>TR19</t>
  </si>
  <si>
    <t>2023-07-24#2-tr21-b2-rd2_</t>
  </si>
  <si>
    <t>TR21</t>
  </si>
  <si>
    <t>2023-07-24#2-tr23-b1-rd1_</t>
  </si>
  <si>
    <t>TR23</t>
  </si>
  <si>
    <t>2023-07-24#2-tr23-b2-rd11_</t>
  </si>
  <si>
    <t>2023-07-25#2-tr34-b2-rd1_</t>
  </si>
  <si>
    <t>TR34</t>
  </si>
  <si>
    <t>2023-07-25#2-tr35-b2-rd1_</t>
  </si>
  <si>
    <t>TR35</t>
  </si>
  <si>
    <t>2023-07-25#2-tr36-b2-rd2_</t>
  </si>
  <si>
    <t>TR36</t>
  </si>
  <si>
    <t>2023-07-26#2-tr38-b1-rd1_</t>
  </si>
  <si>
    <t>TR38</t>
  </si>
  <si>
    <t>2023-08-01#2-tr101-b2-rd1_</t>
  </si>
  <si>
    <t>TR101</t>
  </si>
  <si>
    <t>2023-07-22#3-tr3-b2-rd1_</t>
  </si>
  <si>
    <t>TR3</t>
  </si>
  <si>
    <t>#3</t>
  </si>
  <si>
    <t>2023-07-23#3-tr14-b1-rd2_</t>
  </si>
  <si>
    <t>2023-07-23#3-tr16-b1-rd1_</t>
  </si>
  <si>
    <t>TR16</t>
  </si>
  <si>
    <t>2023-07-23#3-tr16-b2-rd2_</t>
  </si>
  <si>
    <t>2023-07-24#3-tr18-b1-rd2_</t>
  </si>
  <si>
    <t>TR18</t>
  </si>
  <si>
    <t>2023-07-24#3-tr21-b2-rd1_</t>
  </si>
  <si>
    <t>2023-07-24#3-tr26-b1-rd1_</t>
  </si>
  <si>
    <t>TR26</t>
  </si>
  <si>
    <t>2023-07-24#3-tr26-b2-rd1_</t>
  </si>
  <si>
    <t>2023-07-25#3-tr28-b1-rd1_</t>
  </si>
  <si>
    <t>TR28</t>
  </si>
  <si>
    <t>2023-07-25#3-tr28-b1-rd2_</t>
  </si>
  <si>
    <t>2023-07-25#3-tr30-b2-rd1_</t>
  </si>
  <si>
    <t>TR30</t>
  </si>
  <si>
    <t>2023-07-25#3-tr31-b1-rd2_</t>
  </si>
  <si>
    <t>TR31</t>
  </si>
  <si>
    <t>2023-07-25#3-tr33-b1-rd2_</t>
  </si>
  <si>
    <t>TR33</t>
  </si>
  <si>
    <t>2023-07-25#3-tr34-b2-rd2_</t>
  </si>
  <si>
    <t>2023-07-25#3-tr37-b1-rd1_</t>
  </si>
  <si>
    <t>TR37</t>
  </si>
  <si>
    <t>2023-07-26#3-tr39-b1-rd1_</t>
  </si>
  <si>
    <t>TR39</t>
  </si>
  <si>
    <t>2023-07-26#3-tr39-b1-rd2_</t>
  </si>
  <si>
    <t>2023-07-26#3-tr39-b2-rd1_</t>
  </si>
  <si>
    <t>2023-07-26#3-tr40-b2-rd1_</t>
  </si>
  <si>
    <t>TR40</t>
  </si>
  <si>
    <t>2023-07-26#3-tr41-b1-rd1_</t>
  </si>
  <si>
    <t>TR41</t>
  </si>
  <si>
    <t>2023-07-26#3-tr42-b1-rd1_</t>
  </si>
  <si>
    <t>TR42</t>
  </si>
  <si>
    <t>2023-07-26#3-tr46-b2-rd1_</t>
  </si>
  <si>
    <t>TR46</t>
  </si>
  <si>
    <t>2023-07-26#3-tr47-b1-rd2_</t>
  </si>
  <si>
    <t>TR47</t>
  </si>
  <si>
    <t>2023-07-30#3-tr82-b1-rd2_</t>
  </si>
  <si>
    <t>TR82</t>
  </si>
  <si>
    <t>2023-08-01#3-tr101-b2-rd2_</t>
  </si>
  <si>
    <t>2023-08-01#3-tr94-b1-rd2-1_</t>
  </si>
  <si>
    <t>TR94</t>
  </si>
  <si>
    <t>Rd2-1</t>
  </si>
  <si>
    <t>2023-08-01#3-tr94-b1-rd2_</t>
  </si>
  <si>
    <t>2023-08-01#3-tr95-b2-rd1_</t>
  </si>
  <si>
    <t>TR95</t>
  </si>
  <si>
    <t>2023-08-01#3-tr97-b1-rd2_</t>
  </si>
  <si>
    <t>TR97</t>
  </si>
  <si>
    <t>2023-08-01#3-tr97-b2-rd2_</t>
  </si>
  <si>
    <t>2023-08-01#3-tr99-b1-rd1_</t>
  </si>
  <si>
    <t>TR99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</si>
  <si>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</si>
  <si>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</si>
  <si>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</si>
  <si>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</si>
  <si>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</si>
  <si>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</si>
  <si>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</si>
  <si>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</si>
  <si>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</si>
  <si>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</si>
  <si>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</si>
  <si>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</si>
  <si>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</si>
  <si>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</si>
  <si>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E</t>
  </si>
  <si>
    <t>Emm</t>
  </si>
  <si>
    <t>A</t>
  </si>
  <si>
    <t>Ca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</si>
  <si>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</si>
  <si>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</si>
  <si>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</si>
  <si>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</si>
  <si>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</si>
  <si>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</si>
  <si>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</si>
  <si>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</si>
  <si>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</si>
  <si>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</si>
  <si>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</si>
  <si>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</si>
  <si>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</si>
  <si>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</si>
  <si>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</si>
  <si>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</si>
  <si>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</si>
  <si>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</si>
  <si>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</si>
  <si>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</si>
  <si>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</si>
  <si>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</si>
  <si>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</si>
  <si>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</si>
  <si>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</si>
  <si>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</si>
  <si>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</si>
  <si>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</si>
  <si>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</si>
  <si>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</si>
  <si>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TIME</t>
  </si>
  <si>
    <t>CO2_s</t>
  </si>
  <si>
    <t>CO2_r</t>
  </si>
  <si>
    <t>H2O_s</t>
  </si>
  <si>
    <t>H2O_r</t>
  </si>
  <si>
    <t>CO2_a</t>
  </si>
  <si>
    <t>H2O_a</t>
  </si>
  <si>
    <t>Pa</t>
  </si>
  <si>
    <t>ΔPcham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</si>
  <si>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</si>
  <si>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</si>
  <si>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</si>
  <si>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</si>
  <si>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</si>
  <si>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</si>
  <si>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</si>
  <si>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</si>
  <si>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</si>
  <si>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</si>
  <si>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</si>
  <si>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</si>
  <si>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</si>
  <si>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</si>
  <si>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</si>
  <si>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</si>
  <si>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</si>
  <si>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</si>
  <si>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</si>
  <si>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</si>
  <si>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</si>
  <si>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</si>
  <si>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</si>
  <si>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</si>
  <si>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</si>
  <si>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</si>
  <si>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</si>
  <si>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</si>
  <si>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</si>
  <si>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</si>
  <si>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</si>
  <si>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</si>
  <si>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</si>
  <si>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</si>
  <si>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</t>
  </si>
  <si>
    <t>hhmmss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</si>
  <si>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</si>
  <si>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</si>
  <si>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</si>
  <si>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</si>
  <si>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</si>
  <si>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</si>
  <si>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</si>
  <si>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</si>
  <si>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</si>
  <si>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</si>
  <si>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</si>
  <si>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</si>
  <si>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</si>
  <si>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</si>
  <si>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</si>
  <si>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</si>
  <si>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</si>
  <si>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</si>
  <si>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</si>
  <si>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</si>
  <si>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</si>
  <si>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</si>
  <si>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</si>
  <si>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</si>
  <si>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</si>
  <si>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</si>
  <si>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</si>
  <si>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</si>
  <si>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</si>
  <si>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</si>
  <si>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</si>
  <si>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</si>
  <si>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</si>
  <si>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</si>
  <si>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</si>
  <si>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</si>
  <si>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</si>
  <si>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</si>
  <si>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</si>
  <si>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</si>
  <si>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</si>
  <si>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</si>
  <si>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</si>
  <si>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</si>
  <si>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</si>
  <si>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</si>
  <si>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</si>
  <si>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</si>
  <si>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</si>
  <si>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</si>
  <si>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</si>
  <si>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</si>
  <si>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</si>
  <si>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</si>
  <si>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</si>
  <si>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</si>
  <si>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</si>
  <si>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</si>
  <si>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</si>
  <si>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</si>
  <si>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</si>
  <si>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</si>
  <si>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</si>
  <si>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</si>
  <si>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</si>
  <si>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</si>
  <si>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</si>
  <si>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</si>
  <si>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</si>
  <si>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</si>
  <si>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</si>
  <si>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</si>
  <si>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</si>
  <si>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</si>
  <si>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</si>
  <si>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</si>
  <si>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</si>
  <si>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</si>
  <si>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</si>
  <si>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</si>
  <si>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</si>
  <si>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</si>
  <si>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</si>
  <si>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</si>
  <si>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</si>
  <si>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</si>
  <si>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</si>
  <si>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</si>
  <si>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</si>
  <si>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</si>
  <si>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</si>
  <si>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</si>
  <si>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</si>
  <si>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</si>
  <si>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</si>
  <si>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</si>
  <si>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</si>
  <si>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</si>
  <si>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</si>
  <si>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</si>
  <si>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</si>
  <si>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</si>
  <si>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</si>
  <si>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</si>
  <si>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</si>
  <si>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</si>
  <si>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</si>
  <si>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</si>
  <si>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</si>
  <si>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</si>
  <si>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</si>
  <si>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</si>
  <si>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</si>
  <si>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</si>
  <si>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</si>
  <si>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</si>
  <si>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</si>
  <si>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</si>
  <si>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</si>
  <si>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</si>
  <si>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</si>
  <si>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</si>
  <si>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</si>
  <si>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</si>
  <si>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</si>
  <si>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</si>
  <si>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</si>
  <si>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</si>
  <si>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</si>
  <si>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</si>
  <si>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</si>
  <si>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s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</si>
  <si>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</si>
  <si>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</si>
  <si>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</si>
  <si>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</si>
  <si>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</si>
  <si>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</si>
  <si>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</si>
  <si>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</si>
  <si>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</si>
  <si>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</si>
  <si>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</si>
  <si>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</si>
  <si>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2023-07-22-TR4-B2-Rd1</t>
  </si>
  <si>
    <t>#4</t>
  </si>
  <si>
    <t>2023-07-22-TR4-B2-Rd2</t>
  </si>
  <si>
    <t>2023-07-23-TR12-B1-Rd1</t>
  </si>
  <si>
    <t>TR12</t>
  </si>
  <si>
    <t>2023-07-23-TR14-B2-Rd2</t>
  </si>
  <si>
    <t>2023-07-23-TR15-B2-Rd2</t>
  </si>
  <si>
    <t>TR15</t>
  </si>
  <si>
    <t>2023-07-24-TR21-B1-Rd1</t>
  </si>
  <si>
    <t>2023-07-24-TR23-B2-Rd2</t>
  </si>
  <si>
    <t>2023-07-24-TR25-B1-Rd1</t>
  </si>
  <si>
    <t>TR25</t>
  </si>
  <si>
    <t>2023-07-24-TR25-B1-Rd2</t>
  </si>
  <si>
    <t>2023-07-25-TR28-B2-Rd1</t>
  </si>
  <si>
    <t>2023-07-25-TR29-B2-Rd2</t>
  </si>
  <si>
    <t>TR29</t>
  </si>
  <si>
    <t>2023-07-25-TR31-B2-Rd1</t>
  </si>
  <si>
    <t>2023-07-25-TR34-B1-Rd2</t>
  </si>
  <si>
    <t>2023-07-25-TR35-B1-Rd1</t>
  </si>
  <si>
    <t>2023-07-25-TR35-B1-Rd2</t>
  </si>
  <si>
    <t>2023-07-25-TR36-B2-Rd1</t>
  </si>
  <si>
    <t>2023-07-25-TR37-B2-Rd1</t>
  </si>
  <si>
    <t>2023-07-26-TR38-B1-Rd2</t>
  </si>
  <si>
    <t>2023-07-26-TR38-B2-Rd2</t>
  </si>
  <si>
    <t>2023-07-26-TR42-B2-Rd2</t>
  </si>
  <si>
    <t>2023-07-26-TR45-B2-Rd1</t>
  </si>
  <si>
    <t>TR45</t>
  </si>
  <si>
    <t>2023-07-26-TR45-B2-Rd2</t>
  </si>
  <si>
    <t>2023-07-26-TR48-B1-Rd1</t>
  </si>
  <si>
    <t>TR48</t>
  </si>
  <si>
    <t>2023-07-27-TR50-B1-Rd1</t>
  </si>
  <si>
    <t>TR50</t>
  </si>
  <si>
    <t>2023-07-27-TR56-B2-Rd2</t>
  </si>
  <si>
    <t>TR56</t>
  </si>
  <si>
    <t>Rd3</t>
  </si>
  <si>
    <t>2023-07-27-TR57-B1-Rd2</t>
  </si>
  <si>
    <t>TR57</t>
  </si>
  <si>
    <t>2023-07-27-TR57-B2-Rd1</t>
  </si>
  <si>
    <t>2023-07-27-TR58-B1-Rd1</t>
  </si>
  <si>
    <t>TR58</t>
  </si>
  <si>
    <t>2023-07-28-TR60-B1-Rd2</t>
  </si>
  <si>
    <t>TR60</t>
  </si>
  <si>
    <t>2023-07-28-TR63-B1-Rd1</t>
  </si>
  <si>
    <t>TR63</t>
  </si>
  <si>
    <t>2023-07-28-TR64-B1-Rd2</t>
  </si>
  <si>
    <t>TR64</t>
  </si>
  <si>
    <t>2023-07-28-TR65-B1-Rd1</t>
  </si>
  <si>
    <t>TR65</t>
  </si>
  <si>
    <t>2023-07-28-TR65-B1-Rd2</t>
  </si>
  <si>
    <t>2023-07-28-TR68-B2-Rd2</t>
  </si>
  <si>
    <t>TR68</t>
  </si>
  <si>
    <t>2023-07-28-TR69-B1-Rd2</t>
  </si>
  <si>
    <t>TR69</t>
  </si>
  <si>
    <t>2023-07-29-TR74-B2-Rd2</t>
  </si>
  <si>
    <t>TR74</t>
  </si>
  <si>
    <t>2023-07-29-TR77-B1-Rd2</t>
  </si>
  <si>
    <t>TR77</t>
  </si>
  <si>
    <t>2023-07-29-TR79-B1-Rd2</t>
  </si>
  <si>
    <t>TR79</t>
  </si>
  <si>
    <t>2023-07-30-TR86-B1-Rd2</t>
  </si>
  <si>
    <t>TR86</t>
  </si>
  <si>
    <t>2023-07-30-TR88-B1-Rd1</t>
  </si>
  <si>
    <t>TR88</t>
  </si>
  <si>
    <t>2023-07-30-TR89-B2-Rd1</t>
  </si>
  <si>
    <t>TR89</t>
  </si>
  <si>
    <t>2023-07-30-TR91-B2-Rd2</t>
  </si>
  <si>
    <t>TR91</t>
  </si>
  <si>
    <t>2023-08-01-TR100-B1-Rd1</t>
  </si>
  <si>
    <t>TR100</t>
  </si>
  <si>
    <t>2023-08-01-TR100-B2-Rd2</t>
  </si>
  <si>
    <t>2023-08-01-TR95-B2-Rd2</t>
  </si>
  <si>
    <t>2023-08-01-TR97-B1-Rd1</t>
  </si>
  <si>
    <t>2023-08-01-TR99-B2-Rd2</t>
  </si>
  <si>
    <t>HeadLS</t>
  </si>
  <si>
    <t>2023-07-22-TR2-B2-Rd2</t>
  </si>
  <si>
    <t>TR2</t>
  </si>
  <si>
    <t>#5</t>
  </si>
  <si>
    <t>2023-07-22-TR3-B1-Rd2</t>
  </si>
  <si>
    <t>2023-07-22-TR4-B1-Rd1</t>
  </si>
  <si>
    <t>2023-07-22-TR5-B2-Rd2</t>
  </si>
  <si>
    <t>TR5</t>
  </si>
  <si>
    <t>2023-07-23-TR10-B1-Rd1</t>
  </si>
  <si>
    <t>TR10</t>
  </si>
  <si>
    <t>2023-07-23-TR11-B2-Rd1</t>
  </si>
  <si>
    <t>TR11</t>
  </si>
  <si>
    <t>2023-07-23-TR13-B1-Rd2</t>
  </si>
  <si>
    <t>TR13</t>
  </si>
  <si>
    <t>2023-07-23-TR15-B1-Rd2</t>
  </si>
  <si>
    <t>2023-07-23-TR16-B2-Rd1</t>
  </si>
  <si>
    <t>2023-07-24-TR19-B1-Rd1</t>
  </si>
  <si>
    <t>2023-07-24-TR23-B1-Rd2</t>
  </si>
  <si>
    <t>2023-07-25-TR29-B1-Rd1</t>
  </si>
  <si>
    <t>2023-07-25-TR29-B1-Rd2</t>
  </si>
  <si>
    <t>2023-07-25-TR30-B1-Rd1</t>
  </si>
  <si>
    <t>2023-07-25-TR31-B1-Rd1</t>
  </si>
  <si>
    <t>2023-07-25-TR32-B1-Rd1</t>
  </si>
  <si>
    <t>TR32</t>
  </si>
  <si>
    <t>2023-07-25-TR32-B1-Rd2</t>
  </si>
  <si>
    <t>2023-07-25-TR37-B1-Rd2</t>
  </si>
  <si>
    <t>2023-07-26-TR40-B1-Rd1</t>
  </si>
  <si>
    <t>2023-07-26-TR40-B2-Rd2</t>
  </si>
  <si>
    <t>2023-07-26-TR41-B2-Rd2</t>
  </si>
  <si>
    <t>2023-07-26-TR42-B2-Rd1</t>
  </si>
  <si>
    <t>2023-07-26-TR43-B1-Rd2</t>
  </si>
  <si>
    <t>TR43</t>
  </si>
  <si>
    <t>2023-07-26-TR43-B2-Rd1</t>
  </si>
  <si>
    <t>2023-07-26-TR48-B1-Rd2</t>
  </si>
  <si>
    <t>2023-07-27-TR53-B1-Rd2</t>
  </si>
  <si>
    <t>TR53</t>
  </si>
  <si>
    <t>2023-07-27-TR53-B2-Rd1</t>
  </si>
  <si>
    <t>2023-07-27-TR54-B1-Rd2</t>
  </si>
  <si>
    <t>TR54</t>
  </si>
  <si>
    <t>2023-07-27-TR54-B2-Rd2</t>
  </si>
  <si>
    <t>2023-07-27-TR56-B1-Rd1</t>
  </si>
  <si>
    <t>2023-07-28-TR62-B1-Rd1</t>
  </si>
  <si>
    <t>TR62</t>
  </si>
  <si>
    <t>2023-07-28-TR62-B1-Rd2</t>
  </si>
  <si>
    <t>2023-07-28-TR63-B2-Rd1</t>
  </si>
  <si>
    <t>2023-07-28-TR64-B2-Rd1</t>
  </si>
  <si>
    <t>2023-07-28-TR67-B2-Rd2</t>
  </si>
  <si>
    <t>TR67</t>
  </si>
  <si>
    <t>2023-07-28-TR68-B1-Rd2</t>
  </si>
  <si>
    <t>2023-07-28-TR69-B2-Rd2</t>
  </si>
  <si>
    <t>2023-07-29-TR73-B2-Rd2</t>
  </si>
  <si>
    <t>TR73</t>
  </si>
  <si>
    <t>2023-07-29-TR74-B1-Rd1</t>
  </si>
  <si>
    <t>2023-07-29-TR74-B1-Rd2</t>
  </si>
  <si>
    <t>2023-07-29-TR77-B2-Rd2</t>
  </si>
  <si>
    <t>2023-07-30-TR85-B2-Rd1</t>
  </si>
  <si>
    <t>TR85</t>
  </si>
  <si>
    <t>2023-07-30-TR86-B2-Rd2</t>
  </si>
  <si>
    <t>2023-07-30-TR87-B2-Rd1</t>
  </si>
  <si>
    <t>TR87</t>
  </si>
  <si>
    <t>2023-07-30-TR88-B2-Rd2</t>
  </si>
  <si>
    <t>2023-07-30-TR89-B1-Rd2</t>
  </si>
  <si>
    <t>2023-08-01-TR100-B1-Rd2</t>
  </si>
  <si>
    <t>2023-08-01-TR92-B1-Rd2</t>
  </si>
  <si>
    <t>TR92</t>
  </si>
  <si>
    <t>2023-08-01-TR94-B2-Rd1</t>
  </si>
  <si>
    <t>2023-08-01-TR94-B2-Rd2</t>
  </si>
  <si>
    <t>2023-08-01-TR99-B1-Rd2</t>
  </si>
  <si>
    <t>2023-07-22-TR1-B1-Rd2</t>
  </si>
  <si>
    <t>TR1</t>
  </si>
  <si>
    <t>#6</t>
  </si>
  <si>
    <t>2023-07-22-TR3-B2-Rd2</t>
  </si>
  <si>
    <t>2023-07-22-TR6-B1-Rd1</t>
  </si>
  <si>
    <t>2023-07-22-TR6-B2-Rd2</t>
  </si>
  <si>
    <t>2023-07-22-TR8-B2-Rd2</t>
  </si>
  <si>
    <t>TR8</t>
  </si>
  <si>
    <t>2023-07-23-TR12-B2-Rd1</t>
  </si>
  <si>
    <t>2023-07-23-TR12-B2-Rd2</t>
  </si>
  <si>
    <t>2023-07-23-TR13-B1-Rd1</t>
  </si>
  <si>
    <t>2023-07-23-TR15-B2-Rd1</t>
  </si>
  <si>
    <t>2023-07-24-TR19-B1-Rd2</t>
  </si>
  <si>
    <t>2023-07-24-TR21-B1-Rd2</t>
  </si>
  <si>
    <t>2023-07-25-TR28-B2-Rd2</t>
  </si>
  <si>
    <t>2023-07-25-TR30-B1-Rd2</t>
  </si>
  <si>
    <t>2023-07-25-TR30-B2-Rd2</t>
  </si>
  <si>
    <t>2023-07-25-TR32-B2-Rd1</t>
  </si>
  <si>
    <t>2023-07-25-TR32-B2-Rd2</t>
  </si>
  <si>
    <t>2023-07-25-TR33-B1-Rd1</t>
  </si>
  <si>
    <t>2023-07-25-TR36-B1-Rd2</t>
  </si>
  <si>
    <t>2023-07-26-TR38-B2-Rd1</t>
  </si>
  <si>
    <t>2023-07-26-TR39-B2-Rd2</t>
  </si>
  <si>
    <t>2023-07-26-TR41-B2-Rd1</t>
  </si>
  <si>
    <t>2023-07-26-TR42-B1-Rd2</t>
  </si>
  <si>
    <t>2023-07-26-TR43-B1-Rd1</t>
  </si>
  <si>
    <t>2023-07-26-TR47-B1-Rd1</t>
  </si>
  <si>
    <t>2023-07-27-TR50-B1-Rd2</t>
  </si>
  <si>
    <t>2023-07-27-TR50-B2-Rd2</t>
  </si>
  <si>
    <t>2023-07-27-TR58-B2-Rd1</t>
  </si>
  <si>
    <t>2023-07-28-TR60-B1-Rd1</t>
  </si>
  <si>
    <t>2023-07-28-TR61-B1-Rd1</t>
  </si>
  <si>
    <t>TR61</t>
  </si>
  <si>
    <t>2023-07-28-TR61-B2-Rd2</t>
  </si>
  <si>
    <t>2023-07-28-TR62-B2-Rd2</t>
  </si>
  <si>
    <t>2023-07-28-TR63-B1-Rd2</t>
  </si>
  <si>
    <t>2023-07-28-TR64-B2-Rd2</t>
  </si>
  <si>
    <t>2023-07-28-TR65-B2-Rd2</t>
  </si>
  <si>
    <t>2023-07-28-TR68-B1-Rd1</t>
  </si>
  <si>
    <t>2023-07-28-TR68-B2-Rd1</t>
  </si>
  <si>
    <t>2023-07-29-TR74-B2-Rd1</t>
  </si>
  <si>
    <t>2023-07-29-TR75-B2-Rd1</t>
  </si>
  <si>
    <t>TR75</t>
  </si>
  <si>
    <t>2023-07-30-TR82-B2-Rd1</t>
  </si>
  <si>
    <t>2023-07-30-TR84-B2-Rd2</t>
  </si>
  <si>
    <t>TR84</t>
  </si>
  <si>
    <t>2023-07-30-TR85-B1-Rd1</t>
  </si>
  <si>
    <t>2023-07-30-TR90-B1-Rd1</t>
  </si>
  <si>
    <t>TR90</t>
  </si>
  <si>
    <t>2023-07-30-TR90-B1-Rd2</t>
  </si>
  <si>
    <t>2023-07-30-TR91-B1-Rd2</t>
  </si>
  <si>
    <t>2023-08-01-TR102-B1-Rd1</t>
  </si>
  <si>
    <t>TR102</t>
  </si>
  <si>
    <t>2023-08-01-TR92-B2-Rd1</t>
  </si>
  <si>
    <t>2023-08-01-TR92-B2-Rd2</t>
  </si>
  <si>
    <t>2023-08-01-TR93-B2-Rd2</t>
  </si>
  <si>
    <t>TR93</t>
  </si>
  <si>
    <t>2023-08-01-TR97-B2-Rd1</t>
  </si>
  <si>
    <r>
      <rPr>
        <sz val="11"/>
        <color theme="1"/>
        <rFont val="宋体"/>
        <charset val="134"/>
      </rPr>
      <t>波动较大</t>
    </r>
  </si>
  <si>
    <t>2023-07-22-TR5-B2-Rd1</t>
  </si>
  <si>
    <t>#7</t>
  </si>
  <si>
    <t>2023-07-22-TR6-B2-Rd1</t>
  </si>
  <si>
    <t>2023-07-22-TR7-B2-Rd2</t>
  </si>
  <si>
    <t>2023-07-22-TR8-B2-Rd1</t>
  </si>
  <si>
    <t>2023-07-23-TR10-B2-Rd2</t>
  </si>
  <si>
    <t>2023-07-23-TR15-B1-Rd1</t>
  </si>
  <si>
    <t>2023-07-23-TR17-B1-Rd1</t>
  </si>
  <si>
    <t>TR17</t>
  </si>
  <si>
    <t>2023-07-24-TR20-B1-Rd1</t>
  </si>
  <si>
    <t>TR20</t>
  </si>
  <si>
    <t>2023-07-24-TR20-B2-Rd1</t>
  </si>
  <si>
    <t>2023-07-24-TR20-B2-Rd2</t>
  </si>
  <si>
    <t>2023-07-24-TR26-B2-Rd2</t>
  </si>
  <si>
    <t>2023-07-25-TR29-B2-Rd1</t>
  </si>
  <si>
    <t>2023-07-25-TR31-B2-Rd2</t>
  </si>
  <si>
    <t>2023-07-25-TR34-B1-Rd1</t>
  </si>
  <si>
    <t>2023-07-25-TR35-B2-Rd2</t>
  </si>
  <si>
    <t>2023-07-26-TR40-B1-Rd2</t>
  </si>
  <si>
    <t>2023-07-26-TR43-B2-Rd2</t>
  </si>
  <si>
    <t>2023-07-26-TR47-B2-Rd1</t>
  </si>
  <si>
    <t>2023-07-26-TR47-B2-Rd2</t>
  </si>
  <si>
    <t>2023-07-27-TR50-B2-Rd1</t>
  </si>
  <si>
    <t>2023-07-27-TR51-B1-Rd1</t>
  </si>
  <si>
    <t>TR51</t>
  </si>
  <si>
    <t>2023-07-27-TR53-B1-Rd1</t>
  </si>
  <si>
    <t>2023-07-27-TR53-B2-Rd2</t>
  </si>
  <si>
    <t>2023-07-27-TR54-B1-Rd1</t>
  </si>
  <si>
    <t>2023-07-27-TR54-B2-Rd1</t>
  </si>
  <si>
    <t>2023-07-27-TR56-B2-Rd1</t>
  </si>
  <si>
    <t>2023-07-27-TR57-B1-Rd1</t>
  </si>
  <si>
    <t>2023-07-27-TR57-B2-Rd2</t>
  </si>
  <si>
    <t>2023-07-27-TR58-B1-Rd2</t>
  </si>
  <si>
    <t>2023-07-27-TR58-B2-Rd2</t>
  </si>
  <si>
    <t>2023-07-27-TR59-B1-Rd1</t>
  </si>
  <si>
    <t>TR59</t>
  </si>
  <si>
    <t>2023-07-27-TR59-B1-Rd2</t>
  </si>
  <si>
    <t>2023-07-28-TR60-B2-Rd1</t>
  </si>
  <si>
    <t>2023-07-28-TR60-B2-Rd2</t>
  </si>
  <si>
    <t>2023-07-28-TR61-B1-Rd2</t>
  </si>
  <si>
    <t>2023-07-28-TR61-B2-Rd1</t>
  </si>
  <si>
    <t>2023-07-28-TR62-B2-Rd1</t>
  </si>
  <si>
    <t>2023-07-28-TR63-B2-Rd2</t>
  </si>
  <si>
    <t>2023-07-28-TR64-B1-Rd1</t>
  </si>
  <si>
    <t>2023-07-28-TR65-B2-Rd1</t>
  </si>
  <si>
    <t>2023-07-28-TR66-B1-Rd2</t>
  </si>
  <si>
    <t>TR66</t>
  </si>
  <si>
    <t>2023-07-28-TR66-B2-Rd1</t>
  </si>
  <si>
    <t>2023-07-28-TR66-B2-Rd2</t>
  </si>
  <si>
    <t>2023-07-28-TR67-B1-Rd1</t>
  </si>
  <si>
    <t>2023-07-28-TR67-B1-Rd2</t>
  </si>
  <si>
    <t>2023-07-28-TR67-B2-Rd1</t>
  </si>
  <si>
    <t>2023-07-28-TR69-B1-Rd1</t>
  </si>
  <si>
    <t>2023-07-28-TR69-B2-Rd1</t>
  </si>
  <si>
    <t>2023-07-29-TR71-B1-Rd1</t>
  </si>
  <si>
    <t>TR71</t>
  </si>
  <si>
    <t>2023-07-29-TR71-B1-Rd2</t>
  </si>
  <si>
    <t>2023-07-29-TR71-B2-Rd2</t>
  </si>
  <si>
    <t>2023-07-29-TR73-B2-Rd1</t>
  </si>
  <si>
    <t>2023-07-29-TR75-B1-Rd1</t>
  </si>
  <si>
    <t>2023-07-29-TR77-B2-Rd1</t>
  </si>
  <si>
    <t>2023-07-29-TR78-B2-Rd1</t>
  </si>
  <si>
    <t>TR78</t>
  </si>
  <si>
    <t>2023-07-29-TR79-B2-Rd1</t>
  </si>
  <si>
    <t>2023-07-29-TR79-B2-Rd2</t>
  </si>
  <si>
    <t>2023-07-30-TR82-B1-Rd1</t>
  </si>
  <si>
    <t>2023-07-30-TR84-B2-Rd1</t>
  </si>
  <si>
    <t>2023-07-30-TR85-B2-Rd2</t>
  </si>
  <si>
    <t>2023-07-30-TR86-B1-Rd1</t>
  </si>
  <si>
    <t>2023-07-30-TR86-B2-Rd1</t>
  </si>
  <si>
    <t>2023-07-30-TR87-B1-Rd1</t>
  </si>
  <si>
    <t>2023-07-30-TR87-B2-Rd2</t>
  </si>
  <si>
    <t>2023-07-30-TR88-B2-Rd1</t>
  </si>
  <si>
    <t>2023-07-30-TR89-B1-Rd1</t>
  </si>
  <si>
    <t>2023-07-30-TR89-B2-Rd2</t>
  </si>
  <si>
    <t>2023-07-30-TR90-B2-Rd1</t>
  </si>
  <si>
    <t>2023-07-30-TR91-B1-Rd1</t>
  </si>
  <si>
    <t>2023-08-01-TR102-B2-Rd1</t>
  </si>
  <si>
    <t>2023-08-01-TR92-B1-Rd1</t>
  </si>
  <si>
    <t>Parashorea chinensis</t>
  </si>
  <si>
    <t>Semecarpus reticulatus</t>
  </si>
  <si>
    <t>Croton tiglium</t>
  </si>
  <si>
    <t>Ficus langkokensis</t>
  </si>
  <si>
    <t>TR9</t>
  </si>
  <si>
    <t>Duabanga grandiflora</t>
  </si>
  <si>
    <t>Castanopsis indica</t>
  </si>
  <si>
    <t>Diospyros hasseltii</t>
  </si>
  <si>
    <t>Ficus semicordata</t>
  </si>
  <si>
    <t>Ficus drupacea</t>
  </si>
  <si>
    <t>Barringtonia macrostachya</t>
  </si>
  <si>
    <t>Platea latifolia</t>
  </si>
  <si>
    <t>TR22</t>
  </si>
  <si>
    <t>Polyalthiopsis verrucipes</t>
  </si>
  <si>
    <t>TR24</t>
  </si>
  <si>
    <t>Aglaia lawii</t>
  </si>
  <si>
    <t>Lithocarpus craibianus</t>
  </si>
  <si>
    <t>Phoebe puwenensis</t>
  </si>
  <si>
    <t>Cinnamomum bejolghota</t>
  </si>
  <si>
    <t>Symplocos cochinchinensis</t>
  </si>
  <si>
    <t>Lindera metcalfiana</t>
  </si>
  <si>
    <t>Pometia pinnata</t>
  </si>
  <si>
    <t>Garuga pinnata</t>
  </si>
  <si>
    <t>TR44</t>
  </si>
  <si>
    <t>Machilus tenuipilis</t>
  </si>
  <si>
    <t>Camphora tenuipilis</t>
  </si>
  <si>
    <t>TR49</t>
  </si>
  <si>
    <t>Engelhardia spicata</t>
  </si>
  <si>
    <t>Baccaurea ramiflora</t>
  </si>
  <si>
    <t>TR55</t>
  </si>
  <si>
    <t>Castanopsis purpurella subsp. purpurella</t>
  </si>
  <si>
    <t>Syzygium coarctatum</t>
  </si>
  <si>
    <t>Litsea dilleniifolia</t>
  </si>
  <si>
    <t>Alseodaphnopsis petiolaris</t>
  </si>
  <si>
    <t>TR72</t>
  </si>
  <si>
    <t>Casearia kurzii</t>
  </si>
  <si>
    <t>Macaranga indica</t>
  </si>
  <si>
    <t>TR80</t>
  </si>
  <si>
    <t>Pterospermum menglunense</t>
  </si>
  <si>
    <t>TR81</t>
  </si>
  <si>
    <t>Choerospondias axillaris</t>
  </si>
  <si>
    <t>TR83</t>
  </si>
  <si>
    <t>Colona thorelii</t>
  </si>
  <si>
    <t>Sloanea tomentosa</t>
  </si>
  <si>
    <t>Pseuduvaria trimera</t>
  </si>
  <si>
    <t>Celtis timorensis</t>
  </si>
  <si>
    <t>Elaeocarpus petiolatus</t>
  </si>
  <si>
    <t>Balakata baccata</t>
  </si>
  <si>
    <t>TR98</t>
  </si>
  <si>
    <t>Litsea panamanja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</si>
</sst>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5"/>
  <sheetViews>
    <sheetView tabSelected="1" workbookViewId="0">
      <selection activeCell="A1" sqref="A1:A2"/>
    </sheetView>
  </sheetViews>
  <sheetFormatPr defaultColWidth="8.55555555555556" defaultRowHeight="14.4"/>
  <cols>
    <col min="1" max="1" width="26.7777777777778" customWidth="1"/>
    <col min="2" max="2" width="8.22222222222222" customWidth="1"/>
    <col min="3" max="3" width="10.8888888888889" customWidth="1"/>
    <col min="4" max="4" width="8.22222222222222" customWidth="1"/>
    <col min="5" max="5" width="13.1111111111111" customWidth="1"/>
    <col min="6" max="7" width="14.4444444444444" customWidth="1"/>
    <col min="9" max="10" width="13.8888888888889"/>
    <col min="11" max="14" width="12.7777777777778"/>
    <col min="16" max="16" width="12.7777777777778"/>
    <col min="18" max="31" width="12.7777777777778"/>
    <col min="32" max="33" width="13.8888888888889"/>
    <col min="34" max="38" width="12.7777777777778"/>
    <col min="39" max="39" width="13.8888888888889"/>
    <col min="40" max="40" width="12.7777777777778"/>
    <col min="43" max="43" width="12.7777777777778"/>
    <col min="45" max="49" width="12.7777777777778"/>
    <col min="50" max="50" width="13.8888888888889"/>
    <col min="51" max="58" width="12.7777777777778"/>
    <col min="59" max="59" width="13.8888888888889"/>
    <col min="60" max="63" width="12.7777777777778"/>
    <col min="64" max="64" width="13.8888888888889"/>
  </cols>
  <sheetData>
    <row r="1" s="1" customFormat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s="1" customFormat="1" spans="1:64">
      <c r="A2" s="2"/>
      <c r="B2" s="2"/>
      <c r="C2" s="2"/>
      <c r="D2" s="2"/>
      <c r="E2" s="2"/>
      <c r="F2" s="2"/>
      <c r="G2" s="2"/>
      <c r="H2" s="2"/>
      <c r="I2" s="4" t="s">
        <v>64</v>
      </c>
      <c r="J2" s="4" t="s">
        <v>64</v>
      </c>
      <c r="K2" s="4" t="s">
        <v>64</v>
      </c>
      <c r="L2" s="4" t="s">
        <v>64</v>
      </c>
      <c r="M2" s="4" t="s">
        <v>64</v>
      </c>
      <c r="N2" s="4" t="s">
        <v>64</v>
      </c>
      <c r="O2" s="4" t="s">
        <v>65</v>
      </c>
      <c r="P2" s="4" t="s">
        <v>64</v>
      </c>
      <c r="Q2" s="4" t="s">
        <v>65</v>
      </c>
      <c r="R2" s="4" t="s">
        <v>64</v>
      </c>
      <c r="S2" s="4" t="s">
        <v>65</v>
      </c>
      <c r="T2" s="4" t="s">
        <v>65</v>
      </c>
      <c r="U2" s="4" t="s">
        <v>65</v>
      </c>
      <c r="V2" s="4" t="s">
        <v>65</v>
      </c>
      <c r="W2" s="4" t="s">
        <v>65</v>
      </c>
      <c r="X2" s="4" t="s">
        <v>65</v>
      </c>
      <c r="Y2" s="4" t="s">
        <v>65</v>
      </c>
      <c r="Z2" s="4" t="s">
        <v>65</v>
      </c>
      <c r="AA2" s="4" t="s">
        <v>65</v>
      </c>
      <c r="AB2" s="4" t="s">
        <v>65</v>
      </c>
      <c r="AC2" s="4" t="s">
        <v>65</v>
      </c>
      <c r="AD2" s="4" t="s">
        <v>65</v>
      </c>
      <c r="AE2" s="4" t="s">
        <v>65</v>
      </c>
      <c r="AF2" s="4" t="s">
        <v>65</v>
      </c>
      <c r="AG2" s="4" t="s">
        <v>65</v>
      </c>
      <c r="AH2" s="4" t="s">
        <v>65</v>
      </c>
      <c r="AI2" s="4" t="s">
        <v>65</v>
      </c>
      <c r="AJ2" s="4" t="s">
        <v>65</v>
      </c>
      <c r="AK2" s="4" t="s">
        <v>65</v>
      </c>
      <c r="AL2" s="4" t="s">
        <v>65</v>
      </c>
      <c r="AM2" s="4" t="s">
        <v>65</v>
      </c>
      <c r="AN2" s="4" t="s">
        <v>65</v>
      </c>
      <c r="AO2" s="4" t="s">
        <v>65</v>
      </c>
      <c r="AP2" s="4" t="s">
        <v>65</v>
      </c>
      <c r="AQ2" s="4" t="s">
        <v>65</v>
      </c>
      <c r="AR2" s="4" t="s">
        <v>65</v>
      </c>
      <c r="AS2" s="4" t="s">
        <v>64</v>
      </c>
      <c r="AT2" s="4" t="s">
        <v>64</v>
      </c>
      <c r="AU2" s="4" t="s">
        <v>64</v>
      </c>
      <c r="AV2" s="4" t="s">
        <v>64</v>
      </c>
      <c r="AW2" s="4" t="s">
        <v>64</v>
      </c>
      <c r="AX2" s="4" t="s">
        <v>64</v>
      </c>
      <c r="AY2" s="4" t="s">
        <v>64</v>
      </c>
      <c r="AZ2" s="4" t="s">
        <v>64</v>
      </c>
      <c r="BA2" s="4" t="s">
        <v>64</v>
      </c>
      <c r="BB2" s="4" t="s">
        <v>64</v>
      </c>
      <c r="BC2" s="4" t="s">
        <v>64</v>
      </c>
      <c r="BD2" s="4" t="s">
        <v>64</v>
      </c>
      <c r="BE2" s="4" t="s">
        <v>64</v>
      </c>
      <c r="BF2" s="4" t="s">
        <v>64</v>
      </c>
      <c r="BG2" s="4" t="s">
        <v>64</v>
      </c>
      <c r="BH2" s="4" t="s">
        <v>64</v>
      </c>
      <c r="BI2" s="4" t="s">
        <v>64</v>
      </c>
      <c r="BJ2" s="4" t="s">
        <v>64</v>
      </c>
      <c r="BK2" s="4" t="s">
        <v>64</v>
      </c>
      <c r="BL2" s="4" t="s">
        <v>64</v>
      </c>
    </row>
    <row r="3" spans="1:64">
      <c r="A3" s="3" t="s">
        <v>66</v>
      </c>
      <c r="B3" s="3" t="s">
        <v>67</v>
      </c>
      <c r="C3" s="3" t="s">
        <v>68</v>
      </c>
      <c r="D3" s="3" t="s">
        <v>69</v>
      </c>
      <c r="E3" s="3" t="str">
        <f t="shared" ref="E3:E15" si="0">B3&amp;"-"&amp;C3&amp;"-"&amp;D3</f>
        <v>TR4-B1-Rd2</v>
      </c>
      <c r="F3" s="3" t="str">
        <f>VLOOKUP(B3,Sheet1!$A$1:$B$97,2,0)</f>
        <v>Parashorea chinensis</v>
      </c>
      <c r="G3" s="3" t="str">
        <f t="shared" ref="G3:G15" si="1">LEFT(A3,10)</f>
        <v>2023-07-22</v>
      </c>
      <c r="H3" s="3" t="s">
        <v>70</v>
      </c>
      <c r="I3" s="3">
        <v>-1.09995022985205</v>
      </c>
      <c r="J3" s="3">
        <v>0.0172026018644117</v>
      </c>
      <c r="K3" s="3">
        <v>496.813440537445</v>
      </c>
      <c r="L3" s="3">
        <v>0.188717262937369</v>
      </c>
      <c r="M3" s="3">
        <v>0.997296719741379</v>
      </c>
      <c r="N3" s="3">
        <v>24.5548022343562</v>
      </c>
      <c r="O3" s="3">
        <v>6</v>
      </c>
      <c r="P3" s="3">
        <v>1.4200000166893</v>
      </c>
      <c r="Q3" s="3">
        <v>1</v>
      </c>
      <c r="R3" s="3">
        <v>2.8400000333786</v>
      </c>
      <c r="S3" s="3">
        <v>25.2171127612774</v>
      </c>
      <c r="T3" s="3">
        <v>24.5548022343562</v>
      </c>
      <c r="U3" s="3">
        <v>25.0381014897273</v>
      </c>
      <c r="V3" s="3">
        <v>400.144324669471</v>
      </c>
      <c r="W3" s="3">
        <v>401.898777888371</v>
      </c>
      <c r="X3" s="3">
        <v>22.2646610553448</v>
      </c>
      <c r="Y3" s="3">
        <v>22.5806630941538</v>
      </c>
      <c r="Z3" s="3">
        <v>64.2522600614108</v>
      </c>
      <c r="AA3" s="3">
        <v>65.1644463172326</v>
      </c>
      <c r="AB3" s="3">
        <v>350.230508657602</v>
      </c>
      <c r="AC3" s="3">
        <v>0.0539216377700751</v>
      </c>
      <c r="AD3" s="3">
        <v>0.0969978906214237</v>
      </c>
      <c r="AE3" s="3">
        <v>92.9541772695688</v>
      </c>
      <c r="AF3" s="3">
        <v>-3.45778155326843</v>
      </c>
      <c r="AG3" s="3">
        <v>-0.96653950214386</v>
      </c>
      <c r="AH3" s="3">
        <v>0.0216193776577711</v>
      </c>
      <c r="AI3" s="3">
        <v>0.00113838317338377</v>
      </c>
      <c r="AJ3" s="3">
        <v>0.0165122915059328</v>
      </c>
      <c r="AK3" s="3">
        <v>0.00341379782184959</v>
      </c>
      <c r="AL3" s="3">
        <v>1</v>
      </c>
      <c r="AM3" s="3">
        <v>-0.219565242528915</v>
      </c>
      <c r="AN3" s="3">
        <v>2.73739147186279</v>
      </c>
      <c r="AO3" s="3">
        <v>1</v>
      </c>
      <c r="AP3" s="3">
        <v>0</v>
      </c>
      <c r="AQ3" s="3">
        <v>0.159999996423721</v>
      </c>
      <c r="AR3" s="3">
        <v>111115</v>
      </c>
      <c r="AS3" s="3">
        <v>0.583717514429337</v>
      </c>
      <c r="AT3" s="3">
        <v>0.000188717262937369</v>
      </c>
      <c r="AU3" s="3">
        <v>297.704802234356</v>
      </c>
      <c r="AV3" s="3">
        <v>298.367112761277</v>
      </c>
      <c r="AW3" s="3">
        <v>0.00862746185037321</v>
      </c>
      <c r="AX3" s="3">
        <v>-0.00862506942988596</v>
      </c>
      <c r="AY3" s="3">
        <v>3.09626368535419</v>
      </c>
      <c r="AZ3" s="3">
        <v>33.309570094212</v>
      </c>
      <c r="BA3" s="3">
        <v>10.7289070000582</v>
      </c>
      <c r="BB3" s="3">
        <v>24.8859574978168</v>
      </c>
      <c r="BC3" s="3">
        <v>3.1581250867674</v>
      </c>
      <c r="BD3" s="3">
        <v>0.0170990202255568</v>
      </c>
      <c r="BE3" s="3">
        <v>2.09896696561281</v>
      </c>
      <c r="BF3" s="3">
        <v>1.05915812115458</v>
      </c>
      <c r="BG3" s="3">
        <v>0.0106961457783804</v>
      </c>
      <c r="BH3" s="3">
        <v>46.1808836791388</v>
      </c>
      <c r="BI3" s="3">
        <v>1.2361654646904</v>
      </c>
      <c r="BJ3" s="3">
        <v>67.0643213279009</v>
      </c>
      <c r="BK3" s="3">
        <v>402.421641547825</v>
      </c>
      <c r="BL3" s="3">
        <v>-0.00183311232321149</v>
      </c>
    </row>
    <row r="4" spans="1:64">
      <c r="A4" s="3" t="s">
        <v>71</v>
      </c>
      <c r="B4" s="3" t="s">
        <v>72</v>
      </c>
      <c r="C4" s="3" t="s">
        <v>68</v>
      </c>
      <c r="D4" s="3" t="s">
        <v>69</v>
      </c>
      <c r="E4" s="3" t="str">
        <f t="shared" si="0"/>
        <v>TR6-B1-Rd2</v>
      </c>
      <c r="F4" s="3" t="str">
        <f>VLOOKUP(B4,Sheet1!$A$1:$B$97,2,0)</f>
        <v>Semecarpus reticulatus</v>
      </c>
      <c r="G4" s="3" t="str">
        <f t="shared" si="1"/>
        <v>2023-07-22</v>
      </c>
      <c r="H4" s="3" t="s">
        <v>70</v>
      </c>
      <c r="I4" s="3">
        <v>-1.45792527672397</v>
      </c>
      <c r="J4" s="3">
        <v>0.0185707497244696</v>
      </c>
      <c r="K4" s="3">
        <v>264.772247170815</v>
      </c>
      <c r="L4" s="3">
        <v>0.238875111325607</v>
      </c>
      <c r="M4" s="3">
        <v>1.16783457187084</v>
      </c>
      <c r="N4" s="3">
        <v>25.5234527587891</v>
      </c>
      <c r="O4" s="3">
        <v>6</v>
      </c>
      <c r="P4" s="3">
        <v>1.4200000166893</v>
      </c>
      <c r="Q4" s="3">
        <v>1</v>
      </c>
      <c r="R4" s="3">
        <v>2.8400000333786</v>
      </c>
      <c r="S4" s="3">
        <v>25.3849110236535</v>
      </c>
      <c r="T4" s="3">
        <v>25.5234527587891</v>
      </c>
      <c r="U4" s="3">
        <v>25.0391519986666</v>
      </c>
      <c r="V4" s="3">
        <v>140.203461867112</v>
      </c>
      <c r="W4" s="3">
        <v>142.64266028771</v>
      </c>
      <c r="X4" s="3">
        <v>22.3486797626202</v>
      </c>
      <c r="Y4" s="3">
        <v>22.7485875349778</v>
      </c>
      <c r="Z4" s="3">
        <v>63.7896473224346</v>
      </c>
      <c r="AA4" s="3">
        <v>64.9315930880033</v>
      </c>
      <c r="AB4" s="3">
        <v>350.242316612831</v>
      </c>
      <c r="AC4" s="3">
        <v>0.0465251696200889</v>
      </c>
      <c r="AD4" s="3">
        <v>0.0814336005311746</v>
      </c>
      <c r="AE4" s="3">
        <v>92.8636633066031</v>
      </c>
      <c r="AF4" s="3">
        <v>-1.14622950553894</v>
      </c>
      <c r="AG4" s="3">
        <v>-0.935199081897736</v>
      </c>
      <c r="AH4" s="3">
        <v>0.0854697376489639</v>
      </c>
      <c r="AI4" s="3">
        <v>0.0011044176062569</v>
      </c>
      <c r="AJ4" s="3">
        <v>0.0916460081934929</v>
      </c>
      <c r="AK4" s="3">
        <v>0.000703565776348114</v>
      </c>
      <c r="AL4" s="3">
        <v>0.666666686534882</v>
      </c>
      <c r="AM4" s="3">
        <v>-0.219565242528915</v>
      </c>
      <c r="AN4" s="3">
        <v>2.73739147186279</v>
      </c>
      <c r="AO4" s="3">
        <v>1</v>
      </c>
      <c r="AP4" s="3">
        <v>0</v>
      </c>
      <c r="AQ4" s="3">
        <v>0.159999996423721</v>
      </c>
      <c r="AR4" s="3">
        <v>111125</v>
      </c>
      <c r="AS4" s="3">
        <v>0.583737194354718</v>
      </c>
      <c r="AT4" s="3">
        <v>0.000238875111325607</v>
      </c>
      <c r="AU4" s="3">
        <v>298.673452758789</v>
      </c>
      <c r="AV4" s="3">
        <v>298.534911023653</v>
      </c>
      <c r="AW4" s="3">
        <v>0.00744402697282725</v>
      </c>
      <c r="AX4" s="3">
        <v>-0.137638041888938</v>
      </c>
      <c r="AY4" s="3">
        <v>3.28035174696085</v>
      </c>
      <c r="AZ4" s="3">
        <v>35.3243848211335</v>
      </c>
      <c r="BA4" s="3">
        <v>12.5757972861557</v>
      </c>
      <c r="BB4" s="3">
        <v>25.4541818912213</v>
      </c>
      <c r="BC4" s="3">
        <v>3.26682248685831</v>
      </c>
      <c r="BD4" s="3">
        <v>0.0184500668489705</v>
      </c>
      <c r="BE4" s="3">
        <v>2.11251717509001</v>
      </c>
      <c r="BF4" s="3">
        <v>1.1543053117683</v>
      </c>
      <c r="BG4" s="3">
        <v>0.0115420739749944</v>
      </c>
      <c r="BH4" s="3">
        <v>24.5877205132928</v>
      </c>
      <c r="BI4" s="3">
        <v>1.85616580511018</v>
      </c>
      <c r="BJ4" s="3">
        <v>63.5763356858512</v>
      </c>
      <c r="BK4" s="3">
        <v>143.33568813998</v>
      </c>
      <c r="BL4" s="3">
        <v>-0.00646701152086485</v>
      </c>
    </row>
    <row r="5" spans="1:64">
      <c r="A5" s="3" t="s">
        <v>73</v>
      </c>
      <c r="B5" s="3" t="s">
        <v>74</v>
      </c>
      <c r="C5" s="3" t="s">
        <v>68</v>
      </c>
      <c r="D5" s="3" t="s">
        <v>69</v>
      </c>
      <c r="E5" s="3" t="str">
        <f t="shared" si="0"/>
        <v>TR7-B1-Rd2</v>
      </c>
      <c r="F5" s="3" t="str">
        <f>VLOOKUP(B5,Sheet1!$A$1:$B$97,2,0)</f>
        <v>Croton tiglium</v>
      </c>
      <c r="G5" s="3" t="str">
        <f t="shared" si="1"/>
        <v>2023-07-22</v>
      </c>
      <c r="H5" s="3" t="s">
        <v>70</v>
      </c>
      <c r="I5" s="3">
        <v>-1.23863622813953</v>
      </c>
      <c r="J5" s="3">
        <v>0.0343167501142239</v>
      </c>
      <c r="K5" s="3">
        <v>452.798789196262</v>
      </c>
      <c r="L5" s="3">
        <v>0.373611541317504</v>
      </c>
      <c r="M5" s="3">
        <v>0.99844075981825</v>
      </c>
      <c r="N5" s="3">
        <v>25.3693822713999</v>
      </c>
      <c r="O5" s="3">
        <v>6</v>
      </c>
      <c r="P5" s="3">
        <v>1.4200000166893</v>
      </c>
      <c r="Q5" s="3">
        <v>1</v>
      </c>
      <c r="R5" s="3">
        <v>2.8400000333786</v>
      </c>
      <c r="S5" s="3">
        <v>25.4357308607835</v>
      </c>
      <c r="T5" s="3">
        <v>25.3693822713999</v>
      </c>
      <c r="U5" s="3">
        <v>25.0419644575853</v>
      </c>
      <c r="V5" s="3">
        <v>400.103607177734</v>
      </c>
      <c r="W5" s="3">
        <v>401.968294583834</v>
      </c>
      <c r="X5" s="3">
        <v>23.4956351060134</v>
      </c>
      <c r="Y5" s="3">
        <v>24.1202490879939</v>
      </c>
      <c r="Z5" s="3">
        <v>67.2228927612305</v>
      </c>
      <c r="AA5" s="3">
        <v>69.0104528573843</v>
      </c>
      <c r="AB5" s="3">
        <v>350.232278677133</v>
      </c>
      <c r="AC5" s="3">
        <v>0.0436915842672953</v>
      </c>
      <c r="AD5" s="3">
        <v>0.0974424593150616</v>
      </c>
      <c r="AE5" s="3">
        <v>93.3629795954778</v>
      </c>
      <c r="AF5" s="3">
        <v>-5.76154041290283</v>
      </c>
      <c r="AG5" s="3">
        <v>-1.13342356681824</v>
      </c>
      <c r="AH5" s="3">
        <v>0.0190049763768911</v>
      </c>
      <c r="AI5" s="3">
        <v>0.00227445526979864</v>
      </c>
      <c r="AJ5" s="3">
        <v>0.0291930716484785</v>
      </c>
      <c r="AK5" s="3">
        <v>0.00322001054883003</v>
      </c>
      <c r="AL5" s="3">
        <v>1</v>
      </c>
      <c r="AM5" s="3">
        <v>-0.219565242528915</v>
      </c>
      <c r="AN5" s="3">
        <v>2.73739147186279</v>
      </c>
      <c r="AO5" s="3">
        <v>1</v>
      </c>
      <c r="AP5" s="3">
        <v>0</v>
      </c>
      <c r="AQ5" s="3">
        <v>0.159999996423721</v>
      </c>
      <c r="AR5" s="3">
        <v>111115</v>
      </c>
      <c r="AS5" s="3">
        <v>0.583720464461889</v>
      </c>
      <c r="AT5" s="3">
        <v>0.000373611541317503</v>
      </c>
      <c r="AU5" s="3">
        <v>298.5193822714</v>
      </c>
      <c r="AV5" s="3">
        <v>298.585730860783</v>
      </c>
      <c r="AW5" s="3">
        <v>0.00699065332651397</v>
      </c>
      <c r="AX5" s="3">
        <v>-0.178467644631957</v>
      </c>
      <c r="AY5" s="3">
        <v>3.25037908371888</v>
      </c>
      <c r="AZ5" s="3">
        <v>34.8144318488943</v>
      </c>
      <c r="BA5" s="3">
        <v>10.6941827609004</v>
      </c>
      <c r="BB5" s="3">
        <v>25.4025565660917</v>
      </c>
      <c r="BC5" s="3">
        <v>3.25679520276551</v>
      </c>
      <c r="BD5" s="3">
        <v>0.0339070104572958</v>
      </c>
      <c r="BE5" s="3">
        <v>2.25193832390063</v>
      </c>
      <c r="BF5" s="3">
        <v>1.00485687886487</v>
      </c>
      <c r="BG5" s="3">
        <v>0.0212283170540988</v>
      </c>
      <c r="BH5" s="3">
        <v>42.274643970746</v>
      </c>
      <c r="BI5" s="3">
        <v>1.12645394691616</v>
      </c>
      <c r="BJ5" s="3">
        <v>68.7275730468534</v>
      </c>
      <c r="BK5" s="3">
        <v>402.557082924797</v>
      </c>
      <c r="BL5" s="3">
        <v>-0.00211469079330151</v>
      </c>
    </row>
    <row r="6" spans="1:64">
      <c r="A6" s="3" t="s">
        <v>75</v>
      </c>
      <c r="B6" s="3" t="s">
        <v>76</v>
      </c>
      <c r="C6" s="3" t="s">
        <v>77</v>
      </c>
      <c r="D6" s="3" t="s">
        <v>78</v>
      </c>
      <c r="E6" s="3" t="str">
        <f t="shared" si="0"/>
        <v>TR14-B2-Rd1</v>
      </c>
      <c r="F6" s="3" t="str">
        <f>VLOOKUP(B6,Sheet1!$A$1:$B$97,2,0)</f>
        <v>Parashorea chinensis</v>
      </c>
      <c r="G6" s="3" t="str">
        <f t="shared" si="1"/>
        <v>2023-07-23</v>
      </c>
      <c r="H6" s="3" t="s">
        <v>70</v>
      </c>
      <c r="I6" s="3">
        <v>-1.29217435200205</v>
      </c>
      <c r="J6" s="3">
        <v>0.0115111299955062</v>
      </c>
      <c r="K6" s="3">
        <v>569.581492683169</v>
      </c>
      <c r="L6" s="3">
        <v>0.133467059172705</v>
      </c>
      <c r="M6" s="3">
        <v>1.05573942247979</v>
      </c>
      <c r="N6" s="3">
        <v>24.6913642883301</v>
      </c>
      <c r="O6" s="3">
        <v>6</v>
      </c>
      <c r="P6" s="3">
        <v>1.4200000166893</v>
      </c>
      <c r="Q6" s="3">
        <v>1</v>
      </c>
      <c r="R6" s="3">
        <v>2.8400000333786</v>
      </c>
      <c r="S6" s="3">
        <v>25.1930371798002</v>
      </c>
      <c r="T6" s="3">
        <v>24.6913642883301</v>
      </c>
      <c r="U6" s="3">
        <v>25.0410930926983</v>
      </c>
      <c r="V6" s="3">
        <v>399.945080096905</v>
      </c>
      <c r="W6" s="3">
        <v>402.020005446214</v>
      </c>
      <c r="X6" s="3">
        <v>21.9264604128324</v>
      </c>
      <c r="Y6" s="3">
        <v>22.1500430473914</v>
      </c>
      <c r="Z6" s="3">
        <v>63.583200601431</v>
      </c>
      <c r="AA6" s="3">
        <v>64.2321172860952</v>
      </c>
      <c r="AB6" s="3">
        <v>350.2349219689</v>
      </c>
      <c r="AC6" s="3">
        <v>0.0434168291349824</v>
      </c>
      <c r="AD6" s="3">
        <v>0.0957150668478929</v>
      </c>
      <c r="AE6" s="3">
        <v>93.2686521089994</v>
      </c>
      <c r="AF6" s="3">
        <v>-3.10109281539917</v>
      </c>
      <c r="AG6" s="3">
        <v>-0.956781208515167</v>
      </c>
      <c r="AH6" s="3">
        <v>0.0187777616083622</v>
      </c>
      <c r="AI6" s="3">
        <v>0.00106743176002055</v>
      </c>
      <c r="AJ6" s="3">
        <v>0.0188876036554575</v>
      </c>
      <c r="AK6" s="3">
        <v>0.00177375285420567</v>
      </c>
      <c r="AL6" s="3">
        <v>0.897435903549194</v>
      </c>
      <c r="AM6" s="3">
        <v>-0.219565242528915</v>
      </c>
      <c r="AN6" s="3">
        <v>2.73739147186279</v>
      </c>
      <c r="AO6" s="3">
        <v>1</v>
      </c>
      <c r="AP6" s="3">
        <v>0</v>
      </c>
      <c r="AQ6" s="3">
        <v>0.159999996423721</v>
      </c>
      <c r="AR6" s="3">
        <v>111115</v>
      </c>
      <c r="AS6" s="3">
        <v>0.583724869948167</v>
      </c>
      <c r="AT6" s="3">
        <v>0.000133467059172705</v>
      </c>
      <c r="AU6" s="3">
        <v>297.84136428833</v>
      </c>
      <c r="AV6" s="3">
        <v>298.3430371798</v>
      </c>
      <c r="AW6" s="3">
        <v>0.0069466925063265</v>
      </c>
      <c r="AX6" s="3">
        <v>-0.00173719287414557</v>
      </c>
      <c r="AY6" s="3">
        <v>3.12164408658916</v>
      </c>
      <c r="AZ6" s="3">
        <v>33.4693818182215</v>
      </c>
      <c r="BA6" s="3">
        <v>11.31933877083</v>
      </c>
      <c r="BB6" s="3">
        <v>24.9422007340651</v>
      </c>
      <c r="BC6" s="3">
        <v>3.16873911684787</v>
      </c>
      <c r="BD6" s="3">
        <v>0.0114646441190716</v>
      </c>
      <c r="BE6" s="3">
        <v>2.06590466410937</v>
      </c>
      <c r="BF6" s="3">
        <v>1.1028344527385</v>
      </c>
      <c r="BG6" s="3">
        <v>0.00716956458464024</v>
      </c>
      <c r="BH6" s="3">
        <v>53.1240918533706</v>
      </c>
      <c r="BI6" s="3">
        <v>1.41678841795837</v>
      </c>
      <c r="BJ6" s="3">
        <v>65.353357500353</v>
      </c>
      <c r="BK6" s="3">
        <v>402.621250427659</v>
      </c>
      <c r="BL6" s="3">
        <v>-0.00205283669912133</v>
      </c>
    </row>
    <row r="7" spans="1:64">
      <c r="A7" s="3" t="s">
        <v>79</v>
      </c>
      <c r="B7" s="3" t="s">
        <v>80</v>
      </c>
      <c r="C7" s="3" t="s">
        <v>77</v>
      </c>
      <c r="D7" s="3" t="s">
        <v>69</v>
      </c>
      <c r="E7" s="3" t="str">
        <f t="shared" si="0"/>
        <v>TR19-B2-Rd2</v>
      </c>
      <c r="F7" s="3" t="str">
        <f>VLOOKUP(B7,Sheet1!$A$1:$B$97,2,0)</f>
        <v>Barringtonia macrostachya</v>
      </c>
      <c r="G7" s="3" t="str">
        <f t="shared" si="1"/>
        <v>2023-07-24</v>
      </c>
      <c r="H7" s="3" t="s">
        <v>70</v>
      </c>
      <c r="I7" s="3">
        <v>-1.14087986993066</v>
      </c>
      <c r="J7" s="3">
        <v>0.00304904418836344</v>
      </c>
      <c r="K7" s="3">
        <v>984.907184902788</v>
      </c>
      <c r="L7" s="3">
        <v>0.038530071074553</v>
      </c>
      <c r="M7" s="3">
        <v>1.13867883182614</v>
      </c>
      <c r="N7" s="3">
        <v>25.133338716295</v>
      </c>
      <c r="O7" s="3">
        <v>6</v>
      </c>
      <c r="P7" s="3">
        <v>1.4200000166893</v>
      </c>
      <c r="Q7" s="3">
        <v>1</v>
      </c>
      <c r="R7" s="3">
        <v>2.8400000333786</v>
      </c>
      <c r="S7" s="3">
        <v>25.2133355670505</v>
      </c>
      <c r="T7" s="3">
        <v>25.133338716295</v>
      </c>
      <c r="U7" s="3">
        <v>25.038305706448</v>
      </c>
      <c r="V7" s="3">
        <v>400.185199313694</v>
      </c>
      <c r="W7" s="3">
        <v>402.109035915799</v>
      </c>
      <c r="X7" s="3">
        <v>22.2386792500814</v>
      </c>
      <c r="Y7" s="3">
        <v>22.3033742904663</v>
      </c>
      <c r="Z7" s="3">
        <v>63.9815639919705</v>
      </c>
      <c r="AA7" s="3">
        <v>64.167243109809</v>
      </c>
      <c r="AB7" s="3">
        <v>349.369059244792</v>
      </c>
      <c r="AC7" s="3">
        <v>0.0547988319562541</v>
      </c>
      <c r="AD7" s="3">
        <v>0.103330142382118</v>
      </c>
      <c r="AE7" s="3">
        <v>92.6480657789442</v>
      </c>
      <c r="AF7" s="3">
        <v>-2.43775177001953</v>
      </c>
      <c r="AG7" s="3">
        <v>-0.925880670547485</v>
      </c>
      <c r="AH7" s="3">
        <v>0.0236145537346601</v>
      </c>
      <c r="AI7" s="3">
        <v>0.00100239005405456</v>
      </c>
      <c r="AJ7" s="3">
        <v>0.0351500697433949</v>
      </c>
      <c r="AK7" s="3">
        <v>0.00161707366351038</v>
      </c>
      <c r="AL7" s="3">
        <v>1</v>
      </c>
      <c r="AM7" s="3">
        <v>-0.219565242528915</v>
      </c>
      <c r="AN7" s="3">
        <v>2.73739147186279</v>
      </c>
      <c r="AO7" s="3">
        <v>1</v>
      </c>
      <c r="AP7" s="3">
        <v>0</v>
      </c>
      <c r="AQ7" s="3">
        <v>0.159999996423721</v>
      </c>
      <c r="AR7" s="3">
        <v>111115</v>
      </c>
      <c r="AS7" s="3">
        <v>0.582281765407986</v>
      </c>
      <c r="AT7" s="3">
        <v>3.8530071074553e-5</v>
      </c>
      <c r="AU7" s="3">
        <v>298.283338716295</v>
      </c>
      <c r="AV7" s="3">
        <v>298.363335567051</v>
      </c>
      <c r="AW7" s="3">
        <v>0.00876781291702476</v>
      </c>
      <c r="AX7" s="3">
        <v>-0.00880976863373086</v>
      </c>
      <c r="AY7" s="3">
        <v>3.20504331838798</v>
      </c>
      <c r="AZ7" s="3">
        <v>34.5937423902596</v>
      </c>
      <c r="BA7" s="3">
        <v>12.2903680997933</v>
      </c>
      <c r="BB7" s="3">
        <v>25.1733371416728</v>
      </c>
      <c r="BC7" s="3">
        <v>3.21268604296524</v>
      </c>
      <c r="BD7" s="3">
        <v>0.00304577275651016</v>
      </c>
      <c r="BE7" s="3">
        <v>2.06636448656184</v>
      </c>
      <c r="BF7" s="3">
        <v>1.14632155640339</v>
      </c>
      <c r="BG7" s="3">
        <v>0.00190390162033852</v>
      </c>
      <c r="BH7" s="3">
        <v>91.249756305793</v>
      </c>
      <c r="BI7" s="3">
        <v>2.44935530517901</v>
      </c>
      <c r="BJ7" s="3">
        <v>63.47122636572</v>
      </c>
      <c r="BK7" s="3">
        <v>402.648896881478</v>
      </c>
      <c r="BL7" s="3">
        <v>-0.00179026039566048</v>
      </c>
    </row>
    <row r="8" spans="1:64">
      <c r="A8" s="3" t="s">
        <v>81</v>
      </c>
      <c r="B8" s="3" t="s">
        <v>82</v>
      </c>
      <c r="C8" s="3" t="s">
        <v>77</v>
      </c>
      <c r="D8" s="3" t="s">
        <v>69</v>
      </c>
      <c r="E8" s="3" t="str">
        <f t="shared" si="0"/>
        <v>TR21-B2-Rd2</v>
      </c>
      <c r="F8" s="3" t="str">
        <f>VLOOKUP(B8,Sheet1!$A$1:$B$97,2,0)</f>
        <v>Platea latifolia</v>
      </c>
      <c r="G8" s="3" t="str">
        <f t="shared" si="1"/>
        <v>2023-07-24</v>
      </c>
      <c r="H8" s="3" t="s">
        <v>70</v>
      </c>
      <c r="I8" s="3">
        <v>-1.16093870265397</v>
      </c>
      <c r="J8" s="3">
        <v>0.00659826964901562</v>
      </c>
      <c r="K8" s="3">
        <v>673.138772153668</v>
      </c>
      <c r="L8" s="3">
        <v>0.0839591179967267</v>
      </c>
      <c r="M8" s="3">
        <v>1.15199951216353</v>
      </c>
      <c r="N8" s="3">
        <v>24.6667015552521</v>
      </c>
      <c r="O8" s="3">
        <v>6</v>
      </c>
      <c r="P8" s="3">
        <v>1.4200000166893</v>
      </c>
      <c r="Q8" s="3">
        <v>1</v>
      </c>
      <c r="R8" s="3">
        <v>2.8400000333786</v>
      </c>
      <c r="S8" s="3">
        <v>25.1611706018448</v>
      </c>
      <c r="T8" s="3">
        <v>24.6667015552521</v>
      </c>
      <c r="U8" s="3">
        <v>25.0404201745987</v>
      </c>
      <c r="V8" s="3">
        <v>400.062404632568</v>
      </c>
      <c r="W8" s="3">
        <v>401.998229980469</v>
      </c>
      <c r="X8" s="3">
        <v>21.0190843343735</v>
      </c>
      <c r="Y8" s="3">
        <v>21.160224199295</v>
      </c>
      <c r="Z8" s="3">
        <v>60.8009202480316</v>
      </c>
      <c r="AA8" s="3">
        <v>61.2092390060425</v>
      </c>
      <c r="AB8" s="3">
        <v>349.36639213562</v>
      </c>
      <c r="AC8" s="3">
        <v>0.0461292252821295</v>
      </c>
      <c r="AD8" s="3">
        <v>0.112305860966444</v>
      </c>
      <c r="AE8" s="3">
        <v>92.8648996353149</v>
      </c>
      <c r="AF8" s="3">
        <v>-1.58395791053772</v>
      </c>
      <c r="AG8" s="3">
        <v>-0.766164481639862</v>
      </c>
      <c r="AH8" s="3">
        <v>0.0323867239058018</v>
      </c>
      <c r="AI8" s="3">
        <v>0.00184133625589311</v>
      </c>
      <c r="AJ8" s="3">
        <v>0.0446274094283581</v>
      </c>
      <c r="AK8" s="3">
        <v>0.00132472696714103</v>
      </c>
      <c r="AL8" s="3">
        <v>1</v>
      </c>
      <c r="AM8" s="3">
        <v>-0.219565242528915</v>
      </c>
      <c r="AN8" s="3">
        <v>2.73739147186279</v>
      </c>
      <c r="AO8" s="3">
        <v>1</v>
      </c>
      <c r="AP8" s="3">
        <v>0</v>
      </c>
      <c r="AQ8" s="3">
        <v>0.159999996423721</v>
      </c>
      <c r="AR8" s="3">
        <v>111115</v>
      </c>
      <c r="AS8" s="3">
        <v>0.582277320226034</v>
      </c>
      <c r="AT8" s="3">
        <v>8.39591179967267e-5</v>
      </c>
      <c r="AU8" s="3">
        <v>297.816701555252</v>
      </c>
      <c r="AV8" s="3">
        <v>298.311170601845</v>
      </c>
      <c r="AW8" s="3">
        <v>0.00738067588016975</v>
      </c>
      <c r="AX8" s="3">
        <v>0.0221427198548342</v>
      </c>
      <c r="AY8" s="3">
        <v>3.11704160012169</v>
      </c>
      <c r="AZ8" s="3">
        <v>33.5653365209644</v>
      </c>
      <c r="BA8" s="3">
        <v>12.4051123216693</v>
      </c>
      <c r="BB8" s="3">
        <v>24.9139360785484</v>
      </c>
      <c r="BC8" s="3">
        <v>3.16339966909621</v>
      </c>
      <c r="BD8" s="3">
        <v>0.0065829734354416</v>
      </c>
      <c r="BE8" s="3">
        <v>1.96504208795815</v>
      </c>
      <c r="BF8" s="3">
        <v>1.19835758113805</v>
      </c>
      <c r="BG8" s="3">
        <v>0.004115729937225</v>
      </c>
      <c r="BH8" s="3">
        <v>62.5109639294874</v>
      </c>
      <c r="BI8" s="3">
        <v>1.674481643972</v>
      </c>
      <c r="BJ8" s="3">
        <v>62.090281292364</v>
      </c>
      <c r="BK8" s="3">
        <v>402.550084638977</v>
      </c>
      <c r="BL8" s="3">
        <v>-0.00179066810917521</v>
      </c>
    </row>
    <row r="9" spans="1:64">
      <c r="A9" s="3" t="s">
        <v>83</v>
      </c>
      <c r="B9" s="3" t="s">
        <v>84</v>
      </c>
      <c r="C9" s="3" t="s">
        <v>68</v>
      </c>
      <c r="D9" s="3" t="s">
        <v>78</v>
      </c>
      <c r="E9" s="3" t="str">
        <f t="shared" si="0"/>
        <v>TR23-B1-Rd1</v>
      </c>
      <c r="F9" s="3" t="str">
        <f>VLOOKUP(B9,Sheet1!$A$1:$B$97,2,0)</f>
        <v>Parashorea chinensis</v>
      </c>
      <c r="G9" s="3" t="str">
        <f t="shared" si="1"/>
        <v>2023-07-24</v>
      </c>
      <c r="H9" s="3" t="s">
        <v>70</v>
      </c>
      <c r="I9" s="3">
        <v>-0.769498617518886</v>
      </c>
      <c r="J9" s="3">
        <v>0.0227900976919248</v>
      </c>
      <c r="K9" s="3">
        <v>448.121477973074</v>
      </c>
      <c r="L9" s="3">
        <v>0.254980223587969</v>
      </c>
      <c r="M9" s="3">
        <v>1.02570234179791</v>
      </c>
      <c r="N9" s="3">
        <v>24.9259023030599</v>
      </c>
      <c r="O9" s="3">
        <v>6</v>
      </c>
      <c r="P9" s="3">
        <v>1.4200000166893</v>
      </c>
      <c r="Q9" s="3">
        <v>1</v>
      </c>
      <c r="R9" s="3">
        <v>2.8400000333786</v>
      </c>
      <c r="S9" s="3">
        <v>25.4393801371256</v>
      </c>
      <c r="T9" s="3">
        <v>24.9259023030599</v>
      </c>
      <c r="U9" s="3">
        <v>25.045411046346</v>
      </c>
      <c r="V9" s="3">
        <v>399.899908447266</v>
      </c>
      <c r="W9" s="3">
        <v>401.045855712891</v>
      </c>
      <c r="X9" s="3">
        <v>22.5338129679362</v>
      </c>
      <c r="Y9" s="3">
        <v>22.9616723378499</v>
      </c>
      <c r="Z9" s="3">
        <v>64.3528340657552</v>
      </c>
      <c r="AA9" s="3">
        <v>65.5755406697591</v>
      </c>
      <c r="AB9" s="3">
        <v>349.35653889974</v>
      </c>
      <c r="AC9" s="3">
        <v>0.0313501195205996</v>
      </c>
      <c r="AD9" s="3">
        <v>0.103751753270626</v>
      </c>
      <c r="AE9" s="3">
        <v>93.2174112955729</v>
      </c>
      <c r="AF9" s="3">
        <v>-0.536870002746582</v>
      </c>
      <c r="AG9" s="3">
        <v>-0.266745418310165</v>
      </c>
      <c r="AH9" s="3">
        <v>0.0151338521391153</v>
      </c>
      <c r="AI9" s="3">
        <v>0.00472611654549837</v>
      </c>
      <c r="AJ9" s="3">
        <v>0.0426806807518005</v>
      </c>
      <c r="AK9" s="3">
        <v>0.00566310761496425</v>
      </c>
      <c r="AL9" s="3">
        <v>1</v>
      </c>
      <c r="AM9" s="3">
        <v>-0.219565242528915</v>
      </c>
      <c r="AN9" s="3">
        <v>2.73739147186279</v>
      </c>
      <c r="AO9" s="3">
        <v>1</v>
      </c>
      <c r="AP9" s="3">
        <v>0</v>
      </c>
      <c r="AQ9" s="3">
        <v>0.159999996423721</v>
      </c>
      <c r="AR9" s="3">
        <v>111115</v>
      </c>
      <c r="AS9" s="3">
        <v>0.582260898166232</v>
      </c>
      <c r="AT9" s="3">
        <v>0.000254980223587969</v>
      </c>
      <c r="AU9" s="3">
        <v>298.07590230306</v>
      </c>
      <c r="AV9" s="3">
        <v>298.589380137126</v>
      </c>
      <c r="AW9" s="3">
        <v>0.00501601901117918</v>
      </c>
      <c r="AX9" s="3">
        <v>-0.0610300437590195</v>
      </c>
      <c r="AY9" s="3">
        <v>3.16613003975697</v>
      </c>
      <c r="AZ9" s="3">
        <v>33.9650023914453</v>
      </c>
      <c r="BA9" s="3">
        <v>11.0033300535954</v>
      </c>
      <c r="BB9" s="3">
        <v>25.1826412200928</v>
      </c>
      <c r="BC9" s="3">
        <v>3.21458873223373</v>
      </c>
      <c r="BD9" s="3">
        <v>0.0226074885690447</v>
      </c>
      <c r="BE9" s="3">
        <v>2.14042769795906</v>
      </c>
      <c r="BF9" s="3">
        <v>1.07416103427467</v>
      </c>
      <c r="BG9" s="3">
        <v>0.0141459731855875</v>
      </c>
      <c r="BH9" s="3">
        <v>41.7727273025333</v>
      </c>
      <c r="BI9" s="3">
        <v>1.1173807846269</v>
      </c>
      <c r="BJ9" s="3">
        <v>66.9398315403822</v>
      </c>
      <c r="BK9" s="3">
        <v>401.41163850213</v>
      </c>
      <c r="BL9" s="3">
        <v>-0.00128311511931908</v>
      </c>
    </row>
    <row r="10" spans="1:64">
      <c r="A10" s="3" t="s">
        <v>85</v>
      </c>
      <c r="B10" s="3" t="s">
        <v>84</v>
      </c>
      <c r="C10" s="3" t="s">
        <v>77</v>
      </c>
      <c r="D10" s="3" t="s">
        <v>78</v>
      </c>
      <c r="E10" s="3" t="str">
        <f t="shared" si="0"/>
        <v>TR23-B2-Rd1</v>
      </c>
      <c r="F10" s="3" t="str">
        <f>VLOOKUP(B10,Sheet1!$A$1:$B$97,2,0)</f>
        <v>Parashorea chinensis</v>
      </c>
      <c r="G10" s="3" t="str">
        <f t="shared" si="1"/>
        <v>2023-07-24</v>
      </c>
      <c r="H10" s="3" t="s">
        <v>70</v>
      </c>
      <c r="I10" s="3">
        <v>-0.882751493171562</v>
      </c>
      <c r="J10" s="3">
        <v>0.0431144006432991</v>
      </c>
      <c r="K10" s="3">
        <v>427.397375229392</v>
      </c>
      <c r="L10" s="3">
        <v>0.455583538558681</v>
      </c>
      <c r="M10" s="3">
        <v>0.971645880010471</v>
      </c>
      <c r="N10" s="3">
        <v>24.575523523184</v>
      </c>
      <c r="O10" s="3">
        <v>6</v>
      </c>
      <c r="P10" s="3">
        <v>1.4200000166893</v>
      </c>
      <c r="Q10" s="3">
        <v>1</v>
      </c>
      <c r="R10" s="3">
        <v>2.8400000333786</v>
      </c>
      <c r="S10" s="3">
        <v>25.1639801905705</v>
      </c>
      <c r="T10" s="3">
        <v>24.575523523184</v>
      </c>
      <c r="U10" s="3">
        <v>25.0360437539908</v>
      </c>
      <c r="V10" s="3">
        <v>400.101344181941</v>
      </c>
      <c r="W10" s="3">
        <v>401.303386981671</v>
      </c>
      <c r="X10" s="3">
        <v>22.0754142174354</v>
      </c>
      <c r="Y10" s="3">
        <v>22.8399583376371</v>
      </c>
      <c r="Z10" s="3">
        <v>64.0701857346755</v>
      </c>
      <c r="AA10" s="3">
        <v>66.2898612389198</v>
      </c>
      <c r="AB10" s="3">
        <v>349.367441030649</v>
      </c>
      <c r="AC10" s="3">
        <v>0.0501729229178566</v>
      </c>
      <c r="AD10" s="3">
        <v>0.12461895438341</v>
      </c>
      <c r="AE10" s="3">
        <v>93.1896837674654</v>
      </c>
      <c r="AF10" s="3">
        <v>-1.07824575901031</v>
      </c>
      <c r="AG10" s="3">
        <v>-0.332376509904862</v>
      </c>
      <c r="AH10" s="3">
        <v>0.0181870311498642</v>
      </c>
      <c r="AI10" s="3">
        <v>0.00136073678731918</v>
      </c>
      <c r="AJ10" s="3">
        <v>0.0164055768400431</v>
      </c>
      <c r="AK10" s="3">
        <v>0.0024618764873594</v>
      </c>
      <c r="AL10" s="3">
        <v>1</v>
      </c>
      <c r="AM10" s="3">
        <v>-0.219565242528915</v>
      </c>
      <c r="AN10" s="3">
        <v>2.73739147186279</v>
      </c>
      <c r="AO10" s="3">
        <v>1</v>
      </c>
      <c r="AP10" s="3">
        <v>0</v>
      </c>
      <c r="AQ10" s="3">
        <v>0.159999996423721</v>
      </c>
      <c r="AR10" s="3">
        <v>111115</v>
      </c>
      <c r="AS10" s="3">
        <v>0.582279068384415</v>
      </c>
      <c r="AT10" s="3">
        <v>0.000455583538558681</v>
      </c>
      <c r="AU10" s="3">
        <v>297.725523523184</v>
      </c>
      <c r="AV10" s="3">
        <v>298.313980190571</v>
      </c>
      <c r="AW10" s="3">
        <v>0.0080276674874247</v>
      </c>
      <c r="AX10" s="3">
        <v>-0.152072206007772</v>
      </c>
      <c r="AY10" s="3">
        <v>3.1000943873546</v>
      </c>
      <c r="AZ10" s="3">
        <v>33.2664976983824</v>
      </c>
      <c r="BA10" s="3">
        <v>10.4265393607453</v>
      </c>
      <c r="BB10" s="3">
        <v>24.8697518568773</v>
      </c>
      <c r="BC10" s="3">
        <v>3.15507023805955</v>
      </c>
      <c r="BD10" s="3">
        <v>0.0424696213269936</v>
      </c>
      <c r="BE10" s="3">
        <v>2.12844850734413</v>
      </c>
      <c r="BF10" s="3">
        <v>1.02662173071542</v>
      </c>
      <c r="BG10" s="3">
        <v>0.0266006992716194</v>
      </c>
      <c r="BH10" s="3">
        <v>39.8290254908868</v>
      </c>
      <c r="BI10" s="3">
        <v>1.06502294564537</v>
      </c>
      <c r="BJ10" s="3">
        <v>68.2351503109148</v>
      </c>
      <c r="BK10" s="3">
        <v>401.723004763986</v>
      </c>
      <c r="BL10" s="3">
        <v>-0.00149939549189766</v>
      </c>
    </row>
    <row r="11" spans="1:64">
      <c r="A11" s="3" t="s">
        <v>86</v>
      </c>
      <c r="B11" s="3" t="s">
        <v>87</v>
      </c>
      <c r="C11" s="3" t="s">
        <v>77</v>
      </c>
      <c r="D11" s="3" t="s">
        <v>78</v>
      </c>
      <c r="E11" s="3" t="str">
        <f t="shared" si="0"/>
        <v>TR34-B2-Rd1</v>
      </c>
      <c r="F11" s="3" t="str">
        <f>VLOOKUP(B11,Sheet1!$A$1:$B$97,2,0)</f>
        <v>Lindera metcalfiana</v>
      </c>
      <c r="G11" s="3" t="str">
        <f t="shared" si="1"/>
        <v>2023-07-25</v>
      </c>
      <c r="H11" s="3" t="s">
        <v>70</v>
      </c>
      <c r="I11" s="3">
        <v>-0.711508516348367</v>
      </c>
      <c r="J11" s="3">
        <v>0.00986668144081223</v>
      </c>
      <c r="K11" s="3">
        <v>507.466211455255</v>
      </c>
      <c r="L11" s="3">
        <v>0.128093152074223</v>
      </c>
      <c r="M11" s="3">
        <v>1.17764651271375</v>
      </c>
      <c r="N11" s="3">
        <v>25.7041119795579</v>
      </c>
      <c r="O11" s="3">
        <v>6</v>
      </c>
      <c r="P11" s="3">
        <v>1.4200000166893</v>
      </c>
      <c r="Q11" s="3">
        <v>1</v>
      </c>
      <c r="R11" s="3">
        <v>2.8400000333786</v>
      </c>
      <c r="S11" s="3">
        <v>25.4202157534086</v>
      </c>
      <c r="T11" s="3">
        <v>25.7041119795579</v>
      </c>
      <c r="U11" s="3">
        <v>25.0403443850004</v>
      </c>
      <c r="V11" s="3">
        <v>400.043931227464</v>
      </c>
      <c r="W11" s="3">
        <v>401.177654559796</v>
      </c>
      <c r="X11" s="3">
        <v>22.7502431135911</v>
      </c>
      <c r="Y11" s="3">
        <v>22.9651842850905</v>
      </c>
      <c r="Z11" s="3">
        <v>64.966545691857</v>
      </c>
      <c r="AA11" s="3">
        <v>65.5812630286584</v>
      </c>
      <c r="AB11" s="3">
        <v>349.3553513747</v>
      </c>
      <c r="AC11" s="3">
        <v>0.0348577245066945</v>
      </c>
      <c r="AD11" s="3">
        <v>0.109716194180342</v>
      </c>
      <c r="AE11" s="3">
        <v>93.0975013146034</v>
      </c>
      <c r="AF11" s="3">
        <v>-3.01381134986877</v>
      </c>
      <c r="AG11" s="3">
        <v>-1.02130830287933</v>
      </c>
      <c r="AH11" s="3">
        <v>0.0463300086557865</v>
      </c>
      <c r="AI11" s="3">
        <v>0.00284006237052381</v>
      </c>
      <c r="AJ11" s="3">
        <v>0.0295392610132694</v>
      </c>
      <c r="AK11" s="3">
        <v>0.0021057219710201</v>
      </c>
      <c r="AL11" s="3">
        <v>0.897435903549194</v>
      </c>
      <c r="AM11" s="3">
        <v>-0.219565242528915</v>
      </c>
      <c r="AN11" s="3">
        <v>2.73739147186279</v>
      </c>
      <c r="AO11" s="3">
        <v>1</v>
      </c>
      <c r="AP11" s="3">
        <v>0</v>
      </c>
      <c r="AQ11" s="3">
        <v>0.159999996423721</v>
      </c>
      <c r="AR11" s="3">
        <v>111115</v>
      </c>
      <c r="AS11" s="3">
        <v>0.582258918957832</v>
      </c>
      <c r="AT11" s="3">
        <v>0.000128093152074223</v>
      </c>
      <c r="AU11" s="3">
        <v>298.854111979558</v>
      </c>
      <c r="AV11" s="3">
        <v>298.570215753409</v>
      </c>
      <c r="AW11" s="3">
        <v>0.00557723579641019</v>
      </c>
      <c r="AX11" s="3">
        <v>-0.101118772537289</v>
      </c>
      <c r="AY11" s="3">
        <v>3.31564779165091</v>
      </c>
      <c r="AZ11" s="3">
        <v>35.6147887627096</v>
      </c>
      <c r="BA11" s="3">
        <v>12.6496044776191</v>
      </c>
      <c r="BB11" s="3">
        <v>25.5621638664832</v>
      </c>
      <c r="BC11" s="3">
        <v>3.28782481064032</v>
      </c>
      <c r="BD11" s="3">
        <v>0.00983248855700584</v>
      </c>
      <c r="BE11" s="3">
        <v>2.13800127893716</v>
      </c>
      <c r="BF11" s="3">
        <v>1.14982353170317</v>
      </c>
      <c r="BG11" s="3">
        <v>0.0061483682358942</v>
      </c>
      <c r="BH11" s="3">
        <v>47.2438370584653</v>
      </c>
      <c r="BI11" s="3">
        <v>1.26493999132279</v>
      </c>
      <c r="BJ11" s="3">
        <v>63.5380357213804</v>
      </c>
      <c r="BK11" s="3">
        <v>401.515871632254</v>
      </c>
      <c r="BL11" s="3">
        <v>-0.00112614995532349</v>
      </c>
    </row>
    <row r="12" spans="1:64">
      <c r="A12" s="3" t="s">
        <v>88</v>
      </c>
      <c r="B12" s="3" t="s">
        <v>89</v>
      </c>
      <c r="C12" s="3" t="s">
        <v>77</v>
      </c>
      <c r="D12" s="3" t="s">
        <v>78</v>
      </c>
      <c r="E12" s="3" t="str">
        <f t="shared" si="0"/>
        <v>TR35-B2-Rd1</v>
      </c>
      <c r="F12" s="3" t="str">
        <f>VLOOKUP(B12,Sheet1!$A$1:$B$97,2,0)</f>
        <v>Parashorea chinensis</v>
      </c>
      <c r="G12" s="3" t="str">
        <f t="shared" si="1"/>
        <v>2023-07-25</v>
      </c>
      <c r="H12" s="3" t="s">
        <v>70</v>
      </c>
      <c r="I12" s="3">
        <v>-0.762408886166937</v>
      </c>
      <c r="J12" s="3">
        <v>0.0169923458850492</v>
      </c>
      <c r="K12" s="3">
        <v>462.139795933604</v>
      </c>
      <c r="L12" s="3">
        <v>0.192605288405319</v>
      </c>
      <c r="M12" s="3">
        <v>1.02875141324502</v>
      </c>
      <c r="N12" s="3">
        <v>25.5700161273663</v>
      </c>
      <c r="O12" s="3">
        <v>6</v>
      </c>
      <c r="P12" s="3">
        <v>1.4200000166893</v>
      </c>
      <c r="Q12" s="3">
        <v>1</v>
      </c>
      <c r="R12" s="3">
        <v>2.8400000333786</v>
      </c>
      <c r="S12" s="3">
        <v>25.3940679110014</v>
      </c>
      <c r="T12" s="3">
        <v>25.5700161273663</v>
      </c>
      <c r="U12" s="3">
        <v>25.0354800591102</v>
      </c>
      <c r="V12" s="3">
        <v>400.114727313702</v>
      </c>
      <c r="W12" s="3">
        <v>401.224327674279</v>
      </c>
      <c r="X12" s="3">
        <v>24.0005123431866</v>
      </c>
      <c r="Y12" s="3">
        <v>24.3224556262677</v>
      </c>
      <c r="Z12" s="3">
        <v>68.5310475276067</v>
      </c>
      <c r="AA12" s="3">
        <v>69.4511865469126</v>
      </c>
      <c r="AB12" s="3">
        <v>350.224243164063</v>
      </c>
      <c r="AC12" s="3">
        <v>0.0484030381418191</v>
      </c>
      <c r="AD12" s="3">
        <v>0.0805354493741806</v>
      </c>
      <c r="AE12" s="3">
        <v>92.9479329035832</v>
      </c>
      <c r="AF12" s="3">
        <v>-5.69548797607422</v>
      </c>
      <c r="AG12" s="3">
        <v>-1.3073456287384</v>
      </c>
      <c r="AH12" s="3">
        <v>0.109532698988915</v>
      </c>
      <c r="AI12" s="3">
        <v>0.0017237615538761</v>
      </c>
      <c r="AJ12" s="3">
        <v>0.0840988233685493</v>
      </c>
      <c r="AK12" s="3">
        <v>0.00107152364216745</v>
      </c>
      <c r="AL12" s="3">
        <v>0.794871807098389</v>
      </c>
      <c r="AM12" s="3">
        <v>-0.219565242528915</v>
      </c>
      <c r="AN12" s="3">
        <v>2.73739147186279</v>
      </c>
      <c r="AO12" s="3">
        <v>1</v>
      </c>
      <c r="AP12" s="3">
        <v>0</v>
      </c>
      <c r="AQ12" s="3">
        <v>0.159999996423721</v>
      </c>
      <c r="AR12" s="3">
        <v>111115</v>
      </c>
      <c r="AS12" s="3">
        <v>0.583707071940104</v>
      </c>
      <c r="AT12" s="3">
        <v>0.000192605288405319</v>
      </c>
      <c r="AU12" s="3">
        <v>298.720016127366</v>
      </c>
      <c r="AV12" s="3">
        <v>298.544067911001</v>
      </c>
      <c r="AW12" s="3">
        <v>0.00774448592958831</v>
      </c>
      <c r="AX12" s="3">
        <v>-0.119334501537605</v>
      </c>
      <c r="AY12" s="3">
        <v>3.28947342520233</v>
      </c>
      <c r="AZ12" s="3">
        <v>35.3904918561334</v>
      </c>
      <c r="BA12" s="3">
        <v>11.0680362298657</v>
      </c>
      <c r="BB12" s="3">
        <v>25.4820420191838</v>
      </c>
      <c r="BC12" s="3">
        <v>3.27224510997405</v>
      </c>
      <c r="BD12" s="3">
        <v>0.0168912157028259</v>
      </c>
      <c r="BE12" s="3">
        <v>2.26072201195731</v>
      </c>
      <c r="BF12" s="3">
        <v>1.01152309801673</v>
      </c>
      <c r="BG12" s="3">
        <v>0.010566049357179</v>
      </c>
      <c r="BH12" s="3">
        <v>42.9549571339173</v>
      </c>
      <c r="BI12" s="3">
        <v>1.15182709693799</v>
      </c>
      <c r="BJ12" s="3">
        <v>67.9606504465112</v>
      </c>
      <c r="BK12" s="3">
        <v>401.568938569435</v>
      </c>
      <c r="BL12" s="3">
        <v>-0.00122569898126271</v>
      </c>
    </row>
    <row r="13" spans="1:64">
      <c r="A13" s="3" t="s">
        <v>90</v>
      </c>
      <c r="B13" s="3" t="s">
        <v>91</v>
      </c>
      <c r="C13" s="3" t="s">
        <v>77</v>
      </c>
      <c r="D13" s="3" t="s">
        <v>69</v>
      </c>
      <c r="E13" s="3" t="str">
        <f t="shared" si="0"/>
        <v>TR36-B2-Rd2</v>
      </c>
      <c r="F13" s="3" t="str">
        <f>VLOOKUP(B13,Sheet1!$A$1:$B$97,2,0)</f>
        <v>Duabanga grandiflora</v>
      </c>
      <c r="G13" s="3" t="str">
        <f t="shared" si="1"/>
        <v>2023-07-25</v>
      </c>
      <c r="H13" s="3" t="s">
        <v>70</v>
      </c>
      <c r="I13" s="3">
        <v>-1.2237094083452</v>
      </c>
      <c r="J13" s="3">
        <v>0.00880852768861966</v>
      </c>
      <c r="K13" s="3">
        <v>621.200396400989</v>
      </c>
      <c r="L13" s="3">
        <v>0.1038437411784</v>
      </c>
      <c r="M13" s="3">
        <v>1.06345314373233</v>
      </c>
      <c r="N13" s="3">
        <v>25.5545545724722</v>
      </c>
      <c r="O13" s="3">
        <v>6</v>
      </c>
      <c r="P13" s="3">
        <v>1.4200000166893</v>
      </c>
      <c r="Q13" s="3">
        <v>1</v>
      </c>
      <c r="R13" s="3">
        <v>2.8400000333786</v>
      </c>
      <c r="S13" s="3">
        <v>25.3979765085074</v>
      </c>
      <c r="T13" s="3">
        <v>25.5545545724722</v>
      </c>
      <c r="U13" s="3">
        <v>25.0391690180852</v>
      </c>
      <c r="V13" s="3">
        <v>400.144712007963</v>
      </c>
      <c r="W13" s="3">
        <v>402.225259634165</v>
      </c>
      <c r="X13" s="3">
        <v>23.8141429607685</v>
      </c>
      <c r="Y13" s="3">
        <v>23.9877787369948</v>
      </c>
      <c r="Z13" s="3">
        <v>67.7806924673227</v>
      </c>
      <c r="AA13" s="3">
        <v>68.2752386239859</v>
      </c>
      <c r="AB13" s="3">
        <v>350.225210336539</v>
      </c>
      <c r="AC13" s="3">
        <v>0.0509591114599831</v>
      </c>
      <c r="AD13" s="3">
        <v>0.120988500806001</v>
      </c>
      <c r="AE13" s="3">
        <v>92.6687745314378</v>
      </c>
      <c r="AF13" s="3">
        <v>-4.65462636947632</v>
      </c>
      <c r="AG13" s="3">
        <v>-1.17387044429779</v>
      </c>
      <c r="AH13" s="3">
        <v>0.0415708757936954</v>
      </c>
      <c r="AI13" s="3">
        <v>0.00120749231427908</v>
      </c>
      <c r="AJ13" s="3">
        <v>0.0496334731578827</v>
      </c>
      <c r="AK13" s="3">
        <v>0.00097299151821062</v>
      </c>
      <c r="AL13" s="3">
        <v>0.871794879436493</v>
      </c>
      <c r="AM13" s="3">
        <v>-0.219565242528915</v>
      </c>
      <c r="AN13" s="3">
        <v>2.73739147186279</v>
      </c>
      <c r="AO13" s="3">
        <v>1</v>
      </c>
      <c r="AP13" s="3">
        <v>0</v>
      </c>
      <c r="AQ13" s="3">
        <v>0.159999996423721</v>
      </c>
      <c r="AR13" s="3">
        <v>111115</v>
      </c>
      <c r="AS13" s="3">
        <v>0.583708683894231</v>
      </c>
      <c r="AT13" s="3">
        <v>0.0001038437411784</v>
      </c>
      <c r="AU13" s="3">
        <v>298.704554572472</v>
      </c>
      <c r="AV13" s="3">
        <v>298.547976508507</v>
      </c>
      <c r="AW13" s="3">
        <v>0.00815345765135331</v>
      </c>
      <c r="AX13" s="3">
        <v>-0.0723366355680212</v>
      </c>
      <c r="AY13" s="3">
        <v>3.28637120478263</v>
      </c>
      <c r="AZ13" s="3">
        <v>35.4636305400186</v>
      </c>
      <c r="BA13" s="3">
        <v>11.4758518030237</v>
      </c>
      <c r="BB13" s="3">
        <v>25.4762655404898</v>
      </c>
      <c r="BC13" s="3">
        <v>3.27109977612313</v>
      </c>
      <c r="BD13" s="3">
        <v>0.0087812780538525</v>
      </c>
      <c r="BE13" s="3">
        <v>2.2229180610503</v>
      </c>
      <c r="BF13" s="3">
        <v>1.04818171507283</v>
      </c>
      <c r="BG13" s="3">
        <v>0.00549074050205857</v>
      </c>
      <c r="BH13" s="3">
        <v>57.5658802651516</v>
      </c>
      <c r="BI13" s="3">
        <v>1.54440377816329</v>
      </c>
      <c r="BJ13" s="3">
        <v>66.7538788010404</v>
      </c>
      <c r="BK13" s="3">
        <v>402.822398266303</v>
      </c>
      <c r="BL13" s="3">
        <v>-0.00208181397642329</v>
      </c>
    </row>
    <row r="14" spans="1:64">
      <c r="A14" s="3" t="s">
        <v>92</v>
      </c>
      <c r="B14" s="3" t="s">
        <v>93</v>
      </c>
      <c r="C14" s="3" t="s">
        <v>68</v>
      </c>
      <c r="D14" s="3" t="s">
        <v>78</v>
      </c>
      <c r="E14" s="3" t="str">
        <f t="shared" si="0"/>
        <v>TR38-B1-Rd1</v>
      </c>
      <c r="F14" s="3" t="str">
        <f>VLOOKUP(B14,Sheet1!$A$1:$B$97,2,0)</f>
        <v>Parashorea chinensis</v>
      </c>
      <c r="G14" s="3" t="str">
        <f t="shared" si="1"/>
        <v>2023-07-26</v>
      </c>
      <c r="H14" s="3" t="s">
        <v>70</v>
      </c>
      <c r="I14" s="3">
        <v>-0.836507253998715</v>
      </c>
      <c r="J14" s="3">
        <v>0.0115263333150595</v>
      </c>
      <c r="K14" s="3">
        <v>508.672019274195</v>
      </c>
      <c r="L14" s="3">
        <v>0.146427090268008</v>
      </c>
      <c r="M14" s="3">
        <v>1.15088780977776</v>
      </c>
      <c r="N14" s="3">
        <v>25.3175236838205</v>
      </c>
      <c r="O14" s="3">
        <v>6</v>
      </c>
      <c r="P14" s="3">
        <v>1.4200000166893</v>
      </c>
      <c r="Q14" s="3">
        <v>1</v>
      </c>
      <c r="R14" s="3">
        <v>2.8400000333786</v>
      </c>
      <c r="S14" s="3">
        <v>25.3470897674561</v>
      </c>
      <c r="T14" s="3">
        <v>25.3175236838205</v>
      </c>
      <c r="U14" s="3">
        <v>25.0363333565848</v>
      </c>
      <c r="V14" s="3">
        <v>399.93768964495</v>
      </c>
      <c r="W14" s="3">
        <v>401.270119803292</v>
      </c>
      <c r="X14" s="3">
        <v>22.2567800794329</v>
      </c>
      <c r="Y14" s="3">
        <v>22.5019919531686</v>
      </c>
      <c r="Z14" s="3">
        <v>63.6687420436314</v>
      </c>
      <c r="AA14" s="3">
        <v>64.3707090105329</v>
      </c>
      <c r="AB14" s="3">
        <v>350.224949428013</v>
      </c>
      <c r="AC14" s="3">
        <v>0.0538785925268062</v>
      </c>
      <c r="AD14" s="3">
        <v>0.112585701048374</v>
      </c>
      <c r="AE14" s="3">
        <v>92.8588959830148</v>
      </c>
      <c r="AF14" s="3">
        <v>-0.723113656044006</v>
      </c>
      <c r="AG14" s="3">
        <v>-0.894142329692841</v>
      </c>
      <c r="AH14" s="3">
        <v>0.0164928659796715</v>
      </c>
      <c r="AI14" s="3">
        <v>0.00157550303265452</v>
      </c>
      <c r="AJ14" s="3">
        <v>0.0296423602849245</v>
      </c>
      <c r="AK14" s="3">
        <v>0.00174473423976451</v>
      </c>
      <c r="AL14" s="3">
        <v>1</v>
      </c>
      <c r="AM14" s="3">
        <v>-0.219565242528915</v>
      </c>
      <c r="AN14" s="3">
        <v>2.73739147186279</v>
      </c>
      <c r="AO14" s="3">
        <v>1</v>
      </c>
      <c r="AP14" s="3">
        <v>0</v>
      </c>
      <c r="AQ14" s="3">
        <v>0.159999996423721</v>
      </c>
      <c r="AR14" s="3">
        <v>111115</v>
      </c>
      <c r="AS14" s="3">
        <v>0.583708249046689</v>
      </c>
      <c r="AT14" s="3">
        <v>0.000146427090268008</v>
      </c>
      <c r="AU14" s="3">
        <v>298.467523683821</v>
      </c>
      <c r="AV14" s="3">
        <v>298.497089767456</v>
      </c>
      <c r="AW14" s="3">
        <v>0.00862057461160414</v>
      </c>
      <c r="AX14" s="3">
        <v>-0.0694248823063137</v>
      </c>
      <c r="AY14" s="3">
        <v>3.24039794027107</v>
      </c>
      <c r="AZ14" s="3">
        <v>34.8959345747133</v>
      </c>
      <c r="BA14" s="3">
        <v>12.3939426215447</v>
      </c>
      <c r="BB14" s="3">
        <v>25.3323067256383</v>
      </c>
      <c r="BC14" s="3">
        <v>3.24322797565467</v>
      </c>
      <c r="BD14" s="3">
        <v>0.0114796882046324</v>
      </c>
      <c r="BE14" s="3">
        <v>2.08951013049331</v>
      </c>
      <c r="BF14" s="3">
        <v>1.15371784516136</v>
      </c>
      <c r="BG14" s="3">
        <v>0.00717898135297338</v>
      </c>
      <c r="BH14" s="3">
        <v>47.2347224057455</v>
      </c>
      <c r="BI14" s="3">
        <v>1.26765476993258</v>
      </c>
      <c r="BJ14" s="3">
        <v>63.5827712997445</v>
      </c>
      <c r="BK14" s="3">
        <v>401.667755289076</v>
      </c>
      <c r="BL14" s="3">
        <v>-0.00132412532972756</v>
      </c>
    </row>
    <row r="15" spans="1:64">
      <c r="A15" s="3" t="s">
        <v>94</v>
      </c>
      <c r="B15" s="3" t="s">
        <v>95</v>
      </c>
      <c r="C15" s="3" t="s">
        <v>77</v>
      </c>
      <c r="D15" s="3" t="s">
        <v>78</v>
      </c>
      <c r="E15" s="3" t="str">
        <f t="shared" si="0"/>
        <v>TR101-B2-Rd1</v>
      </c>
      <c r="F15" s="3" t="str">
        <f>VLOOKUP(B15,Sheet1!$A$1:$B$97,2,0)</f>
        <v>Garuga pinnata</v>
      </c>
      <c r="G15" s="3" t="str">
        <f t="shared" si="1"/>
        <v>2023-08-01</v>
      </c>
      <c r="H15" s="3" t="s">
        <v>70</v>
      </c>
      <c r="I15" s="3">
        <v>-1.61747429020444</v>
      </c>
      <c r="J15" s="3">
        <v>0.0346916940258243</v>
      </c>
      <c r="K15" s="3">
        <v>469.377326916999</v>
      </c>
      <c r="L15" s="3">
        <v>0.445617892562516</v>
      </c>
      <c r="M15" s="3">
        <v>1.17197770013136</v>
      </c>
      <c r="N15" s="3">
        <v>24.2884462674459</v>
      </c>
      <c r="O15" s="3">
        <v>6</v>
      </c>
      <c r="P15" s="3">
        <v>1.4200000166893</v>
      </c>
      <c r="Q15" s="3">
        <v>1</v>
      </c>
      <c r="R15" s="3">
        <v>2.8400000333786</v>
      </c>
      <c r="S15" s="3">
        <v>24.964492003123</v>
      </c>
      <c r="T15" s="3">
        <v>24.2884462674459</v>
      </c>
      <c r="U15" s="3">
        <v>25.0410666465759</v>
      </c>
      <c r="V15" s="3">
        <v>400.391621907552</v>
      </c>
      <c r="W15" s="3">
        <v>402.854970296224</v>
      </c>
      <c r="X15" s="3">
        <v>19.5051957766215</v>
      </c>
      <c r="Y15" s="3">
        <v>20.2531213760376</v>
      </c>
      <c r="Z15" s="3">
        <v>56.9197823206584</v>
      </c>
      <c r="AA15" s="3">
        <v>59.1036656697591</v>
      </c>
      <c r="AB15" s="3">
        <v>350.243100484212</v>
      </c>
      <c r="AC15" s="3">
        <v>0.0875992057844996</v>
      </c>
      <c r="AD15" s="3">
        <v>0.175797888388236</v>
      </c>
      <c r="AE15" s="3">
        <v>92.5938256581624</v>
      </c>
      <c r="AF15" s="3">
        <v>-0.629943072795868</v>
      </c>
      <c r="AG15" s="3">
        <v>-0.761752068996429</v>
      </c>
      <c r="AH15" s="3">
        <v>0.033819854259491</v>
      </c>
      <c r="AI15" s="3">
        <v>0.00428883265703916</v>
      </c>
      <c r="AJ15" s="3">
        <v>0.048794474452734</v>
      </c>
      <c r="AK15" s="3">
        <v>0.00402703182771802</v>
      </c>
      <c r="AL15" s="3">
        <v>0.777777791023254</v>
      </c>
      <c r="AM15" s="3">
        <v>-0.219565242528915</v>
      </c>
      <c r="AN15" s="3">
        <v>2.73739147186279</v>
      </c>
      <c r="AO15" s="3">
        <v>1</v>
      </c>
      <c r="AP15" s="3">
        <v>0</v>
      </c>
      <c r="AQ15" s="3">
        <v>0.159999996423721</v>
      </c>
      <c r="AR15" s="3">
        <v>111115</v>
      </c>
      <c r="AS15" s="3">
        <v>0.58373850080702</v>
      </c>
      <c r="AT15" s="3">
        <v>0.000445617892562516</v>
      </c>
      <c r="AU15" s="3">
        <v>297.438446267446</v>
      </c>
      <c r="AV15" s="3">
        <v>298.114492003123</v>
      </c>
      <c r="AW15" s="3">
        <v>0.0140158726122408</v>
      </c>
      <c r="AX15" s="3">
        <v>-0.135911727265719</v>
      </c>
      <c r="AY15" s="3">
        <v>3.04729169270372</v>
      </c>
      <c r="AZ15" s="3">
        <v>32.910311843261</v>
      </c>
      <c r="BA15" s="3">
        <v>12.6571904672234</v>
      </c>
      <c r="BB15" s="3">
        <v>24.6264691352844</v>
      </c>
      <c r="BC15" s="3">
        <v>3.10955997247623</v>
      </c>
      <c r="BD15" s="3">
        <v>0.0342726956648933</v>
      </c>
      <c r="BE15" s="3">
        <v>1.87531399257236</v>
      </c>
      <c r="BF15" s="3">
        <v>1.23424597990386</v>
      </c>
      <c r="BG15" s="3">
        <v>0.0214576888690579</v>
      </c>
      <c r="BH15" s="3">
        <v>43.4614388376191</v>
      </c>
      <c r="BI15" s="3">
        <v>1.16512922497734</v>
      </c>
      <c r="BJ15" s="3">
        <v>60.9682129218976</v>
      </c>
      <c r="BK15" s="3">
        <v>403.623840108235</v>
      </c>
      <c r="BL15" s="3">
        <v>-0.00244275448014317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3"/>
  <sheetViews>
    <sheetView workbookViewId="0">
      <selection activeCell="A1" sqref="A1:A2"/>
    </sheetView>
  </sheetViews>
  <sheetFormatPr defaultColWidth="8.55555555555556" defaultRowHeight="14.4"/>
  <cols>
    <col min="1" max="1" width="27.5555555555556" customWidth="1"/>
    <col min="2" max="4" width="12.2222222222222" customWidth="1"/>
    <col min="5" max="5" width="17.8888888888889" customWidth="1"/>
    <col min="6" max="7" width="13.6666666666667" customWidth="1"/>
    <col min="9" max="9" width="13.8888888888889"/>
    <col min="10" max="14" width="12.7777777777778"/>
    <col min="16" max="16" width="12.7777777777778"/>
    <col min="18" max="28" width="12.7777777777778"/>
    <col min="29" max="29" width="13.8888888888889"/>
    <col min="30" max="31" width="12.7777777777778"/>
    <col min="32" max="33" width="13.8888888888889"/>
    <col min="34" max="38" width="12.7777777777778"/>
    <col min="39" max="39" width="13.8888888888889"/>
    <col min="40" max="40" width="12.7777777777778"/>
    <col min="43" max="43" width="12.7777777777778"/>
    <col min="45" max="48" width="12.7777777777778"/>
    <col min="49" max="50" width="13.8888888888889"/>
    <col min="51" max="63" width="12.7777777777778"/>
    <col min="64" max="64" width="13.8888888888889"/>
  </cols>
  <sheetData>
    <row r="1" s="1" customFormat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</row>
    <row r="2" s="1" customFormat="1" spans="1:64">
      <c r="A2" s="2"/>
      <c r="B2" s="2"/>
      <c r="C2" s="2"/>
      <c r="D2" s="2"/>
      <c r="E2" s="2"/>
      <c r="F2" s="2"/>
      <c r="G2" s="2"/>
      <c r="H2" s="2"/>
      <c r="I2" s="6" t="s">
        <v>64</v>
      </c>
      <c r="J2" s="6" t="s">
        <v>64</v>
      </c>
      <c r="K2" s="6" t="s">
        <v>64</v>
      </c>
      <c r="L2" s="6" t="s">
        <v>64</v>
      </c>
      <c r="M2" s="6" t="s">
        <v>64</v>
      </c>
      <c r="N2" s="6" t="s">
        <v>64</v>
      </c>
      <c r="O2" s="6" t="s">
        <v>65</v>
      </c>
      <c r="P2" s="6" t="s">
        <v>64</v>
      </c>
      <c r="Q2" s="6" t="s">
        <v>65</v>
      </c>
      <c r="R2" s="6" t="s">
        <v>64</v>
      </c>
      <c r="S2" s="6" t="s">
        <v>65</v>
      </c>
      <c r="T2" s="6" t="s">
        <v>65</v>
      </c>
      <c r="U2" s="6" t="s">
        <v>65</v>
      </c>
      <c r="V2" s="6" t="s">
        <v>65</v>
      </c>
      <c r="W2" s="6" t="s">
        <v>65</v>
      </c>
      <c r="X2" s="6" t="s">
        <v>65</v>
      </c>
      <c r="Y2" s="6" t="s">
        <v>65</v>
      </c>
      <c r="Z2" s="6" t="s">
        <v>65</v>
      </c>
      <c r="AA2" s="6" t="s">
        <v>65</v>
      </c>
      <c r="AB2" s="6" t="s">
        <v>65</v>
      </c>
      <c r="AC2" s="6" t="s">
        <v>65</v>
      </c>
      <c r="AD2" s="6" t="s">
        <v>65</v>
      </c>
      <c r="AE2" s="6" t="s">
        <v>65</v>
      </c>
      <c r="AF2" s="6" t="s">
        <v>65</v>
      </c>
      <c r="AG2" s="6" t="s">
        <v>65</v>
      </c>
      <c r="AH2" s="6" t="s">
        <v>65</v>
      </c>
      <c r="AI2" s="6" t="s">
        <v>65</v>
      </c>
      <c r="AJ2" s="6" t="s">
        <v>65</v>
      </c>
      <c r="AK2" s="6" t="s">
        <v>65</v>
      </c>
      <c r="AL2" s="6" t="s">
        <v>65</v>
      </c>
      <c r="AM2" s="6" t="s">
        <v>65</v>
      </c>
      <c r="AN2" s="6" t="s">
        <v>65</v>
      </c>
      <c r="AO2" s="6" t="s">
        <v>65</v>
      </c>
      <c r="AP2" s="6" t="s">
        <v>65</v>
      </c>
      <c r="AQ2" s="6" t="s">
        <v>65</v>
      </c>
      <c r="AR2" s="6" t="s">
        <v>65</v>
      </c>
      <c r="AS2" s="6" t="s">
        <v>64</v>
      </c>
      <c r="AT2" s="6" t="s">
        <v>64</v>
      </c>
      <c r="AU2" s="6" t="s">
        <v>64</v>
      </c>
      <c r="AV2" s="6" t="s">
        <v>64</v>
      </c>
      <c r="AW2" s="6" t="s">
        <v>64</v>
      </c>
      <c r="AX2" s="6" t="s">
        <v>64</v>
      </c>
      <c r="AY2" s="6" t="s">
        <v>64</v>
      </c>
      <c r="AZ2" s="6" t="s">
        <v>64</v>
      </c>
      <c r="BA2" s="6" t="s">
        <v>64</v>
      </c>
      <c r="BB2" s="6" t="s">
        <v>64</v>
      </c>
      <c r="BC2" s="6" t="s">
        <v>64</v>
      </c>
      <c r="BD2" s="6" t="s">
        <v>64</v>
      </c>
      <c r="BE2" s="6" t="s">
        <v>64</v>
      </c>
      <c r="BF2" s="6" t="s">
        <v>64</v>
      </c>
      <c r="BG2" s="6" t="s">
        <v>64</v>
      </c>
      <c r="BH2" s="6" t="s">
        <v>64</v>
      </c>
      <c r="BI2" s="6" t="s">
        <v>64</v>
      </c>
      <c r="BJ2" s="6" t="s">
        <v>64</v>
      </c>
      <c r="BK2" s="6" t="s">
        <v>64</v>
      </c>
      <c r="BL2" s="6" t="s">
        <v>64</v>
      </c>
    </row>
    <row r="3" spans="1:64">
      <c r="A3" s="3" t="s">
        <v>96</v>
      </c>
      <c r="B3" s="3" t="s">
        <v>97</v>
      </c>
      <c r="C3" s="3" t="s">
        <v>77</v>
      </c>
      <c r="D3" s="3" t="s">
        <v>78</v>
      </c>
      <c r="E3" s="3" t="str">
        <f t="shared" ref="E3:E33" si="0">B3&amp;"-"&amp;C3&amp;"-"&amp;D3</f>
        <v>TR3-B2-Rd1</v>
      </c>
      <c r="F3" s="3" t="str">
        <f>VLOOKUP(B3,Sheet1!$A$1:$B$97,2,0)</f>
        <v>Parashorea chinensis</v>
      </c>
      <c r="G3" s="3" t="str">
        <f t="shared" ref="G3:G33" si="1">LEFT(A3,10)</f>
        <v>2023-07-22</v>
      </c>
      <c r="H3" s="3" t="s">
        <v>98</v>
      </c>
      <c r="I3" s="3">
        <v>-1.63521838494012</v>
      </c>
      <c r="J3" s="3">
        <v>0.0470498735901076</v>
      </c>
      <c r="K3" s="3">
        <v>452.744631638338</v>
      </c>
      <c r="L3" s="3">
        <v>0.46693047773999</v>
      </c>
      <c r="M3" s="3">
        <v>0.913109509567927</v>
      </c>
      <c r="N3" s="3">
        <v>24.7216402200552</v>
      </c>
      <c r="O3" s="3">
        <v>6</v>
      </c>
      <c r="P3" s="3">
        <v>1.4200000166893</v>
      </c>
      <c r="Q3" s="3">
        <v>1</v>
      </c>
      <c r="R3" s="3">
        <v>2.8400000333786</v>
      </c>
      <c r="S3" s="3">
        <v>25.2638756678655</v>
      </c>
      <c r="T3" s="3">
        <v>24.7216402200552</v>
      </c>
      <c r="U3" s="3">
        <v>25.1129364600548</v>
      </c>
      <c r="V3" s="3">
        <v>400.762995793269</v>
      </c>
      <c r="W3" s="3">
        <v>403.248896672175</v>
      </c>
      <c r="X3" s="3">
        <v>22.9795363499568</v>
      </c>
      <c r="Y3" s="3">
        <v>23.7626829880934</v>
      </c>
      <c r="Z3" s="3">
        <v>66.2938907329853</v>
      </c>
      <c r="AA3" s="3">
        <v>68.5533177302434</v>
      </c>
      <c r="AB3" s="3">
        <v>349.233419565054</v>
      </c>
      <c r="AC3" s="3">
        <v>-0.0026266030394114</v>
      </c>
      <c r="AD3" s="3">
        <v>0.0564823855574314</v>
      </c>
      <c r="AE3" s="3">
        <v>93.1789028461163</v>
      </c>
      <c r="AF3" s="3">
        <v>-2.07085108757019</v>
      </c>
      <c r="AG3" s="3">
        <v>-0.233769342303276</v>
      </c>
      <c r="AH3" s="3">
        <v>0.0885318890213966</v>
      </c>
      <c r="AI3" s="3">
        <v>0.00272690434940159</v>
      </c>
      <c r="AJ3" s="3">
        <v>0.0933385565876961</v>
      </c>
      <c r="AK3" s="3">
        <v>0.00220264540985227</v>
      </c>
      <c r="AL3" s="3">
        <v>0.794871807098389</v>
      </c>
      <c r="AM3" s="3">
        <v>-0.219565242528915</v>
      </c>
      <c r="AN3" s="3">
        <v>2.73739147186279</v>
      </c>
      <c r="AO3" s="3">
        <v>1</v>
      </c>
      <c r="AP3" s="3">
        <v>0</v>
      </c>
      <c r="AQ3" s="3">
        <v>0.159999996423721</v>
      </c>
      <c r="AR3" s="3">
        <v>111115</v>
      </c>
      <c r="AS3" s="3">
        <v>0.58205569927509</v>
      </c>
      <c r="AT3" s="3">
        <v>0.00046693047773999</v>
      </c>
      <c r="AU3" s="3">
        <v>297.871640220055</v>
      </c>
      <c r="AV3" s="3">
        <v>298.413875667866</v>
      </c>
      <c r="AW3" s="3">
        <v>-0.000420256476912359</v>
      </c>
      <c r="AX3" s="3">
        <v>-0.163736850228918</v>
      </c>
      <c r="AY3" s="3">
        <v>3.12729026035602</v>
      </c>
      <c r="AZ3" s="3">
        <v>33.562213903135</v>
      </c>
      <c r="BA3" s="3">
        <v>9.79953091504151</v>
      </c>
      <c r="BB3" s="3">
        <v>24.9927579439603</v>
      </c>
      <c r="BC3" s="3">
        <v>3.1783050224295</v>
      </c>
      <c r="BD3" s="3">
        <v>0.0462830935000175</v>
      </c>
      <c r="BE3" s="3">
        <v>2.21418075078809</v>
      </c>
      <c r="BF3" s="3">
        <v>0.964124271641406</v>
      </c>
      <c r="BG3" s="3">
        <v>0.0289948602323855</v>
      </c>
      <c r="BH3" s="3">
        <v>42.1862467316041</v>
      </c>
      <c r="BI3" s="3">
        <v>1.1227402076249</v>
      </c>
      <c r="BJ3" s="3">
        <v>70.4302040313773</v>
      </c>
      <c r="BK3" s="3">
        <v>404.026201177008</v>
      </c>
      <c r="BL3" s="3">
        <v>-0.00285043479500762</v>
      </c>
    </row>
    <row r="4" spans="1:64">
      <c r="A4" s="3" t="s">
        <v>99</v>
      </c>
      <c r="B4" s="3" t="s">
        <v>76</v>
      </c>
      <c r="C4" s="3" t="s">
        <v>68</v>
      </c>
      <c r="D4" s="3" t="s">
        <v>69</v>
      </c>
      <c r="E4" s="3" t="str">
        <f t="shared" si="0"/>
        <v>TR14-B1-Rd2</v>
      </c>
      <c r="F4" s="3" t="str">
        <f>VLOOKUP(B4,Sheet1!$A$1:$B$97,2,0)</f>
        <v>Parashorea chinensis</v>
      </c>
      <c r="G4" s="3" t="str">
        <f t="shared" si="1"/>
        <v>2023-07-23</v>
      </c>
      <c r="H4" s="3" t="s">
        <v>98</v>
      </c>
      <c r="I4" s="3">
        <v>-1.39057244850469</v>
      </c>
      <c r="J4" s="3">
        <v>0.0122960765599178</v>
      </c>
      <c r="K4" s="3">
        <v>576.305578302475</v>
      </c>
      <c r="L4" s="3">
        <v>0.121190061871523</v>
      </c>
      <c r="M4" s="3">
        <v>0.89078450029635</v>
      </c>
      <c r="N4" s="3">
        <v>26.4732807159424</v>
      </c>
      <c r="O4" s="3">
        <v>6</v>
      </c>
      <c r="P4" s="3">
        <v>1.4200000166893</v>
      </c>
      <c r="Q4" s="3">
        <v>1</v>
      </c>
      <c r="R4" s="3">
        <v>2.8400000333786</v>
      </c>
      <c r="S4" s="3">
        <v>27.0521507263184</v>
      </c>
      <c r="T4" s="3">
        <v>26.4732807159424</v>
      </c>
      <c r="U4" s="3">
        <v>27.1204388936361</v>
      </c>
      <c r="V4" s="3">
        <v>400.114766438802</v>
      </c>
      <c r="W4" s="3">
        <v>402.420039876302</v>
      </c>
      <c r="X4" s="3">
        <v>27.5258627573649</v>
      </c>
      <c r="Y4" s="3">
        <v>27.7282990773519</v>
      </c>
      <c r="Z4" s="3">
        <v>71.3158106486003</v>
      </c>
      <c r="AA4" s="3">
        <v>71.8403711954753</v>
      </c>
      <c r="AB4" s="3">
        <v>349.234806315104</v>
      </c>
      <c r="AC4" s="3">
        <v>0.017867483291775</v>
      </c>
      <c r="AD4" s="3">
        <v>0.08510419378678</v>
      </c>
      <c r="AE4" s="3">
        <v>93.0145685831706</v>
      </c>
      <c r="AF4" s="3">
        <v>-2.21390390396118</v>
      </c>
      <c r="AG4" s="3">
        <v>-0.264856338500977</v>
      </c>
      <c r="AH4" s="3">
        <v>0.0350015461444855</v>
      </c>
      <c r="AI4" s="3">
        <v>0.00122439838014543</v>
      </c>
      <c r="AJ4" s="3">
        <v>0.0413089469075203</v>
      </c>
      <c r="AK4" s="3">
        <v>0.000778161629568785</v>
      </c>
      <c r="AL4" s="3">
        <v>1</v>
      </c>
      <c r="AM4" s="3">
        <v>-0.219565242528915</v>
      </c>
      <c r="AN4" s="3">
        <v>2.73739147186279</v>
      </c>
      <c r="AO4" s="3">
        <v>1</v>
      </c>
      <c r="AP4" s="3">
        <v>0</v>
      </c>
      <c r="AQ4" s="3">
        <v>0.159999996423721</v>
      </c>
      <c r="AR4" s="3">
        <v>111115</v>
      </c>
      <c r="AS4" s="3">
        <v>0.582058010525173</v>
      </c>
      <c r="AT4" s="3">
        <v>0.000121190061871523</v>
      </c>
      <c r="AU4" s="3">
        <v>299.623280715942</v>
      </c>
      <c r="AV4" s="3">
        <v>300.202150726318</v>
      </c>
      <c r="AW4" s="3">
        <v>0.0028587972627849</v>
      </c>
      <c r="AX4" s="3">
        <v>0.0157416635326444</v>
      </c>
      <c r="AY4" s="3">
        <v>3.46992027718499</v>
      </c>
      <c r="AZ4" s="3">
        <v>37.3051268457916</v>
      </c>
      <c r="BA4" s="3">
        <v>9.57682776843975</v>
      </c>
      <c r="BB4" s="3">
        <v>26.7627157211304</v>
      </c>
      <c r="BC4" s="3">
        <v>3.52958188460103</v>
      </c>
      <c r="BD4" s="3">
        <v>0.0122430671079036</v>
      </c>
      <c r="BE4" s="3">
        <v>2.57913577688864</v>
      </c>
      <c r="BF4" s="3">
        <v>0.95044610771239</v>
      </c>
      <c r="BG4" s="3">
        <v>0.00765666191850274</v>
      </c>
      <c r="BH4" s="3">
        <v>53.6048142602133</v>
      </c>
      <c r="BI4" s="3">
        <v>1.43209927672981</v>
      </c>
      <c r="BJ4" s="3">
        <v>73.579967397863</v>
      </c>
      <c r="BK4" s="3">
        <v>403.081051419759</v>
      </c>
      <c r="BL4" s="3">
        <v>-0.00253839809568862</v>
      </c>
    </row>
    <row r="5" spans="1:64">
      <c r="A5" s="3" t="s">
        <v>100</v>
      </c>
      <c r="B5" s="3" t="s">
        <v>101</v>
      </c>
      <c r="C5" s="3" t="s">
        <v>68</v>
      </c>
      <c r="D5" s="3" t="s">
        <v>78</v>
      </c>
      <c r="E5" s="3" t="str">
        <f t="shared" si="0"/>
        <v>TR16-B1-Rd1</v>
      </c>
      <c r="F5" s="3" t="str">
        <f>VLOOKUP(B5,Sheet1!$A$1:$B$97,2,0)</f>
        <v>Ficus semicordata</v>
      </c>
      <c r="G5" s="3" t="str">
        <f t="shared" si="1"/>
        <v>2023-07-23</v>
      </c>
      <c r="H5" s="3" t="s">
        <v>98</v>
      </c>
      <c r="I5" s="3">
        <v>-0.983118974992419</v>
      </c>
      <c r="J5" s="3">
        <v>0.325465224737752</v>
      </c>
      <c r="K5" s="3">
        <v>403.182064367739</v>
      </c>
      <c r="L5" s="3">
        <v>1.3131847778437</v>
      </c>
      <c r="M5" s="3">
        <v>0.404207673693978</v>
      </c>
      <c r="N5" s="3">
        <v>26.3531279930702</v>
      </c>
      <c r="O5" s="3">
        <v>6</v>
      </c>
      <c r="P5" s="3">
        <v>1.4200000166893</v>
      </c>
      <c r="Q5" s="3">
        <v>1</v>
      </c>
      <c r="R5" s="3">
        <v>2.8400000333786</v>
      </c>
      <c r="S5" s="3">
        <v>27.0817513099083</v>
      </c>
      <c r="T5" s="3">
        <v>26.3531279930702</v>
      </c>
      <c r="U5" s="3">
        <v>27.114654981173</v>
      </c>
      <c r="V5" s="3">
        <v>399.938197209285</v>
      </c>
      <c r="W5" s="3">
        <v>400.723184438852</v>
      </c>
      <c r="X5" s="3">
        <v>30.4795228517972</v>
      </c>
      <c r="Y5" s="3">
        <v>32.6620022700383</v>
      </c>
      <c r="Z5" s="3">
        <v>78.9132068340595</v>
      </c>
      <c r="AA5" s="3">
        <v>84.5626232440655</v>
      </c>
      <c r="AB5" s="3">
        <v>349.224907508263</v>
      </c>
      <c r="AC5" s="3">
        <v>0.0349039618785565</v>
      </c>
      <c r="AD5" s="3">
        <v>0.0957095731909458</v>
      </c>
      <c r="AE5" s="3">
        <v>93.1114666278546</v>
      </c>
      <c r="AF5" s="3">
        <v>-2.34712862968445</v>
      </c>
      <c r="AG5" s="3">
        <v>0.124417379498482</v>
      </c>
      <c r="AH5" s="3">
        <v>0.0518565811216831</v>
      </c>
      <c r="AI5" s="3">
        <v>0.00207390054129064</v>
      </c>
      <c r="AJ5" s="3">
        <v>0.0355501137673855</v>
      </c>
      <c r="AK5" s="3">
        <v>0.00192020717076957</v>
      </c>
      <c r="AL5" s="3">
        <v>1</v>
      </c>
      <c r="AM5" s="3">
        <v>-0.219565242528915</v>
      </c>
      <c r="AN5" s="3">
        <v>2.73739147186279</v>
      </c>
      <c r="AO5" s="3">
        <v>1</v>
      </c>
      <c r="AP5" s="3">
        <v>0</v>
      </c>
      <c r="AQ5" s="3">
        <v>0.159999996423721</v>
      </c>
      <c r="AR5" s="3">
        <v>111115</v>
      </c>
      <c r="AS5" s="3">
        <v>0.582041512513772</v>
      </c>
      <c r="AT5" s="3">
        <v>0.00131318477784371</v>
      </c>
      <c r="AU5" s="3">
        <v>299.50312799307</v>
      </c>
      <c r="AV5" s="3">
        <v>300.231751309908</v>
      </c>
      <c r="AW5" s="3">
        <v>0.00558463377574274</v>
      </c>
      <c r="AX5" s="3">
        <v>-0.56097210876774</v>
      </c>
      <c r="AY5" s="3">
        <v>3.44541460792012</v>
      </c>
      <c r="AZ5" s="3">
        <v>37.0031184055775</v>
      </c>
      <c r="BA5" s="3">
        <v>4.34111613553917</v>
      </c>
      <c r="BB5" s="3">
        <v>26.7174396514893</v>
      </c>
      <c r="BC5" s="3">
        <v>3.52019083145598</v>
      </c>
      <c r="BD5" s="3">
        <v>0.291996526729903</v>
      </c>
      <c r="BE5" s="3">
        <v>3.04120693422614</v>
      </c>
      <c r="BF5" s="3">
        <v>0.478983897229839</v>
      </c>
      <c r="BG5" s="3">
        <v>0.185236001521921</v>
      </c>
      <c r="BH5" s="3">
        <v>37.5408732910642</v>
      </c>
      <c r="BI5" s="3">
        <v>1.0061361012723</v>
      </c>
      <c r="BJ5" s="3">
        <v>89.0945576968059</v>
      </c>
      <c r="BK5" s="3">
        <v>401.190512115134</v>
      </c>
      <c r="BL5" s="3">
        <v>-0.00218324475348538</v>
      </c>
    </row>
    <row r="6" spans="1:64">
      <c r="A6" s="3" t="s">
        <v>102</v>
      </c>
      <c r="B6" s="3" t="s">
        <v>101</v>
      </c>
      <c r="C6" s="3" t="s">
        <v>77</v>
      </c>
      <c r="D6" s="3" t="s">
        <v>69</v>
      </c>
      <c r="E6" s="3" t="str">
        <f t="shared" si="0"/>
        <v>TR16-B2-Rd2</v>
      </c>
      <c r="F6" s="3" t="str">
        <f>VLOOKUP(B6,Sheet1!$A$1:$B$97,2,0)</f>
        <v>Ficus semicordata</v>
      </c>
      <c r="G6" s="3" t="str">
        <f t="shared" si="1"/>
        <v>2023-07-23</v>
      </c>
      <c r="H6" s="3" t="s">
        <v>98</v>
      </c>
      <c r="I6" s="3">
        <v>-0.9641491956022</v>
      </c>
      <c r="J6" s="3">
        <v>0.27752236714879</v>
      </c>
      <c r="K6" s="3">
        <v>406.076992940257</v>
      </c>
      <c r="L6" s="3">
        <v>0.527749951971447</v>
      </c>
      <c r="M6" s="3">
        <v>0.194800649304588</v>
      </c>
      <c r="N6" s="3">
        <v>25.1009412912222</v>
      </c>
      <c r="O6" s="3">
        <v>6</v>
      </c>
      <c r="P6" s="3">
        <v>1.4200000166893</v>
      </c>
      <c r="Q6" s="3">
        <v>1</v>
      </c>
      <c r="R6" s="3">
        <v>2.8400000333786</v>
      </c>
      <c r="S6" s="3">
        <v>25.4994869232178</v>
      </c>
      <c r="T6" s="3">
        <v>25.1009412912222</v>
      </c>
      <c r="U6" s="3">
        <v>25.1113028893104</v>
      </c>
      <c r="V6" s="3">
        <v>399.944842998798</v>
      </c>
      <c r="W6" s="3">
        <v>401.237565260667</v>
      </c>
      <c r="X6" s="3">
        <v>31.3609217130221</v>
      </c>
      <c r="Y6" s="3">
        <v>32.2384382394644</v>
      </c>
      <c r="Z6" s="3">
        <v>89.2138073260968</v>
      </c>
      <c r="AA6" s="3">
        <v>91.7124281663161</v>
      </c>
      <c r="AB6" s="3">
        <v>349.214810884916</v>
      </c>
      <c r="AC6" s="3">
        <v>0.0129758277370666</v>
      </c>
      <c r="AD6" s="3">
        <v>0.0992323956810511</v>
      </c>
      <c r="AE6" s="3">
        <v>93.1870827308068</v>
      </c>
      <c r="AF6" s="3">
        <v>-1.80522000789642</v>
      </c>
      <c r="AG6" s="3">
        <v>-0.251791208982468</v>
      </c>
      <c r="AH6" s="3">
        <v>0.0376599282026291</v>
      </c>
      <c r="AI6" s="3">
        <v>0.00348402839154005</v>
      </c>
      <c r="AJ6" s="3">
        <v>0.0271044038236141</v>
      </c>
      <c r="AK6" s="3">
        <v>0.00561729492619634</v>
      </c>
      <c r="AL6" s="3">
        <v>1</v>
      </c>
      <c r="AM6" s="3">
        <v>-0.219565242528915</v>
      </c>
      <c r="AN6" s="3">
        <v>2.73739147186279</v>
      </c>
      <c r="AO6" s="3">
        <v>1</v>
      </c>
      <c r="AP6" s="3">
        <v>0</v>
      </c>
      <c r="AQ6" s="3">
        <v>0.159999996423721</v>
      </c>
      <c r="AR6" s="3">
        <v>111115</v>
      </c>
      <c r="AS6" s="3">
        <v>0.582024684808193</v>
      </c>
      <c r="AT6" s="3">
        <v>0.000527749951971447</v>
      </c>
      <c r="AU6" s="3">
        <v>298.250941291222</v>
      </c>
      <c r="AV6" s="3">
        <v>298.649486923218</v>
      </c>
      <c r="AW6" s="3">
        <v>0.00207613239152548</v>
      </c>
      <c r="AX6" s="3">
        <v>-0.212613288963404</v>
      </c>
      <c r="AY6" s="3">
        <v>3.19900665192407</v>
      </c>
      <c r="AZ6" s="3">
        <v>34.3288622350166</v>
      </c>
      <c r="BA6" s="3">
        <v>2.09042399555217</v>
      </c>
      <c r="BB6" s="3">
        <v>25.30021410722</v>
      </c>
      <c r="BC6" s="3">
        <v>3.23707107265872</v>
      </c>
      <c r="BD6" s="3">
        <v>0.251968504406456</v>
      </c>
      <c r="BE6" s="3">
        <v>3.00420600261948</v>
      </c>
      <c r="BF6" s="3">
        <v>0.232865070039242</v>
      </c>
      <c r="BG6" s="3">
        <v>0.159585813566804</v>
      </c>
      <c r="BH6" s="3">
        <v>37.8411305270018</v>
      </c>
      <c r="BI6" s="3">
        <v>1.01206137893773</v>
      </c>
      <c r="BJ6" s="3">
        <v>94.2525025843774</v>
      </c>
      <c r="BK6" s="3">
        <v>401.695875612345</v>
      </c>
      <c r="BL6" s="3">
        <v>-0.00226249372508217</v>
      </c>
    </row>
    <row r="7" spans="1:64">
      <c r="A7" s="3" t="s">
        <v>103</v>
      </c>
      <c r="B7" s="3" t="s">
        <v>104</v>
      </c>
      <c r="C7" s="3" t="s">
        <v>68</v>
      </c>
      <c r="D7" s="3" t="s">
        <v>69</v>
      </c>
      <c r="E7" s="3" t="str">
        <f t="shared" si="0"/>
        <v>TR18-B1-Rd2</v>
      </c>
      <c r="F7" s="3" t="str">
        <f>VLOOKUP(B7,Sheet1!$A$1:$B$97,2,0)</f>
        <v>Ficus drupacea</v>
      </c>
      <c r="G7" s="3" t="str">
        <f t="shared" si="1"/>
        <v>2023-07-24</v>
      </c>
      <c r="H7" s="3" t="s">
        <v>98</v>
      </c>
      <c r="I7" s="3">
        <v>-1.46312897661015</v>
      </c>
      <c r="J7" s="3">
        <v>0.00191346839438112</v>
      </c>
      <c r="K7" s="3">
        <v>1613.87384667265</v>
      </c>
      <c r="L7" s="3">
        <v>0.0189944109394072</v>
      </c>
      <c r="M7" s="3">
        <v>0.892504790200186</v>
      </c>
      <c r="N7" s="3">
        <v>25.289707330557</v>
      </c>
      <c r="O7" s="3">
        <v>6</v>
      </c>
      <c r="P7" s="3">
        <v>1.4200000166893</v>
      </c>
      <c r="Q7" s="3">
        <v>1</v>
      </c>
      <c r="R7" s="3">
        <v>2.8400000333786</v>
      </c>
      <c r="S7" s="3">
        <v>25.368924507728</v>
      </c>
      <c r="T7" s="3">
        <v>25.289707330557</v>
      </c>
      <c r="U7" s="3">
        <v>25.1054947192852</v>
      </c>
      <c r="V7" s="3">
        <v>400.017310509315</v>
      </c>
      <c r="W7" s="3">
        <v>402.51796076848</v>
      </c>
      <c r="X7" s="3">
        <v>25.2551819727971</v>
      </c>
      <c r="Y7" s="3">
        <v>25.2869908259465</v>
      </c>
      <c r="Z7" s="3">
        <v>71.9811888474684</v>
      </c>
      <c r="AA7" s="3">
        <v>72.0717591505784</v>
      </c>
      <c r="AB7" s="3">
        <v>349.225170428936</v>
      </c>
      <c r="AC7" s="3">
        <v>0.0168693765030744</v>
      </c>
      <c r="AD7" s="3">
        <v>0.117121634001915</v>
      </c>
      <c r="AE7" s="3">
        <v>92.6369130061223</v>
      </c>
      <c r="AF7" s="3">
        <v>-2.66127467155456</v>
      </c>
      <c r="AG7" s="3">
        <v>-0.200363665819168</v>
      </c>
      <c r="AH7" s="3">
        <v>0.0364774353802204</v>
      </c>
      <c r="AI7" s="3">
        <v>0.00185039336793125</v>
      </c>
      <c r="AJ7" s="3">
        <v>0.0332796722650528</v>
      </c>
      <c r="AK7" s="3">
        <v>0.00216150470077991</v>
      </c>
      <c r="AL7" s="3">
        <v>1</v>
      </c>
      <c r="AM7" s="3">
        <v>-0.219565242528915</v>
      </c>
      <c r="AN7" s="3">
        <v>2.73739147186279</v>
      </c>
      <c r="AO7" s="3">
        <v>1</v>
      </c>
      <c r="AP7" s="3">
        <v>0</v>
      </c>
      <c r="AQ7" s="3">
        <v>0.159999996423721</v>
      </c>
      <c r="AR7" s="3">
        <v>111115</v>
      </c>
      <c r="AS7" s="3">
        <v>0.582041950714894</v>
      </c>
      <c r="AT7" s="3">
        <v>1.89944109394072e-5</v>
      </c>
      <c r="AU7" s="3">
        <v>298.439707330557</v>
      </c>
      <c r="AV7" s="3">
        <v>298.518924507728</v>
      </c>
      <c r="AW7" s="3">
        <v>0.00269910018016231</v>
      </c>
      <c r="AX7" s="3">
        <v>0.000826952627375883</v>
      </c>
      <c r="AY7" s="3">
        <v>3.23501356045866</v>
      </c>
      <c r="AZ7" s="3">
        <v>34.921430938989</v>
      </c>
      <c r="BA7" s="3">
        <v>9.63444011304249</v>
      </c>
      <c r="BB7" s="3">
        <v>25.3293159191425</v>
      </c>
      <c r="BC7" s="3">
        <v>3.24264401725693</v>
      </c>
      <c r="BD7" s="3">
        <v>0.00191217633038768</v>
      </c>
      <c r="BE7" s="3">
        <v>2.34250877025847</v>
      </c>
      <c r="BF7" s="3">
        <v>0.900135246998454</v>
      </c>
      <c r="BG7" s="3">
        <v>0.00119522622304642</v>
      </c>
      <c r="BH7" s="3">
        <v>149.504275313713</v>
      </c>
      <c r="BI7" s="3">
        <v>4.00943774925356</v>
      </c>
      <c r="BJ7" s="3">
        <v>71.5739279712864</v>
      </c>
      <c r="BK7" s="3">
        <v>403.213462210455</v>
      </c>
      <c r="BL7" s="3">
        <v>-0.00259718450912621</v>
      </c>
    </row>
    <row r="8" spans="1:64">
      <c r="A8" s="3" t="s">
        <v>105</v>
      </c>
      <c r="B8" s="3" t="s">
        <v>82</v>
      </c>
      <c r="C8" s="3" t="s">
        <v>77</v>
      </c>
      <c r="D8" s="3" t="s">
        <v>78</v>
      </c>
      <c r="E8" s="3" t="str">
        <f t="shared" si="0"/>
        <v>TR21-B2-Rd1</v>
      </c>
      <c r="F8" s="3" t="str">
        <f>VLOOKUP(B8,Sheet1!$A$1:$B$97,2,0)</f>
        <v>Platea latifolia</v>
      </c>
      <c r="G8" s="3" t="str">
        <f t="shared" si="1"/>
        <v>2023-07-24</v>
      </c>
      <c r="H8" s="3" t="s">
        <v>98</v>
      </c>
      <c r="I8" s="3">
        <v>-1.11232423915754</v>
      </c>
      <c r="J8" s="3">
        <v>0.00575973875213223</v>
      </c>
      <c r="K8" s="3">
        <v>703.276259898731</v>
      </c>
      <c r="L8" s="3">
        <v>0.0539189082739518</v>
      </c>
      <c r="M8" s="3">
        <v>0.848615540387057</v>
      </c>
      <c r="N8" s="3">
        <v>24.9149096562312</v>
      </c>
      <c r="O8" s="3">
        <v>6</v>
      </c>
      <c r="P8" s="3">
        <v>1.4200000166893</v>
      </c>
      <c r="Q8" s="3">
        <v>1</v>
      </c>
      <c r="R8" s="3">
        <v>2.8400000333786</v>
      </c>
      <c r="S8" s="3">
        <v>25.2507536961482</v>
      </c>
      <c r="T8" s="3">
        <v>24.9149096562312</v>
      </c>
      <c r="U8" s="3">
        <v>25.1189515040471</v>
      </c>
      <c r="V8" s="3">
        <v>400.042224590595</v>
      </c>
      <c r="W8" s="3">
        <v>401.915949894832</v>
      </c>
      <c r="X8" s="3">
        <v>24.7463015042818</v>
      </c>
      <c r="Y8" s="3">
        <v>24.8366326552171</v>
      </c>
      <c r="Z8" s="3">
        <v>71.4645350529597</v>
      </c>
      <c r="AA8" s="3">
        <v>71.7254392183744</v>
      </c>
      <c r="AB8" s="3">
        <v>349.246607853816</v>
      </c>
      <c r="AC8" s="3">
        <v>0.00169510180309701</v>
      </c>
      <c r="AD8" s="3">
        <v>0.0815411370534163</v>
      </c>
      <c r="AE8" s="3">
        <v>93.2077795175406</v>
      </c>
      <c r="AF8" s="3">
        <v>-2.18902087211609</v>
      </c>
      <c r="AG8" s="3">
        <v>-0.236760586500168</v>
      </c>
      <c r="AH8" s="3">
        <v>0.0317500904202461</v>
      </c>
      <c r="AI8" s="3">
        <v>0.00138416397385299</v>
      </c>
      <c r="AJ8" s="3">
        <v>0.0109594538807869</v>
      </c>
      <c r="AK8" s="3">
        <v>0.00146682665217668</v>
      </c>
      <c r="AL8" s="3">
        <v>1</v>
      </c>
      <c r="AM8" s="3">
        <v>-0.219565242528915</v>
      </c>
      <c r="AN8" s="3">
        <v>2.73739147186279</v>
      </c>
      <c r="AO8" s="3">
        <v>1</v>
      </c>
      <c r="AP8" s="3">
        <v>0</v>
      </c>
      <c r="AQ8" s="3">
        <v>0.159999996423721</v>
      </c>
      <c r="AR8" s="3">
        <v>111115</v>
      </c>
      <c r="AS8" s="3">
        <v>0.58207767975636</v>
      </c>
      <c r="AT8" s="3">
        <v>5.39189082739518e-5</v>
      </c>
      <c r="AU8" s="3">
        <v>298.064909656231</v>
      </c>
      <c r="AV8" s="3">
        <v>298.400753696148</v>
      </c>
      <c r="AW8" s="3">
        <v>0.000271216282433366</v>
      </c>
      <c r="AX8" s="3">
        <v>0.0166120331889946</v>
      </c>
      <c r="AY8" s="3">
        <v>3.16358292144367</v>
      </c>
      <c r="AZ8" s="3">
        <v>33.9411896507366</v>
      </c>
      <c r="BA8" s="3">
        <v>9.10455699551952</v>
      </c>
      <c r="BB8" s="3">
        <v>25.0828316761897</v>
      </c>
      <c r="BC8" s="3">
        <v>3.19541412909589</v>
      </c>
      <c r="BD8" s="3">
        <v>0.00574807676049751</v>
      </c>
      <c r="BE8" s="3">
        <v>2.31496738105662</v>
      </c>
      <c r="BF8" s="3">
        <v>0.880446748039267</v>
      </c>
      <c r="BG8" s="3">
        <v>0.00359359391466287</v>
      </c>
      <c r="BH8" s="3">
        <v>65.5508183009802</v>
      </c>
      <c r="BI8" s="3">
        <v>1.74980981834788</v>
      </c>
      <c r="BJ8" s="3">
        <v>72.419219379165</v>
      </c>
      <c r="BK8" s="3">
        <v>402.444695565682</v>
      </c>
      <c r="BL8" s="3">
        <v>-0.00200160359755287</v>
      </c>
    </row>
    <row r="9" spans="1:64">
      <c r="A9" s="3" t="s">
        <v>106</v>
      </c>
      <c r="B9" s="3" t="s">
        <v>107</v>
      </c>
      <c r="C9" s="3" t="s">
        <v>68</v>
      </c>
      <c r="D9" s="3" t="s">
        <v>78</v>
      </c>
      <c r="E9" s="3" t="str">
        <f t="shared" si="0"/>
        <v>TR26-B1-Rd1</v>
      </c>
      <c r="F9" s="3" t="str">
        <f>VLOOKUP(B9,Sheet1!$A$1:$B$97,2,0)</f>
        <v>Lithocarpus craibianus</v>
      </c>
      <c r="G9" s="3" t="str">
        <f t="shared" si="1"/>
        <v>2023-07-24</v>
      </c>
      <c r="H9" s="3" t="s">
        <v>98</v>
      </c>
      <c r="I9" s="3">
        <v>-1.15293295247837</v>
      </c>
      <c r="J9" s="3">
        <v>0.00532368144191093</v>
      </c>
      <c r="K9" s="3">
        <v>738.899961502167</v>
      </c>
      <c r="L9" s="3">
        <v>0.0585599406217312</v>
      </c>
      <c r="M9" s="3">
        <v>0.993905807490218</v>
      </c>
      <c r="N9" s="3">
        <v>24.8956582387288</v>
      </c>
      <c r="O9" s="3">
        <v>6</v>
      </c>
      <c r="P9" s="3">
        <v>1.4200000166893</v>
      </c>
      <c r="Q9" s="3">
        <v>1</v>
      </c>
      <c r="R9" s="3">
        <v>2.8400000333786</v>
      </c>
      <c r="S9" s="3">
        <v>25.2479053497315</v>
      </c>
      <c r="T9" s="3">
        <v>24.8956582387288</v>
      </c>
      <c r="U9" s="3">
        <v>25.1124581654867</v>
      </c>
      <c r="V9" s="3">
        <v>399.964274088542</v>
      </c>
      <c r="W9" s="3">
        <v>401.904549153646</v>
      </c>
      <c r="X9" s="3">
        <v>23.2301158905029</v>
      </c>
      <c r="Y9" s="3">
        <v>23.328373336792</v>
      </c>
      <c r="Z9" s="3">
        <v>66.840321858724</v>
      </c>
      <c r="AA9" s="3">
        <v>67.1230595906575</v>
      </c>
      <c r="AB9" s="3">
        <v>349.248937988281</v>
      </c>
      <c r="AC9" s="3">
        <v>0.0283052653307095</v>
      </c>
      <c r="AD9" s="3">
        <v>0.107155780494213</v>
      </c>
      <c r="AE9" s="3">
        <v>92.850260925293</v>
      </c>
      <c r="AF9" s="3">
        <v>-2.39875435829163</v>
      </c>
      <c r="AG9" s="3">
        <v>-0.230502530932427</v>
      </c>
      <c r="AH9" s="3">
        <v>0.014275367371738</v>
      </c>
      <c r="AI9" s="3">
        <v>0.000701769953593612</v>
      </c>
      <c r="AJ9" s="3">
        <v>0.0143903689458966</v>
      </c>
      <c r="AK9" s="3">
        <v>0.000822353875264525</v>
      </c>
      <c r="AL9" s="3">
        <v>0.977777779102325</v>
      </c>
      <c r="AM9" s="3">
        <v>-0.219565242528915</v>
      </c>
      <c r="AN9" s="3">
        <v>2.73739147186279</v>
      </c>
      <c r="AO9" s="3">
        <v>1</v>
      </c>
      <c r="AP9" s="3">
        <v>0</v>
      </c>
      <c r="AQ9" s="3">
        <v>0.159999996423721</v>
      </c>
      <c r="AR9" s="3">
        <v>111115</v>
      </c>
      <c r="AS9" s="3">
        <v>0.582081563313802</v>
      </c>
      <c r="AT9" s="3">
        <v>5.85599406217312e-5</v>
      </c>
      <c r="AU9" s="3">
        <v>298.045658238729</v>
      </c>
      <c r="AV9" s="3">
        <v>298.397905349731</v>
      </c>
      <c r="AW9" s="3">
        <v>0.00452884235168601</v>
      </c>
      <c r="AX9" s="3">
        <v>0.0164604811448307</v>
      </c>
      <c r="AY9" s="3">
        <v>3.15995135892505</v>
      </c>
      <c r="AZ9" s="3">
        <v>34.0327676743268</v>
      </c>
      <c r="BA9" s="3">
        <v>10.7043943375348</v>
      </c>
      <c r="BB9" s="3">
        <v>25.0717817942301</v>
      </c>
      <c r="BC9" s="3">
        <v>3.19331078535509</v>
      </c>
      <c r="BD9" s="3">
        <v>0.00531371955113824</v>
      </c>
      <c r="BE9" s="3">
        <v>2.16604555143484</v>
      </c>
      <c r="BF9" s="3">
        <v>1.02726523392026</v>
      </c>
      <c r="BG9" s="3">
        <v>0.0033219682985013</v>
      </c>
      <c r="BH9" s="3">
        <v>68.6070544959284</v>
      </c>
      <c r="BI9" s="3">
        <v>1.83849583071269</v>
      </c>
      <c r="BJ9" s="3">
        <v>67.6786590359734</v>
      </c>
      <c r="BK9" s="3">
        <v>402.452598261939</v>
      </c>
      <c r="BL9" s="3">
        <v>-0.00193882966179545</v>
      </c>
    </row>
    <row r="10" spans="1:64">
      <c r="A10" s="3" t="s">
        <v>108</v>
      </c>
      <c r="B10" s="3" t="s">
        <v>107</v>
      </c>
      <c r="C10" s="3" t="s">
        <v>77</v>
      </c>
      <c r="D10" s="3" t="s">
        <v>78</v>
      </c>
      <c r="E10" s="3" t="str">
        <f t="shared" si="0"/>
        <v>TR26-B2-Rd1</v>
      </c>
      <c r="F10" s="3" t="str">
        <f>VLOOKUP(B10,Sheet1!$A$1:$B$97,2,0)</f>
        <v>Lithocarpus craibianus</v>
      </c>
      <c r="G10" s="3" t="str">
        <f t="shared" si="1"/>
        <v>2023-07-24</v>
      </c>
      <c r="H10" s="3" t="s">
        <v>98</v>
      </c>
      <c r="I10" s="3">
        <v>-1.14709094960013</v>
      </c>
      <c r="J10" s="3">
        <v>0.00593142599633249</v>
      </c>
      <c r="K10" s="3">
        <v>707.537882904887</v>
      </c>
      <c r="L10" s="3">
        <v>0.0533369640730032</v>
      </c>
      <c r="M10" s="3">
        <v>0.815027292701323</v>
      </c>
      <c r="N10" s="3">
        <v>24.8543273925781</v>
      </c>
      <c r="O10" s="3">
        <v>6</v>
      </c>
      <c r="P10" s="3">
        <v>1.4200000166893</v>
      </c>
      <c r="Q10" s="3">
        <v>1</v>
      </c>
      <c r="R10" s="3">
        <v>2.8400000333786</v>
      </c>
      <c r="S10" s="3">
        <v>25.2266752878825</v>
      </c>
      <c r="T10" s="3">
        <v>24.8543273925781</v>
      </c>
      <c r="U10" s="3">
        <v>25.1160045623779</v>
      </c>
      <c r="V10" s="3">
        <v>400.093304443359</v>
      </c>
      <c r="W10" s="3">
        <v>402.046569824219</v>
      </c>
      <c r="X10" s="3">
        <v>24.9897642771403</v>
      </c>
      <c r="Y10" s="3">
        <v>25.0790987650553</v>
      </c>
      <c r="Z10" s="3">
        <v>72.2609598795573</v>
      </c>
      <c r="AA10" s="3">
        <v>72.5194539388021</v>
      </c>
      <c r="AB10" s="3">
        <v>349.244431559245</v>
      </c>
      <c r="AC10" s="3">
        <v>0.0229609073605388</v>
      </c>
      <c r="AD10" s="3">
        <v>0.0748044065510233</v>
      </c>
      <c r="AE10" s="3">
        <v>93.1907450358073</v>
      </c>
      <c r="AF10" s="3">
        <v>-2.36287307739258</v>
      </c>
      <c r="AG10" s="3">
        <v>-0.239495918154716</v>
      </c>
      <c r="AH10" s="3">
        <v>0.0225653685629368</v>
      </c>
      <c r="AI10" s="3">
        <v>0.00217324518598616</v>
      </c>
      <c r="AJ10" s="3">
        <v>0.143275305628777</v>
      </c>
      <c r="AK10" s="3">
        <v>0.00514194695279002</v>
      </c>
      <c r="AL10" s="3">
        <v>0.977777779102325</v>
      </c>
      <c r="AM10" s="3">
        <v>-0.219565242528915</v>
      </c>
      <c r="AN10" s="3">
        <v>2.73739147186279</v>
      </c>
      <c r="AO10" s="3">
        <v>1</v>
      </c>
      <c r="AP10" s="3">
        <v>0</v>
      </c>
      <c r="AQ10" s="3">
        <v>0.159999996423721</v>
      </c>
      <c r="AR10" s="3">
        <v>111115</v>
      </c>
      <c r="AS10" s="3">
        <v>0.582074052598741</v>
      </c>
      <c r="AT10" s="3">
        <v>5.33369640730032e-5</v>
      </c>
      <c r="AU10" s="3">
        <v>298.004327392578</v>
      </c>
      <c r="AV10" s="3">
        <v>298.376675287883</v>
      </c>
      <c r="AW10" s="3">
        <v>0.00367374509557161</v>
      </c>
      <c r="AX10" s="3">
        <v>0.0216669047081396</v>
      </c>
      <c r="AY10" s="3">
        <v>3.15216719076512</v>
      </c>
      <c r="AZ10" s="3">
        <v>33.8248952689629</v>
      </c>
      <c r="BA10" s="3">
        <v>8.7457965039076</v>
      </c>
      <c r="BB10" s="3">
        <v>25.0405013402303</v>
      </c>
      <c r="BC10" s="3">
        <v>3.18736359736296</v>
      </c>
      <c r="BD10" s="3">
        <v>0.00591905406808256</v>
      </c>
      <c r="BE10" s="3">
        <v>2.3371398980638</v>
      </c>
      <c r="BF10" s="3">
        <v>0.85022369929916</v>
      </c>
      <c r="BG10" s="3">
        <v>0.00370051834565102</v>
      </c>
      <c r="BH10" s="3">
        <v>65.9359794003563</v>
      </c>
      <c r="BI10" s="3">
        <v>1.75984022549613</v>
      </c>
      <c r="BJ10" s="3">
        <v>73.4148068661755</v>
      </c>
      <c r="BK10" s="3">
        <v>402.597212273155</v>
      </c>
      <c r="BL10" s="3">
        <v>-0.00211233903174744</v>
      </c>
    </row>
    <row r="11" spans="1:64">
      <c r="A11" s="3" t="s">
        <v>109</v>
      </c>
      <c r="B11" s="3" t="s">
        <v>110</v>
      </c>
      <c r="C11" s="3" t="s">
        <v>68</v>
      </c>
      <c r="D11" s="3" t="s">
        <v>78</v>
      </c>
      <c r="E11" s="3" t="str">
        <f t="shared" si="0"/>
        <v>TR28-B1-Rd1</v>
      </c>
      <c r="F11" s="3" t="str">
        <f>VLOOKUP(B11,Sheet1!$A$1:$B$97,2,0)</f>
        <v>Phoebe puwenensis</v>
      </c>
      <c r="G11" s="3" t="str">
        <f t="shared" si="1"/>
        <v>2023-07-25</v>
      </c>
      <c r="H11" s="3" t="s">
        <v>98</v>
      </c>
      <c r="I11" s="3">
        <v>-1.25351487193383</v>
      </c>
      <c r="J11" s="3">
        <v>0.00879054438304453</v>
      </c>
      <c r="K11" s="3">
        <v>618.79156898536</v>
      </c>
      <c r="L11" s="3">
        <v>0.100100031520235</v>
      </c>
      <c r="M11" s="3">
        <v>1.03055782923882</v>
      </c>
      <c r="N11" s="3">
        <v>25.6807255378136</v>
      </c>
      <c r="O11" s="3">
        <v>6</v>
      </c>
      <c r="P11" s="3">
        <v>1.4200000166893</v>
      </c>
      <c r="Q11" s="3">
        <v>1</v>
      </c>
      <c r="R11" s="3">
        <v>2.8400000333786</v>
      </c>
      <c r="S11" s="3">
        <v>25.4608896695651</v>
      </c>
      <c r="T11" s="3">
        <v>25.6807255378136</v>
      </c>
      <c r="U11" s="3">
        <v>25.1073141831618</v>
      </c>
      <c r="V11" s="3">
        <v>400.007749117338</v>
      </c>
      <c r="W11" s="3">
        <v>402.057340181791</v>
      </c>
      <c r="X11" s="3">
        <v>24.3658549969013</v>
      </c>
      <c r="Y11" s="3">
        <v>24.5332059126634</v>
      </c>
      <c r="Z11" s="3">
        <v>69.3044627262996</v>
      </c>
      <c r="AA11" s="3">
        <v>69.7811402540941</v>
      </c>
      <c r="AB11" s="3">
        <v>350.082477276142</v>
      </c>
      <c r="AC11" s="3">
        <v>0.0188702874942324</v>
      </c>
      <c r="AD11" s="3">
        <v>0.094589647765343</v>
      </c>
      <c r="AE11" s="3">
        <v>92.9570036668044</v>
      </c>
      <c r="AF11" s="3">
        <v>-2.80861234664917</v>
      </c>
      <c r="AG11" s="3">
        <v>-0.184453666210175</v>
      </c>
      <c r="AH11" s="3">
        <v>0.0235869474709034</v>
      </c>
      <c r="AI11" s="3">
        <v>0.00101184530649334</v>
      </c>
      <c r="AJ11" s="3">
        <v>0.04899026080966</v>
      </c>
      <c r="AK11" s="3">
        <v>0.000879788305610418</v>
      </c>
      <c r="AL11" s="3">
        <v>0.923076927661896</v>
      </c>
      <c r="AM11" s="3">
        <v>-0.219565242528915</v>
      </c>
      <c r="AN11" s="3">
        <v>2.73739147186279</v>
      </c>
      <c r="AO11" s="3">
        <v>1</v>
      </c>
      <c r="AP11" s="3">
        <v>0</v>
      </c>
      <c r="AQ11" s="3">
        <v>0.159999996423721</v>
      </c>
      <c r="AR11" s="3">
        <v>111115</v>
      </c>
      <c r="AS11" s="3">
        <v>0.583470795460236</v>
      </c>
      <c r="AT11" s="3">
        <v>0.000100100031520235</v>
      </c>
      <c r="AU11" s="3">
        <v>298.830725537814</v>
      </c>
      <c r="AV11" s="3">
        <v>298.610889669565</v>
      </c>
      <c r="AW11" s="3">
        <v>0.00301924593159178</v>
      </c>
      <c r="AX11" s="3">
        <v>-0.0787816011517176</v>
      </c>
      <c r="AY11" s="3">
        <v>3.31109114073795</v>
      </c>
      <c r="AZ11" s="3">
        <v>35.6196004778298</v>
      </c>
      <c r="BA11" s="3">
        <v>11.0863945651664</v>
      </c>
      <c r="BB11" s="3">
        <v>25.5708076036893</v>
      </c>
      <c r="BC11" s="3">
        <v>3.28952355670616</v>
      </c>
      <c r="BD11" s="3">
        <v>0.00876337209941687</v>
      </c>
      <c r="BE11" s="3">
        <v>2.28053331149913</v>
      </c>
      <c r="BF11" s="3">
        <v>1.00899024520703</v>
      </c>
      <c r="BG11" s="3">
        <v>0.0054795423464275</v>
      </c>
      <c r="BH11" s="3">
        <v>57.5209987655021</v>
      </c>
      <c r="BI11" s="3">
        <v>1.53906691289974</v>
      </c>
      <c r="BJ11" s="3">
        <v>68.0121814174571</v>
      </c>
      <c r="BK11" s="3">
        <v>402.644933530137</v>
      </c>
      <c r="BL11" s="3">
        <v>-0.00208795040271331</v>
      </c>
    </row>
    <row r="12" spans="1:64">
      <c r="A12" s="3" t="s">
        <v>111</v>
      </c>
      <c r="B12" s="3" t="s">
        <v>110</v>
      </c>
      <c r="C12" s="3" t="s">
        <v>68</v>
      </c>
      <c r="D12" s="3" t="s">
        <v>69</v>
      </c>
      <c r="E12" s="3" t="str">
        <f t="shared" si="0"/>
        <v>TR28-B1-Rd2</v>
      </c>
      <c r="F12" s="3" t="str">
        <f>VLOOKUP(B12,Sheet1!$A$1:$B$97,2,0)</f>
        <v>Phoebe puwenensis</v>
      </c>
      <c r="G12" s="3" t="str">
        <f t="shared" si="1"/>
        <v>2023-07-25</v>
      </c>
      <c r="H12" s="3" t="s">
        <v>98</v>
      </c>
      <c r="I12" s="3">
        <v>-0.932049880932011</v>
      </c>
      <c r="J12" s="3">
        <v>0.00682366415211902</v>
      </c>
      <c r="K12" s="3">
        <v>622.342742182754</v>
      </c>
      <c r="L12" s="3">
        <v>0.0776293343249542</v>
      </c>
      <c r="M12" s="3">
        <v>1.02458008267515</v>
      </c>
      <c r="N12" s="3">
        <v>25.7984762925368</v>
      </c>
      <c r="O12" s="3">
        <v>6</v>
      </c>
      <c r="P12" s="3">
        <v>1.4200000166893</v>
      </c>
      <c r="Q12" s="3">
        <v>1</v>
      </c>
      <c r="R12" s="3">
        <v>2.8400000333786</v>
      </c>
      <c r="S12" s="3">
        <v>25.5553053342379</v>
      </c>
      <c r="T12" s="3">
        <v>25.7984762925368</v>
      </c>
      <c r="U12" s="3">
        <v>25.107808479896</v>
      </c>
      <c r="V12" s="3">
        <v>399.993654691256</v>
      </c>
      <c r="W12" s="3">
        <v>401.620854304387</v>
      </c>
      <c r="X12" s="3">
        <v>24.7933066441463</v>
      </c>
      <c r="Y12" s="3">
        <v>24.9233614114615</v>
      </c>
      <c r="Z12" s="3">
        <v>69.9078727135291</v>
      </c>
      <c r="AA12" s="3">
        <v>70.2752450796274</v>
      </c>
      <c r="AB12" s="3">
        <v>349.212392953726</v>
      </c>
      <c r="AC12" s="3">
        <v>0.00184885496184087</v>
      </c>
      <c r="AD12" s="3">
        <v>0.0701844895688387</v>
      </c>
      <c r="AE12" s="3">
        <v>92.6700879610502</v>
      </c>
      <c r="AF12" s="3">
        <v>-2.8284809589386</v>
      </c>
      <c r="AG12" s="3">
        <v>-0.184061393141746</v>
      </c>
      <c r="AH12" s="3">
        <v>0.0383825674653053</v>
      </c>
      <c r="AI12" s="3">
        <v>0.002450589556247</v>
      </c>
      <c r="AJ12" s="3">
        <v>0.0465081855654716</v>
      </c>
      <c r="AK12" s="3">
        <v>0.00160595029592514</v>
      </c>
      <c r="AL12" s="3">
        <v>0.897435903549194</v>
      </c>
      <c r="AM12" s="3">
        <v>-0.219565242528915</v>
      </c>
      <c r="AN12" s="3">
        <v>2.73739147186279</v>
      </c>
      <c r="AO12" s="3">
        <v>1</v>
      </c>
      <c r="AP12" s="3">
        <v>0</v>
      </c>
      <c r="AQ12" s="3">
        <v>0.159999996423721</v>
      </c>
      <c r="AR12" s="3">
        <v>111115</v>
      </c>
      <c r="AS12" s="3">
        <v>0.582020654922877</v>
      </c>
      <c r="AT12" s="3">
        <v>7.76293343249542e-5</v>
      </c>
      <c r="AU12" s="3">
        <v>298.948476292537</v>
      </c>
      <c r="AV12" s="3">
        <v>298.705305334238</v>
      </c>
      <c r="AW12" s="3">
        <v>0.000295816787282518</v>
      </c>
      <c r="AX12" s="3">
        <v>-0.0706199364023979</v>
      </c>
      <c r="AY12" s="3">
        <v>3.33423017587135</v>
      </c>
      <c r="AZ12" s="3">
        <v>35.9795727798433</v>
      </c>
      <c r="BA12" s="3">
        <v>11.0562113683818</v>
      </c>
      <c r="BB12" s="3">
        <v>25.6768908133874</v>
      </c>
      <c r="BC12" s="3">
        <v>3.31028071469898</v>
      </c>
      <c r="BD12" s="3">
        <v>0.00680730288574436</v>
      </c>
      <c r="BE12" s="3">
        <v>2.3096500931962</v>
      </c>
      <c r="BF12" s="3">
        <v>1.00063062150278</v>
      </c>
      <c r="BG12" s="3">
        <v>0.00425603124117544</v>
      </c>
      <c r="BH12" s="3">
        <v>57.6725553407406</v>
      </c>
      <c r="BI12" s="3">
        <v>1.54958124480191</v>
      </c>
      <c r="BJ12" s="3">
        <v>68.3817181990173</v>
      </c>
      <c r="BK12" s="3">
        <v>402.085863031789</v>
      </c>
      <c r="BL12" s="3">
        <v>-0.00166372219082615</v>
      </c>
    </row>
    <row r="13" spans="1:64">
      <c r="A13" s="3" t="s">
        <v>112</v>
      </c>
      <c r="B13" s="3" t="s">
        <v>113</v>
      </c>
      <c r="C13" s="3" t="s">
        <v>77</v>
      </c>
      <c r="D13" s="3" t="s">
        <v>78</v>
      </c>
      <c r="E13" s="3" t="str">
        <f t="shared" si="0"/>
        <v>TR30-B2-Rd1</v>
      </c>
      <c r="F13" s="3" t="str">
        <f>VLOOKUP(B13,Sheet1!$A$1:$B$97,2,0)</f>
        <v>Parashorea chinensis</v>
      </c>
      <c r="G13" s="3" t="str">
        <f t="shared" si="1"/>
        <v>2023-07-25</v>
      </c>
      <c r="H13" s="3" t="s">
        <v>98</v>
      </c>
      <c r="I13" s="3">
        <v>-0.636244791042364</v>
      </c>
      <c r="J13" s="3">
        <v>0.014277429244553</v>
      </c>
      <c r="K13" s="3">
        <v>466.263370054467</v>
      </c>
      <c r="L13" s="3">
        <v>0.130723534394255</v>
      </c>
      <c r="M13" s="3">
        <v>0.831190662847135</v>
      </c>
      <c r="N13" s="3">
        <v>25.0879686991374</v>
      </c>
      <c r="O13" s="3">
        <v>6</v>
      </c>
      <c r="P13" s="3">
        <v>1.4200000166893</v>
      </c>
      <c r="Q13" s="3">
        <v>1</v>
      </c>
      <c r="R13" s="3">
        <v>2.8400000333786</v>
      </c>
      <c r="S13" s="3">
        <v>25.3596951802572</v>
      </c>
      <c r="T13" s="3">
        <v>25.0879686991374</v>
      </c>
      <c r="U13" s="3">
        <v>25.1152667999268</v>
      </c>
      <c r="V13" s="3">
        <v>400.005739339193</v>
      </c>
      <c r="W13" s="3">
        <v>401.00624593099</v>
      </c>
      <c r="X13" s="3">
        <v>25.1883313496908</v>
      </c>
      <c r="Y13" s="3">
        <v>25.4066622416178</v>
      </c>
      <c r="Z13" s="3">
        <v>72.1851786295573</v>
      </c>
      <c r="AA13" s="3">
        <v>72.8109985351562</v>
      </c>
      <c r="AB13" s="3">
        <v>350.116743977865</v>
      </c>
      <c r="AC13" s="3">
        <v>0.0438888452326258</v>
      </c>
      <c r="AD13" s="3">
        <v>0.0809595095614592</v>
      </c>
      <c r="AE13" s="3">
        <v>93.0940266927083</v>
      </c>
      <c r="AF13" s="3">
        <v>-2.84214544296265</v>
      </c>
      <c r="AG13" s="3">
        <v>-0.197481602430344</v>
      </c>
      <c r="AH13" s="3">
        <v>0.0203773025423288</v>
      </c>
      <c r="AI13" s="3">
        <v>0.00207485188730061</v>
      </c>
      <c r="AJ13" s="3">
        <v>0.00731898052617908</v>
      </c>
      <c r="AK13" s="3">
        <v>0.00133915944024921</v>
      </c>
      <c r="AL13" s="3">
        <v>1</v>
      </c>
      <c r="AM13" s="3">
        <v>-0.219565242528915</v>
      </c>
      <c r="AN13" s="3">
        <v>2.73739147186279</v>
      </c>
      <c r="AO13" s="3">
        <v>1</v>
      </c>
      <c r="AP13" s="3">
        <v>0</v>
      </c>
      <c r="AQ13" s="3">
        <v>0.159999996423721</v>
      </c>
      <c r="AR13" s="3">
        <v>111115</v>
      </c>
      <c r="AS13" s="3">
        <v>0.583527906629774</v>
      </c>
      <c r="AT13" s="3">
        <v>0.000130723534394255</v>
      </c>
      <c r="AU13" s="3">
        <v>298.237968699137</v>
      </c>
      <c r="AV13" s="3">
        <v>298.509695180257</v>
      </c>
      <c r="AW13" s="3">
        <v>0.00702221508026139</v>
      </c>
      <c r="AX13" s="3">
        <v>-0.030090940993691</v>
      </c>
      <c r="AY13" s="3">
        <v>3.19639915515432</v>
      </c>
      <c r="AZ13" s="3">
        <v>34.3351690244563</v>
      </c>
      <c r="BA13" s="3">
        <v>8.92850678283848</v>
      </c>
      <c r="BB13" s="3">
        <v>25.2238319396973</v>
      </c>
      <c r="BC13" s="3">
        <v>3.22235944124087</v>
      </c>
      <c r="BD13" s="3">
        <v>0.0142059758477031</v>
      </c>
      <c r="BE13" s="3">
        <v>2.36520849230718</v>
      </c>
      <c r="BF13" s="3">
        <v>0.857150948933689</v>
      </c>
      <c r="BG13" s="3">
        <v>0.00888512700253167</v>
      </c>
      <c r="BH13" s="3">
        <v>43.406334661921</v>
      </c>
      <c r="BI13" s="3">
        <v>1.16273376708289</v>
      </c>
      <c r="BJ13" s="3">
        <v>73.3298166543943</v>
      </c>
      <c r="BK13" s="3">
        <v>401.308686233036</v>
      </c>
      <c r="BL13" s="3">
        <v>-0.00116259152390653</v>
      </c>
    </row>
    <row r="14" spans="1:64">
      <c r="A14" s="3" t="s">
        <v>114</v>
      </c>
      <c r="B14" s="3" t="s">
        <v>115</v>
      </c>
      <c r="C14" s="3" t="s">
        <v>68</v>
      </c>
      <c r="D14" s="3" t="s">
        <v>69</v>
      </c>
      <c r="E14" s="3" t="str">
        <f t="shared" si="0"/>
        <v>TR31-B1-Rd2</v>
      </c>
      <c r="F14" s="3" t="str">
        <f>VLOOKUP(B14,Sheet1!$A$1:$B$97,2,0)</f>
        <v>Cinnamomum bejolghota</v>
      </c>
      <c r="G14" s="3" t="str">
        <f t="shared" si="1"/>
        <v>2023-07-25</v>
      </c>
      <c r="H14" s="3" t="s">
        <v>98</v>
      </c>
      <c r="I14" s="3">
        <v>-1.0007683556985</v>
      </c>
      <c r="J14" s="3">
        <v>0.00374546539174559</v>
      </c>
      <c r="K14" s="3">
        <v>820.530553750875</v>
      </c>
      <c r="L14" s="3">
        <v>0.0370378095211305</v>
      </c>
      <c r="M14" s="3">
        <v>0.889655941731799</v>
      </c>
      <c r="N14" s="3">
        <v>26.1322172605074</v>
      </c>
      <c r="O14" s="3">
        <v>6</v>
      </c>
      <c r="P14" s="3">
        <v>1.4200000166893</v>
      </c>
      <c r="Q14" s="3">
        <v>1</v>
      </c>
      <c r="R14" s="3">
        <v>2.8400000333786</v>
      </c>
      <c r="S14" s="3">
        <v>25.588918539194</v>
      </c>
      <c r="T14" s="3">
        <v>26.1322172605074</v>
      </c>
      <c r="U14" s="3">
        <v>25.100675876324</v>
      </c>
      <c r="V14" s="3">
        <v>400.089158278245</v>
      </c>
      <c r="W14" s="3">
        <v>401.783034104567</v>
      </c>
      <c r="X14" s="3">
        <v>27.0073303809533</v>
      </c>
      <c r="Y14" s="3">
        <v>27.0692435044509</v>
      </c>
      <c r="Z14" s="3">
        <v>76.0850601196289</v>
      </c>
      <c r="AA14" s="3">
        <v>76.2597579956055</v>
      </c>
      <c r="AB14" s="3">
        <v>349.21776169997</v>
      </c>
      <c r="AC14" s="3">
        <v>0.0292209810935534</v>
      </c>
      <c r="AD14" s="3">
        <v>0.0736527073268707</v>
      </c>
      <c r="AE14" s="3">
        <v>92.7735243577224</v>
      </c>
      <c r="AF14" s="3">
        <v>-2.8015820980072</v>
      </c>
      <c r="AG14" s="3">
        <v>-0.182520762085915</v>
      </c>
      <c r="AH14" s="3">
        <v>0.0395707301795483</v>
      </c>
      <c r="AI14" s="3">
        <v>0.00235363864339888</v>
      </c>
      <c r="AJ14" s="3">
        <v>0.0251812133938074</v>
      </c>
      <c r="AK14" s="3">
        <v>0.00143420754466206</v>
      </c>
      <c r="AL14" s="3">
        <v>0.974358975887299</v>
      </c>
      <c r="AM14" s="3">
        <v>-0.219565242528915</v>
      </c>
      <c r="AN14" s="3">
        <v>2.73739147186279</v>
      </c>
      <c r="AO14" s="3">
        <v>1</v>
      </c>
      <c r="AP14" s="3">
        <v>0</v>
      </c>
      <c r="AQ14" s="3">
        <v>0.159999996423721</v>
      </c>
      <c r="AR14" s="3">
        <v>111115</v>
      </c>
      <c r="AS14" s="3">
        <v>0.582029602833283</v>
      </c>
      <c r="AT14" s="3">
        <v>3.70378095211305e-5</v>
      </c>
      <c r="AU14" s="3">
        <v>299.282217260507</v>
      </c>
      <c r="AV14" s="3">
        <v>298.738918539194</v>
      </c>
      <c r="AW14" s="3">
        <v>0.00467535687046617</v>
      </c>
      <c r="AX14" s="3">
        <v>-0.0895429793747497</v>
      </c>
      <c r="AY14" s="3">
        <v>3.40096506476158</v>
      </c>
      <c r="AZ14" s="3">
        <v>36.6587902114057</v>
      </c>
      <c r="BA14" s="3">
        <v>9.58954670695486</v>
      </c>
      <c r="BB14" s="3">
        <v>25.8605678998507</v>
      </c>
      <c r="BC14" s="3">
        <v>3.34657250171367</v>
      </c>
      <c r="BD14" s="3">
        <v>0.00374053015948433</v>
      </c>
      <c r="BE14" s="3">
        <v>2.51130912302978</v>
      </c>
      <c r="BF14" s="3">
        <v>0.835263378683892</v>
      </c>
      <c r="BG14" s="3">
        <v>0.00233827424888108</v>
      </c>
      <c r="BH14" s="3">
        <v>76.12351387029</v>
      </c>
      <c r="BI14" s="3">
        <v>2.04222191354786</v>
      </c>
      <c r="BJ14" s="3">
        <v>73.0268337479411</v>
      </c>
      <c r="BK14" s="3">
        <v>402.258751451157</v>
      </c>
      <c r="BL14" s="3">
        <v>-0.00181688368119918</v>
      </c>
    </row>
    <row r="15" spans="1:64">
      <c r="A15" s="3" t="s">
        <v>116</v>
      </c>
      <c r="B15" s="3" t="s">
        <v>117</v>
      </c>
      <c r="C15" s="3" t="s">
        <v>68</v>
      </c>
      <c r="D15" s="3" t="s">
        <v>69</v>
      </c>
      <c r="E15" s="3" t="str">
        <f t="shared" si="0"/>
        <v>TR33-B1-Rd2</v>
      </c>
      <c r="F15" s="3" t="str">
        <f>VLOOKUP(B15,Sheet1!$A$1:$B$97,2,0)</f>
        <v>Croton tiglium</v>
      </c>
      <c r="G15" s="3" t="str">
        <f t="shared" si="1"/>
        <v>2023-07-25</v>
      </c>
      <c r="H15" s="3" t="s">
        <v>98</v>
      </c>
      <c r="I15" s="3">
        <v>-1.41114258882647</v>
      </c>
      <c r="J15" s="3">
        <v>0.019946098162807</v>
      </c>
      <c r="K15" s="3">
        <v>507.894530680401</v>
      </c>
      <c r="L15" s="3">
        <v>0.225155768469315</v>
      </c>
      <c r="M15" s="3">
        <v>1.02522940151799</v>
      </c>
      <c r="N15" s="3">
        <v>25.1492437215952</v>
      </c>
      <c r="O15" s="3">
        <v>6</v>
      </c>
      <c r="P15" s="3">
        <v>1.4200000166893</v>
      </c>
      <c r="Q15" s="3">
        <v>1</v>
      </c>
      <c r="R15" s="3">
        <v>2.8400000333786</v>
      </c>
      <c r="S15" s="3">
        <v>25.3369728968694</v>
      </c>
      <c r="T15" s="3">
        <v>25.1492437215952</v>
      </c>
      <c r="U15" s="3">
        <v>25.1121145395132</v>
      </c>
      <c r="V15" s="3">
        <v>400.010610727164</v>
      </c>
      <c r="W15" s="3">
        <v>402.279458852915</v>
      </c>
      <c r="X15" s="3">
        <v>23.1228697850154</v>
      </c>
      <c r="Y15" s="3">
        <v>23.5006159268893</v>
      </c>
      <c r="Z15" s="3">
        <v>66.2058569101187</v>
      </c>
      <c r="AA15" s="3">
        <v>67.2884110670823</v>
      </c>
      <c r="AB15" s="3">
        <v>349.225769042969</v>
      </c>
      <c r="AC15" s="3">
        <v>0.00758009445584881</v>
      </c>
      <c r="AD15" s="3">
        <v>0.0786392585589336</v>
      </c>
      <c r="AE15" s="3">
        <v>92.8848202045147</v>
      </c>
      <c r="AF15" s="3">
        <v>-2.97397541999817</v>
      </c>
      <c r="AG15" s="3">
        <v>-0.192116141319275</v>
      </c>
      <c r="AH15" s="3">
        <v>0.0198087636381388</v>
      </c>
      <c r="AI15" s="3">
        <v>0.00272619817405939</v>
      </c>
      <c r="AJ15" s="3">
        <v>0.0174494702368975</v>
      </c>
      <c r="AK15" s="3">
        <v>0.00209267972968519</v>
      </c>
      <c r="AL15" s="3">
        <v>1</v>
      </c>
      <c r="AM15" s="3">
        <v>-0.219565242528915</v>
      </c>
      <c r="AN15" s="3">
        <v>2.73739147186279</v>
      </c>
      <c r="AO15" s="3">
        <v>1</v>
      </c>
      <c r="AP15" s="3">
        <v>0</v>
      </c>
      <c r="AQ15" s="3">
        <v>0.159999996423721</v>
      </c>
      <c r="AR15" s="3">
        <v>111115</v>
      </c>
      <c r="AS15" s="3">
        <v>0.582042948404948</v>
      </c>
      <c r="AT15" s="3">
        <v>0.000225155768469315</v>
      </c>
      <c r="AU15" s="3">
        <v>298.299243721595</v>
      </c>
      <c r="AV15" s="3">
        <v>298.486972896869</v>
      </c>
      <c r="AW15" s="3">
        <v>0.00121281508582728</v>
      </c>
      <c r="AX15" s="3">
        <v>-0.0884031328287456</v>
      </c>
      <c r="AY15" s="3">
        <v>3.20807988950624</v>
      </c>
      <c r="AZ15" s="3">
        <v>34.5382580567914</v>
      </c>
      <c r="BA15" s="3">
        <v>11.0376421299021</v>
      </c>
      <c r="BB15" s="3">
        <v>25.2431083092323</v>
      </c>
      <c r="BC15" s="3">
        <v>3.22605641192098</v>
      </c>
      <c r="BD15" s="3">
        <v>0.0198069824254476</v>
      </c>
      <c r="BE15" s="3">
        <v>2.18285048798826</v>
      </c>
      <c r="BF15" s="3">
        <v>1.04320592393272</v>
      </c>
      <c r="BG15" s="3">
        <v>0.0123917879754246</v>
      </c>
      <c r="BH15" s="3">
        <v>47.1756914909021</v>
      </c>
      <c r="BI15" s="3">
        <v>1.26254160098484</v>
      </c>
      <c r="BJ15" s="3">
        <v>67.3167046795438</v>
      </c>
      <c r="BK15" s="3">
        <v>402.950248455917</v>
      </c>
      <c r="BL15" s="3">
        <v>-0.0023574470045815</v>
      </c>
    </row>
    <row r="16" spans="1:64">
      <c r="A16" s="3" t="s">
        <v>118</v>
      </c>
      <c r="B16" s="3" t="s">
        <v>87</v>
      </c>
      <c r="C16" s="3" t="s">
        <v>77</v>
      </c>
      <c r="D16" s="3" t="s">
        <v>69</v>
      </c>
      <c r="E16" s="3" t="str">
        <f t="shared" si="0"/>
        <v>TR34-B2-Rd2</v>
      </c>
      <c r="F16" s="3" t="str">
        <f>VLOOKUP(B16,Sheet1!$A$1:$B$97,2,0)</f>
        <v>Lindera metcalfiana</v>
      </c>
      <c r="G16" s="3" t="str">
        <f t="shared" si="1"/>
        <v>2023-07-25</v>
      </c>
      <c r="H16" s="3" t="s">
        <v>98</v>
      </c>
      <c r="I16" s="3">
        <v>-0.777590683115673</v>
      </c>
      <c r="J16" s="3">
        <v>0.0120078094546505</v>
      </c>
      <c r="K16" s="3">
        <v>496.318467049698</v>
      </c>
      <c r="L16" s="3">
        <v>0.150624732571959</v>
      </c>
      <c r="M16" s="3">
        <v>1.13388643741983</v>
      </c>
      <c r="N16" s="3">
        <v>25.6213323152982</v>
      </c>
      <c r="O16" s="3">
        <v>6</v>
      </c>
      <c r="P16" s="3">
        <v>1.4200000166893</v>
      </c>
      <c r="Q16" s="3">
        <v>1</v>
      </c>
      <c r="R16" s="3">
        <v>2.8400000333786</v>
      </c>
      <c r="S16" s="3">
        <v>25.4931288499099</v>
      </c>
      <c r="T16" s="3">
        <v>25.6213323152982</v>
      </c>
      <c r="U16" s="3">
        <v>25.1082823826716</v>
      </c>
      <c r="V16" s="3">
        <v>400.06638277494</v>
      </c>
      <c r="W16" s="3">
        <v>401.298487736629</v>
      </c>
      <c r="X16" s="3">
        <v>23.0959089719332</v>
      </c>
      <c r="Y16" s="3">
        <v>23.3486501253568</v>
      </c>
      <c r="Z16" s="3">
        <v>65.4170009906475</v>
      </c>
      <c r="AA16" s="3">
        <v>66.1333048893855</v>
      </c>
      <c r="AB16" s="3">
        <v>349.229560265174</v>
      </c>
      <c r="AC16" s="3">
        <v>0.0099773108242796</v>
      </c>
      <c r="AD16" s="3">
        <v>0.116930335186995</v>
      </c>
      <c r="AE16" s="3">
        <v>92.7462956355168</v>
      </c>
      <c r="AF16" s="3">
        <v>-2.94853329658508</v>
      </c>
      <c r="AG16" s="3">
        <v>-0.183485671877861</v>
      </c>
      <c r="AH16" s="3">
        <v>0.0485630631446838</v>
      </c>
      <c r="AI16" s="3">
        <v>0.00225201738066971</v>
      </c>
      <c r="AJ16" s="3">
        <v>0.0336781442165375</v>
      </c>
      <c r="AK16" s="3">
        <v>0.00223399372771382</v>
      </c>
      <c r="AL16" s="3">
        <v>1</v>
      </c>
      <c r="AM16" s="3">
        <v>-0.219565242528915</v>
      </c>
      <c r="AN16" s="3">
        <v>2.73739147186279</v>
      </c>
      <c r="AO16" s="3">
        <v>1</v>
      </c>
      <c r="AP16" s="3">
        <v>0</v>
      </c>
      <c r="AQ16" s="3">
        <v>0.159999996423721</v>
      </c>
      <c r="AR16" s="3">
        <v>111115</v>
      </c>
      <c r="AS16" s="3">
        <v>0.582049267108624</v>
      </c>
      <c r="AT16" s="3">
        <v>0.000150624732571959</v>
      </c>
      <c r="AU16" s="3">
        <v>298.771332315298</v>
      </c>
      <c r="AV16" s="3">
        <v>298.64312884991</v>
      </c>
      <c r="AW16" s="3">
        <v>0.00159636969620309</v>
      </c>
      <c r="AX16" s="3">
        <v>-0.0921477676099927</v>
      </c>
      <c r="AY16" s="3">
        <v>3.29938722636246</v>
      </c>
      <c r="AZ16" s="3">
        <v>35.574328934514</v>
      </c>
      <c r="BA16" s="3">
        <v>12.2256788091572</v>
      </c>
      <c r="BB16" s="3">
        <v>25.557230582604</v>
      </c>
      <c r="BC16" s="3">
        <v>3.28685749442123</v>
      </c>
      <c r="BD16" s="3">
        <v>0.0119572381675537</v>
      </c>
      <c r="BE16" s="3">
        <v>2.16550078894263</v>
      </c>
      <c r="BF16" s="3">
        <v>1.12135670547859</v>
      </c>
      <c r="BG16" s="3">
        <v>0.00747780096962143</v>
      </c>
      <c r="BH16" s="3">
        <v>46.0316931165412</v>
      </c>
      <c r="BI16" s="3">
        <v>1.23678139417326</v>
      </c>
      <c r="BJ16" s="3">
        <v>64.7392875398259</v>
      </c>
      <c r="BK16" s="3">
        <v>401.668117106301</v>
      </c>
      <c r="BL16" s="3">
        <v>-0.0012532974654477</v>
      </c>
    </row>
    <row r="17" spans="1:64">
      <c r="A17" s="3" t="s">
        <v>119</v>
      </c>
      <c r="B17" s="3" t="s">
        <v>120</v>
      </c>
      <c r="C17" s="3" t="s">
        <v>68</v>
      </c>
      <c r="D17" s="3" t="s">
        <v>78</v>
      </c>
      <c r="E17" s="3" t="str">
        <f t="shared" si="0"/>
        <v>TR37-B1-Rd1</v>
      </c>
      <c r="F17" s="3" t="str">
        <f>VLOOKUP(B17,Sheet1!$A$1:$B$97,2,0)</f>
        <v>Parashorea chinensis</v>
      </c>
      <c r="G17" s="3" t="str">
        <f t="shared" si="1"/>
        <v>2023-07-25</v>
      </c>
      <c r="H17" s="3" t="s">
        <v>98</v>
      </c>
      <c r="I17" s="3">
        <v>-0.664602344154981</v>
      </c>
      <c r="J17" s="3">
        <v>0.0146405072293576</v>
      </c>
      <c r="K17" s="3">
        <v>467.009927345049</v>
      </c>
      <c r="L17" s="3">
        <v>0.146393048897808</v>
      </c>
      <c r="M17" s="3">
        <v>0.907934395305333</v>
      </c>
      <c r="N17" s="3">
        <v>25.4424203725961</v>
      </c>
      <c r="O17" s="3">
        <v>6</v>
      </c>
      <c r="P17" s="3">
        <v>1.4200000166893</v>
      </c>
      <c r="Q17" s="3">
        <v>1</v>
      </c>
      <c r="R17" s="3">
        <v>2.8400000333786</v>
      </c>
      <c r="S17" s="3">
        <v>25.4576841501089</v>
      </c>
      <c r="T17" s="3">
        <v>25.4424203725961</v>
      </c>
      <c r="U17" s="3">
        <v>25.117340528048</v>
      </c>
      <c r="V17" s="3">
        <v>399.992574838492</v>
      </c>
      <c r="W17" s="3">
        <v>401.030904916617</v>
      </c>
      <c r="X17" s="3">
        <v>25.0552679208609</v>
      </c>
      <c r="Y17" s="3">
        <v>25.2997969113863</v>
      </c>
      <c r="Z17" s="3">
        <v>71.4239355233999</v>
      </c>
      <c r="AA17" s="3">
        <v>72.1211847158579</v>
      </c>
      <c r="AB17" s="3">
        <v>350.116455078125</v>
      </c>
      <c r="AC17" s="3">
        <v>0.0160213269723149</v>
      </c>
      <c r="AD17" s="3">
        <v>0.0711885255116683</v>
      </c>
      <c r="AE17" s="3">
        <v>93.1464227529673</v>
      </c>
      <c r="AF17" s="3">
        <v>-3.00081968307495</v>
      </c>
      <c r="AG17" s="3">
        <v>-0.201735943555832</v>
      </c>
      <c r="AH17" s="3">
        <v>0.0222636871039867</v>
      </c>
      <c r="AI17" s="3">
        <v>0.00140334060415626</v>
      </c>
      <c r="AJ17" s="3">
        <v>0.0232888739556074</v>
      </c>
      <c r="AK17" s="3">
        <v>0.00163669523317367</v>
      </c>
      <c r="AL17" s="3">
        <v>1</v>
      </c>
      <c r="AM17" s="3">
        <v>-0.219565242528915</v>
      </c>
      <c r="AN17" s="3">
        <v>2.73739147186279</v>
      </c>
      <c r="AO17" s="3">
        <v>1</v>
      </c>
      <c r="AP17" s="3">
        <v>0</v>
      </c>
      <c r="AQ17" s="3">
        <v>0.159999996423721</v>
      </c>
      <c r="AR17" s="3">
        <v>111115</v>
      </c>
      <c r="AS17" s="3">
        <v>0.583527425130208</v>
      </c>
      <c r="AT17" s="3">
        <v>0.000146393048897807</v>
      </c>
      <c r="AU17" s="3">
        <v>298.592420372596</v>
      </c>
      <c r="AV17" s="3">
        <v>298.607684150109</v>
      </c>
      <c r="AW17" s="3">
        <v>0.00256341225827366</v>
      </c>
      <c r="AX17" s="3">
        <v>-0.0713219998784641</v>
      </c>
      <c r="AY17" s="3">
        <v>3.26451997724658</v>
      </c>
      <c r="AZ17" s="3">
        <v>35.0471857303507</v>
      </c>
      <c r="BA17" s="3">
        <v>9.74738881896441</v>
      </c>
      <c r="BB17" s="3">
        <v>25.4500522613525</v>
      </c>
      <c r="BC17" s="3">
        <v>3.26600065506621</v>
      </c>
      <c r="BD17" s="3">
        <v>0.0145654182749065</v>
      </c>
      <c r="BE17" s="3">
        <v>2.35658558194125</v>
      </c>
      <c r="BF17" s="3">
        <v>0.909415073124958</v>
      </c>
      <c r="BG17" s="3">
        <v>0.00911010304538777</v>
      </c>
      <c r="BH17" s="3">
        <v>43.5003043651258</v>
      </c>
      <c r="BI17" s="3">
        <v>1.1645234700929</v>
      </c>
      <c r="BJ17" s="3">
        <v>71.4695979781212</v>
      </c>
      <c r="BK17" s="3">
        <v>401.346825041287</v>
      </c>
      <c r="BL17" s="3">
        <v>-0.0011834811240573</v>
      </c>
    </row>
    <row r="18" spans="1:64">
      <c r="A18" s="3" t="s">
        <v>121</v>
      </c>
      <c r="B18" s="3" t="s">
        <v>122</v>
      </c>
      <c r="C18" s="3" t="s">
        <v>68</v>
      </c>
      <c r="D18" s="3" t="s">
        <v>78</v>
      </c>
      <c r="E18" s="3" t="str">
        <f t="shared" si="0"/>
        <v>TR39-B1-Rd1</v>
      </c>
      <c r="F18" s="3" t="str">
        <f>VLOOKUP(B18,Sheet1!$A$1:$B$97,2,0)</f>
        <v>Parashorea chinensis</v>
      </c>
      <c r="G18" s="3" t="str">
        <f t="shared" si="1"/>
        <v>2023-07-26</v>
      </c>
      <c r="H18" s="3" t="s">
        <v>98</v>
      </c>
      <c r="I18" s="3">
        <v>-0.585069707322333</v>
      </c>
      <c r="J18" s="3">
        <v>0.00469584662942839</v>
      </c>
      <c r="K18" s="3">
        <v>590.906878649299</v>
      </c>
      <c r="L18" s="3">
        <v>0.0441043814659842</v>
      </c>
      <c r="M18" s="3">
        <v>0.84924189878203</v>
      </c>
      <c r="N18" s="3">
        <v>25.5058849334717</v>
      </c>
      <c r="O18" s="3">
        <v>6</v>
      </c>
      <c r="P18" s="3">
        <v>1.4200000166893</v>
      </c>
      <c r="Q18" s="3">
        <v>1</v>
      </c>
      <c r="R18" s="3">
        <v>2.8400000333786</v>
      </c>
      <c r="S18" s="3">
        <v>25.464469909668</v>
      </c>
      <c r="T18" s="3">
        <v>25.5058849334717</v>
      </c>
      <c r="U18" s="3">
        <v>25.10990041097</v>
      </c>
      <c r="V18" s="3">
        <v>400.104610188802</v>
      </c>
      <c r="W18" s="3">
        <v>401.066731770833</v>
      </c>
      <c r="X18" s="3">
        <v>25.9954247792562</v>
      </c>
      <c r="Y18" s="3">
        <v>26.0692250569662</v>
      </c>
      <c r="Z18" s="3">
        <v>74.0558400472005</v>
      </c>
      <c r="AA18" s="3">
        <v>74.2660817464193</v>
      </c>
      <c r="AB18" s="3">
        <v>349.223138427734</v>
      </c>
      <c r="AC18" s="3">
        <v>-0.00860001047452291</v>
      </c>
      <c r="AD18" s="3">
        <v>0.0869198001921177</v>
      </c>
      <c r="AE18" s="3">
        <v>93.1216532389323</v>
      </c>
      <c r="AF18" s="3">
        <v>-2.89446997642517</v>
      </c>
      <c r="AG18" s="3">
        <v>-0.207470700144768</v>
      </c>
      <c r="AH18" s="3">
        <v>0.0163873583078384</v>
      </c>
      <c r="AI18" s="3">
        <v>0.00234861602075398</v>
      </c>
      <c r="AJ18" s="3">
        <v>0.0213013719767332</v>
      </c>
      <c r="AK18" s="3">
        <v>0.0023366988170892</v>
      </c>
      <c r="AL18" s="3">
        <v>1</v>
      </c>
      <c r="AM18" s="3">
        <v>-0.219565242528915</v>
      </c>
      <c r="AN18" s="3">
        <v>2.73739147186279</v>
      </c>
      <c r="AO18" s="3">
        <v>1</v>
      </c>
      <c r="AP18" s="3">
        <v>0</v>
      </c>
      <c r="AQ18" s="3">
        <v>0.159999996423721</v>
      </c>
      <c r="AR18" s="3">
        <v>111115</v>
      </c>
      <c r="AS18" s="3">
        <v>0.582038564046224</v>
      </c>
      <c r="AT18" s="3">
        <v>4.41043814659841e-5</v>
      </c>
      <c r="AU18" s="3">
        <v>298.655884933472</v>
      </c>
      <c r="AV18" s="3">
        <v>298.614469909668</v>
      </c>
      <c r="AW18" s="3">
        <v>-0.00137600164516763</v>
      </c>
      <c r="AX18" s="3">
        <v>-0.0275085198340802</v>
      </c>
      <c r="AY18" s="3">
        <v>3.27685123602185</v>
      </c>
      <c r="AZ18" s="3">
        <v>35.1889289368338</v>
      </c>
      <c r="BA18" s="3">
        <v>9.11970387986764</v>
      </c>
      <c r="BB18" s="3">
        <v>25.4851774215698</v>
      </c>
      <c r="BC18" s="3">
        <v>3.27282322384558</v>
      </c>
      <c r="BD18" s="3">
        <v>0.0046880906237849</v>
      </c>
      <c r="BE18" s="3">
        <v>2.42760933723982</v>
      </c>
      <c r="BF18" s="3">
        <v>0.845213886605756</v>
      </c>
      <c r="BG18" s="3">
        <v>0.00293075248222275</v>
      </c>
      <c r="BH18" s="3">
        <v>55.0262255122269</v>
      </c>
      <c r="BI18" s="3">
        <v>1.47333610760752</v>
      </c>
      <c r="BJ18" s="3">
        <v>73.3088604281812</v>
      </c>
      <c r="BK18" s="3">
        <v>401.341333008301</v>
      </c>
      <c r="BL18" s="3">
        <v>-0.00105517458208142</v>
      </c>
    </row>
    <row r="19" spans="1:64">
      <c r="A19" s="3" t="s">
        <v>123</v>
      </c>
      <c r="B19" s="3" t="s">
        <v>122</v>
      </c>
      <c r="C19" s="3" t="s">
        <v>68</v>
      </c>
      <c r="D19" s="3" t="s">
        <v>69</v>
      </c>
      <c r="E19" s="3" t="str">
        <f t="shared" si="0"/>
        <v>TR39-B1-Rd2</v>
      </c>
      <c r="F19" s="3" t="str">
        <f>VLOOKUP(B19,Sheet1!$A$1:$B$97,2,0)</f>
        <v>Parashorea chinensis</v>
      </c>
      <c r="G19" s="3" t="str">
        <f t="shared" si="1"/>
        <v>2023-07-26</v>
      </c>
      <c r="H19" s="3" t="s">
        <v>98</v>
      </c>
      <c r="I19" s="3">
        <v>-1.23261371990985</v>
      </c>
      <c r="J19" s="3">
        <v>0.0067427881070607</v>
      </c>
      <c r="K19" s="3">
        <v>679.170690555661</v>
      </c>
      <c r="L19" s="3">
        <v>0.078954145680681</v>
      </c>
      <c r="M19" s="3">
        <v>1.05565307616537</v>
      </c>
      <c r="N19" s="3">
        <v>25.2620500417856</v>
      </c>
      <c r="O19" s="3">
        <v>6</v>
      </c>
      <c r="P19" s="3">
        <v>1.4200000166893</v>
      </c>
      <c r="Q19" s="3">
        <v>1</v>
      </c>
      <c r="R19" s="3">
        <v>2.8400000333786</v>
      </c>
      <c r="S19" s="3">
        <v>25.3748970031738</v>
      </c>
      <c r="T19" s="3">
        <v>25.2620500417856</v>
      </c>
      <c r="U19" s="3">
        <v>25.1101862100454</v>
      </c>
      <c r="V19" s="3">
        <v>400.499030480018</v>
      </c>
      <c r="W19" s="3">
        <v>402.512087308443</v>
      </c>
      <c r="X19" s="3">
        <v>23.3348693847656</v>
      </c>
      <c r="Y19" s="3">
        <v>23.4670021350567</v>
      </c>
      <c r="Z19" s="3">
        <v>66.4869009164663</v>
      </c>
      <c r="AA19" s="3">
        <v>66.8635019155649</v>
      </c>
      <c r="AB19" s="3">
        <v>350.108501727764</v>
      </c>
      <c r="AC19" s="3">
        <v>0.0174162774425125</v>
      </c>
      <c r="AD19" s="3">
        <v>0.088221798149439</v>
      </c>
      <c r="AE19" s="3">
        <v>92.6425247192383</v>
      </c>
      <c r="AF19" s="3">
        <v>-2.96388626098633</v>
      </c>
      <c r="AG19" s="3">
        <v>-0.212461784482002</v>
      </c>
      <c r="AH19" s="3">
        <v>0.357071965932846</v>
      </c>
      <c r="AI19" s="3">
        <v>0.00131550745572895</v>
      </c>
      <c r="AJ19" s="3">
        <v>0.303897649049759</v>
      </c>
      <c r="AK19" s="3">
        <v>0.00715753529220819</v>
      </c>
      <c r="AL19" s="3">
        <v>0.846153855323792</v>
      </c>
      <c r="AM19" s="3">
        <v>-0.219565242528915</v>
      </c>
      <c r="AN19" s="3">
        <v>2.73739147186279</v>
      </c>
      <c r="AO19" s="3">
        <v>1</v>
      </c>
      <c r="AP19" s="3">
        <v>0</v>
      </c>
      <c r="AQ19" s="3">
        <v>0.159999996423721</v>
      </c>
      <c r="AR19" s="3">
        <v>111115</v>
      </c>
      <c r="AS19" s="3">
        <v>0.583514169546274</v>
      </c>
      <c r="AT19" s="3">
        <v>7.8954145680681e-5</v>
      </c>
      <c r="AU19" s="3">
        <v>298.412050041786</v>
      </c>
      <c r="AV19" s="3">
        <v>298.524897003174</v>
      </c>
      <c r="AW19" s="3">
        <v>0.00278660432851654</v>
      </c>
      <c r="AX19" s="3">
        <v>-0.0248408512379731</v>
      </c>
      <c r="AY19" s="3">
        <v>3.22969540231583</v>
      </c>
      <c r="AZ19" s="3">
        <v>34.861910435449</v>
      </c>
      <c r="BA19" s="3">
        <v>11.3949083003923</v>
      </c>
      <c r="BB19" s="3">
        <v>25.3184735224797</v>
      </c>
      <c r="BC19" s="3">
        <v>3.24055383895239</v>
      </c>
      <c r="BD19" s="3">
        <v>0.00672681576631743</v>
      </c>
      <c r="BE19" s="3">
        <v>2.17404232615045</v>
      </c>
      <c r="BF19" s="3">
        <v>1.06651151280193</v>
      </c>
      <c r="BG19" s="3">
        <v>0.00420569195706956</v>
      </c>
      <c r="BH19" s="3">
        <v>62.9200867085868</v>
      </c>
      <c r="BI19" s="3">
        <v>1.68732291806762</v>
      </c>
      <c r="BJ19" s="3">
        <v>66.412040655761</v>
      </c>
      <c r="BK19" s="3">
        <v>403.085564047654</v>
      </c>
      <c r="BL19" s="3">
        <v>-0.00198756817729803</v>
      </c>
    </row>
    <row r="20" spans="1:64">
      <c r="A20" s="3" t="s">
        <v>124</v>
      </c>
      <c r="B20" s="3" t="s">
        <v>122</v>
      </c>
      <c r="C20" s="3" t="s">
        <v>77</v>
      </c>
      <c r="D20" s="3" t="s">
        <v>78</v>
      </c>
      <c r="E20" s="3" t="str">
        <f t="shared" si="0"/>
        <v>TR39-B2-Rd1</v>
      </c>
      <c r="F20" s="3" t="str">
        <f>VLOOKUP(B20,Sheet1!$A$1:$B$97,2,0)</f>
        <v>Parashorea chinensis</v>
      </c>
      <c r="G20" s="3" t="str">
        <f t="shared" si="1"/>
        <v>2023-07-26</v>
      </c>
      <c r="H20" s="3" t="s">
        <v>98</v>
      </c>
      <c r="I20" s="3">
        <v>-1.11627656296754</v>
      </c>
      <c r="J20" s="3">
        <v>0.0103067445799596</v>
      </c>
      <c r="K20" s="3">
        <v>565.186067162647</v>
      </c>
      <c r="L20" s="3">
        <v>0.150223908171425</v>
      </c>
      <c r="M20" s="3">
        <v>1.31708965745882</v>
      </c>
      <c r="N20" s="3">
        <v>25.4609174728394</v>
      </c>
      <c r="O20" s="3">
        <v>6</v>
      </c>
      <c r="P20" s="3">
        <v>1.4200000166893</v>
      </c>
      <c r="Q20" s="3">
        <v>1</v>
      </c>
      <c r="R20" s="3">
        <v>2.8400000333786</v>
      </c>
      <c r="S20" s="3">
        <v>25.4220827647618</v>
      </c>
      <c r="T20" s="3">
        <v>25.4609174728394</v>
      </c>
      <c r="U20" s="3">
        <v>25.1095612389701</v>
      </c>
      <c r="V20" s="3">
        <v>400.427466256278</v>
      </c>
      <c r="W20" s="3">
        <v>402.236857822963</v>
      </c>
      <c r="X20" s="3">
        <v>20.8143499919346</v>
      </c>
      <c r="Y20" s="3">
        <v>21.0663634708949</v>
      </c>
      <c r="Z20" s="3">
        <v>59.1178556169782</v>
      </c>
      <c r="AA20" s="3">
        <v>59.8344448634556</v>
      </c>
      <c r="AB20" s="3">
        <v>350.122606549944</v>
      </c>
      <c r="AC20" s="3">
        <v>0.0123580589424819</v>
      </c>
      <c r="AD20" s="3">
        <v>0.122151428567512</v>
      </c>
      <c r="AE20" s="3">
        <v>92.6146768842425</v>
      </c>
      <c r="AF20" s="3">
        <v>-3.05178117752075</v>
      </c>
      <c r="AG20" s="3">
        <v>-0.201294183731079</v>
      </c>
      <c r="AH20" s="3">
        <v>0.0284172855317593</v>
      </c>
      <c r="AI20" s="3">
        <v>0.00123370788060129</v>
      </c>
      <c r="AJ20" s="3">
        <v>0.0282034873962402</v>
      </c>
      <c r="AK20" s="3">
        <v>0.00179388478863984</v>
      </c>
      <c r="AL20" s="3">
        <v>0.78571429848671</v>
      </c>
      <c r="AM20" s="3">
        <v>-0.219565242528915</v>
      </c>
      <c r="AN20" s="3">
        <v>2.73739147186279</v>
      </c>
      <c r="AO20" s="3">
        <v>1</v>
      </c>
      <c r="AP20" s="3">
        <v>0</v>
      </c>
      <c r="AQ20" s="3">
        <v>0.159999996423721</v>
      </c>
      <c r="AR20" s="3">
        <v>111115</v>
      </c>
      <c r="AS20" s="3">
        <v>0.58353767758324</v>
      </c>
      <c r="AT20" s="3">
        <v>0.000150223908171425</v>
      </c>
      <c r="AU20" s="3">
        <v>298.610917472839</v>
      </c>
      <c r="AV20" s="3">
        <v>298.572082764762</v>
      </c>
      <c r="AW20" s="3">
        <v>0.00197728938660124</v>
      </c>
      <c r="AX20" s="3">
        <v>-0.0802996746708462</v>
      </c>
      <c r="AY20" s="3">
        <v>3.26814410450779</v>
      </c>
      <c r="AZ20" s="3">
        <v>35.2875397853154</v>
      </c>
      <c r="BA20" s="3">
        <v>14.2211763144205</v>
      </c>
      <c r="BB20" s="3">
        <v>25.4415001188006</v>
      </c>
      <c r="BC20" s="3">
        <v>3.26434984482427</v>
      </c>
      <c r="BD20" s="3">
        <v>0.0102694359233495</v>
      </c>
      <c r="BE20" s="3">
        <v>1.95105444704897</v>
      </c>
      <c r="BF20" s="3">
        <v>1.31329539777531</v>
      </c>
      <c r="BG20" s="3">
        <v>0.0064217389959302</v>
      </c>
      <c r="BH20" s="3">
        <v>52.3445325357536</v>
      </c>
      <c r="BI20" s="3">
        <v>1.40512342001844</v>
      </c>
      <c r="BJ20" s="3">
        <v>58.6819155784445</v>
      </c>
      <c r="BK20" s="3">
        <v>402.767482239264</v>
      </c>
      <c r="BL20" s="3">
        <v>-0.00162620548647869</v>
      </c>
    </row>
    <row r="21" spans="1:64">
      <c r="A21" s="3" t="s">
        <v>125</v>
      </c>
      <c r="B21" s="3" t="s">
        <v>126</v>
      </c>
      <c r="C21" s="3" t="s">
        <v>77</v>
      </c>
      <c r="D21" s="3" t="s">
        <v>78</v>
      </c>
      <c r="E21" s="3" t="str">
        <f t="shared" si="0"/>
        <v>TR40-B2-Rd1</v>
      </c>
      <c r="F21" s="3" t="str">
        <f>VLOOKUP(B21,Sheet1!$A$1:$B$97,2,0)</f>
        <v>Parashorea chinensis</v>
      </c>
      <c r="G21" s="3" t="str">
        <f t="shared" si="1"/>
        <v>2023-07-26</v>
      </c>
      <c r="H21" s="3" t="s">
        <v>98</v>
      </c>
      <c r="I21" s="3">
        <v>-1.00661857332394</v>
      </c>
      <c r="J21" s="3">
        <v>0.0158389565286607</v>
      </c>
      <c r="K21" s="3">
        <v>494.634600098822</v>
      </c>
      <c r="L21" s="3">
        <v>0.203045159114506</v>
      </c>
      <c r="M21" s="3">
        <v>1.16385844948425</v>
      </c>
      <c r="N21" s="3">
        <v>25.8893230983189</v>
      </c>
      <c r="O21" s="3">
        <v>6</v>
      </c>
      <c r="P21" s="3">
        <v>1.4200000166893</v>
      </c>
      <c r="Q21" s="3">
        <v>1</v>
      </c>
      <c r="R21" s="3">
        <v>2.8400000333786</v>
      </c>
      <c r="S21" s="3">
        <v>25.6105011531285</v>
      </c>
      <c r="T21" s="3">
        <v>25.8893230983189</v>
      </c>
      <c r="U21" s="3">
        <v>25.1067207881383</v>
      </c>
      <c r="V21" s="3">
        <v>400.052812848772</v>
      </c>
      <c r="W21" s="3">
        <v>401.642150878906</v>
      </c>
      <c r="X21" s="3">
        <v>23.1763213021415</v>
      </c>
      <c r="Y21" s="3">
        <v>23.5169651848929</v>
      </c>
      <c r="Z21" s="3">
        <v>65.4065628051758</v>
      </c>
      <c r="AA21" s="3">
        <v>66.3694152832031</v>
      </c>
      <c r="AB21" s="3">
        <v>349.227207728795</v>
      </c>
      <c r="AC21" s="3">
        <v>0.00366132731349873</v>
      </c>
      <c r="AD21" s="3">
        <v>0.0785728794123445</v>
      </c>
      <c r="AE21" s="3">
        <v>93.0547267368862</v>
      </c>
      <c r="AF21" s="3">
        <v>-2.91371345520019</v>
      </c>
      <c r="AG21" s="3">
        <v>-0.180826172232628</v>
      </c>
      <c r="AH21" s="3">
        <v>0.0303679518401623</v>
      </c>
      <c r="AI21" s="3">
        <v>0.00361551996320486</v>
      </c>
      <c r="AJ21" s="3">
        <v>0.0188047494739294</v>
      </c>
      <c r="AK21" s="3">
        <v>0.00219034031033516</v>
      </c>
      <c r="AL21" s="3">
        <v>1</v>
      </c>
      <c r="AM21" s="3">
        <v>-0.219565242528915</v>
      </c>
      <c r="AN21" s="3">
        <v>2.73739147186279</v>
      </c>
      <c r="AO21" s="3">
        <v>1</v>
      </c>
      <c r="AP21" s="3">
        <v>0</v>
      </c>
      <c r="AQ21" s="3">
        <v>0.159999996423721</v>
      </c>
      <c r="AR21" s="3">
        <v>111115</v>
      </c>
      <c r="AS21" s="3">
        <v>0.582045346214658</v>
      </c>
      <c r="AT21" s="3">
        <v>0.000203045159114506</v>
      </c>
      <c r="AU21" s="3">
        <v>299.039323098319</v>
      </c>
      <c r="AV21" s="3">
        <v>298.760501153128</v>
      </c>
      <c r="AW21" s="3">
        <v>0.000585812357065869</v>
      </c>
      <c r="AX21" s="3">
        <v>-0.138083693241654</v>
      </c>
      <c r="AY21" s="3">
        <v>3.3522232181561</v>
      </c>
      <c r="AZ21" s="3">
        <v>36.0242121446113</v>
      </c>
      <c r="BA21" s="3">
        <v>12.5072469597184</v>
      </c>
      <c r="BB21" s="3">
        <v>25.7499121257237</v>
      </c>
      <c r="BC21" s="3">
        <v>3.32464594951581</v>
      </c>
      <c r="BD21" s="3">
        <v>0.0157510883763945</v>
      </c>
      <c r="BE21" s="3">
        <v>2.18836476867185</v>
      </c>
      <c r="BF21" s="3">
        <v>1.13628118084396</v>
      </c>
      <c r="BG21" s="3">
        <v>0.00985228710049527</v>
      </c>
      <c r="BH21" s="3">
        <v>46.0280880468542</v>
      </c>
      <c r="BI21" s="3">
        <v>1.23153089059645</v>
      </c>
      <c r="BJ21" s="3">
        <v>64.4141459328842</v>
      </c>
      <c r="BK21" s="3">
        <v>402.120649138771</v>
      </c>
      <c r="BL21" s="3">
        <v>-0.00161245337935909</v>
      </c>
    </row>
    <row r="22" spans="1:64">
      <c r="A22" s="3" t="s">
        <v>127</v>
      </c>
      <c r="B22" s="3" t="s">
        <v>128</v>
      </c>
      <c r="C22" s="3" t="s">
        <v>68</v>
      </c>
      <c r="D22" s="3" t="s">
        <v>78</v>
      </c>
      <c r="E22" s="3" t="str">
        <f t="shared" si="0"/>
        <v>TR41-B1-Rd1</v>
      </c>
      <c r="F22" s="3" t="str">
        <f>VLOOKUP(B22,Sheet1!$A$1:$B$97,2,0)</f>
        <v>Parashorea chinensis</v>
      </c>
      <c r="G22" s="3" t="str">
        <f t="shared" si="1"/>
        <v>2023-07-26</v>
      </c>
      <c r="H22" s="3" t="s">
        <v>98</v>
      </c>
      <c r="I22" s="3">
        <v>-1.17981819681354</v>
      </c>
      <c r="J22" s="3">
        <v>0.0140277050907401</v>
      </c>
      <c r="K22" s="3">
        <v>527.808565707565</v>
      </c>
      <c r="L22" s="3">
        <v>0.193141180029047</v>
      </c>
      <c r="M22" s="3">
        <v>1.24959114783893</v>
      </c>
      <c r="N22" s="3">
        <v>26.3967914581299</v>
      </c>
      <c r="O22" s="3">
        <v>6</v>
      </c>
      <c r="P22" s="3">
        <v>1.4200000166893</v>
      </c>
      <c r="Q22" s="3">
        <v>1</v>
      </c>
      <c r="R22" s="3">
        <v>2.8400000333786</v>
      </c>
      <c r="S22" s="3">
        <v>25.7503957014818</v>
      </c>
      <c r="T22" s="3">
        <v>26.3967914581299</v>
      </c>
      <c r="U22" s="3">
        <v>25.103801874014</v>
      </c>
      <c r="V22" s="3">
        <v>399.879058837891</v>
      </c>
      <c r="W22" s="3">
        <v>401.786470853365</v>
      </c>
      <c r="X22" s="3">
        <v>23.3806087787335</v>
      </c>
      <c r="Y22" s="3">
        <v>23.7045830946702</v>
      </c>
      <c r="Z22" s="3">
        <v>65.4100400484525</v>
      </c>
      <c r="AA22" s="3">
        <v>66.3166633019081</v>
      </c>
      <c r="AB22" s="3">
        <v>349.21819129357</v>
      </c>
      <c r="AC22" s="3">
        <v>0.0229705095183677</v>
      </c>
      <c r="AD22" s="3">
        <v>0.0933615513719045</v>
      </c>
      <c r="AE22" s="3">
        <v>93.018564077524</v>
      </c>
      <c r="AF22" s="3">
        <v>-2.97622728347778</v>
      </c>
      <c r="AG22" s="3">
        <v>-0.174607157707214</v>
      </c>
      <c r="AH22" s="3">
        <v>0.0251114182174206</v>
      </c>
      <c r="AI22" s="3">
        <v>0.00392963644117117</v>
      </c>
      <c r="AJ22" s="3">
        <v>0.0127930408343673</v>
      </c>
      <c r="AK22" s="3">
        <v>0.00442329747602344</v>
      </c>
      <c r="AL22" s="3">
        <v>0.948717951774597</v>
      </c>
      <c r="AM22" s="3">
        <v>-0.219565242528915</v>
      </c>
      <c r="AN22" s="3">
        <v>2.73739147186279</v>
      </c>
      <c r="AO22" s="3">
        <v>1</v>
      </c>
      <c r="AP22" s="3">
        <v>0</v>
      </c>
      <c r="AQ22" s="3">
        <v>0.159999996423721</v>
      </c>
      <c r="AR22" s="3">
        <v>111115</v>
      </c>
      <c r="AS22" s="3">
        <v>0.582030318822616</v>
      </c>
      <c r="AT22" s="3">
        <v>0.000193141180029047</v>
      </c>
      <c r="AU22" s="3">
        <v>299.54679145813</v>
      </c>
      <c r="AV22" s="3">
        <v>298.900395701482</v>
      </c>
      <c r="AW22" s="3">
        <v>0.00367528144078989</v>
      </c>
      <c r="AX22" s="3">
        <v>-0.181290190561395</v>
      </c>
      <c r="AY22" s="3">
        <v>3.4545574261492</v>
      </c>
      <c r="AZ22" s="3">
        <v>37.1383634030865</v>
      </c>
      <c r="BA22" s="3">
        <v>13.4337803084163</v>
      </c>
      <c r="BB22" s="3">
        <v>26.0735935798058</v>
      </c>
      <c r="BC22" s="3">
        <v>3.38904356368478</v>
      </c>
      <c r="BD22" s="3">
        <v>0.0139586617324467</v>
      </c>
      <c r="BE22" s="3">
        <v>2.20496627831027</v>
      </c>
      <c r="BF22" s="3">
        <v>1.18407728537451</v>
      </c>
      <c r="BG22" s="3">
        <v>0.00873034049952419</v>
      </c>
      <c r="BH22" s="3">
        <v>49.0959984244585</v>
      </c>
      <c r="BI22" s="3">
        <v>1.31365400379421</v>
      </c>
      <c r="BJ22" s="3">
        <v>62.8870253609893</v>
      </c>
      <c r="BK22" s="3">
        <v>402.351081052079</v>
      </c>
      <c r="BL22" s="3">
        <v>-0.00185595817249636</v>
      </c>
    </row>
    <row r="23" spans="1:64">
      <c r="A23" s="3" t="s">
        <v>129</v>
      </c>
      <c r="B23" s="3" t="s">
        <v>130</v>
      </c>
      <c r="C23" s="3" t="s">
        <v>68</v>
      </c>
      <c r="D23" s="3" t="s">
        <v>78</v>
      </c>
      <c r="E23" s="3" t="str">
        <f t="shared" si="0"/>
        <v>TR42-B1-Rd1</v>
      </c>
      <c r="F23" s="3" t="str">
        <f>VLOOKUP(B23,Sheet1!$A$1:$B$97,2,0)</f>
        <v>Pometia pinnata</v>
      </c>
      <c r="G23" s="3" t="str">
        <f t="shared" si="1"/>
        <v>2023-07-26</v>
      </c>
      <c r="H23" s="3" t="s">
        <v>98</v>
      </c>
      <c r="I23" s="3">
        <v>-1.05088371688907</v>
      </c>
      <c r="J23" s="3">
        <v>0.0168353365870579</v>
      </c>
      <c r="K23" s="3">
        <v>491.82446652301</v>
      </c>
      <c r="L23" s="3">
        <v>0.23186992197124</v>
      </c>
      <c r="M23" s="3">
        <v>1.24881370698694</v>
      </c>
      <c r="N23" s="3">
        <v>25.462974802653</v>
      </c>
      <c r="O23" s="3">
        <v>6</v>
      </c>
      <c r="P23" s="3">
        <v>1.4200000166893</v>
      </c>
      <c r="Q23" s="3">
        <v>1</v>
      </c>
      <c r="R23" s="3">
        <v>2.8400000333786</v>
      </c>
      <c r="S23" s="3">
        <v>25.4373664855957</v>
      </c>
      <c r="T23" s="3">
        <v>25.462974802653</v>
      </c>
      <c r="U23" s="3">
        <v>25.109925587972</v>
      </c>
      <c r="V23" s="3">
        <v>400.113663736979</v>
      </c>
      <c r="W23" s="3">
        <v>401.751875813802</v>
      </c>
      <c r="X23" s="3">
        <v>21.3784690856934</v>
      </c>
      <c r="Y23" s="3">
        <v>21.7681632995605</v>
      </c>
      <c r="Z23" s="3">
        <v>60.7789065043131</v>
      </c>
      <c r="AA23" s="3">
        <v>61.8869463602702</v>
      </c>
      <c r="AB23" s="3">
        <v>349.23154296875</v>
      </c>
      <c r="AC23" s="3">
        <v>0.0309856991594036</v>
      </c>
      <c r="AD23" s="3">
        <v>0.0749509486059348</v>
      </c>
      <c r="AE23" s="3">
        <v>92.7820871988932</v>
      </c>
      <c r="AF23" s="3">
        <v>-2.97962975502014</v>
      </c>
      <c r="AG23" s="3">
        <v>-0.194914877414703</v>
      </c>
      <c r="AH23" s="3">
        <v>0.114003092050552</v>
      </c>
      <c r="AI23" s="3">
        <v>0.00102944066748023</v>
      </c>
      <c r="AJ23" s="3">
        <v>0.126735404133797</v>
      </c>
      <c r="AK23" s="3">
        <v>0.00189891003537923</v>
      </c>
      <c r="AL23" s="3">
        <v>0.888888895511627</v>
      </c>
      <c r="AM23" s="3">
        <v>-0.219565242528915</v>
      </c>
      <c r="AN23" s="3">
        <v>2.73739147186279</v>
      </c>
      <c r="AO23" s="3">
        <v>1</v>
      </c>
      <c r="AP23" s="3">
        <v>0</v>
      </c>
      <c r="AQ23" s="3">
        <v>0.159999996423721</v>
      </c>
      <c r="AR23" s="3">
        <v>111115</v>
      </c>
      <c r="AS23" s="3">
        <v>0.582052571614583</v>
      </c>
      <c r="AT23" s="3">
        <v>0.00023186992197124</v>
      </c>
      <c r="AU23" s="3">
        <v>298.612974802653</v>
      </c>
      <c r="AV23" s="3">
        <v>298.587366485596</v>
      </c>
      <c r="AW23" s="3">
        <v>0.00495771175469109</v>
      </c>
      <c r="AX23" s="3">
        <v>-0.119441029906329</v>
      </c>
      <c r="AY23" s="3">
        <v>3.26850933124932</v>
      </c>
      <c r="AZ23" s="3">
        <v>35.227805606326</v>
      </c>
      <c r="BA23" s="3">
        <v>13.4596423067654</v>
      </c>
      <c r="BB23" s="3">
        <v>25.4501706441243</v>
      </c>
      <c r="BC23" s="3">
        <v>3.26602365074764</v>
      </c>
      <c r="BD23" s="3">
        <v>0.016736122507684</v>
      </c>
      <c r="BE23" s="3">
        <v>2.01969562426238</v>
      </c>
      <c r="BF23" s="3">
        <v>1.24632802648526</v>
      </c>
      <c r="BG23" s="3">
        <v>0.0104689453131993</v>
      </c>
      <c r="BH23" s="3">
        <v>45.6324950127164</v>
      </c>
      <c r="BI23" s="3">
        <v>1.22420257942709</v>
      </c>
      <c r="BJ23" s="3">
        <v>60.9035468432943</v>
      </c>
      <c r="BK23" s="3">
        <v>402.24941715009</v>
      </c>
      <c r="BL23" s="3">
        <v>-0.00158474326046453</v>
      </c>
    </row>
    <row r="24" spans="1:64">
      <c r="A24" s="3" t="s">
        <v>131</v>
      </c>
      <c r="B24" s="3" t="s">
        <v>132</v>
      </c>
      <c r="C24" s="3" t="s">
        <v>77</v>
      </c>
      <c r="D24" s="3" t="s">
        <v>78</v>
      </c>
      <c r="E24" s="3" t="str">
        <f t="shared" si="0"/>
        <v>TR46-B2-Rd1</v>
      </c>
      <c r="F24" s="3" t="str">
        <f>VLOOKUP(B24,Sheet1!$A$1:$B$97,2,0)</f>
        <v>Machilus tenuipilis</v>
      </c>
      <c r="G24" s="3" t="str">
        <f t="shared" si="1"/>
        <v>2023-07-26</v>
      </c>
      <c r="H24" s="3" t="s">
        <v>98</v>
      </c>
      <c r="I24" s="3">
        <v>-1.36985490589462</v>
      </c>
      <c r="J24" s="3">
        <v>0.0303445032573951</v>
      </c>
      <c r="K24" s="3">
        <v>466.546910567288</v>
      </c>
      <c r="L24" s="3">
        <v>0.400490808049084</v>
      </c>
      <c r="M24" s="3">
        <v>1.20050690148126</v>
      </c>
      <c r="N24" s="3">
        <v>24.93385887146</v>
      </c>
      <c r="O24" s="3">
        <v>6</v>
      </c>
      <c r="P24" s="3">
        <v>1.4200000166893</v>
      </c>
      <c r="Q24" s="3">
        <v>1</v>
      </c>
      <c r="R24" s="3">
        <v>2.8400000333786</v>
      </c>
      <c r="S24" s="3">
        <v>25.3919632775443</v>
      </c>
      <c r="T24" s="3">
        <v>24.93385887146</v>
      </c>
      <c r="U24" s="3">
        <v>25.1122984204973</v>
      </c>
      <c r="V24" s="3">
        <v>400.271072387695</v>
      </c>
      <c r="W24" s="3">
        <v>402.360362461635</v>
      </c>
      <c r="X24" s="3">
        <v>20.5743093490601</v>
      </c>
      <c r="Y24" s="3">
        <v>21.2460753577096</v>
      </c>
      <c r="Z24" s="3">
        <v>58.5143222808838</v>
      </c>
      <c r="AA24" s="3">
        <v>60.4247117723737</v>
      </c>
      <c r="AB24" s="3">
        <v>350.105806623186</v>
      </c>
      <c r="AC24" s="3">
        <v>0.0259368999561827</v>
      </c>
      <c r="AD24" s="3">
        <v>0.0798403035317149</v>
      </c>
      <c r="AE24" s="3">
        <v>92.5655168805804</v>
      </c>
      <c r="AF24" s="3">
        <v>-3.01696825027466</v>
      </c>
      <c r="AG24" s="3">
        <v>-0.210919812321663</v>
      </c>
      <c r="AH24" s="3">
        <v>0.0604667104780674</v>
      </c>
      <c r="AI24" s="3">
        <v>0.000670157023705542</v>
      </c>
      <c r="AJ24" s="3">
        <v>0.0638207420706749</v>
      </c>
      <c r="AK24" s="3">
        <v>0.022567979991436</v>
      </c>
      <c r="AL24" s="3">
        <v>0.904761910438538</v>
      </c>
      <c r="AM24" s="3">
        <v>-0.219565242528915</v>
      </c>
      <c r="AN24" s="3">
        <v>2.73739147186279</v>
      </c>
      <c r="AO24" s="3">
        <v>1</v>
      </c>
      <c r="AP24" s="3">
        <v>0</v>
      </c>
      <c r="AQ24" s="3">
        <v>0.159999996423721</v>
      </c>
      <c r="AR24" s="3">
        <v>111115</v>
      </c>
      <c r="AS24" s="3">
        <v>0.583509677705311</v>
      </c>
      <c r="AT24" s="3">
        <v>0.000400490808049084</v>
      </c>
      <c r="AU24" s="3">
        <v>298.08385887146</v>
      </c>
      <c r="AV24" s="3">
        <v>298.541963277544</v>
      </c>
      <c r="AW24" s="3">
        <v>0.00414990390023165</v>
      </c>
      <c r="AX24" s="3">
        <v>-0.141152301422393</v>
      </c>
      <c r="AY24" s="3">
        <v>3.16716085435064</v>
      </c>
      <c r="AZ24" s="3">
        <v>34.2153424522467</v>
      </c>
      <c r="BA24" s="3">
        <v>12.9692670945371</v>
      </c>
      <c r="BB24" s="3">
        <v>25.1629110745021</v>
      </c>
      <c r="BC24" s="3">
        <v>3.21069195498388</v>
      </c>
      <c r="BD24" s="3">
        <v>0.030023706770664</v>
      </c>
      <c r="BE24" s="3">
        <v>1.96665395286939</v>
      </c>
      <c r="BF24" s="3">
        <v>1.2440380021145</v>
      </c>
      <c r="BG24" s="3">
        <v>0.018793376995655</v>
      </c>
      <c r="BH24" s="3">
        <v>43.1861543511425</v>
      </c>
      <c r="BI24" s="3">
        <v>1.15952690954206</v>
      </c>
      <c r="BJ24" s="3">
        <v>61.4262132931361</v>
      </c>
      <c r="BK24" s="3">
        <v>403.016473336807</v>
      </c>
      <c r="BL24" s="3">
        <v>-0.00210375265316004</v>
      </c>
    </row>
    <row r="25" spans="1:64">
      <c r="A25" s="3" t="s">
        <v>133</v>
      </c>
      <c r="B25" s="3" t="s">
        <v>134</v>
      </c>
      <c r="C25" s="3" t="s">
        <v>68</v>
      </c>
      <c r="D25" s="3" t="s">
        <v>69</v>
      </c>
      <c r="E25" s="3" t="str">
        <f t="shared" si="0"/>
        <v>TR47-B1-Rd2</v>
      </c>
      <c r="F25" s="3" t="str">
        <f>VLOOKUP(B25,Sheet1!$A$1:$B$97,2,0)</f>
        <v>Duabanga grandiflora</v>
      </c>
      <c r="G25" s="3" t="str">
        <f t="shared" si="1"/>
        <v>2023-07-26</v>
      </c>
      <c r="H25" s="3" t="s">
        <v>98</v>
      </c>
      <c r="I25" s="3">
        <v>-1.87189775277626</v>
      </c>
      <c r="J25" s="3">
        <v>0.011786661123718</v>
      </c>
      <c r="K25" s="3">
        <v>646.861071285146</v>
      </c>
      <c r="L25" s="3">
        <v>0.139306870963919</v>
      </c>
      <c r="M25" s="3">
        <v>1.0670871594743</v>
      </c>
      <c r="N25" s="3">
        <v>25.2023274348332</v>
      </c>
      <c r="O25" s="3">
        <v>6</v>
      </c>
      <c r="P25" s="3">
        <v>1.4200000166893</v>
      </c>
      <c r="Q25" s="3">
        <v>1</v>
      </c>
      <c r="R25" s="3">
        <v>2.8400000333786</v>
      </c>
      <c r="S25" s="3">
        <v>25.3511238098144</v>
      </c>
      <c r="T25" s="3">
        <v>25.2023274348332</v>
      </c>
      <c r="U25" s="3">
        <v>25.1085102374737</v>
      </c>
      <c r="V25" s="3">
        <v>400.304708627554</v>
      </c>
      <c r="W25" s="3">
        <v>403.396587665264</v>
      </c>
      <c r="X25" s="3">
        <v>22.9977446336013</v>
      </c>
      <c r="Y25" s="3">
        <v>23.2309281275823</v>
      </c>
      <c r="Z25" s="3">
        <v>65.5874686607948</v>
      </c>
      <c r="AA25" s="3">
        <v>66.2523075984075</v>
      </c>
      <c r="AB25" s="3">
        <v>350.120887169471</v>
      </c>
      <c r="AC25" s="3">
        <v>0.0237756699610215</v>
      </c>
      <c r="AD25" s="3">
        <v>0.119534031702922</v>
      </c>
      <c r="AE25" s="3">
        <v>92.5984690739558</v>
      </c>
      <c r="AF25" s="3">
        <v>-3.14213943481445</v>
      </c>
      <c r="AG25" s="3">
        <v>-0.205754399299622</v>
      </c>
      <c r="AH25" s="3">
        <v>0.158295065164566</v>
      </c>
      <c r="AI25" s="3">
        <v>0.00139728654175997</v>
      </c>
      <c r="AJ25" s="3">
        <v>0.185636028647423</v>
      </c>
      <c r="AK25" s="3">
        <v>0.00133983453270048</v>
      </c>
      <c r="AL25" s="3">
        <v>0.769230782985687</v>
      </c>
      <c r="AM25" s="3">
        <v>-0.219565242528915</v>
      </c>
      <c r="AN25" s="3">
        <v>2.73739147186279</v>
      </c>
      <c r="AO25" s="3">
        <v>1</v>
      </c>
      <c r="AP25" s="3">
        <v>0</v>
      </c>
      <c r="AQ25" s="3">
        <v>0.159999996423721</v>
      </c>
      <c r="AR25" s="3">
        <v>111115</v>
      </c>
      <c r="AS25" s="3">
        <v>0.583534811949119</v>
      </c>
      <c r="AT25" s="3">
        <v>0.000139306870963919</v>
      </c>
      <c r="AU25" s="3">
        <v>298.352327434833</v>
      </c>
      <c r="AV25" s="3">
        <v>298.501123809814</v>
      </c>
      <c r="AW25" s="3">
        <v>0.00380410710873502</v>
      </c>
      <c r="AX25" s="3">
        <v>-0.0504038651847883</v>
      </c>
      <c r="AY25" s="3">
        <v>3.21823552979856</v>
      </c>
      <c r="AZ25" s="3">
        <v>34.754737937478</v>
      </c>
      <c r="BA25" s="3">
        <v>11.5238098098958</v>
      </c>
      <c r="BB25" s="3">
        <v>25.2767256223238</v>
      </c>
      <c r="BC25" s="3">
        <v>3.23251605185227</v>
      </c>
      <c r="BD25" s="3">
        <v>0.0117379398060195</v>
      </c>
      <c r="BE25" s="3">
        <v>2.15114837032426</v>
      </c>
      <c r="BF25" s="3">
        <v>1.08136768152802</v>
      </c>
      <c r="BG25" s="3">
        <v>0.00734057418049596</v>
      </c>
      <c r="BH25" s="3">
        <v>59.8983455474251</v>
      </c>
      <c r="BI25" s="3">
        <v>1.60358278149169</v>
      </c>
      <c r="BJ25" s="3">
        <v>65.9935887022809</v>
      </c>
      <c r="BK25" s="3">
        <v>404.280939393002</v>
      </c>
      <c r="BL25" s="3">
        <v>-0.0030369615805889</v>
      </c>
    </row>
    <row r="26" spans="1:64">
      <c r="A26" s="3" t="s">
        <v>135</v>
      </c>
      <c r="B26" s="3" t="s">
        <v>136</v>
      </c>
      <c r="C26" s="3" t="s">
        <v>68</v>
      </c>
      <c r="D26" s="3" t="s">
        <v>69</v>
      </c>
      <c r="E26" s="3" t="str">
        <f t="shared" si="0"/>
        <v>TR82-B1-Rd2</v>
      </c>
      <c r="F26" s="3" t="str">
        <f>VLOOKUP(B26,Sheet1!$A$1:$B$97,2,0)</f>
        <v>Ficus langkokensis</v>
      </c>
      <c r="G26" s="3" t="str">
        <f t="shared" si="1"/>
        <v>2023-07-30</v>
      </c>
      <c r="H26" s="3" t="s">
        <v>98</v>
      </c>
      <c r="I26" s="3">
        <v>-1.23458708172746</v>
      </c>
      <c r="J26" s="3">
        <v>0.035928241798019</v>
      </c>
      <c r="K26" s="3">
        <v>448.956213269485</v>
      </c>
      <c r="L26" s="3">
        <v>0.448579708889954</v>
      </c>
      <c r="M26" s="3">
        <v>1.13660185365319</v>
      </c>
      <c r="N26" s="3">
        <v>24.6784952603854</v>
      </c>
      <c r="O26" s="3">
        <v>6</v>
      </c>
      <c r="P26" s="3">
        <v>1.4200000166893</v>
      </c>
      <c r="Q26" s="3">
        <v>1</v>
      </c>
      <c r="R26" s="3">
        <v>2.8400000333786</v>
      </c>
      <c r="S26" s="3">
        <v>25.1901760101318</v>
      </c>
      <c r="T26" s="3">
        <v>24.6784952603854</v>
      </c>
      <c r="U26" s="3">
        <v>25.1050519209642</v>
      </c>
      <c r="V26" s="3">
        <v>400.157477745643</v>
      </c>
      <c r="W26" s="3">
        <v>401.968721829928</v>
      </c>
      <c r="X26" s="3">
        <v>20.6924613072322</v>
      </c>
      <c r="Y26" s="3">
        <v>21.4465952653151</v>
      </c>
      <c r="Z26" s="3">
        <v>59.4853853078989</v>
      </c>
      <c r="AA26" s="3">
        <v>61.6515802236704</v>
      </c>
      <c r="AB26" s="3">
        <v>349.242450420673</v>
      </c>
      <c r="AC26" s="3">
        <v>0.0240739127945674</v>
      </c>
      <c r="AD26" s="3">
        <v>0.0813932811411528</v>
      </c>
      <c r="AE26" s="3">
        <v>92.4454093346229</v>
      </c>
      <c r="AF26" s="3">
        <v>-2.52093648910522</v>
      </c>
      <c r="AG26" s="3">
        <v>-0.226343244314194</v>
      </c>
      <c r="AH26" s="3">
        <v>0.0351730957627296</v>
      </c>
      <c r="AI26" s="3">
        <v>0.00077692634658888</v>
      </c>
      <c r="AJ26" s="3">
        <v>0.0262153353542089</v>
      </c>
      <c r="AK26" s="3">
        <v>0.00102918804623187</v>
      </c>
      <c r="AL26" s="3">
        <v>1</v>
      </c>
      <c r="AM26" s="3">
        <v>-0.219565242528915</v>
      </c>
      <c r="AN26" s="3">
        <v>2.73739147186279</v>
      </c>
      <c r="AO26" s="3">
        <v>1</v>
      </c>
      <c r="AP26" s="3">
        <v>0</v>
      </c>
      <c r="AQ26" s="3">
        <v>0.159999996423721</v>
      </c>
      <c r="AR26" s="3">
        <v>111115</v>
      </c>
      <c r="AS26" s="3">
        <v>0.582070750701122</v>
      </c>
      <c r="AT26" s="3">
        <v>0.000448579708889954</v>
      </c>
      <c r="AU26" s="3">
        <v>297.828495260385</v>
      </c>
      <c r="AV26" s="3">
        <v>298.340176010132</v>
      </c>
      <c r="AW26" s="3">
        <v>0.00385182596103577</v>
      </c>
      <c r="AX26" s="3">
        <v>-0.158502185539339</v>
      </c>
      <c r="AY26" s="3">
        <v>3.11924113121679</v>
      </c>
      <c r="AZ26" s="3">
        <v>33.7414390166464</v>
      </c>
      <c r="BA26" s="3">
        <v>12.2948437513313</v>
      </c>
      <c r="BB26" s="3">
        <v>24.9343356352586</v>
      </c>
      <c r="BC26" s="3">
        <v>3.16725170605995</v>
      </c>
      <c r="BD26" s="3">
        <v>0.0354793532629818</v>
      </c>
      <c r="BE26" s="3">
        <v>1.9826392775636</v>
      </c>
      <c r="BF26" s="3">
        <v>1.18461242849635</v>
      </c>
      <c r="BG26" s="3">
        <v>0.0222144933493141</v>
      </c>
      <c r="BH26" s="3">
        <v>41.5039408863611</v>
      </c>
      <c r="BI26" s="3">
        <v>1.11689341701163</v>
      </c>
      <c r="BJ26" s="3">
        <v>62.995832262243</v>
      </c>
      <c r="BK26" s="3">
        <v>402.555585400612</v>
      </c>
      <c r="BL26" s="3">
        <v>-0.00193200612651508</v>
      </c>
    </row>
    <row r="27" spans="1:64">
      <c r="A27" s="3" t="s">
        <v>137</v>
      </c>
      <c r="B27" s="3" t="s">
        <v>95</v>
      </c>
      <c r="C27" s="3" t="s">
        <v>77</v>
      </c>
      <c r="D27" s="3" t="s">
        <v>69</v>
      </c>
      <c r="E27" s="3" t="str">
        <f t="shared" si="0"/>
        <v>TR101-B2-Rd2</v>
      </c>
      <c r="F27" s="3" t="str">
        <f>VLOOKUP(B27,Sheet1!$A$1:$B$97,2,0)</f>
        <v>Garuga pinnata</v>
      </c>
      <c r="G27" s="3" t="str">
        <f t="shared" si="1"/>
        <v>2023-08-01</v>
      </c>
      <c r="H27" s="3" t="s">
        <v>98</v>
      </c>
      <c r="I27" s="3">
        <v>-1.34521199158879</v>
      </c>
      <c r="J27" s="3">
        <v>0.0175290128126316</v>
      </c>
      <c r="K27" s="3">
        <v>516.985044005511</v>
      </c>
      <c r="L27" s="3">
        <v>0.170076685036381</v>
      </c>
      <c r="M27" s="3">
        <v>0.876323262273367</v>
      </c>
      <c r="N27" s="3">
        <v>25.2425680160522</v>
      </c>
      <c r="O27" s="3">
        <v>6</v>
      </c>
      <c r="P27" s="3">
        <v>1.4200000166893</v>
      </c>
      <c r="Q27" s="3">
        <v>1</v>
      </c>
      <c r="R27" s="3">
        <v>2.8400000333786</v>
      </c>
      <c r="S27" s="3">
        <v>25.3502198628017</v>
      </c>
      <c r="T27" s="3">
        <v>25.2425680160522</v>
      </c>
      <c r="U27" s="3">
        <v>25.1013704027448</v>
      </c>
      <c r="V27" s="3">
        <v>400.016904558454</v>
      </c>
      <c r="W27" s="3">
        <v>402.183173043387</v>
      </c>
      <c r="X27" s="3">
        <v>25.102633203779</v>
      </c>
      <c r="Y27" s="3">
        <v>25.3874221529279</v>
      </c>
      <c r="Z27" s="3">
        <v>71.5605278015137</v>
      </c>
      <c r="AA27" s="3">
        <v>72.3722229003906</v>
      </c>
      <c r="AB27" s="3">
        <v>349.224646432059</v>
      </c>
      <c r="AC27" s="3">
        <v>0.0325021707269895</v>
      </c>
      <c r="AD27" s="3">
        <v>0.111485731921026</v>
      </c>
      <c r="AE27" s="3">
        <v>92.5509518214634</v>
      </c>
      <c r="AF27" s="3">
        <v>-2.35350012779236</v>
      </c>
      <c r="AG27" s="3">
        <v>-0.2148327678442</v>
      </c>
      <c r="AH27" s="3">
        <v>0.0298232175409794</v>
      </c>
      <c r="AI27" s="3">
        <v>0.00183772202581167</v>
      </c>
      <c r="AJ27" s="3">
        <v>0.0238124988973141</v>
      </c>
      <c r="AK27" s="3">
        <v>0.00119119591545314</v>
      </c>
      <c r="AL27" s="3">
        <v>0.928571432828903</v>
      </c>
      <c r="AM27" s="3">
        <v>-0.219565242528915</v>
      </c>
      <c r="AN27" s="3">
        <v>2.73739147186279</v>
      </c>
      <c r="AO27" s="3">
        <v>1</v>
      </c>
      <c r="AP27" s="3">
        <v>0</v>
      </c>
      <c r="AQ27" s="3">
        <v>0.159999996423721</v>
      </c>
      <c r="AR27" s="3">
        <v>111115</v>
      </c>
      <c r="AS27" s="3">
        <v>0.582041077386765</v>
      </c>
      <c r="AT27" s="3">
        <v>0.000170076685036381</v>
      </c>
      <c r="AU27" s="3">
        <v>298.392568016052</v>
      </c>
      <c r="AV27" s="3">
        <v>298.500219862802</v>
      </c>
      <c r="AW27" s="3">
        <v>0.00520034720008151</v>
      </c>
      <c r="AX27" s="3">
        <v>-0.0711563234659419</v>
      </c>
      <c r="AY27" s="3">
        <v>3.22595335034334</v>
      </c>
      <c r="AZ27" s="3">
        <v>34.8559715477929</v>
      </c>
      <c r="BA27" s="3">
        <v>9.46854939486499</v>
      </c>
      <c r="BB27" s="3">
        <v>25.296393939427</v>
      </c>
      <c r="BC27" s="3">
        <v>3.23630063966349</v>
      </c>
      <c r="BD27" s="3">
        <v>0.0174214773355083</v>
      </c>
      <c r="BE27" s="3">
        <v>2.34963008806997</v>
      </c>
      <c r="BF27" s="3">
        <v>0.886670551593523</v>
      </c>
      <c r="BG27" s="3">
        <v>0.0108980339273871</v>
      </c>
      <c r="BH27" s="3">
        <v>47.8474580526659</v>
      </c>
      <c r="BI27" s="3">
        <v>1.28544629208141</v>
      </c>
      <c r="BJ27" s="3">
        <v>72.1633911044321</v>
      </c>
      <c r="BK27" s="3">
        <v>402.815039195364</v>
      </c>
      <c r="BL27" s="3">
        <v>-0.00238133036857811</v>
      </c>
    </row>
    <row r="28" spans="1:64">
      <c r="A28" s="3" t="s">
        <v>138</v>
      </c>
      <c r="B28" s="3" t="s">
        <v>139</v>
      </c>
      <c r="C28" s="3" t="s">
        <v>68</v>
      </c>
      <c r="D28" s="3" t="s">
        <v>140</v>
      </c>
      <c r="E28" s="3" t="str">
        <f t="shared" si="0"/>
        <v>TR94-B1-Rd2-1</v>
      </c>
      <c r="F28" s="3" t="str">
        <f>VLOOKUP(B28,Sheet1!$A$1:$B$97,2,0)</f>
        <v>Ficus langkokensis</v>
      </c>
      <c r="G28" s="3" t="str">
        <f t="shared" si="1"/>
        <v>2023-08-01</v>
      </c>
      <c r="H28" s="3" t="s">
        <v>98</v>
      </c>
      <c r="I28" s="3">
        <v>-1.55672215052881</v>
      </c>
      <c r="J28" s="3">
        <v>0.0900676488878423</v>
      </c>
      <c r="K28" s="3">
        <v>425.03697848864</v>
      </c>
      <c r="L28" s="3">
        <v>0.767990038780222</v>
      </c>
      <c r="M28" s="3">
        <v>0.791720801959853</v>
      </c>
      <c r="N28" s="3">
        <v>24.7867935725621</v>
      </c>
      <c r="O28" s="3">
        <v>6</v>
      </c>
      <c r="P28" s="3">
        <v>1.4200000166893</v>
      </c>
      <c r="Q28" s="3">
        <v>1</v>
      </c>
      <c r="R28" s="3">
        <v>2.8400000333786</v>
      </c>
      <c r="S28" s="3">
        <v>25.2700213023594</v>
      </c>
      <c r="T28" s="3">
        <v>24.7867935725621</v>
      </c>
      <c r="U28" s="3">
        <v>25.112537247794</v>
      </c>
      <c r="V28" s="3">
        <v>400.37232535226</v>
      </c>
      <c r="W28" s="3">
        <v>402.508095877511</v>
      </c>
      <c r="X28" s="3">
        <v>24.0299580437797</v>
      </c>
      <c r="Y28" s="3">
        <v>25.3160014833723</v>
      </c>
      <c r="Z28" s="3">
        <v>68.9697543552944</v>
      </c>
      <c r="AA28" s="3">
        <v>72.6612189156669</v>
      </c>
      <c r="AB28" s="3">
        <v>349.232798985073</v>
      </c>
      <c r="AC28" s="3">
        <v>0.0254581719636917</v>
      </c>
      <c r="AD28" s="3">
        <v>0.0810093773262841</v>
      </c>
      <c r="AE28" s="3">
        <v>92.7383106776646</v>
      </c>
      <c r="AF28" s="3">
        <v>-2.2443060874939</v>
      </c>
      <c r="AG28" s="3">
        <v>-0.237896382808685</v>
      </c>
      <c r="AH28" s="3">
        <v>0.0834029987454414</v>
      </c>
      <c r="AI28" s="3">
        <v>0.00289218011312187</v>
      </c>
      <c r="AJ28" s="3">
        <v>0.0602516531944275</v>
      </c>
      <c r="AK28" s="3">
        <v>0.0039479685947299</v>
      </c>
      <c r="AL28" s="3">
        <v>0.880952388048172</v>
      </c>
      <c r="AM28" s="3">
        <v>-0.219565242528915</v>
      </c>
      <c r="AN28" s="3">
        <v>2.73739147186279</v>
      </c>
      <c r="AO28" s="3">
        <v>1</v>
      </c>
      <c r="AP28" s="3">
        <v>0</v>
      </c>
      <c r="AQ28" s="3">
        <v>0.159999996423721</v>
      </c>
      <c r="AR28" s="3">
        <v>111115</v>
      </c>
      <c r="AS28" s="3">
        <v>0.582054664975121</v>
      </c>
      <c r="AT28" s="3">
        <v>0.000767990038780222</v>
      </c>
      <c r="AU28" s="3">
        <v>297.936793572562</v>
      </c>
      <c r="AV28" s="3">
        <v>298.420021302359</v>
      </c>
      <c r="AW28" s="3">
        <v>0.00407330742314516</v>
      </c>
      <c r="AX28" s="3">
        <v>-0.322266343877501</v>
      </c>
      <c r="AY28" s="3">
        <v>3.13948401867301</v>
      </c>
      <c r="AZ28" s="3">
        <v>33.853150831514</v>
      </c>
      <c r="BA28" s="3">
        <v>8.53714934814175</v>
      </c>
      <c r="BB28" s="3">
        <v>25.0284074374608</v>
      </c>
      <c r="BC28" s="3">
        <v>3.18506677784888</v>
      </c>
      <c r="BD28" s="3">
        <v>0.0872989357344772</v>
      </c>
      <c r="BE28" s="3">
        <v>2.34776321671316</v>
      </c>
      <c r="BF28" s="3">
        <v>0.837303561135724</v>
      </c>
      <c r="BG28" s="3">
        <v>0.0548040095695912</v>
      </c>
      <c r="BH28" s="3">
        <v>39.4172113811317</v>
      </c>
      <c r="BI28" s="3">
        <v>1.05597146088228</v>
      </c>
      <c r="BJ28" s="3">
        <v>74.8118041462459</v>
      </c>
      <c r="BK28" s="3">
        <v>403.245964797919</v>
      </c>
      <c r="BL28" s="3">
        <v>-0.00287977196905462</v>
      </c>
    </row>
    <row r="29" spans="1:64">
      <c r="A29" s="3" t="s">
        <v>141</v>
      </c>
      <c r="B29" s="3" t="s">
        <v>139</v>
      </c>
      <c r="C29" s="3" t="s">
        <v>68</v>
      </c>
      <c r="D29" s="3" t="s">
        <v>69</v>
      </c>
      <c r="E29" s="3" t="str">
        <f t="shared" si="0"/>
        <v>TR94-B1-Rd2</v>
      </c>
      <c r="F29" s="3" t="str">
        <f>VLOOKUP(B29,Sheet1!$A$1:$B$97,2,0)</f>
        <v>Ficus langkokensis</v>
      </c>
      <c r="G29" s="3" t="str">
        <f t="shared" si="1"/>
        <v>2023-08-01</v>
      </c>
      <c r="H29" s="3" t="s">
        <v>98</v>
      </c>
      <c r="I29" s="3">
        <v>-1.24377706512305</v>
      </c>
      <c r="J29" s="3">
        <v>0.0550437967476602</v>
      </c>
      <c r="K29" s="3">
        <v>431.92060742104</v>
      </c>
      <c r="L29" s="3">
        <v>0.530032273932912</v>
      </c>
      <c r="M29" s="3">
        <v>0.882012847668486</v>
      </c>
      <c r="N29" s="3">
        <v>24.7134778159005</v>
      </c>
      <c r="O29" s="3">
        <v>6</v>
      </c>
      <c r="P29" s="3">
        <v>1.4200000166893</v>
      </c>
      <c r="Q29" s="3">
        <v>1</v>
      </c>
      <c r="R29" s="3">
        <v>2.8400000333786</v>
      </c>
      <c r="S29" s="3">
        <v>25.2128941672189</v>
      </c>
      <c r="T29" s="3">
        <v>24.7134778159005</v>
      </c>
      <c r="U29" s="3">
        <v>25.1074213300432</v>
      </c>
      <c r="V29" s="3">
        <v>399.924416678292</v>
      </c>
      <c r="W29" s="3">
        <v>401.695454188756</v>
      </c>
      <c r="X29" s="3">
        <v>23.3585393088205</v>
      </c>
      <c r="Y29" s="3">
        <v>24.2470607757568</v>
      </c>
      <c r="Z29" s="3">
        <v>67.1234381539481</v>
      </c>
      <c r="AA29" s="3">
        <v>69.677305494036</v>
      </c>
      <c r="AB29" s="3">
        <v>349.241234915597</v>
      </c>
      <c r="AC29" s="3">
        <v>0.00164388071945203</v>
      </c>
      <c r="AD29" s="3">
        <v>0.106668847479991</v>
      </c>
      <c r="AE29" s="3">
        <v>92.5372178213937</v>
      </c>
      <c r="AF29" s="3">
        <v>-2.50413799285889</v>
      </c>
      <c r="AG29" s="3">
        <v>-0.235595777630806</v>
      </c>
      <c r="AH29" s="3">
        <v>0.0514239221811295</v>
      </c>
      <c r="AI29" s="3">
        <v>0.00129107991233468</v>
      </c>
      <c r="AJ29" s="3">
        <v>0.0189470313489437</v>
      </c>
      <c r="AK29" s="3">
        <v>0.00165768247097731</v>
      </c>
      <c r="AL29" s="3">
        <v>0.952380955219269</v>
      </c>
      <c r="AM29" s="3">
        <v>-0.219565242528915</v>
      </c>
      <c r="AN29" s="3">
        <v>2.73739147186279</v>
      </c>
      <c r="AO29" s="3">
        <v>1</v>
      </c>
      <c r="AP29" s="3">
        <v>0</v>
      </c>
      <c r="AQ29" s="3">
        <v>0.159999996423721</v>
      </c>
      <c r="AR29" s="3">
        <v>111115</v>
      </c>
      <c r="AS29" s="3">
        <v>0.582068724859328</v>
      </c>
      <c r="AT29" s="3">
        <v>0.000530032273932912</v>
      </c>
      <c r="AU29" s="3">
        <v>297.863477815901</v>
      </c>
      <c r="AV29" s="3">
        <v>298.362894167219</v>
      </c>
      <c r="AW29" s="3">
        <v>0.00026302090923335</v>
      </c>
      <c r="AX29" s="3">
        <v>-0.200953809573424</v>
      </c>
      <c r="AY29" s="3">
        <v>3.12576839212632</v>
      </c>
      <c r="AZ29" s="3">
        <v>33.7784998430941</v>
      </c>
      <c r="BA29" s="3">
        <v>9.53143906733727</v>
      </c>
      <c r="BB29" s="3">
        <v>24.9631859915597</v>
      </c>
      <c r="BC29" s="3">
        <v>3.17270592426284</v>
      </c>
      <c r="BD29" s="3">
        <v>0.053997197123508</v>
      </c>
      <c r="BE29" s="3">
        <v>2.24375554445783</v>
      </c>
      <c r="BF29" s="3">
        <v>0.928950379805014</v>
      </c>
      <c r="BG29" s="3">
        <v>0.0338407434937606</v>
      </c>
      <c r="BH29" s="3">
        <v>39.9687315672845</v>
      </c>
      <c r="BI29" s="3">
        <v>1.07524362885157</v>
      </c>
      <c r="BJ29" s="3">
        <v>71.4920699930719</v>
      </c>
      <c r="BK29" s="3">
        <v>402.286686237411</v>
      </c>
      <c r="BL29" s="3">
        <v>-0.00221039109423576</v>
      </c>
    </row>
    <row r="30" spans="1:64">
      <c r="A30" s="3" t="s">
        <v>142</v>
      </c>
      <c r="B30" s="3" t="s">
        <v>143</v>
      </c>
      <c r="C30" s="3" t="s">
        <v>77</v>
      </c>
      <c r="D30" s="3" t="s">
        <v>78</v>
      </c>
      <c r="E30" s="3" t="str">
        <f t="shared" si="0"/>
        <v>TR95-B2-Rd1</v>
      </c>
      <c r="F30" s="3" t="str">
        <f>VLOOKUP(B30,Sheet1!$A$1:$B$97,2,0)</f>
        <v>Castanopsis indica</v>
      </c>
      <c r="G30" s="3" t="str">
        <f t="shared" si="1"/>
        <v>2023-08-01</v>
      </c>
      <c r="H30" s="3" t="s">
        <v>98</v>
      </c>
      <c r="I30" s="3">
        <v>-0.736212840257859</v>
      </c>
      <c r="J30" s="3">
        <v>0.0325267883852237</v>
      </c>
      <c r="K30" s="3">
        <v>429.874980037884</v>
      </c>
      <c r="L30" s="3">
        <v>0.350144707931554</v>
      </c>
      <c r="M30" s="3">
        <v>0.978267257866957</v>
      </c>
      <c r="N30" s="3">
        <v>25.0042392185756</v>
      </c>
      <c r="O30" s="3">
        <v>6</v>
      </c>
      <c r="P30" s="3">
        <v>1.4200000166893</v>
      </c>
      <c r="Q30" s="3">
        <v>1</v>
      </c>
      <c r="R30" s="3">
        <v>2.8400000333786</v>
      </c>
      <c r="S30" s="3">
        <v>25.3372094290597</v>
      </c>
      <c r="T30" s="3">
        <v>25.0042392185756</v>
      </c>
      <c r="U30" s="3">
        <v>25.1182022094727</v>
      </c>
      <c r="V30" s="3">
        <v>399.560346330915</v>
      </c>
      <c r="W30" s="3">
        <v>400.584224155971</v>
      </c>
      <c r="X30" s="3">
        <v>23.2090451376779</v>
      </c>
      <c r="Y30" s="3">
        <v>23.7963027954102</v>
      </c>
      <c r="Z30" s="3">
        <v>66.1907659258161</v>
      </c>
      <c r="AA30" s="3">
        <v>67.8687019348145</v>
      </c>
      <c r="AB30" s="3">
        <v>349.229485648019</v>
      </c>
      <c r="AC30" s="3">
        <v>-0.00170545671348269</v>
      </c>
      <c r="AD30" s="3">
        <v>0.093227909345712</v>
      </c>
      <c r="AE30" s="3">
        <v>92.5444008963449</v>
      </c>
      <c r="AF30" s="3">
        <v>-2.51605200767517</v>
      </c>
      <c r="AG30" s="3">
        <v>-0.243469506502151</v>
      </c>
      <c r="AH30" s="3">
        <v>0.0287460759282112</v>
      </c>
      <c r="AI30" s="3">
        <v>0.000917651923373342</v>
      </c>
      <c r="AJ30" s="3">
        <v>0.0301892440766096</v>
      </c>
      <c r="AK30" s="3">
        <v>0.000808748824056238</v>
      </c>
      <c r="AL30" s="3">
        <v>0.738095251577241</v>
      </c>
      <c r="AM30" s="3">
        <v>-0.219565242528915</v>
      </c>
      <c r="AN30" s="3">
        <v>2.73739147186279</v>
      </c>
      <c r="AO30" s="3">
        <v>1</v>
      </c>
      <c r="AP30" s="3">
        <v>0</v>
      </c>
      <c r="AQ30" s="3">
        <v>0.159999996423721</v>
      </c>
      <c r="AR30" s="3">
        <v>111115</v>
      </c>
      <c r="AS30" s="3">
        <v>0.582049142746698</v>
      </c>
      <c r="AT30" s="3">
        <v>0.000350144707931554</v>
      </c>
      <c r="AU30" s="3">
        <v>298.154239218576</v>
      </c>
      <c r="AV30" s="3">
        <v>298.48720942906</v>
      </c>
      <c r="AW30" s="3">
        <v>-0.000272873068058042</v>
      </c>
      <c r="AX30" s="3">
        <v>-0.132220469371531</v>
      </c>
      <c r="AY30" s="3">
        <v>3.18048182689204</v>
      </c>
      <c r="AZ30" s="3">
        <v>34.3670908666373</v>
      </c>
      <c r="BA30" s="3">
        <v>10.5707880712271</v>
      </c>
      <c r="BB30" s="3">
        <v>25.1707243238177</v>
      </c>
      <c r="BC30" s="3">
        <v>3.21218642210974</v>
      </c>
      <c r="BD30" s="3">
        <v>0.0321583637579988</v>
      </c>
      <c r="BE30" s="3">
        <v>2.20221456902508</v>
      </c>
      <c r="BF30" s="3">
        <v>1.00997185308466</v>
      </c>
      <c r="BG30" s="3">
        <v>0.0201317563484196</v>
      </c>
      <c r="BH30" s="3">
        <v>39.7825231933095</v>
      </c>
      <c r="BI30" s="3">
        <v>1.07312128247167</v>
      </c>
      <c r="BJ30" s="3">
        <v>68.6789380475725</v>
      </c>
      <c r="BK30" s="3">
        <v>400.934184480854</v>
      </c>
      <c r="BL30" s="3">
        <v>-0.00126086590692473</v>
      </c>
    </row>
    <row r="31" spans="1:64">
      <c r="A31" s="3" t="s">
        <v>144</v>
      </c>
      <c r="B31" s="3" t="s">
        <v>145</v>
      </c>
      <c r="C31" s="3" t="s">
        <v>68</v>
      </c>
      <c r="D31" s="3" t="s">
        <v>69</v>
      </c>
      <c r="E31" s="3" t="str">
        <f t="shared" si="0"/>
        <v>TR97-B1-Rd2</v>
      </c>
      <c r="F31" s="3" t="str">
        <f>VLOOKUP(B31,Sheet1!$A$1:$B$97,2,0)</f>
        <v>Alseodaphnopsis petiolaris</v>
      </c>
      <c r="G31" s="3" t="str">
        <f t="shared" si="1"/>
        <v>2023-08-01</v>
      </c>
      <c r="H31" s="3" t="s">
        <v>98</v>
      </c>
      <c r="I31" s="3">
        <v>-0.82652313460589</v>
      </c>
      <c r="J31" s="3">
        <v>0.00363367491059595</v>
      </c>
      <c r="K31" s="3">
        <v>755.976632901215</v>
      </c>
      <c r="L31" s="3">
        <v>0.0379151125416592</v>
      </c>
      <c r="M31" s="3">
        <v>0.938665510946227</v>
      </c>
      <c r="N31" s="3">
        <v>25.0508185795375</v>
      </c>
      <c r="O31" s="3">
        <v>6</v>
      </c>
      <c r="P31" s="3">
        <v>1.4200000166893</v>
      </c>
      <c r="Q31" s="3">
        <v>1</v>
      </c>
      <c r="R31" s="3">
        <v>2.8400000333786</v>
      </c>
      <c r="S31" s="3">
        <v>25.2746998923165</v>
      </c>
      <c r="T31" s="3">
        <v>25.0508185795375</v>
      </c>
      <c r="U31" s="3">
        <v>25.1023431505476</v>
      </c>
      <c r="V31" s="3">
        <v>400.064402988979</v>
      </c>
      <c r="W31" s="3">
        <v>401.458293369838</v>
      </c>
      <c r="X31" s="3">
        <v>24.2509040832519</v>
      </c>
      <c r="Y31" s="3">
        <v>24.314461844308</v>
      </c>
      <c r="Z31" s="3">
        <v>69.4509789603097</v>
      </c>
      <c r="AA31" s="3">
        <v>69.6329890659877</v>
      </c>
      <c r="AB31" s="3">
        <v>349.224561418806</v>
      </c>
      <c r="AC31" s="3">
        <v>0.041476237986769</v>
      </c>
      <c r="AD31" s="3">
        <v>0.0833897478878498</v>
      </c>
      <c r="AE31" s="3">
        <v>92.5646051679339</v>
      </c>
      <c r="AF31" s="3">
        <v>-2.45232820510864</v>
      </c>
      <c r="AG31" s="3">
        <v>-0.221869260072708</v>
      </c>
      <c r="AH31" s="3">
        <v>0.0301455929875374</v>
      </c>
      <c r="AI31" s="3">
        <v>0.00103437807410955</v>
      </c>
      <c r="AJ31" s="3">
        <v>0.010258624330163</v>
      </c>
      <c r="AK31" s="3">
        <v>0.00107891845982522</v>
      </c>
      <c r="AL31" s="3">
        <v>0.9047619083098</v>
      </c>
      <c r="AM31" s="3">
        <v>-0.219565242528915</v>
      </c>
      <c r="AN31" s="3">
        <v>2.73739147186279</v>
      </c>
      <c r="AO31" s="3">
        <v>1</v>
      </c>
      <c r="AP31" s="3">
        <v>0</v>
      </c>
      <c r="AQ31" s="3">
        <v>0.159999996423721</v>
      </c>
      <c r="AR31" s="3">
        <v>111115</v>
      </c>
      <c r="AS31" s="3">
        <v>0.58204093569801</v>
      </c>
      <c r="AT31" s="3">
        <v>3.79151125416592e-5</v>
      </c>
      <c r="AU31" s="3">
        <v>298.200818579538</v>
      </c>
      <c r="AV31" s="3">
        <v>298.424699892317</v>
      </c>
      <c r="AW31" s="3">
        <v>0.00663619792955245</v>
      </c>
      <c r="AX31" s="3">
        <v>0.0101805357220415</v>
      </c>
      <c r="AY31" s="3">
        <v>3.18932407372094</v>
      </c>
      <c r="AZ31" s="3">
        <v>34.4551145444131</v>
      </c>
      <c r="BA31" s="3">
        <v>10.1406527001051</v>
      </c>
      <c r="BB31" s="3">
        <v>25.162759235927</v>
      </c>
      <c r="BC31" s="3">
        <v>3.21066301087571</v>
      </c>
      <c r="BD31" s="3">
        <v>0.00362903095957767</v>
      </c>
      <c r="BE31" s="3">
        <v>2.25065856277471</v>
      </c>
      <c r="BF31" s="3">
        <v>0.960004448100997</v>
      </c>
      <c r="BG31" s="3">
        <v>0.0022685611229729</v>
      </c>
      <c r="BH31" s="3">
        <v>69.9766819841062</v>
      </c>
      <c r="BI31" s="3">
        <v>1.88307573290409</v>
      </c>
      <c r="BJ31" s="3">
        <v>69.716242003893</v>
      </c>
      <c r="BK31" s="3">
        <v>401.851182883431</v>
      </c>
      <c r="BL31" s="3">
        <v>-0.00143390221896003</v>
      </c>
    </row>
    <row r="32" spans="1:64">
      <c r="A32" s="3" t="s">
        <v>146</v>
      </c>
      <c r="B32" s="3" t="s">
        <v>145</v>
      </c>
      <c r="C32" s="3" t="s">
        <v>77</v>
      </c>
      <c r="D32" s="3" t="s">
        <v>69</v>
      </c>
      <c r="E32" s="3" t="str">
        <f t="shared" si="0"/>
        <v>TR97-B2-Rd2</v>
      </c>
      <c r="F32" s="3" t="str">
        <f>VLOOKUP(B32,Sheet1!$A$1:$B$97,2,0)</f>
        <v>Alseodaphnopsis petiolaris</v>
      </c>
      <c r="G32" s="3" t="str">
        <f t="shared" si="1"/>
        <v>2023-08-01</v>
      </c>
      <c r="H32" s="3" t="s">
        <v>98</v>
      </c>
      <c r="I32" s="3">
        <v>-1.33711950656883</v>
      </c>
      <c r="J32" s="3">
        <v>0.00528629003877302</v>
      </c>
      <c r="K32" s="3">
        <v>797.41175458116</v>
      </c>
      <c r="L32" s="3">
        <v>0.056743318630606</v>
      </c>
      <c r="M32" s="3">
        <v>0.966961563078234</v>
      </c>
      <c r="N32" s="3">
        <v>25.0240324565343</v>
      </c>
      <c r="O32" s="3">
        <v>6</v>
      </c>
      <c r="P32" s="3">
        <v>1.4200000166893</v>
      </c>
      <c r="Q32" s="3">
        <v>1</v>
      </c>
      <c r="R32" s="3">
        <v>2.8400000333786</v>
      </c>
      <c r="S32" s="3">
        <v>25.2426761899676</v>
      </c>
      <c r="T32" s="3">
        <v>25.0240324565343</v>
      </c>
      <c r="U32" s="3">
        <v>25.1029412405831</v>
      </c>
      <c r="V32" s="3">
        <v>400.11869594029</v>
      </c>
      <c r="W32" s="3">
        <v>402.376674107143</v>
      </c>
      <c r="X32" s="3">
        <v>23.8450969968523</v>
      </c>
      <c r="Y32" s="3">
        <v>23.9402495792934</v>
      </c>
      <c r="Z32" s="3">
        <v>68.4590748378209</v>
      </c>
      <c r="AA32" s="3">
        <v>68.7322807312012</v>
      </c>
      <c r="AB32" s="3">
        <v>349.23825945173</v>
      </c>
      <c r="AC32" s="3">
        <v>-0.000770165451935359</v>
      </c>
      <c r="AD32" s="3">
        <v>0.105697342859847</v>
      </c>
      <c r="AE32" s="3">
        <v>92.6170528956822</v>
      </c>
      <c r="AF32" s="3">
        <v>-2.44514894485474</v>
      </c>
      <c r="AG32" s="3">
        <v>-0.227257713675499</v>
      </c>
      <c r="AH32" s="3">
        <v>0.0199622455984354</v>
      </c>
      <c r="AI32" s="3">
        <v>0.00224267062731087</v>
      </c>
      <c r="AJ32" s="3">
        <v>0.0151067776605487</v>
      </c>
      <c r="AK32" s="3">
        <v>0.00139027880504727</v>
      </c>
      <c r="AL32" s="3">
        <v>0.976190477609634</v>
      </c>
      <c r="AM32" s="3">
        <v>-0.219565242528915</v>
      </c>
      <c r="AN32" s="3">
        <v>2.73739147186279</v>
      </c>
      <c r="AO32" s="3">
        <v>1</v>
      </c>
      <c r="AP32" s="3">
        <v>0</v>
      </c>
      <c r="AQ32" s="3">
        <v>0.159999996423721</v>
      </c>
      <c r="AR32" s="3">
        <v>111115</v>
      </c>
      <c r="AS32" s="3">
        <v>0.582063765752883</v>
      </c>
      <c r="AT32" s="3">
        <v>5.6743318630606e-5</v>
      </c>
      <c r="AU32" s="3">
        <v>298.174032456534</v>
      </c>
      <c r="AV32" s="3">
        <v>298.392676189968</v>
      </c>
      <c r="AW32" s="3">
        <v>-0.000123226469555331</v>
      </c>
      <c r="AX32" s="3">
        <v>-2.32199575392033e-5</v>
      </c>
      <c r="AY32" s="3">
        <v>3.18423692472252</v>
      </c>
      <c r="AZ32" s="3">
        <v>34.3806763811964</v>
      </c>
      <c r="BA32" s="3">
        <v>10.440426801903</v>
      </c>
      <c r="BB32" s="3">
        <v>25.1333543232509</v>
      </c>
      <c r="BC32" s="3">
        <v>3.20504581048551</v>
      </c>
      <c r="BD32" s="3">
        <v>0.00527646843100318</v>
      </c>
      <c r="BE32" s="3">
        <v>2.21727536164428</v>
      </c>
      <c r="BF32" s="3">
        <v>0.987770448841229</v>
      </c>
      <c r="BG32" s="3">
        <v>0.00329867377526215</v>
      </c>
      <c r="BH32" s="3">
        <v>73.8539269401466</v>
      </c>
      <c r="BI32" s="3">
        <v>1.98175152282378</v>
      </c>
      <c r="BJ32" s="3">
        <v>68.778892716669</v>
      </c>
      <c r="BK32" s="3">
        <v>403.012276682021</v>
      </c>
      <c r="BL32" s="3">
        <v>-0.00228192219442065</v>
      </c>
    </row>
    <row r="33" spans="1:64">
      <c r="A33" s="3" t="s">
        <v>147</v>
      </c>
      <c r="B33" s="3" t="s">
        <v>148</v>
      </c>
      <c r="C33" s="3" t="s">
        <v>68</v>
      </c>
      <c r="D33" s="3" t="s">
        <v>78</v>
      </c>
      <c r="E33" s="3" t="str">
        <f t="shared" si="0"/>
        <v>TR99-B1-Rd1</v>
      </c>
      <c r="F33" s="3" t="str">
        <f>VLOOKUP(B33,Sheet1!$A$1:$B$97,2,0)</f>
        <v>Litsea panamanja</v>
      </c>
      <c r="G33" s="3" t="str">
        <f t="shared" si="1"/>
        <v>2023-08-01</v>
      </c>
      <c r="H33" s="3" t="s">
        <v>98</v>
      </c>
      <c r="I33" s="3">
        <v>-0.904406402385268</v>
      </c>
      <c r="J33" s="3">
        <v>0.0105270773502187</v>
      </c>
      <c r="K33" s="3">
        <v>530.743778862422</v>
      </c>
      <c r="L33" s="3">
        <v>0.122971466639832</v>
      </c>
      <c r="M33" s="3">
        <v>1.05915631063576</v>
      </c>
      <c r="N33" s="3">
        <v>24.5401828472431</v>
      </c>
      <c r="O33" s="3">
        <v>6</v>
      </c>
      <c r="P33" s="3">
        <v>1.4200000166893</v>
      </c>
      <c r="Q33" s="3">
        <v>1</v>
      </c>
      <c r="R33" s="3">
        <v>2.8400000333786</v>
      </c>
      <c r="S33" s="3">
        <v>25.073097375723</v>
      </c>
      <c r="T33" s="3">
        <v>24.5401828472431</v>
      </c>
      <c r="U33" s="3">
        <v>25.1215799771822</v>
      </c>
      <c r="V33" s="3">
        <v>400.105245736929</v>
      </c>
      <c r="W33" s="3">
        <v>401.574141282302</v>
      </c>
      <c r="X33" s="3">
        <v>21.692229784452</v>
      </c>
      <c r="Y33" s="3">
        <v>21.8988631321834</v>
      </c>
      <c r="Z33" s="3">
        <v>63.1024938730093</v>
      </c>
      <c r="AA33" s="3">
        <v>63.703977731558</v>
      </c>
      <c r="AB33" s="3">
        <v>349.25190617488</v>
      </c>
      <c r="AC33" s="3">
        <v>-0.00422271627646226</v>
      </c>
      <c r="AD33" s="3">
        <v>0.116132815869955</v>
      </c>
      <c r="AE33" s="3">
        <v>92.8996012761043</v>
      </c>
      <c r="AF33" s="3">
        <v>-2.45525979995727</v>
      </c>
      <c r="AG33" s="3">
        <v>-0.243594825267792</v>
      </c>
      <c r="AH33" s="3">
        <v>0.0248750299215317</v>
      </c>
      <c r="AI33" s="3">
        <v>0.00295375590212643</v>
      </c>
      <c r="AJ33" s="3">
        <v>0.0189895518124104</v>
      </c>
      <c r="AK33" s="3">
        <v>0.00262840045616031</v>
      </c>
      <c r="AL33" s="3">
        <v>1</v>
      </c>
      <c r="AM33" s="3">
        <v>-0.219565242528915</v>
      </c>
      <c r="AN33" s="3">
        <v>2.73739147186279</v>
      </c>
      <c r="AO33" s="3">
        <v>1</v>
      </c>
      <c r="AP33" s="3">
        <v>0</v>
      </c>
      <c r="AQ33" s="3">
        <v>0.159999996423721</v>
      </c>
      <c r="AR33" s="3">
        <v>111115</v>
      </c>
      <c r="AS33" s="3">
        <v>0.582086510291466</v>
      </c>
      <c r="AT33" s="3">
        <v>0.000122971466639832</v>
      </c>
      <c r="AU33" s="3">
        <v>297.690182847243</v>
      </c>
      <c r="AV33" s="3">
        <v>298.223097375723</v>
      </c>
      <c r="AW33" s="3">
        <v>-0.000675634589132352</v>
      </c>
      <c r="AX33" s="3">
        <v>0.00740179341143311</v>
      </c>
      <c r="AY33" s="3">
        <v>3.0935519701736</v>
      </c>
      <c r="AZ33" s="3">
        <v>33.2999485993146</v>
      </c>
      <c r="BA33" s="3">
        <v>11.4010854671312</v>
      </c>
      <c r="BB33" s="3">
        <v>24.8066401114831</v>
      </c>
      <c r="BC33" s="3">
        <v>3.14320797763195</v>
      </c>
      <c r="BD33" s="3">
        <v>0.0104881963207818</v>
      </c>
      <c r="BE33" s="3">
        <v>2.03439565953784</v>
      </c>
      <c r="BF33" s="3">
        <v>1.10881231809412</v>
      </c>
      <c r="BG33" s="3">
        <v>0.00655860486359811</v>
      </c>
      <c r="BH33" s="3">
        <v>49.3058849049278</v>
      </c>
      <c r="BI33" s="3">
        <v>1.32165828980588</v>
      </c>
      <c r="BJ33" s="3">
        <v>64.9208956258265</v>
      </c>
      <c r="BK33" s="3">
        <v>402.004052771341</v>
      </c>
      <c r="BL33" s="3">
        <v>-0.00146055809302572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D50"/>
  <sheetViews>
    <sheetView workbookViewId="0">
      <selection activeCell="A1" sqref="A1:A3"/>
    </sheetView>
  </sheetViews>
  <sheetFormatPr defaultColWidth="8.55555555555556" defaultRowHeight="14.4"/>
  <cols>
    <col min="1" max="1" width="23.6666666666667" customWidth="1"/>
    <col min="2" max="4" width="14.3333333333333" customWidth="1"/>
    <col min="5" max="5" width="13.7777777777778" customWidth="1"/>
    <col min="6" max="7" width="13" customWidth="1"/>
    <col min="9" max="11" width="13.8888888888889"/>
    <col min="12" max="12" width="12.7777777777778"/>
    <col min="13" max="14" width="13.8888888888889"/>
    <col min="15" max="15" width="12.7777777777778"/>
    <col min="16" max="16" width="13.8888888888889"/>
    <col min="17" max="17" width="12.7777777777778"/>
    <col min="18" max="19" width="13.8888888888889"/>
    <col min="21" max="27" width="12.7777777777778"/>
    <col min="28" max="28" width="13.8888888888889"/>
    <col min="29" max="30" width="12.7777777777778"/>
    <col min="31" max="31" width="13.8888888888889"/>
    <col min="36" max="36" width="12.7777777777778"/>
    <col min="45" max="45" width="11.6666666666667"/>
    <col min="46" max="56" width="12.7777777777778"/>
    <col min="60" max="60" width="12.7777777777778"/>
    <col min="62" max="62" width="12.7777777777778"/>
    <col min="63" max="63" width="13.8888888888889"/>
    <col min="64" max="65" width="12.7777777777778"/>
    <col min="66" max="66" width="13.8888888888889"/>
    <col min="67" max="70" width="12.7777777777778"/>
    <col min="71" max="72" width="13.8888888888889"/>
    <col min="77" max="77" width="12.7777777777778"/>
    <col min="79" max="79" width="13.8888888888889"/>
    <col min="80" max="85" width="12.7777777777778"/>
    <col min="89" max="89" width="11.6666666666667"/>
    <col min="91" max="91" width="11.6666666666667"/>
    <col min="93" max="94" width="11.6666666666667"/>
    <col min="104" max="105" width="13.8888888888889"/>
    <col min="106" max="107" width="12.7777777777778"/>
    <col min="108" max="109" width="13.8888888888889"/>
    <col min="110" max="112" width="12.7777777777778"/>
    <col min="115" max="130" width="12.7777777777778"/>
    <col min="131" max="131" width="13.8888888888889"/>
    <col min="133" max="133" width="12.7777777777778"/>
    <col min="135" max="139" width="12.7777777777778"/>
    <col min="141" max="147" width="12.7777777777778"/>
    <col min="152" max="159" width="12.7777777777778"/>
    <col min="173" max="175" width="12.7777777777778"/>
    <col min="179" max="179" width="12.7777777777778"/>
    <col min="187" max="196" width="12.7777777777778"/>
    <col min="198" max="207" width="12.7777777777778"/>
    <col min="210" max="212" width="12.7777777777778"/>
  </cols>
  <sheetData>
    <row r="1" s="1" customFormat="1" spans="1:2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149</v>
      </c>
      <c r="J1" s="4" t="s">
        <v>149</v>
      </c>
      <c r="K1" s="4" t="s">
        <v>149</v>
      </c>
      <c r="L1" s="4" t="s">
        <v>149</v>
      </c>
      <c r="M1" s="4" t="s">
        <v>149</v>
      </c>
      <c r="N1" s="4" t="s">
        <v>149</v>
      </c>
      <c r="O1" s="4" t="s">
        <v>149</v>
      </c>
      <c r="P1" s="4" t="s">
        <v>149</v>
      </c>
      <c r="Q1" s="4" t="s">
        <v>149</v>
      </c>
      <c r="R1" s="4" t="s">
        <v>149</v>
      </c>
      <c r="S1" s="4" t="s">
        <v>149</v>
      </c>
      <c r="T1" s="4" t="s">
        <v>149</v>
      </c>
      <c r="U1" s="4" t="s">
        <v>149</v>
      </c>
      <c r="V1" s="4" t="s">
        <v>149</v>
      </c>
      <c r="W1" s="4" t="s">
        <v>149</v>
      </c>
      <c r="X1" s="4" t="s">
        <v>149</v>
      </c>
      <c r="Y1" s="4" t="s">
        <v>149</v>
      </c>
      <c r="Z1" s="4" t="s">
        <v>149</v>
      </c>
      <c r="AA1" s="4" t="s">
        <v>149</v>
      </c>
      <c r="AB1" s="4" t="s">
        <v>149</v>
      </c>
      <c r="AC1" s="4" t="s">
        <v>149</v>
      </c>
      <c r="AD1" s="4" t="s">
        <v>149</v>
      </c>
      <c r="AE1" s="4" t="s">
        <v>149</v>
      </c>
      <c r="AF1" s="4" t="s">
        <v>150</v>
      </c>
      <c r="AG1" s="4" t="s">
        <v>150</v>
      </c>
      <c r="AH1" s="4" t="s">
        <v>150</v>
      </c>
      <c r="AI1" s="4" t="s">
        <v>150</v>
      </c>
      <c r="AJ1" s="4" t="s">
        <v>150</v>
      </c>
      <c r="AK1" s="4" t="s">
        <v>151</v>
      </c>
      <c r="AL1" s="4" t="s">
        <v>151</v>
      </c>
      <c r="AM1" s="4" t="s">
        <v>151</v>
      </c>
      <c r="AN1" s="4" t="s">
        <v>151</v>
      </c>
      <c r="AO1" s="4" t="s">
        <v>152</v>
      </c>
      <c r="AP1" s="4" t="s">
        <v>152</v>
      </c>
      <c r="AQ1" s="4" t="s">
        <v>152</v>
      </c>
      <c r="AR1" s="4" t="s">
        <v>152</v>
      </c>
      <c r="AS1" s="4" t="s">
        <v>153</v>
      </c>
      <c r="AT1" s="4" t="s">
        <v>153</v>
      </c>
      <c r="AU1" s="4" t="s">
        <v>153</v>
      </c>
      <c r="AV1" s="4" t="s">
        <v>153</v>
      </c>
      <c r="AW1" s="4" t="s">
        <v>153</v>
      </c>
      <c r="AX1" s="4" t="s">
        <v>153</v>
      </c>
      <c r="AY1" s="4" t="s">
        <v>153</v>
      </c>
      <c r="AZ1" s="4" t="s">
        <v>153</v>
      </c>
      <c r="BA1" s="4" t="s">
        <v>153</v>
      </c>
      <c r="BB1" s="4" t="s">
        <v>153</v>
      </c>
      <c r="BC1" s="4" t="s">
        <v>153</v>
      </c>
      <c r="BD1" s="4" t="s">
        <v>153</v>
      </c>
      <c r="BE1" s="4" t="s">
        <v>153</v>
      </c>
      <c r="BF1" s="4" t="s">
        <v>153</v>
      </c>
      <c r="BG1" s="4" t="s">
        <v>153</v>
      </c>
      <c r="BH1" s="4" t="s">
        <v>153</v>
      </c>
      <c r="BI1" s="4" t="s">
        <v>153</v>
      </c>
      <c r="BJ1" s="4" t="s">
        <v>153</v>
      </c>
      <c r="BK1" s="4" t="s">
        <v>154</v>
      </c>
      <c r="BL1" s="4" t="s">
        <v>154</v>
      </c>
      <c r="BM1" s="4" t="s">
        <v>154</v>
      </c>
      <c r="BN1" s="4" t="s">
        <v>154</v>
      </c>
      <c r="BO1" s="4" t="s">
        <v>154</v>
      </c>
      <c r="BP1" s="4" t="s">
        <v>154</v>
      </c>
      <c r="BQ1" s="4" t="s">
        <v>154</v>
      </c>
      <c r="BR1" s="4" t="s">
        <v>154</v>
      </c>
      <c r="BS1" s="4" t="s">
        <v>154</v>
      </c>
      <c r="BT1" s="4" t="s">
        <v>154</v>
      </c>
      <c r="BU1" s="4" t="s">
        <v>155</v>
      </c>
      <c r="BV1" s="4" t="s">
        <v>155</v>
      </c>
      <c r="BW1" s="4" t="s">
        <v>155</v>
      </c>
      <c r="BX1" s="4" t="s">
        <v>155</v>
      </c>
      <c r="BY1" s="4" t="s">
        <v>155</v>
      </c>
      <c r="BZ1" s="4" t="s">
        <v>155</v>
      </c>
      <c r="CA1" s="4" t="s">
        <v>155</v>
      </c>
      <c r="CB1" s="4" t="s">
        <v>155</v>
      </c>
      <c r="CC1" s="4" t="s">
        <v>155</v>
      </c>
      <c r="CD1" s="4" t="s">
        <v>155</v>
      </c>
      <c r="CE1" s="4" t="s">
        <v>155</v>
      </c>
      <c r="CF1" s="4" t="s">
        <v>155</v>
      </c>
      <c r="CG1" s="4" t="s">
        <v>155</v>
      </c>
      <c r="CH1" s="4" t="s">
        <v>155</v>
      </c>
      <c r="CI1" s="4" t="s">
        <v>155</v>
      </c>
      <c r="CJ1" s="4" t="s">
        <v>155</v>
      </c>
      <c r="CK1" s="4" t="s">
        <v>155</v>
      </c>
      <c r="CL1" s="4" t="s">
        <v>155</v>
      </c>
      <c r="CM1" s="4" t="s">
        <v>156</v>
      </c>
      <c r="CN1" s="4" t="s">
        <v>156</v>
      </c>
      <c r="CO1" s="4" t="s">
        <v>156</v>
      </c>
      <c r="CP1" s="4" t="s">
        <v>156</v>
      </c>
      <c r="CQ1" s="4" t="s">
        <v>156</v>
      </c>
      <c r="CR1" s="4" t="s">
        <v>156</v>
      </c>
      <c r="CS1" s="4" t="s">
        <v>156</v>
      </c>
      <c r="CT1" s="4" t="s">
        <v>156</v>
      </c>
      <c r="CU1" s="4" t="s">
        <v>156</v>
      </c>
      <c r="CV1" s="4" t="s">
        <v>156</v>
      </c>
      <c r="CW1" s="4" t="s">
        <v>156</v>
      </c>
      <c r="CX1" s="4" t="s">
        <v>156</v>
      </c>
      <c r="CY1" s="4" t="s">
        <v>156</v>
      </c>
      <c r="CZ1" s="4" t="s">
        <v>157</v>
      </c>
      <c r="DA1" s="4" t="s">
        <v>157</v>
      </c>
      <c r="DB1" s="4" t="s">
        <v>157</v>
      </c>
      <c r="DC1" s="4" t="s">
        <v>157</v>
      </c>
      <c r="DD1" s="4" t="s">
        <v>157</v>
      </c>
      <c r="DE1" s="4" t="s">
        <v>157</v>
      </c>
      <c r="DF1" s="4" t="s">
        <v>157</v>
      </c>
      <c r="DG1" s="4" t="s">
        <v>157</v>
      </c>
      <c r="DH1" s="4" t="s">
        <v>157</v>
      </c>
      <c r="DI1" s="4" t="s">
        <v>157</v>
      </c>
      <c r="DJ1" s="4" t="s">
        <v>157</v>
      </c>
      <c r="DK1" s="4" t="s">
        <v>158</v>
      </c>
      <c r="DL1" s="4" t="s">
        <v>158</v>
      </c>
      <c r="DM1" s="4" t="s">
        <v>158</v>
      </c>
      <c r="DN1" s="4" t="s">
        <v>158</v>
      </c>
      <c r="DO1" s="4" t="s">
        <v>158</v>
      </c>
      <c r="DP1" s="4" t="s">
        <v>158</v>
      </c>
      <c r="DQ1" s="4" t="s">
        <v>158</v>
      </c>
      <c r="DR1" s="4" t="s">
        <v>158</v>
      </c>
      <c r="DS1" s="4" t="s">
        <v>158</v>
      </c>
      <c r="DT1" s="4" t="s">
        <v>158</v>
      </c>
      <c r="DU1" s="4" t="s">
        <v>158</v>
      </c>
      <c r="DV1" s="4" t="s">
        <v>158</v>
      </c>
      <c r="DW1" s="4" t="s">
        <v>158</v>
      </c>
      <c r="DX1" s="4" t="s">
        <v>158</v>
      </c>
      <c r="DY1" s="4" t="s">
        <v>158</v>
      </c>
      <c r="DZ1" s="4" t="s">
        <v>158</v>
      </c>
      <c r="EA1" s="4" t="s">
        <v>158</v>
      </c>
      <c r="EB1" s="4" t="s">
        <v>158</v>
      </c>
      <c r="EC1" s="4" t="s">
        <v>159</v>
      </c>
      <c r="ED1" s="4" t="s">
        <v>159</v>
      </c>
      <c r="EE1" s="4" t="s">
        <v>159</v>
      </c>
      <c r="EF1" s="4" t="s">
        <v>159</v>
      </c>
      <c r="EG1" s="4" t="s">
        <v>159</v>
      </c>
      <c r="EH1" s="4" t="s">
        <v>159</v>
      </c>
      <c r="EI1" s="4" t="s">
        <v>159</v>
      </c>
      <c r="EJ1" s="4" t="s">
        <v>159</v>
      </c>
      <c r="EK1" s="4" t="s">
        <v>159</v>
      </c>
      <c r="EL1" s="4" t="s">
        <v>159</v>
      </c>
      <c r="EM1" s="4" t="s">
        <v>159</v>
      </c>
      <c r="EN1" s="4" t="s">
        <v>159</v>
      </c>
      <c r="EO1" s="4" t="s">
        <v>159</v>
      </c>
      <c r="EP1" s="4" t="s">
        <v>159</v>
      </c>
      <c r="EQ1" s="4" t="s">
        <v>159</v>
      </c>
      <c r="ER1" s="4" t="s">
        <v>159</v>
      </c>
      <c r="ES1" s="4" t="s">
        <v>159</v>
      </c>
      <c r="ET1" s="4" t="s">
        <v>159</v>
      </c>
      <c r="EU1" s="4" t="s">
        <v>159</v>
      </c>
      <c r="EV1" s="4" t="s">
        <v>160</v>
      </c>
      <c r="EW1" s="4" t="s">
        <v>160</v>
      </c>
      <c r="EX1" s="4" t="s">
        <v>160</v>
      </c>
      <c r="EY1" s="4" t="s">
        <v>160</v>
      </c>
      <c r="EZ1" s="4" t="s">
        <v>160</v>
      </c>
      <c r="FA1" s="4" t="s">
        <v>160</v>
      </c>
      <c r="FB1" s="4" t="s">
        <v>160</v>
      </c>
      <c r="FC1" s="4" t="s">
        <v>160</v>
      </c>
      <c r="FD1" s="4" t="s">
        <v>160</v>
      </c>
      <c r="FE1" s="4" t="s">
        <v>160</v>
      </c>
      <c r="FF1" s="4" t="s">
        <v>160</v>
      </c>
      <c r="FG1" s="4" t="s">
        <v>160</v>
      </c>
      <c r="FH1" s="4" t="s">
        <v>160</v>
      </c>
      <c r="FI1" s="4" t="s">
        <v>160</v>
      </c>
      <c r="FJ1" s="4" t="s">
        <v>160</v>
      </c>
      <c r="FK1" s="4" t="s">
        <v>160</v>
      </c>
      <c r="FL1" s="4" t="s">
        <v>160</v>
      </c>
      <c r="FM1" s="4" t="s">
        <v>160</v>
      </c>
      <c r="FN1" s="4" t="s">
        <v>160</v>
      </c>
      <c r="FO1" s="4" t="s">
        <v>161</v>
      </c>
      <c r="FP1" s="4" t="s">
        <v>161</v>
      </c>
      <c r="FQ1" s="4" t="s">
        <v>161</v>
      </c>
      <c r="FR1" s="4" t="s">
        <v>161</v>
      </c>
      <c r="FS1" s="4" t="s">
        <v>161</v>
      </c>
      <c r="FT1" s="4" t="s">
        <v>161</v>
      </c>
      <c r="FU1" s="4" t="s">
        <v>161</v>
      </c>
      <c r="FV1" s="4" t="s">
        <v>161</v>
      </c>
      <c r="FW1" s="4" t="s">
        <v>161</v>
      </c>
      <c r="FX1" s="4" t="s">
        <v>161</v>
      </c>
      <c r="FY1" s="4" t="s">
        <v>161</v>
      </c>
      <c r="FZ1" s="4" t="s">
        <v>161</v>
      </c>
      <c r="GA1" s="4" t="s">
        <v>161</v>
      </c>
      <c r="GB1" s="4" t="s">
        <v>161</v>
      </c>
      <c r="GC1" s="4" t="s">
        <v>161</v>
      </c>
      <c r="GD1" s="4" t="s">
        <v>161</v>
      </c>
      <c r="GE1" s="4" t="s">
        <v>161</v>
      </c>
      <c r="GF1" s="4" t="s">
        <v>161</v>
      </c>
      <c r="GG1" s="4" t="s">
        <v>162</v>
      </c>
      <c r="GH1" s="4" t="s">
        <v>162</v>
      </c>
      <c r="GI1" s="4" t="s">
        <v>162</v>
      </c>
      <c r="GJ1" s="4" t="s">
        <v>162</v>
      </c>
      <c r="GK1" s="4" t="s">
        <v>162</v>
      </c>
      <c r="GL1" s="4" t="s">
        <v>162</v>
      </c>
      <c r="GM1" s="4" t="s">
        <v>162</v>
      </c>
      <c r="GN1" s="4" t="s">
        <v>162</v>
      </c>
      <c r="GO1" s="4" t="s">
        <v>43</v>
      </c>
      <c r="GP1" s="4" t="s">
        <v>43</v>
      </c>
      <c r="GQ1" s="4" t="s">
        <v>43</v>
      </c>
      <c r="GR1" s="4" t="s">
        <v>43</v>
      </c>
      <c r="GS1" s="4" t="s">
        <v>43</v>
      </c>
      <c r="GT1" s="4" t="s">
        <v>43</v>
      </c>
      <c r="GU1" s="4" t="s">
        <v>43</v>
      </c>
      <c r="GV1" s="4" t="s">
        <v>43</v>
      </c>
      <c r="GW1" s="4" t="s">
        <v>43</v>
      </c>
      <c r="GX1" s="4" t="s">
        <v>43</v>
      </c>
      <c r="GY1" s="4" t="s">
        <v>43</v>
      </c>
      <c r="GZ1" s="4" t="s">
        <v>43</v>
      </c>
      <c r="HA1" s="4" t="s">
        <v>43</v>
      </c>
      <c r="HB1" s="4" t="s">
        <v>43</v>
      </c>
      <c r="HC1" s="4" t="s">
        <v>43</v>
      </c>
      <c r="HD1" s="4" t="s">
        <v>43</v>
      </c>
    </row>
    <row r="2" s="1" customFormat="1" spans="1:212">
      <c r="A2" s="2"/>
      <c r="B2" s="2"/>
      <c r="C2" s="2"/>
      <c r="D2" s="2"/>
      <c r="E2" s="2"/>
      <c r="F2" s="2"/>
      <c r="G2" s="2"/>
      <c r="H2" s="2"/>
      <c r="I2" s="4" t="s">
        <v>163</v>
      </c>
      <c r="J2" s="4" t="s">
        <v>164</v>
      </c>
      <c r="K2" s="4" t="s">
        <v>165</v>
      </c>
      <c r="L2" s="4" t="s">
        <v>166</v>
      </c>
      <c r="M2" s="4" t="s">
        <v>10</v>
      </c>
      <c r="N2" s="4" t="s">
        <v>167</v>
      </c>
      <c r="O2" s="4" t="s">
        <v>168</v>
      </c>
      <c r="P2" s="4" t="s">
        <v>169</v>
      </c>
      <c r="Q2" s="4" t="s">
        <v>170</v>
      </c>
      <c r="R2" s="4" t="s">
        <v>171</v>
      </c>
      <c r="S2" s="4" t="s">
        <v>172</v>
      </c>
      <c r="T2" s="4" t="s">
        <v>173</v>
      </c>
      <c r="U2" s="4" t="s">
        <v>174</v>
      </c>
      <c r="V2" s="4" t="s">
        <v>175</v>
      </c>
      <c r="W2" s="4" t="s">
        <v>176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150</v>
      </c>
      <c r="AG2" s="4" t="s">
        <v>185</v>
      </c>
      <c r="AH2" s="4" t="s">
        <v>186</v>
      </c>
      <c r="AI2" s="4" t="s">
        <v>187</v>
      </c>
      <c r="AJ2" s="4" t="s">
        <v>188</v>
      </c>
      <c r="AK2" s="4" t="s">
        <v>189</v>
      </c>
      <c r="AL2" s="4" t="s">
        <v>190</v>
      </c>
      <c r="AM2" s="4" t="s">
        <v>191</v>
      </c>
      <c r="AN2" s="4" t="s">
        <v>192</v>
      </c>
      <c r="AO2" s="4" t="s">
        <v>193</v>
      </c>
      <c r="AP2" s="4" t="s">
        <v>194</v>
      </c>
      <c r="AQ2" s="4" t="s">
        <v>195</v>
      </c>
      <c r="AR2" s="4" t="s">
        <v>196</v>
      </c>
      <c r="AS2" s="4" t="s">
        <v>197</v>
      </c>
      <c r="AT2" s="4" t="s">
        <v>198</v>
      </c>
      <c r="AU2" s="4" t="s">
        <v>199</v>
      </c>
      <c r="AV2" s="4" t="s">
        <v>200</v>
      </c>
      <c r="AW2" s="4" t="s">
        <v>201</v>
      </c>
      <c r="AX2" s="4" t="s">
        <v>202</v>
      </c>
      <c r="AY2" s="4" t="s">
        <v>203</v>
      </c>
      <c r="AZ2" s="4" t="s">
        <v>27</v>
      </c>
      <c r="BA2" s="4" t="s">
        <v>204</v>
      </c>
      <c r="BB2" s="4" t="s">
        <v>205</v>
      </c>
      <c r="BC2" s="4" t="s">
        <v>18</v>
      </c>
      <c r="BD2" s="4" t="s">
        <v>19</v>
      </c>
      <c r="BE2" s="4" t="s">
        <v>206</v>
      </c>
      <c r="BF2" s="4" t="s">
        <v>207</v>
      </c>
      <c r="BG2" s="4" t="s">
        <v>208</v>
      </c>
      <c r="BH2" s="4" t="s">
        <v>209</v>
      </c>
      <c r="BI2" s="4" t="s">
        <v>210</v>
      </c>
      <c r="BJ2" s="4" t="s">
        <v>211</v>
      </c>
      <c r="BK2" s="4" t="s">
        <v>212</v>
      </c>
      <c r="BL2" s="4" t="s">
        <v>213</v>
      </c>
      <c r="BM2" s="4" t="s">
        <v>214</v>
      </c>
      <c r="BN2" s="4" t="s">
        <v>215</v>
      </c>
      <c r="BO2" s="4" t="s">
        <v>216</v>
      </c>
      <c r="BP2" s="4" t="s">
        <v>217</v>
      </c>
      <c r="BQ2" s="4" t="s">
        <v>218</v>
      </c>
      <c r="BR2" s="4" t="s">
        <v>219</v>
      </c>
      <c r="BS2" s="4" t="s">
        <v>220</v>
      </c>
      <c r="BT2" s="4" t="s">
        <v>221</v>
      </c>
      <c r="BU2" s="4" t="s">
        <v>222</v>
      </c>
      <c r="BV2" s="4" t="s">
        <v>223</v>
      </c>
      <c r="BW2" s="4" t="s">
        <v>224</v>
      </c>
      <c r="BX2" s="4" t="s">
        <v>225</v>
      </c>
      <c r="BY2" s="4" t="s">
        <v>226</v>
      </c>
      <c r="BZ2" s="4" t="s">
        <v>227</v>
      </c>
      <c r="CA2" s="4" t="s">
        <v>228</v>
      </c>
      <c r="CB2" s="4" t="s">
        <v>229</v>
      </c>
      <c r="CC2" s="4" t="s">
        <v>230</v>
      </c>
      <c r="CD2" s="4" t="s">
        <v>231</v>
      </c>
      <c r="CE2" s="4" t="s">
        <v>232</v>
      </c>
      <c r="CF2" s="4" t="s">
        <v>233</v>
      </c>
      <c r="CG2" s="4" t="s">
        <v>234</v>
      </c>
      <c r="CH2" s="4" t="s">
        <v>235</v>
      </c>
      <c r="CI2" s="4" t="s">
        <v>236</v>
      </c>
      <c r="CJ2" s="4" t="s">
        <v>237</v>
      </c>
      <c r="CK2" s="4" t="s">
        <v>238</v>
      </c>
      <c r="CL2" s="4" t="s">
        <v>239</v>
      </c>
      <c r="CM2" s="4" t="s">
        <v>240</v>
      </c>
      <c r="CN2" s="4" t="s">
        <v>241</v>
      </c>
      <c r="CO2" s="4" t="s">
        <v>242</v>
      </c>
      <c r="CP2" s="4" t="s">
        <v>243</v>
      </c>
      <c r="CQ2" s="4" t="s">
        <v>244</v>
      </c>
      <c r="CR2" s="4" t="s">
        <v>245</v>
      </c>
      <c r="CS2" s="4" t="s">
        <v>246</v>
      </c>
      <c r="CT2" s="4" t="s">
        <v>247</v>
      </c>
      <c r="CU2" s="4" t="s">
        <v>248</v>
      </c>
      <c r="CV2" s="4" t="s">
        <v>249</v>
      </c>
      <c r="CW2" s="4" t="s">
        <v>250</v>
      </c>
      <c r="CX2" s="4" t="s">
        <v>251</v>
      </c>
      <c r="CY2" s="4" t="s">
        <v>252</v>
      </c>
      <c r="CZ2" s="4" t="s">
        <v>253</v>
      </c>
      <c r="DA2" s="4" t="s">
        <v>254</v>
      </c>
      <c r="DB2" s="4" t="s">
        <v>255</v>
      </c>
      <c r="DC2" s="4" t="s">
        <v>256</v>
      </c>
      <c r="DD2" s="4" t="s">
        <v>257</v>
      </c>
      <c r="DE2" s="4" t="s">
        <v>258</v>
      </c>
      <c r="DF2" s="4" t="s">
        <v>259</v>
      </c>
      <c r="DG2" s="4" t="s">
        <v>260</v>
      </c>
      <c r="DH2" s="4" t="s">
        <v>261</v>
      </c>
      <c r="DI2" s="4" t="s">
        <v>262</v>
      </c>
      <c r="DJ2" s="4" t="s">
        <v>263</v>
      </c>
      <c r="DK2" s="4" t="s">
        <v>264</v>
      </c>
      <c r="DL2" s="4" t="s">
        <v>265</v>
      </c>
      <c r="DM2" s="4" t="s">
        <v>266</v>
      </c>
      <c r="DN2" s="4" t="s">
        <v>267</v>
      </c>
      <c r="DO2" s="4" t="s">
        <v>268</v>
      </c>
      <c r="DP2" s="4" t="s">
        <v>269</v>
      </c>
      <c r="DQ2" s="4" t="s">
        <v>270</v>
      </c>
      <c r="DR2" s="4" t="s">
        <v>271</v>
      </c>
      <c r="DS2" s="4" t="s">
        <v>272</v>
      </c>
      <c r="DT2" s="4" t="s">
        <v>273</v>
      </c>
      <c r="DU2" s="4" t="s">
        <v>274</v>
      </c>
      <c r="DV2" s="4" t="s">
        <v>275</v>
      </c>
      <c r="DW2" s="4" t="s">
        <v>276</v>
      </c>
      <c r="DX2" s="4" t="s">
        <v>277</v>
      </c>
      <c r="DY2" s="4" t="s">
        <v>278</v>
      </c>
      <c r="DZ2" s="4" t="s">
        <v>279</v>
      </c>
      <c r="EA2" s="4" t="s">
        <v>280</v>
      </c>
      <c r="EB2" s="4" t="s">
        <v>281</v>
      </c>
      <c r="EC2" s="4" t="s">
        <v>282</v>
      </c>
      <c r="ED2" s="4" t="s">
        <v>283</v>
      </c>
      <c r="EE2" s="4" t="s">
        <v>284</v>
      </c>
      <c r="EF2" s="4" t="s">
        <v>285</v>
      </c>
      <c r="EG2" s="4" t="s">
        <v>286</v>
      </c>
      <c r="EH2" s="4" t="s">
        <v>287</v>
      </c>
      <c r="EI2" s="4" t="s">
        <v>288</v>
      </c>
      <c r="EJ2" s="4" t="s">
        <v>289</v>
      </c>
      <c r="EK2" s="4" t="s">
        <v>290</v>
      </c>
      <c r="EL2" s="4" t="s">
        <v>291</v>
      </c>
      <c r="EM2" s="4" t="s">
        <v>292</v>
      </c>
      <c r="EN2" s="4" t="s">
        <v>293</v>
      </c>
      <c r="EO2" s="4" t="s">
        <v>294</v>
      </c>
      <c r="EP2" s="4" t="s">
        <v>295</v>
      </c>
      <c r="EQ2" s="4" t="s">
        <v>296</v>
      </c>
      <c r="ER2" s="4" t="s">
        <v>297</v>
      </c>
      <c r="ES2" s="4" t="s">
        <v>298</v>
      </c>
      <c r="ET2" s="4" t="s">
        <v>299</v>
      </c>
      <c r="EU2" s="4" t="s">
        <v>300</v>
      </c>
      <c r="EV2" s="4" t="s">
        <v>301</v>
      </c>
      <c r="EW2" s="4" t="s">
        <v>302</v>
      </c>
      <c r="EX2" s="4" t="s">
        <v>303</v>
      </c>
      <c r="EY2" s="4" t="s">
        <v>304</v>
      </c>
      <c r="EZ2" s="4" t="s">
        <v>305</v>
      </c>
      <c r="FA2" s="4" t="s">
        <v>306</v>
      </c>
      <c r="FB2" s="4" t="s">
        <v>307</v>
      </c>
      <c r="FC2" s="4" t="s">
        <v>308</v>
      </c>
      <c r="FD2" s="4" t="s">
        <v>309</v>
      </c>
      <c r="FE2" s="4" t="s">
        <v>310</v>
      </c>
      <c r="FF2" s="4" t="s">
        <v>311</v>
      </c>
      <c r="FG2" s="4" t="s">
        <v>312</v>
      </c>
      <c r="FH2" s="4" t="s">
        <v>313</v>
      </c>
      <c r="FI2" s="4" t="s">
        <v>314</v>
      </c>
      <c r="FJ2" s="4" t="s">
        <v>315</v>
      </c>
      <c r="FK2" s="4" t="s">
        <v>316</v>
      </c>
      <c r="FL2" s="4" t="s">
        <v>317</v>
      </c>
      <c r="FM2" s="4" t="s">
        <v>318</v>
      </c>
      <c r="FN2" s="4" t="s">
        <v>319</v>
      </c>
      <c r="FO2" s="4" t="s">
        <v>320</v>
      </c>
      <c r="FP2" s="4" t="s">
        <v>321</v>
      </c>
      <c r="FQ2" s="4" t="s">
        <v>322</v>
      </c>
      <c r="FR2" s="4" t="s">
        <v>323</v>
      </c>
      <c r="FS2" s="4" t="s">
        <v>324</v>
      </c>
      <c r="FT2" s="4" t="s">
        <v>325</v>
      </c>
      <c r="FU2" s="4" t="s">
        <v>326</v>
      </c>
      <c r="FV2" s="4" t="s">
        <v>327</v>
      </c>
      <c r="FW2" s="4" t="s">
        <v>328</v>
      </c>
      <c r="FX2" s="4" t="s">
        <v>329</v>
      </c>
      <c r="FY2" s="4" t="s">
        <v>330</v>
      </c>
      <c r="FZ2" s="4" t="s">
        <v>331</v>
      </c>
      <c r="GA2" s="4" t="s">
        <v>332</v>
      </c>
      <c r="GB2" s="4" t="s">
        <v>333</v>
      </c>
      <c r="GC2" s="4" t="s">
        <v>334</v>
      </c>
      <c r="GD2" s="4" t="s">
        <v>335</v>
      </c>
      <c r="GE2" s="4" t="s">
        <v>336</v>
      </c>
      <c r="GF2" s="4" t="s">
        <v>337</v>
      </c>
      <c r="GG2" s="4" t="s">
        <v>338</v>
      </c>
      <c r="GH2" s="4" t="s">
        <v>339</v>
      </c>
      <c r="GI2" s="4" t="s">
        <v>340</v>
      </c>
      <c r="GJ2" s="4" t="s">
        <v>341</v>
      </c>
      <c r="GK2" s="4" t="s">
        <v>342</v>
      </c>
      <c r="GL2" s="4" t="s">
        <v>343</v>
      </c>
      <c r="GM2" s="4" t="s">
        <v>344</v>
      </c>
      <c r="GN2" s="4" t="s">
        <v>345</v>
      </c>
      <c r="GO2" s="4" t="s">
        <v>346</v>
      </c>
      <c r="GP2" s="4" t="s">
        <v>347</v>
      </c>
      <c r="GQ2" s="4" t="s">
        <v>348</v>
      </c>
      <c r="GR2" s="4" t="s">
        <v>349</v>
      </c>
      <c r="GS2" s="4" t="s">
        <v>350</v>
      </c>
      <c r="GT2" s="4" t="s">
        <v>351</v>
      </c>
      <c r="GU2" s="4" t="s">
        <v>352</v>
      </c>
      <c r="GV2" s="4" t="s">
        <v>353</v>
      </c>
      <c r="GW2" s="4" t="s">
        <v>354</v>
      </c>
      <c r="GX2" s="4" t="s">
        <v>355</v>
      </c>
      <c r="GY2" s="4" t="s">
        <v>356</v>
      </c>
      <c r="GZ2" s="4" t="s">
        <v>357</v>
      </c>
      <c r="HA2" s="4" t="s">
        <v>358</v>
      </c>
      <c r="HB2" s="4" t="s">
        <v>359</v>
      </c>
      <c r="HC2" s="4" t="s">
        <v>360</v>
      </c>
      <c r="HD2" s="4" t="s">
        <v>361</v>
      </c>
    </row>
    <row r="3" s="1" customFormat="1" spans="1:212">
      <c r="A3" s="2"/>
      <c r="B3" s="2"/>
      <c r="C3" s="2"/>
      <c r="D3" s="2"/>
      <c r="E3" s="2"/>
      <c r="F3" s="2"/>
      <c r="G3" s="2"/>
      <c r="H3" s="2"/>
      <c r="I3" s="4" t="s">
        <v>362</v>
      </c>
      <c r="J3" s="4" t="s">
        <v>363</v>
      </c>
      <c r="K3" s="4" t="s">
        <v>364</v>
      </c>
      <c r="L3" s="4" t="s">
        <v>365</v>
      </c>
      <c r="M3" s="4" t="s">
        <v>365</v>
      </c>
      <c r="N3" s="4" t="s">
        <v>204</v>
      </c>
      <c r="O3" s="4" t="s">
        <v>204</v>
      </c>
      <c r="P3" s="4" t="s">
        <v>362</v>
      </c>
      <c r="Q3" s="4" t="s">
        <v>362</v>
      </c>
      <c r="R3" s="4" t="s">
        <v>362</v>
      </c>
      <c r="S3" s="4" t="s">
        <v>362</v>
      </c>
      <c r="T3" s="4" t="s">
        <v>366</v>
      </c>
      <c r="U3" s="4" t="s">
        <v>367</v>
      </c>
      <c r="V3" s="4" t="s">
        <v>367</v>
      </c>
      <c r="W3" s="4" t="s">
        <v>368</v>
      </c>
      <c r="X3" s="4" t="s">
        <v>369</v>
      </c>
      <c r="Y3" s="4" t="s">
        <v>368</v>
      </c>
      <c r="Z3" s="4" t="s">
        <v>368</v>
      </c>
      <c r="AA3" s="4" t="s">
        <v>368</v>
      </c>
      <c r="AB3" s="4" t="s">
        <v>366</v>
      </c>
      <c r="AC3" s="4" t="s">
        <v>366</v>
      </c>
      <c r="AD3" s="4" t="s">
        <v>366</v>
      </c>
      <c r="AE3" s="4" t="s">
        <v>366</v>
      </c>
      <c r="AF3" s="4" t="s">
        <v>370</v>
      </c>
      <c r="AG3" s="4" t="s">
        <v>369</v>
      </c>
      <c r="AH3" s="4"/>
      <c r="AI3" s="4" t="s">
        <v>369</v>
      </c>
      <c r="AJ3" s="4" t="s">
        <v>370</v>
      </c>
      <c r="AK3" s="4" t="s">
        <v>364</v>
      </c>
      <c r="AL3" s="4" t="s">
        <v>364</v>
      </c>
      <c r="AM3" s="4"/>
      <c r="AN3" s="4" t="s">
        <v>371</v>
      </c>
      <c r="AO3" s="4" t="s">
        <v>372</v>
      </c>
      <c r="AP3" s="4"/>
      <c r="AQ3" s="4"/>
      <c r="AR3" s="4" t="s">
        <v>362</v>
      </c>
      <c r="AS3" s="4" t="s">
        <v>373</v>
      </c>
      <c r="AT3" s="4" t="s">
        <v>365</v>
      </c>
      <c r="AU3" s="4" t="s">
        <v>365</v>
      </c>
      <c r="AV3" s="4" t="s">
        <v>374</v>
      </c>
      <c r="AW3" s="4" t="s">
        <v>374</v>
      </c>
      <c r="AX3" s="4" t="s">
        <v>365</v>
      </c>
      <c r="AY3" s="4" t="s">
        <v>374</v>
      </c>
      <c r="AZ3" s="4" t="s">
        <v>370</v>
      </c>
      <c r="BA3" s="4" t="s">
        <v>368</v>
      </c>
      <c r="BB3" s="4" t="s">
        <v>368</v>
      </c>
      <c r="BC3" s="4" t="s">
        <v>367</v>
      </c>
      <c r="BD3" s="4" t="s">
        <v>367</v>
      </c>
      <c r="BE3" s="4" t="s">
        <v>367</v>
      </c>
      <c r="BF3" s="4" t="s">
        <v>367</v>
      </c>
      <c r="BG3" s="4" t="s">
        <v>367</v>
      </c>
      <c r="BH3" s="4" t="s">
        <v>375</v>
      </c>
      <c r="BI3" s="4" t="s">
        <v>364</v>
      </c>
      <c r="BJ3" s="4" t="s">
        <v>364</v>
      </c>
      <c r="BK3" s="4" t="s">
        <v>365</v>
      </c>
      <c r="BL3" s="4" t="s">
        <v>365</v>
      </c>
      <c r="BM3" s="4" t="s">
        <v>365</v>
      </c>
      <c r="BN3" s="4" t="s">
        <v>374</v>
      </c>
      <c r="BO3" s="4" t="s">
        <v>365</v>
      </c>
      <c r="BP3" s="4" t="s">
        <v>374</v>
      </c>
      <c r="BQ3" s="4" t="s">
        <v>368</v>
      </c>
      <c r="BR3" s="4" t="s">
        <v>368</v>
      </c>
      <c r="BS3" s="4" t="s">
        <v>367</v>
      </c>
      <c r="BT3" s="4" t="s">
        <v>367</v>
      </c>
      <c r="BU3" s="4" t="s">
        <v>364</v>
      </c>
      <c r="BV3" s="4"/>
      <c r="BW3" s="4"/>
      <c r="BX3" s="4"/>
      <c r="BY3" s="4"/>
      <c r="BZ3" s="4" t="s">
        <v>364</v>
      </c>
      <c r="CA3" s="4"/>
      <c r="CB3" s="4"/>
      <c r="CC3" s="4" t="s">
        <v>367</v>
      </c>
      <c r="CD3" s="4" t="s">
        <v>367</v>
      </c>
      <c r="CE3" s="4" t="s">
        <v>367</v>
      </c>
      <c r="CF3" s="4" t="s">
        <v>367</v>
      </c>
      <c r="CG3" s="4" t="s">
        <v>367</v>
      </c>
      <c r="CH3" s="4" t="s">
        <v>364</v>
      </c>
      <c r="CI3" s="4" t="s">
        <v>364</v>
      </c>
      <c r="CJ3" s="4" t="s">
        <v>364</v>
      </c>
      <c r="CK3" s="4" t="s">
        <v>373</v>
      </c>
      <c r="CL3" s="4"/>
      <c r="CM3" s="4" t="s">
        <v>376</v>
      </c>
      <c r="CN3" s="4"/>
      <c r="CO3" s="4" t="s">
        <v>373</v>
      </c>
      <c r="CP3" s="4" t="s">
        <v>373</v>
      </c>
      <c r="CQ3" s="4"/>
      <c r="CR3" s="4" t="s">
        <v>377</v>
      </c>
      <c r="CS3" s="4" t="s">
        <v>378</v>
      </c>
      <c r="CT3" s="4" t="s">
        <v>377</v>
      </c>
      <c r="CU3" s="4" t="s">
        <v>378</v>
      </c>
      <c r="CV3" s="4" t="s">
        <v>377</v>
      </c>
      <c r="CW3" s="4" t="s">
        <v>378</v>
      </c>
      <c r="CX3" s="4" t="s">
        <v>369</v>
      </c>
      <c r="CY3" s="4" t="s">
        <v>369</v>
      </c>
      <c r="CZ3" s="4" t="s">
        <v>365</v>
      </c>
      <c r="DA3" s="4" t="s">
        <v>379</v>
      </c>
      <c r="DB3" s="4" t="s">
        <v>365</v>
      </c>
      <c r="DC3" s="4"/>
      <c r="DD3" s="4" t="s">
        <v>374</v>
      </c>
      <c r="DE3" s="4" t="s">
        <v>380</v>
      </c>
      <c r="DF3" s="4" t="s">
        <v>374</v>
      </c>
      <c r="DG3" s="4"/>
      <c r="DH3" s="4"/>
      <c r="DI3" s="4"/>
      <c r="DJ3" s="4"/>
      <c r="DK3" s="4" t="s">
        <v>381</v>
      </c>
      <c r="DL3" s="4" t="s">
        <v>381</v>
      </c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 t="s">
        <v>381</v>
      </c>
      <c r="DZ3" s="4" t="s">
        <v>381</v>
      </c>
      <c r="EA3" s="4" t="s">
        <v>382</v>
      </c>
      <c r="EB3" s="4" t="s">
        <v>382</v>
      </c>
      <c r="EC3" s="4" t="s">
        <v>367</v>
      </c>
      <c r="ED3" s="4" t="s">
        <v>367</v>
      </c>
      <c r="EE3" s="4" t="s">
        <v>369</v>
      </c>
      <c r="EF3" s="4" t="s">
        <v>367</v>
      </c>
      <c r="EG3" s="4" t="s">
        <v>374</v>
      </c>
      <c r="EH3" s="4" t="s">
        <v>369</v>
      </c>
      <c r="EI3" s="4" t="s">
        <v>369</v>
      </c>
      <c r="EJ3" s="4"/>
      <c r="EK3" s="4" t="s">
        <v>381</v>
      </c>
      <c r="EL3" s="4" t="s">
        <v>381</v>
      </c>
      <c r="EM3" s="4" t="s">
        <v>381</v>
      </c>
      <c r="EN3" s="4" t="s">
        <v>381</v>
      </c>
      <c r="EO3" s="4" t="s">
        <v>381</v>
      </c>
      <c r="EP3" s="4" t="s">
        <v>381</v>
      </c>
      <c r="EQ3" s="4" t="s">
        <v>381</v>
      </c>
      <c r="ER3" s="4" t="s">
        <v>383</v>
      </c>
      <c r="ES3" s="4" t="s">
        <v>384</v>
      </c>
      <c r="ET3" s="4" t="s">
        <v>384</v>
      </c>
      <c r="EU3" s="4" t="s">
        <v>384</v>
      </c>
      <c r="EV3" s="4" t="s">
        <v>381</v>
      </c>
      <c r="EW3" s="4" t="s">
        <v>381</v>
      </c>
      <c r="EX3" s="4" t="s">
        <v>381</v>
      </c>
      <c r="EY3" s="4" t="s">
        <v>381</v>
      </c>
      <c r="EZ3" s="4" t="s">
        <v>381</v>
      </c>
      <c r="FA3" s="4" t="s">
        <v>381</v>
      </c>
      <c r="FB3" s="4" t="s">
        <v>381</v>
      </c>
      <c r="FC3" s="4" t="s">
        <v>381</v>
      </c>
      <c r="FD3" s="4" t="s">
        <v>381</v>
      </c>
      <c r="FE3" s="4" t="s">
        <v>381</v>
      </c>
      <c r="FF3" s="4" t="s">
        <v>381</v>
      </c>
      <c r="FG3" s="4" t="s">
        <v>381</v>
      </c>
      <c r="FH3" s="4"/>
      <c r="FI3" s="4"/>
      <c r="FJ3" s="4"/>
      <c r="FK3" s="4"/>
      <c r="FL3" s="4"/>
      <c r="FM3" s="4"/>
      <c r="FN3" s="4" t="s">
        <v>381</v>
      </c>
      <c r="FO3" s="4" t="s">
        <v>369</v>
      </c>
      <c r="FP3" s="4" t="s">
        <v>369</v>
      </c>
      <c r="FQ3" s="4" t="s">
        <v>377</v>
      </c>
      <c r="FR3" s="4" t="s">
        <v>378</v>
      </c>
      <c r="FS3" s="4" t="s">
        <v>378</v>
      </c>
      <c r="FT3" s="4"/>
      <c r="FU3" s="4"/>
      <c r="FV3" s="4"/>
      <c r="FW3" s="4" t="s">
        <v>378</v>
      </c>
      <c r="FX3" s="4"/>
      <c r="FY3" s="4"/>
      <c r="FZ3" s="4"/>
      <c r="GA3" s="4" t="s">
        <v>365</v>
      </c>
      <c r="GB3" s="4" t="s">
        <v>365</v>
      </c>
      <c r="GC3" s="4" t="s">
        <v>374</v>
      </c>
      <c r="GD3" s="4" t="s">
        <v>374</v>
      </c>
      <c r="GE3" s="4" t="s">
        <v>385</v>
      </c>
      <c r="GF3" s="4" t="s">
        <v>385</v>
      </c>
      <c r="GG3" s="4" t="s">
        <v>381</v>
      </c>
      <c r="GH3" s="4" t="s">
        <v>381</v>
      </c>
      <c r="GI3" s="4" t="s">
        <v>381</v>
      </c>
      <c r="GJ3" s="4" t="s">
        <v>381</v>
      </c>
      <c r="GK3" s="4" t="s">
        <v>381</v>
      </c>
      <c r="GL3" s="4" t="s">
        <v>381</v>
      </c>
      <c r="GM3" s="4" t="s">
        <v>367</v>
      </c>
      <c r="GN3" s="4" t="s">
        <v>381</v>
      </c>
      <c r="GO3" s="4"/>
      <c r="GP3" s="4" t="s">
        <v>370</v>
      </c>
      <c r="GQ3" s="4" t="s">
        <v>370</v>
      </c>
      <c r="GR3" s="4" t="s">
        <v>367</v>
      </c>
      <c r="GS3" s="4" t="s">
        <v>367</v>
      </c>
      <c r="GT3" s="4" t="s">
        <v>367</v>
      </c>
      <c r="GU3" s="4" t="s">
        <v>367</v>
      </c>
      <c r="GV3" s="4" t="s">
        <v>367</v>
      </c>
      <c r="GW3" s="4" t="s">
        <v>369</v>
      </c>
      <c r="GX3" s="4" t="s">
        <v>369</v>
      </c>
      <c r="GY3" s="4" t="s">
        <v>369</v>
      </c>
      <c r="GZ3" s="4" t="s">
        <v>367</v>
      </c>
      <c r="HA3" s="4" t="s">
        <v>365</v>
      </c>
      <c r="HB3" s="4" t="s">
        <v>374</v>
      </c>
      <c r="HC3" s="4" t="s">
        <v>369</v>
      </c>
      <c r="HD3" s="4" t="s">
        <v>369</v>
      </c>
    </row>
    <row r="4" spans="1:212">
      <c r="A4" s="3" t="s">
        <v>386</v>
      </c>
      <c r="B4" s="3" t="s">
        <v>67</v>
      </c>
      <c r="C4" s="3" t="s">
        <v>77</v>
      </c>
      <c r="D4" s="3" t="s">
        <v>78</v>
      </c>
      <c r="E4" s="3" t="str">
        <f t="shared" ref="E4:E26" si="0">B4&amp;"-"&amp;C4&amp;"-"&amp;D4</f>
        <v>TR4-B2-Rd1</v>
      </c>
      <c r="F4" s="3" t="str">
        <f>VLOOKUP(B4,Sheet1!$A$1:$B$97,2,0)</f>
        <v>Parashorea chinensis</v>
      </c>
      <c r="G4" s="3" t="str">
        <f t="shared" ref="G4:G26" si="1">LEFT(A4,10)</f>
        <v>2023-07-22</v>
      </c>
      <c r="H4" s="3" t="s">
        <v>387</v>
      </c>
      <c r="I4" s="3">
        <v>0.000327167243474414</v>
      </c>
      <c r="J4" s="3">
        <v>0.327167243474414</v>
      </c>
      <c r="K4" s="3">
        <v>-1.87421782550154</v>
      </c>
      <c r="L4" s="3">
        <v>400.993463160104</v>
      </c>
      <c r="M4" s="3">
        <v>517.923143650189</v>
      </c>
      <c r="N4" s="3">
        <v>48.5270894049517</v>
      </c>
      <c r="O4" s="3">
        <v>37.5713032374864</v>
      </c>
      <c r="P4" s="3">
        <v>0.024024415882524</v>
      </c>
      <c r="Q4" s="3">
        <v>2.90236267171114</v>
      </c>
      <c r="R4" s="3">
        <v>0.0239131739537591</v>
      </c>
      <c r="S4" s="3">
        <v>0.0149556848589233</v>
      </c>
      <c r="T4" s="3">
        <v>0</v>
      </c>
      <c r="U4" s="3">
        <v>26.7294673011662</v>
      </c>
      <c r="V4" s="3">
        <v>25.9937220280067</v>
      </c>
      <c r="W4" s="3">
        <v>3.3730054094806</v>
      </c>
      <c r="X4" s="3">
        <v>60.1296131496609</v>
      </c>
      <c r="Y4" s="3">
        <v>2.1288993081718</v>
      </c>
      <c r="Z4" s="3">
        <v>3.54051788194747</v>
      </c>
      <c r="AA4" s="3">
        <v>1.2441061013088</v>
      </c>
      <c r="AB4" s="3">
        <v>-14.4280754372216</v>
      </c>
      <c r="AC4" s="3">
        <v>128.554891854637</v>
      </c>
      <c r="AD4" s="3">
        <v>9.50219193668664</v>
      </c>
      <c r="AE4" s="3">
        <v>123.629008354102</v>
      </c>
      <c r="AF4" s="3">
        <v>0</v>
      </c>
      <c r="AG4" s="3">
        <v>0</v>
      </c>
      <c r="AH4" s="3">
        <v>1</v>
      </c>
      <c r="AI4" s="3">
        <v>0</v>
      </c>
      <c r="AJ4" s="3">
        <v>49531.5847444117</v>
      </c>
      <c r="AK4" s="3">
        <v>0</v>
      </c>
      <c r="AL4" s="3">
        <v>0</v>
      </c>
      <c r="AM4" s="3">
        <v>0</v>
      </c>
      <c r="AN4" s="3">
        <v>0</v>
      </c>
      <c r="AO4" s="3">
        <v>2</v>
      </c>
      <c r="AP4" s="3">
        <v>0.5</v>
      </c>
      <c r="AQ4" s="3" t="e">
        <v>#DIV/0!</v>
      </c>
      <c r="AR4" s="3">
        <v>2</v>
      </c>
      <c r="AS4" s="3">
        <v>1542140532.32826</v>
      </c>
      <c r="AT4" s="3">
        <v>400.993463160104</v>
      </c>
      <c r="AU4" s="3">
        <v>399.997548672161</v>
      </c>
      <c r="AV4" s="3">
        <v>22.7214558253205</v>
      </c>
      <c r="AW4" s="3">
        <v>22.5387696363706</v>
      </c>
      <c r="AX4" s="3">
        <v>398.347352167277</v>
      </c>
      <c r="AY4" s="3">
        <v>22.5704558253205</v>
      </c>
      <c r="AZ4" s="3">
        <v>350.035344329975</v>
      </c>
      <c r="BA4" s="3">
        <v>93.5965714217033</v>
      </c>
      <c r="BB4" s="3">
        <v>0.0989789954498626</v>
      </c>
      <c r="BC4" s="3">
        <v>26.8153048641636</v>
      </c>
      <c r="BD4" s="3">
        <v>25.9937220280067</v>
      </c>
      <c r="BE4" s="3">
        <v>999.9</v>
      </c>
      <c r="BF4" s="3">
        <v>0</v>
      </c>
      <c r="BG4" s="3">
        <v>0</v>
      </c>
      <c r="BH4" s="3">
        <v>10002.0797080281</v>
      </c>
      <c r="BI4" s="3">
        <v>0</v>
      </c>
      <c r="BJ4" s="3">
        <v>0.278897</v>
      </c>
      <c r="BK4" s="3">
        <v>0.995875759771825</v>
      </c>
      <c r="BL4" s="3">
        <v>410.316437347375</v>
      </c>
      <c r="BM4" s="3">
        <v>409.220944528388</v>
      </c>
      <c r="BN4" s="3">
        <v>0.182686539209402</v>
      </c>
      <c r="BO4" s="3">
        <v>399.997548672161</v>
      </c>
      <c r="BP4" s="3">
        <v>22.5387696363706</v>
      </c>
      <c r="BQ4" s="3">
        <v>2.12665034302503</v>
      </c>
      <c r="BR4" s="3">
        <v>2.10955087145146</v>
      </c>
      <c r="BS4" s="3">
        <v>18.4202041292735</v>
      </c>
      <c r="BT4" s="3">
        <v>18.2914696428571</v>
      </c>
      <c r="BU4" s="3">
        <v>0</v>
      </c>
      <c r="BV4" s="3">
        <v>0</v>
      </c>
      <c r="BW4" s="3">
        <v>0</v>
      </c>
      <c r="BX4" s="3">
        <v>0</v>
      </c>
      <c r="BY4" s="3">
        <v>2.48747790750916</v>
      </c>
      <c r="BZ4" s="3">
        <v>0</v>
      </c>
      <c r="CA4" s="3">
        <v>12.0873586691087</v>
      </c>
      <c r="CB4" s="3">
        <v>10.0781246184371</v>
      </c>
      <c r="CC4" s="3">
        <v>40.1680651442308</v>
      </c>
      <c r="CD4" s="3">
        <v>45.7391558684371</v>
      </c>
      <c r="CE4" s="3">
        <v>43.1513625801282</v>
      </c>
      <c r="CF4" s="3">
        <v>44.2660999503968</v>
      </c>
      <c r="CG4" s="3">
        <v>40.7527764690171</v>
      </c>
      <c r="CH4" s="3">
        <v>0</v>
      </c>
      <c r="CI4" s="3">
        <v>0</v>
      </c>
      <c r="CJ4" s="3">
        <v>0</v>
      </c>
      <c r="CK4" s="3">
        <v>1689918252.8</v>
      </c>
      <c r="CL4" s="3">
        <v>0</v>
      </c>
      <c r="CM4" s="3">
        <v>1542140254</v>
      </c>
      <c r="CN4" s="3" t="e">
        <v>#DIV/0!</v>
      </c>
      <c r="CO4" s="3">
        <v>1542140254</v>
      </c>
      <c r="CP4" s="3">
        <v>1542140248</v>
      </c>
      <c r="CQ4" s="3">
        <v>57</v>
      </c>
      <c r="CR4" s="3">
        <v>0.392</v>
      </c>
      <c r="CS4" s="3">
        <v>-0.023</v>
      </c>
      <c r="CT4" s="3">
        <v>2.646</v>
      </c>
      <c r="CU4" s="3">
        <v>0.151</v>
      </c>
      <c r="CV4" s="3">
        <v>400</v>
      </c>
      <c r="CW4" s="3">
        <v>23</v>
      </c>
      <c r="CX4" s="3">
        <v>0.38</v>
      </c>
      <c r="CY4" s="3">
        <v>0.16</v>
      </c>
      <c r="CZ4" s="3">
        <v>0.993141980753968</v>
      </c>
      <c r="DA4" s="3">
        <v>0.023191911825017</v>
      </c>
      <c r="DB4" s="3">
        <v>0.0231208263259914</v>
      </c>
      <c r="DC4" s="3">
        <v>0.666666666666667</v>
      </c>
      <c r="DD4" s="3">
        <v>0.185995475992064</v>
      </c>
      <c r="DE4" s="3">
        <v>-0.0695753810663021</v>
      </c>
      <c r="DF4" s="3">
        <v>0.0165835136895095</v>
      </c>
      <c r="DG4" s="3">
        <v>0.416666666666667</v>
      </c>
      <c r="DH4" s="3">
        <v>1.08333333333333</v>
      </c>
      <c r="DI4" s="3">
        <v>2</v>
      </c>
      <c r="DJ4" s="3" t="e">
        <v>#DIV/0!</v>
      </c>
      <c r="DK4" s="3">
        <v>2.5369625</v>
      </c>
      <c r="DL4" s="3">
        <v>2.72335666666667</v>
      </c>
      <c r="DM4" s="3">
        <v>0.0853692666666667</v>
      </c>
      <c r="DN4" s="3">
        <v>0.0849003</v>
      </c>
      <c r="DO4" s="3">
        <v>0.1022045</v>
      </c>
      <c r="DP4" s="3">
        <v>0.100504833333333</v>
      </c>
      <c r="DQ4" s="3">
        <v>24398.9416666667</v>
      </c>
      <c r="DR4" s="3">
        <v>24008.5166666667</v>
      </c>
      <c r="DS4" s="3">
        <v>25064.9833333333</v>
      </c>
      <c r="DT4" s="3">
        <v>26066.5083333333</v>
      </c>
      <c r="DU4" s="3">
        <v>30763.3833333333</v>
      </c>
      <c r="DV4" s="3">
        <v>32192.7416666667</v>
      </c>
      <c r="DW4" s="3">
        <v>37813.4833333333</v>
      </c>
      <c r="DX4" s="3">
        <v>39806.7583333333</v>
      </c>
      <c r="DY4" s="3">
        <v>1.77143916666667</v>
      </c>
      <c r="DZ4" s="3">
        <v>2.08544</v>
      </c>
      <c r="EA4" s="3">
        <v>0.0340112833333333</v>
      </c>
      <c r="EB4" s="3">
        <v>0</v>
      </c>
      <c r="EC4" s="3">
        <v>25.4330333333333</v>
      </c>
      <c r="ED4" s="3">
        <v>999.9</v>
      </c>
      <c r="EE4" s="3">
        <v>59.8095</v>
      </c>
      <c r="EF4" s="3">
        <v>30.8345</v>
      </c>
      <c r="EG4" s="3">
        <v>28.55725</v>
      </c>
      <c r="EH4" s="3">
        <v>60.7896</v>
      </c>
      <c r="EI4" s="3">
        <v>10.5245</v>
      </c>
      <c r="EJ4" s="3">
        <v>1</v>
      </c>
      <c r="EK4" s="3">
        <v>0.442214083333333</v>
      </c>
      <c r="EL4" s="3">
        <v>1.54520166666667</v>
      </c>
      <c r="EM4" s="3">
        <v>20.2738833333333</v>
      </c>
      <c r="EN4" s="3">
        <v>5.25004833333333</v>
      </c>
      <c r="EO4" s="3">
        <v>12.0099</v>
      </c>
      <c r="EP4" s="3">
        <v>4.9986125</v>
      </c>
      <c r="EQ4" s="3">
        <v>3.3047975</v>
      </c>
      <c r="ER4" s="3">
        <v>999.9</v>
      </c>
      <c r="ES4" s="3">
        <v>9999</v>
      </c>
      <c r="ET4" s="3">
        <v>9999</v>
      </c>
      <c r="EU4" s="3">
        <v>9999</v>
      </c>
      <c r="EV4" s="3">
        <v>4.9723025</v>
      </c>
      <c r="EW4" s="3">
        <v>1.87045833333333</v>
      </c>
      <c r="EX4" s="3">
        <v>1.86842416666667</v>
      </c>
      <c r="EY4" s="3">
        <v>1.86688083333333</v>
      </c>
      <c r="EZ4" s="3">
        <v>1.86676583333333</v>
      </c>
      <c r="FA4" s="3">
        <v>1.8663325</v>
      </c>
      <c r="FB4" s="3">
        <v>1.86852916666667</v>
      </c>
      <c r="FC4" s="3">
        <v>1.8661425</v>
      </c>
      <c r="FD4" s="3">
        <v>0</v>
      </c>
      <c r="FE4" s="3">
        <v>0</v>
      </c>
      <c r="FF4" s="3">
        <v>0</v>
      </c>
      <c r="FG4" s="3">
        <v>0</v>
      </c>
      <c r="FH4" s="3" t="e">
        <v>#DIV/0!</v>
      </c>
      <c r="FI4" s="3" t="e">
        <v>#DIV/0!</v>
      </c>
      <c r="FJ4" s="3" t="e">
        <v>#DIV/0!</v>
      </c>
      <c r="FK4" s="3" t="e">
        <v>#DIV/0!</v>
      </c>
      <c r="FL4" s="3" t="e">
        <v>#DIV/0!</v>
      </c>
      <c r="FM4" s="3" t="e">
        <v>#DIV/0!</v>
      </c>
      <c r="FN4" s="3">
        <v>0</v>
      </c>
      <c r="FO4" s="3">
        <v>100</v>
      </c>
      <c r="FP4" s="3">
        <v>100</v>
      </c>
      <c r="FQ4" s="3">
        <v>2.646</v>
      </c>
      <c r="FR4" s="3">
        <v>0.151</v>
      </c>
      <c r="FS4" s="3">
        <v>2.64609999999993</v>
      </c>
      <c r="FT4" s="3">
        <v>0</v>
      </c>
      <c r="FU4" s="3">
        <v>0</v>
      </c>
      <c r="FV4" s="3">
        <v>0</v>
      </c>
      <c r="FW4" s="3">
        <v>0.150999999999996</v>
      </c>
      <c r="FX4" s="3">
        <v>0</v>
      </c>
      <c r="FY4" s="3">
        <v>0</v>
      </c>
      <c r="FZ4" s="3">
        <v>0</v>
      </c>
      <c r="GA4" s="3">
        <v>-1</v>
      </c>
      <c r="GB4" s="3">
        <v>-1</v>
      </c>
      <c r="GC4" s="3">
        <v>-1</v>
      </c>
      <c r="GD4" s="3">
        <v>-1</v>
      </c>
      <c r="GE4" s="3">
        <v>4.78333333333333</v>
      </c>
      <c r="GF4" s="3">
        <v>4.88333333333333</v>
      </c>
      <c r="GG4" s="3">
        <v>1.00687666666667</v>
      </c>
      <c r="GH4" s="3">
        <v>2.578225</v>
      </c>
      <c r="GI4" s="3">
        <v>1.59912</v>
      </c>
      <c r="GJ4" s="3">
        <v>2.397155</v>
      </c>
      <c r="GK4" s="3">
        <v>1.60044166666667</v>
      </c>
      <c r="GL4" s="3">
        <v>2.28892</v>
      </c>
      <c r="GM4" s="3">
        <v>34.70355</v>
      </c>
      <c r="GN4" s="3">
        <v>14.718675</v>
      </c>
      <c r="GO4" s="3">
        <v>18</v>
      </c>
      <c r="GP4" s="3">
        <v>339.04725</v>
      </c>
      <c r="GQ4" s="3">
        <v>607.395833333333</v>
      </c>
      <c r="GR4" s="3">
        <v>25.0006333333333</v>
      </c>
      <c r="GS4" s="3">
        <v>32.85535</v>
      </c>
      <c r="GT4" s="3">
        <v>30.0001083333333</v>
      </c>
      <c r="GU4" s="3">
        <v>33.025225</v>
      </c>
      <c r="GV4" s="3">
        <v>33.1235833333333</v>
      </c>
      <c r="GW4" s="3">
        <v>20.1364916666667</v>
      </c>
      <c r="GX4" s="3">
        <v>27.3177833333333</v>
      </c>
      <c r="GY4" s="3">
        <v>41.909</v>
      </c>
      <c r="GZ4" s="3">
        <v>25</v>
      </c>
      <c r="HA4" s="3">
        <v>400</v>
      </c>
      <c r="HB4" s="3">
        <v>22.5847</v>
      </c>
      <c r="HC4" s="3">
        <v>97.9445833333333</v>
      </c>
      <c r="HD4" s="3">
        <v>98.9201083333333</v>
      </c>
    </row>
    <row r="5" spans="1:212">
      <c r="A5" s="3" t="s">
        <v>388</v>
      </c>
      <c r="B5" s="3" t="s">
        <v>67</v>
      </c>
      <c r="C5" s="3" t="s">
        <v>77</v>
      </c>
      <c r="D5" s="3" t="s">
        <v>69</v>
      </c>
      <c r="E5" s="3" t="str">
        <f t="shared" si="0"/>
        <v>TR4-B2-Rd2</v>
      </c>
      <c r="F5" s="3" t="str">
        <f>VLOOKUP(B5,Sheet1!$A$1:$B$97,2,0)</f>
        <v>Parashorea chinensis</v>
      </c>
      <c r="G5" s="3" t="str">
        <f t="shared" si="1"/>
        <v>2023-07-22</v>
      </c>
      <c r="H5" s="3" t="s">
        <v>387</v>
      </c>
      <c r="I5" s="3">
        <v>0.00014150921513047</v>
      </c>
      <c r="J5" s="3">
        <v>0.14150921513047</v>
      </c>
      <c r="K5" s="3">
        <v>-1.17372056288746</v>
      </c>
      <c r="L5" s="3">
        <v>400.639713583639</v>
      </c>
      <c r="M5" s="3">
        <v>576.051195559621</v>
      </c>
      <c r="N5" s="3">
        <v>53.8604816137773</v>
      </c>
      <c r="O5" s="3">
        <v>37.4596016938727</v>
      </c>
      <c r="P5" s="3">
        <v>0.0100939251150209</v>
      </c>
      <c r="Q5" s="3">
        <v>2.89859136731884</v>
      </c>
      <c r="R5" s="3">
        <v>0.0100744348234464</v>
      </c>
      <c r="S5" s="3">
        <v>0.0062982697180226</v>
      </c>
      <c r="T5" s="3">
        <v>0</v>
      </c>
      <c r="U5" s="3">
        <v>26.70007528796</v>
      </c>
      <c r="V5" s="3">
        <v>26.0786058699634</v>
      </c>
      <c r="W5" s="3">
        <v>3.38998531392481</v>
      </c>
      <c r="X5" s="3">
        <v>60.0209998578478</v>
      </c>
      <c r="Y5" s="3">
        <v>2.11531814993622</v>
      </c>
      <c r="Z5" s="3">
        <v>3.52429675486173</v>
      </c>
      <c r="AA5" s="3">
        <v>1.27466716398859</v>
      </c>
      <c r="AB5" s="3">
        <v>-6.24055638725372</v>
      </c>
      <c r="AC5" s="3">
        <v>102.925598102729</v>
      </c>
      <c r="AD5" s="3">
        <v>7.61793921244107</v>
      </c>
      <c r="AE5" s="3">
        <v>104.302980927917</v>
      </c>
      <c r="AF5" s="3">
        <v>0</v>
      </c>
      <c r="AG5" s="3">
        <v>0</v>
      </c>
      <c r="AH5" s="3">
        <v>1</v>
      </c>
      <c r="AI5" s="3">
        <v>0</v>
      </c>
      <c r="AJ5" s="3">
        <v>49431.2139673374</v>
      </c>
      <c r="AK5" s="3">
        <v>0</v>
      </c>
      <c r="AL5" s="3">
        <v>0</v>
      </c>
      <c r="AM5" s="3">
        <v>0</v>
      </c>
      <c r="AN5" s="3">
        <v>0</v>
      </c>
      <c r="AO5" s="3">
        <v>2</v>
      </c>
      <c r="AP5" s="3">
        <v>0.5</v>
      </c>
      <c r="AQ5" s="3" t="e">
        <v>#DIV/0!</v>
      </c>
      <c r="AR5" s="3">
        <v>2</v>
      </c>
      <c r="AS5" s="3">
        <v>1542147689.36993</v>
      </c>
      <c r="AT5" s="3">
        <v>400.639713583639</v>
      </c>
      <c r="AU5" s="3">
        <v>400.00147493895</v>
      </c>
      <c r="AV5" s="3">
        <v>22.6238512789988</v>
      </c>
      <c r="AW5" s="3">
        <v>22.5448259920635</v>
      </c>
      <c r="AX5" s="3">
        <v>397.756974603175</v>
      </c>
      <c r="AY5" s="3">
        <v>22.4676318406594</v>
      </c>
      <c r="AZ5" s="3">
        <v>350.034116300366</v>
      </c>
      <c r="BA5" s="3">
        <v>93.4004859981685</v>
      </c>
      <c r="BB5" s="3">
        <v>0.0989860307661783</v>
      </c>
      <c r="BC5" s="3">
        <v>26.7372494536019</v>
      </c>
      <c r="BD5" s="3">
        <v>26.0786058699634</v>
      </c>
      <c r="BE5" s="3">
        <v>999.9</v>
      </c>
      <c r="BF5" s="3">
        <v>0</v>
      </c>
      <c r="BG5" s="3">
        <v>0</v>
      </c>
      <c r="BH5" s="3">
        <v>10000.0816984127</v>
      </c>
      <c r="BI5" s="3">
        <v>0</v>
      </c>
      <c r="BJ5" s="3">
        <v>0.269711075091575</v>
      </c>
      <c r="BK5" s="3">
        <v>0.638231253998779</v>
      </c>
      <c r="BL5" s="3">
        <v>409.913586721612</v>
      </c>
      <c r="BM5" s="3">
        <v>409.22744945055</v>
      </c>
      <c r="BN5" s="3">
        <v>0.079032339004884</v>
      </c>
      <c r="BO5" s="3">
        <v>400.00147493895</v>
      </c>
      <c r="BP5" s="3">
        <v>22.5448259920635</v>
      </c>
      <c r="BQ5" s="3">
        <v>2.11307977014652</v>
      </c>
      <c r="BR5" s="3">
        <v>2.10569763675214</v>
      </c>
      <c r="BS5" s="3">
        <v>18.3181190598291</v>
      </c>
      <c r="BT5" s="3">
        <v>18.26234502442</v>
      </c>
      <c r="BU5" s="3">
        <v>0</v>
      </c>
      <c r="BV5" s="3">
        <v>0</v>
      </c>
      <c r="BW5" s="3">
        <v>0</v>
      </c>
      <c r="BX5" s="3">
        <v>0</v>
      </c>
      <c r="BY5" s="3">
        <v>2.48116697191697</v>
      </c>
      <c r="BZ5" s="3">
        <v>0</v>
      </c>
      <c r="CA5" s="3">
        <v>10.3207793040293</v>
      </c>
      <c r="CB5" s="3">
        <v>9.97035775335776</v>
      </c>
      <c r="CC5" s="3">
        <v>39.8957</v>
      </c>
      <c r="CD5" s="3">
        <v>45.0043862942613</v>
      </c>
      <c r="CE5" s="3">
        <v>42.6961266483517</v>
      </c>
      <c r="CF5" s="3">
        <v>43.6823424908425</v>
      </c>
      <c r="CG5" s="3">
        <v>40.4637765262515</v>
      </c>
      <c r="CH5" s="3">
        <v>0</v>
      </c>
      <c r="CI5" s="3">
        <v>0</v>
      </c>
      <c r="CJ5" s="3">
        <v>0</v>
      </c>
      <c r="CK5" s="3">
        <v>1689925410.1</v>
      </c>
      <c r="CL5" s="3">
        <v>0</v>
      </c>
      <c r="CM5" s="3">
        <v>1542147423.1</v>
      </c>
      <c r="CN5" s="3" t="e">
        <v>#DIV/0!</v>
      </c>
      <c r="CO5" s="3">
        <v>1542147423.1</v>
      </c>
      <c r="CP5" s="3">
        <v>1542147422.1</v>
      </c>
      <c r="CQ5" s="3">
        <v>76</v>
      </c>
      <c r="CR5" s="3">
        <v>0.196</v>
      </c>
      <c r="CS5" s="3">
        <v>-0.018</v>
      </c>
      <c r="CT5" s="3">
        <v>2.883</v>
      </c>
      <c r="CU5" s="3">
        <v>0.156</v>
      </c>
      <c r="CV5" s="3">
        <v>400</v>
      </c>
      <c r="CW5" s="3">
        <v>23</v>
      </c>
      <c r="CX5" s="3">
        <v>0.32</v>
      </c>
      <c r="CY5" s="3">
        <v>0.13</v>
      </c>
      <c r="CZ5" s="3">
        <v>0.637465221428571</v>
      </c>
      <c r="DA5" s="3">
        <v>-0.00575304511278205</v>
      </c>
      <c r="DB5" s="3">
        <v>0.0396140480683314</v>
      </c>
      <c r="DC5" s="3">
        <v>0.333333333333333</v>
      </c>
      <c r="DD5" s="3">
        <v>0.0792070435515873</v>
      </c>
      <c r="DE5" s="3">
        <v>-0.00302836459330138</v>
      </c>
      <c r="DF5" s="3">
        <v>0.00205078994516117</v>
      </c>
      <c r="DG5" s="3">
        <v>1</v>
      </c>
      <c r="DH5" s="3">
        <v>1.33333333333333</v>
      </c>
      <c r="DI5" s="3">
        <v>2</v>
      </c>
      <c r="DJ5" s="3" t="e">
        <v>#DIV/0!</v>
      </c>
      <c r="DK5" s="3">
        <v>2.53789333333333</v>
      </c>
      <c r="DL5" s="3">
        <v>2.723355</v>
      </c>
      <c r="DM5" s="3">
        <v>0.0852586583333333</v>
      </c>
      <c r="DN5" s="3">
        <v>0.0848870083333333</v>
      </c>
      <c r="DO5" s="3">
        <v>0.101827833333333</v>
      </c>
      <c r="DP5" s="3">
        <v>0.100460833333333</v>
      </c>
      <c r="DQ5" s="3">
        <v>24430.3416666667</v>
      </c>
      <c r="DR5" s="3">
        <v>24034.6166666667</v>
      </c>
      <c r="DS5" s="3">
        <v>25091.8083333333</v>
      </c>
      <c r="DT5" s="3">
        <v>26091.1583333333</v>
      </c>
      <c r="DU5" s="3">
        <v>30805.0166666667</v>
      </c>
      <c r="DV5" s="3">
        <v>32221.35</v>
      </c>
      <c r="DW5" s="3">
        <v>37848.7916666667</v>
      </c>
      <c r="DX5" s="3">
        <v>39841</v>
      </c>
      <c r="DY5" s="3">
        <v>1.78534333333333</v>
      </c>
      <c r="DZ5" s="3">
        <v>2.10780666666667</v>
      </c>
      <c r="EA5" s="3">
        <v>0.0484852833333333</v>
      </c>
      <c r="EB5" s="3">
        <v>0</v>
      </c>
      <c r="EC5" s="3">
        <v>25.286525</v>
      </c>
      <c r="ED5" s="3">
        <v>999.9</v>
      </c>
      <c r="EE5" s="3">
        <v>62.282</v>
      </c>
      <c r="EF5" s="3">
        <v>29.4436666666667</v>
      </c>
      <c r="EG5" s="3">
        <v>27.5137166666667</v>
      </c>
      <c r="EH5" s="3">
        <v>60.7391333333333</v>
      </c>
      <c r="EI5" s="3">
        <v>10.365925</v>
      </c>
      <c r="EJ5" s="3">
        <v>1</v>
      </c>
      <c r="EK5" s="3">
        <v>0.383776666666667</v>
      </c>
      <c r="EL5" s="3">
        <v>1.38220083333333</v>
      </c>
      <c r="EM5" s="3">
        <v>20.2762583333333</v>
      </c>
      <c r="EN5" s="3">
        <v>5.2517925</v>
      </c>
      <c r="EO5" s="3">
        <v>12.0099</v>
      </c>
      <c r="EP5" s="3">
        <v>4.99917916666667</v>
      </c>
      <c r="EQ5" s="3">
        <v>3.30458916666667</v>
      </c>
      <c r="ER5" s="3">
        <v>999.9</v>
      </c>
      <c r="ES5" s="3">
        <v>9999</v>
      </c>
      <c r="ET5" s="3">
        <v>9999</v>
      </c>
      <c r="EU5" s="3">
        <v>9999</v>
      </c>
      <c r="EV5" s="3">
        <v>4.97227333333333</v>
      </c>
      <c r="EW5" s="3">
        <v>1.87049833333333</v>
      </c>
      <c r="EX5" s="3">
        <v>1.86842</v>
      </c>
      <c r="EY5" s="3">
        <v>1.8668775</v>
      </c>
      <c r="EZ5" s="3">
        <v>1.86676916666667</v>
      </c>
      <c r="FA5" s="3">
        <v>1.8663325</v>
      </c>
      <c r="FB5" s="3">
        <v>1.86854833333333</v>
      </c>
      <c r="FC5" s="3">
        <v>1.86614833333333</v>
      </c>
      <c r="FD5" s="3">
        <v>0</v>
      </c>
      <c r="FE5" s="3">
        <v>0</v>
      </c>
      <c r="FF5" s="3">
        <v>0</v>
      </c>
      <c r="FG5" s="3">
        <v>0</v>
      </c>
      <c r="FH5" s="3" t="e">
        <v>#DIV/0!</v>
      </c>
      <c r="FI5" s="3" t="e">
        <v>#DIV/0!</v>
      </c>
      <c r="FJ5" s="3" t="e">
        <v>#DIV/0!</v>
      </c>
      <c r="FK5" s="3" t="e">
        <v>#DIV/0!</v>
      </c>
      <c r="FL5" s="3" t="e">
        <v>#DIV/0!</v>
      </c>
      <c r="FM5" s="3" t="e">
        <v>#DIV/0!</v>
      </c>
      <c r="FN5" s="3">
        <v>0</v>
      </c>
      <c r="FO5" s="3">
        <v>100</v>
      </c>
      <c r="FP5" s="3">
        <v>100</v>
      </c>
      <c r="FQ5" s="3">
        <v>2.88275</v>
      </c>
      <c r="FR5" s="3">
        <v>0.156216666666667</v>
      </c>
      <c r="FS5" s="3">
        <v>2.88272727272727</v>
      </c>
      <c r="FT5" s="3">
        <v>0</v>
      </c>
      <c r="FU5" s="3">
        <v>0</v>
      </c>
      <c r="FV5" s="3">
        <v>0</v>
      </c>
      <c r="FW5" s="3">
        <v>0.156229999999997</v>
      </c>
      <c r="FX5" s="3">
        <v>0</v>
      </c>
      <c r="FY5" s="3">
        <v>0</v>
      </c>
      <c r="FZ5" s="3">
        <v>0</v>
      </c>
      <c r="GA5" s="3">
        <v>-1</v>
      </c>
      <c r="GB5" s="3">
        <v>-1</v>
      </c>
      <c r="GC5" s="3">
        <v>-1</v>
      </c>
      <c r="GD5" s="3">
        <v>-1</v>
      </c>
      <c r="GE5" s="3">
        <v>4.58333333333333</v>
      </c>
      <c r="GF5" s="3">
        <v>4.58333333333333</v>
      </c>
      <c r="GG5" s="3">
        <v>1.00840166666667</v>
      </c>
      <c r="GH5" s="3">
        <v>2.57314083333333</v>
      </c>
      <c r="GI5" s="3">
        <v>1.59901833333333</v>
      </c>
      <c r="GJ5" s="3">
        <v>2.40284833333333</v>
      </c>
      <c r="GK5" s="3">
        <v>1.60044166666667</v>
      </c>
      <c r="GL5" s="3">
        <v>2.28871666666667</v>
      </c>
      <c r="GM5" s="3">
        <v>33.593525</v>
      </c>
      <c r="GN5" s="3">
        <v>16.0174916666667</v>
      </c>
      <c r="GO5" s="3">
        <v>18</v>
      </c>
      <c r="GP5" s="3">
        <v>341.622666666667</v>
      </c>
      <c r="GQ5" s="3">
        <v>617.828416666667</v>
      </c>
      <c r="GR5" s="3">
        <v>25.0000083333333</v>
      </c>
      <c r="GS5" s="3">
        <v>32.1174916666667</v>
      </c>
      <c r="GT5" s="3">
        <v>30.0002833333333</v>
      </c>
      <c r="GU5" s="3">
        <v>32.2686666666667</v>
      </c>
      <c r="GV5" s="3">
        <v>32.3645416666667</v>
      </c>
      <c r="GW5" s="3">
        <v>20.17605</v>
      </c>
      <c r="GX5" s="3">
        <v>25.4129</v>
      </c>
      <c r="GY5" s="3">
        <v>67.8955</v>
      </c>
      <c r="GZ5" s="3">
        <v>25</v>
      </c>
      <c r="HA5" s="3">
        <v>400</v>
      </c>
      <c r="HB5" s="3">
        <v>22.5807</v>
      </c>
      <c r="HC5" s="3">
        <v>98.041375</v>
      </c>
      <c r="HD5" s="3">
        <v>99.0085416666667</v>
      </c>
    </row>
    <row r="6" spans="1:212">
      <c r="A6" s="3" t="s">
        <v>389</v>
      </c>
      <c r="B6" s="3" t="s">
        <v>390</v>
      </c>
      <c r="C6" s="3" t="s">
        <v>68</v>
      </c>
      <c r="D6" s="3" t="s">
        <v>78</v>
      </c>
      <c r="E6" s="3" t="str">
        <f t="shared" si="0"/>
        <v>TR12-B1-Rd1</v>
      </c>
      <c r="F6" s="3" t="str">
        <f>VLOOKUP(B6,Sheet1!$A$1:$B$97,2,0)</f>
        <v>Parashorea chinensis</v>
      </c>
      <c r="G6" s="3" t="str">
        <f t="shared" si="1"/>
        <v>2023-07-23</v>
      </c>
      <c r="H6" s="3" t="s">
        <v>387</v>
      </c>
      <c r="I6" s="3">
        <v>0.0017108201221393</v>
      </c>
      <c r="J6" s="3">
        <v>1.7108201221393</v>
      </c>
      <c r="K6" s="3">
        <v>-1.96424823332093</v>
      </c>
      <c r="L6" s="3">
        <v>400.735427201618</v>
      </c>
      <c r="M6" s="3">
        <v>416.905353064981</v>
      </c>
      <c r="N6" s="3">
        <v>39.1022501661477</v>
      </c>
      <c r="O6" s="3">
        <v>37.585646462998</v>
      </c>
      <c r="P6" s="3">
        <v>0.127776955357065</v>
      </c>
      <c r="Q6" s="3">
        <v>2.90377551165733</v>
      </c>
      <c r="R6" s="3">
        <v>0.124733373956716</v>
      </c>
      <c r="S6" s="3">
        <v>0.0782257739747717</v>
      </c>
      <c r="T6" s="3">
        <v>0</v>
      </c>
      <c r="U6" s="3">
        <v>26.6007491129456</v>
      </c>
      <c r="V6" s="3">
        <v>26.1463300099206</v>
      </c>
      <c r="W6" s="3">
        <v>3.40358635247503</v>
      </c>
      <c r="X6" s="3">
        <v>60.0433686229506</v>
      </c>
      <c r="Y6" s="3">
        <v>2.15528276045303</v>
      </c>
      <c r="Z6" s="3">
        <v>3.58954380215812</v>
      </c>
      <c r="AA6" s="3">
        <v>1.248303592022</v>
      </c>
      <c r="AB6" s="3">
        <v>-75.4471673863433</v>
      </c>
      <c r="AC6" s="3">
        <v>141.363963280128</v>
      </c>
      <c r="AD6" s="3">
        <v>10.464146675637</v>
      </c>
      <c r="AE6" s="3">
        <v>76.3809425694214</v>
      </c>
      <c r="AF6" s="3">
        <v>9</v>
      </c>
      <c r="AG6" s="3">
        <v>3</v>
      </c>
      <c r="AH6" s="3">
        <v>1</v>
      </c>
      <c r="AI6" s="3">
        <v>0</v>
      </c>
      <c r="AJ6" s="3">
        <v>49535.8853431075</v>
      </c>
      <c r="AK6" s="3">
        <v>0</v>
      </c>
      <c r="AL6" s="3">
        <v>0</v>
      </c>
      <c r="AM6" s="3">
        <v>0</v>
      </c>
      <c r="AN6" s="3">
        <v>0</v>
      </c>
      <c r="AO6" s="3">
        <v>2</v>
      </c>
      <c r="AP6" s="3">
        <v>0.5</v>
      </c>
      <c r="AQ6" s="3" t="e">
        <v>#DIV/0!</v>
      </c>
      <c r="AR6" s="3">
        <v>2</v>
      </c>
      <c r="AS6" s="3">
        <v>1542129544.32826</v>
      </c>
      <c r="AT6" s="3">
        <v>400.735427201618</v>
      </c>
      <c r="AU6" s="3">
        <v>400.004847115385</v>
      </c>
      <c r="AV6" s="3">
        <v>22.979467979243</v>
      </c>
      <c r="AW6" s="3">
        <v>22.0244314396367</v>
      </c>
      <c r="AX6" s="3">
        <v>397.784972279457</v>
      </c>
      <c r="AY6" s="3">
        <v>22.8296048118895</v>
      </c>
      <c r="AZ6" s="3">
        <v>350.040288167735</v>
      </c>
      <c r="BA6" s="3">
        <v>93.6926798248626</v>
      </c>
      <c r="BB6" s="3">
        <v>0.0989940590182387</v>
      </c>
      <c r="BC6" s="3">
        <v>27.0493350144994</v>
      </c>
      <c r="BD6" s="3">
        <v>26.1463300099206</v>
      </c>
      <c r="BE6" s="3">
        <v>999.9</v>
      </c>
      <c r="BF6" s="3">
        <v>0</v>
      </c>
      <c r="BG6" s="3">
        <v>0</v>
      </c>
      <c r="BH6" s="3">
        <v>10000.4193897283</v>
      </c>
      <c r="BI6" s="3">
        <v>0</v>
      </c>
      <c r="BJ6" s="3">
        <v>0.278897</v>
      </c>
      <c r="BK6" s="3">
        <v>0.730507732249695</v>
      </c>
      <c r="BL6" s="3">
        <v>410.160789510836</v>
      </c>
      <c r="BM6" s="3">
        <v>409.013106032509</v>
      </c>
      <c r="BN6" s="3">
        <v>0.955032963732449</v>
      </c>
      <c r="BO6" s="3">
        <v>400.004847115385</v>
      </c>
      <c r="BP6" s="3">
        <v>22.0244314396367</v>
      </c>
      <c r="BQ6" s="3">
        <v>2.15300868490537</v>
      </c>
      <c r="BR6" s="3">
        <v>2.06352864243742</v>
      </c>
      <c r="BS6" s="3">
        <v>18.6168804544414</v>
      </c>
      <c r="BT6" s="3">
        <v>17.9404129834402</v>
      </c>
      <c r="BU6" s="3">
        <v>0</v>
      </c>
      <c r="BV6" s="3">
        <v>0</v>
      </c>
      <c r="BW6" s="3">
        <v>0</v>
      </c>
      <c r="BX6" s="3">
        <v>0</v>
      </c>
      <c r="BY6" s="3">
        <v>2.83963198260073</v>
      </c>
      <c r="BZ6" s="3">
        <v>0</v>
      </c>
      <c r="CA6" s="3">
        <v>9.89595539529915</v>
      </c>
      <c r="CB6" s="3">
        <v>9.6007905982906</v>
      </c>
      <c r="CC6" s="3">
        <v>40.0305488209707</v>
      </c>
      <c r="CD6" s="3">
        <v>44.7986558989622</v>
      </c>
      <c r="CE6" s="3">
        <v>42.7045666666667</v>
      </c>
      <c r="CF6" s="3">
        <v>43.7543321657509</v>
      </c>
      <c r="CG6" s="3">
        <v>40.6340487446581</v>
      </c>
      <c r="CH6" s="3">
        <v>0</v>
      </c>
      <c r="CI6" s="3">
        <v>0</v>
      </c>
      <c r="CJ6" s="3">
        <v>0</v>
      </c>
      <c r="CK6" s="3">
        <v>1689991838.6</v>
      </c>
      <c r="CL6" s="3">
        <v>0</v>
      </c>
      <c r="CM6" s="3">
        <v>1542128793.1</v>
      </c>
      <c r="CN6" s="3" t="e">
        <v>#DIV/0!</v>
      </c>
      <c r="CO6" s="3">
        <v>1542128790.1</v>
      </c>
      <c r="CP6" s="3">
        <v>1542128793.1</v>
      </c>
      <c r="CQ6" s="3">
        <v>19</v>
      </c>
      <c r="CR6" s="3">
        <v>0.143</v>
      </c>
      <c r="CS6" s="3">
        <v>-0.011</v>
      </c>
      <c r="CT6" s="3">
        <v>2.951</v>
      </c>
      <c r="CU6" s="3">
        <v>0.15</v>
      </c>
      <c r="CV6" s="3">
        <v>400</v>
      </c>
      <c r="CW6" s="3">
        <v>22</v>
      </c>
      <c r="CX6" s="3">
        <v>0.15</v>
      </c>
      <c r="CY6" s="3">
        <v>0.07</v>
      </c>
      <c r="CZ6" s="3">
        <v>0.731072287896826</v>
      </c>
      <c r="DA6" s="3">
        <v>0.0221325447710187</v>
      </c>
      <c r="DB6" s="3">
        <v>0.0373625783544476</v>
      </c>
      <c r="DC6" s="3">
        <v>0.416666666666667</v>
      </c>
      <c r="DD6" s="3">
        <v>0.955725144246032</v>
      </c>
      <c r="DE6" s="3">
        <v>-0.0129725396445657</v>
      </c>
      <c r="DF6" s="3">
        <v>0.00557177737330973</v>
      </c>
      <c r="DG6" s="3">
        <v>1</v>
      </c>
      <c r="DH6" s="3">
        <v>1.41666666666667</v>
      </c>
      <c r="DI6" s="3">
        <v>2</v>
      </c>
      <c r="DJ6" s="3" t="e">
        <v>#DIV/0!</v>
      </c>
      <c r="DK6" s="3">
        <v>2.537085</v>
      </c>
      <c r="DL6" s="3">
        <v>2.72335333333333</v>
      </c>
      <c r="DM6" s="3">
        <v>0.0854040333333333</v>
      </c>
      <c r="DN6" s="3">
        <v>0.0850186</v>
      </c>
      <c r="DO6" s="3">
        <v>0.103161</v>
      </c>
      <c r="DP6" s="3">
        <v>0.0989937666666667</v>
      </c>
      <c r="DQ6" s="3">
        <v>24386.3083333333</v>
      </c>
      <c r="DR6" s="3">
        <v>23989.2916666667</v>
      </c>
      <c r="DS6" s="3">
        <v>25052.575</v>
      </c>
      <c r="DT6" s="3">
        <v>26048.4916666667</v>
      </c>
      <c r="DU6" s="3">
        <v>30709.6333333333</v>
      </c>
      <c r="DV6" s="3">
        <v>32224.2666666667</v>
      </c>
      <c r="DW6" s="3">
        <v>37787.75</v>
      </c>
      <c r="DX6" s="3">
        <v>39778.8833333333</v>
      </c>
      <c r="DY6" s="3">
        <v>1.74243</v>
      </c>
      <c r="DZ6" s="3">
        <v>2.09523333333333</v>
      </c>
      <c r="EA6" s="3">
        <v>-0.0226714833333333</v>
      </c>
      <c r="EB6" s="3">
        <v>0</v>
      </c>
      <c r="EC6" s="3">
        <v>26.5171916666667</v>
      </c>
      <c r="ED6" s="3">
        <v>999.9</v>
      </c>
      <c r="EE6" s="3">
        <v>60.6213333333333</v>
      </c>
      <c r="EF6" s="3">
        <v>29.7756666666667</v>
      </c>
      <c r="EG6" s="3">
        <v>27.21335</v>
      </c>
      <c r="EH6" s="3">
        <v>60.8365</v>
      </c>
      <c r="EI6" s="3">
        <v>7.94805083333334</v>
      </c>
      <c r="EJ6" s="3">
        <v>1</v>
      </c>
      <c r="EK6" s="3">
        <v>0.42855575</v>
      </c>
      <c r="EL6" s="3">
        <v>1.84587333333333</v>
      </c>
      <c r="EM6" s="3">
        <v>20.2713083333333</v>
      </c>
      <c r="EN6" s="3">
        <v>5.24844</v>
      </c>
      <c r="EO6" s="3">
        <v>12.0099</v>
      </c>
      <c r="EP6" s="3">
        <v>4.998425</v>
      </c>
      <c r="EQ6" s="3">
        <v>3.30414083333333</v>
      </c>
      <c r="ER6" s="3">
        <v>999.9</v>
      </c>
      <c r="ES6" s="3">
        <v>9999</v>
      </c>
      <c r="ET6" s="3">
        <v>9999</v>
      </c>
      <c r="EU6" s="3">
        <v>9999</v>
      </c>
      <c r="EV6" s="3">
        <v>4.97222083333333</v>
      </c>
      <c r="EW6" s="3">
        <v>1.87042</v>
      </c>
      <c r="EX6" s="3">
        <v>1.86833</v>
      </c>
      <c r="EY6" s="3">
        <v>1.86676</v>
      </c>
      <c r="EZ6" s="3">
        <v>1.86673</v>
      </c>
      <c r="FA6" s="3">
        <v>1.86629333333333</v>
      </c>
      <c r="FB6" s="3">
        <v>1.86844416666667</v>
      </c>
      <c r="FC6" s="3">
        <v>1.8660525</v>
      </c>
      <c r="FD6" s="3">
        <v>0</v>
      </c>
      <c r="FE6" s="3">
        <v>0</v>
      </c>
      <c r="FF6" s="3">
        <v>0</v>
      </c>
      <c r="FG6" s="3">
        <v>0</v>
      </c>
      <c r="FH6" s="3" t="e">
        <v>#DIV/0!</v>
      </c>
      <c r="FI6" s="3" t="e">
        <v>#DIV/0!</v>
      </c>
      <c r="FJ6" s="3" t="e">
        <v>#DIV/0!</v>
      </c>
      <c r="FK6" s="3" t="e">
        <v>#DIV/0!</v>
      </c>
      <c r="FL6" s="3" t="e">
        <v>#DIV/0!</v>
      </c>
      <c r="FM6" s="3" t="e">
        <v>#DIV/0!</v>
      </c>
      <c r="FN6" s="3">
        <v>0</v>
      </c>
      <c r="FO6" s="3">
        <v>100</v>
      </c>
      <c r="FP6" s="3">
        <v>100</v>
      </c>
      <c r="FQ6" s="3">
        <v>2.95058333333333</v>
      </c>
      <c r="FR6" s="3">
        <v>0.149858333333333</v>
      </c>
      <c r="FS6" s="3">
        <v>2.9505</v>
      </c>
      <c r="FT6" s="3">
        <v>0</v>
      </c>
      <c r="FU6" s="3">
        <v>0</v>
      </c>
      <c r="FV6" s="3">
        <v>0</v>
      </c>
      <c r="FW6" s="3">
        <v>0.149854545454541</v>
      </c>
      <c r="FX6" s="3">
        <v>0</v>
      </c>
      <c r="FY6" s="3">
        <v>0</v>
      </c>
      <c r="FZ6" s="3">
        <v>0</v>
      </c>
      <c r="GA6" s="3">
        <v>-1</v>
      </c>
      <c r="GB6" s="3">
        <v>-1</v>
      </c>
      <c r="GC6" s="3">
        <v>-1</v>
      </c>
      <c r="GD6" s="3">
        <v>-1</v>
      </c>
      <c r="GE6" s="3">
        <v>12.7083333333333</v>
      </c>
      <c r="GF6" s="3">
        <v>12.65</v>
      </c>
      <c r="GG6" s="3">
        <v>1.0083</v>
      </c>
      <c r="GH6" s="3">
        <v>2.57721</v>
      </c>
      <c r="GI6" s="3">
        <v>1.59912</v>
      </c>
      <c r="GJ6" s="3">
        <v>2.38953</v>
      </c>
      <c r="GK6" s="3">
        <v>1.60044166666667</v>
      </c>
      <c r="GL6" s="3">
        <v>2.27091416666667</v>
      </c>
      <c r="GM6" s="3">
        <v>33.78695</v>
      </c>
      <c r="GN6" s="3">
        <v>13.4965166666667</v>
      </c>
      <c r="GO6" s="3">
        <v>18</v>
      </c>
      <c r="GP6" s="3">
        <v>325.25025</v>
      </c>
      <c r="GQ6" s="3">
        <v>613.4495</v>
      </c>
      <c r="GR6" s="3">
        <v>24.9997333333333</v>
      </c>
      <c r="GS6" s="3">
        <v>32.7333416666667</v>
      </c>
      <c r="GT6" s="3">
        <v>30.00035</v>
      </c>
      <c r="GU6" s="3">
        <v>32.8397333333333</v>
      </c>
      <c r="GV6" s="3">
        <v>32.9324</v>
      </c>
      <c r="GW6" s="3">
        <v>20.1748083333333</v>
      </c>
      <c r="GX6" s="3">
        <v>25.7657</v>
      </c>
      <c r="GY6" s="3">
        <v>49.6339333333333</v>
      </c>
      <c r="GZ6" s="3">
        <v>25</v>
      </c>
      <c r="HA6" s="3">
        <v>400</v>
      </c>
      <c r="HB6" s="3">
        <v>22.00645</v>
      </c>
      <c r="HC6" s="3">
        <v>97.8851416666667</v>
      </c>
      <c r="HD6" s="3">
        <v>98.8511666666667</v>
      </c>
    </row>
    <row r="7" spans="1:212">
      <c r="A7" s="3" t="s">
        <v>391</v>
      </c>
      <c r="B7" s="3" t="s">
        <v>76</v>
      </c>
      <c r="C7" s="3" t="s">
        <v>77</v>
      </c>
      <c r="D7" s="3" t="s">
        <v>69</v>
      </c>
      <c r="E7" s="3" t="str">
        <f t="shared" si="0"/>
        <v>TR14-B2-Rd2</v>
      </c>
      <c r="F7" s="3" t="str">
        <f>VLOOKUP(B7,Sheet1!$A$1:$B$97,2,0)</f>
        <v>Parashorea chinensis</v>
      </c>
      <c r="G7" s="3" t="str">
        <f t="shared" si="1"/>
        <v>2023-07-23</v>
      </c>
      <c r="H7" s="3" t="s">
        <v>387</v>
      </c>
      <c r="I7" s="3">
        <v>0.000267561017188838</v>
      </c>
      <c r="J7" s="3">
        <v>0.267561017188838</v>
      </c>
      <c r="K7" s="3">
        <v>-1.24385057670282</v>
      </c>
      <c r="L7" s="3">
        <v>400.653425091575</v>
      </c>
      <c r="M7" s="3">
        <v>502.528811413506</v>
      </c>
      <c r="N7" s="3">
        <v>47.0918106743607</v>
      </c>
      <c r="O7" s="3">
        <v>37.5451006140786</v>
      </c>
      <c r="P7" s="3">
        <v>0.0176957519526223</v>
      </c>
      <c r="Q7" s="3">
        <v>2.90224813488839</v>
      </c>
      <c r="R7" s="3">
        <v>0.0176360077999776</v>
      </c>
      <c r="S7" s="3">
        <v>0.0110278557462823</v>
      </c>
      <c r="T7" s="3">
        <v>0</v>
      </c>
      <c r="U7" s="3">
        <v>27.1243179134929</v>
      </c>
      <c r="V7" s="3">
        <v>26.8735458089133</v>
      </c>
      <c r="W7" s="3">
        <v>3.55266341357953</v>
      </c>
      <c r="X7" s="3">
        <v>60.0620063065451</v>
      </c>
      <c r="Y7" s="3">
        <v>2.17439521736622</v>
      </c>
      <c r="Z7" s="3">
        <v>3.62025076491342</v>
      </c>
      <c r="AA7" s="3">
        <v>1.3782681962133</v>
      </c>
      <c r="AB7" s="3">
        <v>-11.7994408580278</v>
      </c>
      <c r="AC7" s="3">
        <v>50.2185971972692</v>
      </c>
      <c r="AD7" s="3">
        <v>3.73553499111155</v>
      </c>
      <c r="AE7" s="3">
        <v>42.154691330353</v>
      </c>
      <c r="AF7" s="3">
        <v>0</v>
      </c>
      <c r="AG7" s="3">
        <v>0</v>
      </c>
      <c r="AH7" s="3">
        <v>1</v>
      </c>
      <c r="AI7" s="3">
        <v>0</v>
      </c>
      <c r="AJ7" s="3">
        <v>49466.0136772753</v>
      </c>
      <c r="AK7" s="3">
        <v>0</v>
      </c>
      <c r="AL7" s="3">
        <v>0</v>
      </c>
      <c r="AM7" s="3">
        <v>0</v>
      </c>
      <c r="AN7" s="3">
        <v>0</v>
      </c>
      <c r="AO7" s="3">
        <v>2</v>
      </c>
      <c r="AP7" s="3">
        <v>0.5</v>
      </c>
      <c r="AQ7" s="3" t="e">
        <v>#DIV/0!</v>
      </c>
      <c r="AR7" s="3">
        <v>2</v>
      </c>
      <c r="AS7" s="3">
        <v>1542143095.26993</v>
      </c>
      <c r="AT7" s="3">
        <v>400.653425091575</v>
      </c>
      <c r="AU7" s="3">
        <v>400.003974481075</v>
      </c>
      <c r="AV7" s="3">
        <v>23.2035307295482</v>
      </c>
      <c r="AW7" s="3">
        <v>23.0542011538462</v>
      </c>
      <c r="AX7" s="3">
        <v>396.953699786325</v>
      </c>
      <c r="AY7" s="3">
        <v>23.0655419627595</v>
      </c>
      <c r="AZ7" s="3">
        <v>350.03472026862</v>
      </c>
      <c r="BA7" s="3">
        <v>93.6106766819292</v>
      </c>
      <c r="BB7" s="3">
        <v>0.098994230460928</v>
      </c>
      <c r="BC7" s="3">
        <v>27.1945010927961</v>
      </c>
      <c r="BD7" s="3">
        <v>26.8735458089133</v>
      </c>
      <c r="BE7" s="3">
        <v>999.9</v>
      </c>
      <c r="BF7" s="3">
        <v>0</v>
      </c>
      <c r="BG7" s="3">
        <v>0</v>
      </c>
      <c r="BH7" s="3">
        <v>9999.87509462758</v>
      </c>
      <c r="BI7" s="3">
        <v>0</v>
      </c>
      <c r="BJ7" s="3">
        <v>0.277351216330891</v>
      </c>
      <c r="BK7" s="3">
        <v>0.649374504578755</v>
      </c>
      <c r="BL7" s="3">
        <v>410.17073519536</v>
      </c>
      <c r="BM7" s="3">
        <v>409.443355311355</v>
      </c>
      <c r="BN7" s="3">
        <v>0.149324138980464</v>
      </c>
      <c r="BO7" s="3">
        <v>400.003974481075</v>
      </c>
      <c r="BP7" s="3">
        <v>23.0542011538462</v>
      </c>
      <c r="BQ7" s="3">
        <v>2.17209791514042</v>
      </c>
      <c r="BR7" s="3">
        <v>2.15811835225885</v>
      </c>
      <c r="BS7" s="3">
        <v>18.7579917735043</v>
      </c>
      <c r="BT7" s="3">
        <v>18.6547601495727</v>
      </c>
      <c r="BU7" s="3">
        <v>0</v>
      </c>
      <c r="BV7" s="3">
        <v>0</v>
      </c>
      <c r="BW7" s="3">
        <v>0</v>
      </c>
      <c r="BX7" s="3">
        <v>0</v>
      </c>
      <c r="BY7" s="3">
        <v>2.5647967032967</v>
      </c>
      <c r="BZ7" s="3">
        <v>0</v>
      </c>
      <c r="CA7" s="3">
        <v>9.52526343101343</v>
      </c>
      <c r="CB7" s="3">
        <v>9.50938156288156</v>
      </c>
      <c r="CC7" s="3">
        <v>40.1299233821734</v>
      </c>
      <c r="CD7" s="3">
        <v>45.0472948717949</v>
      </c>
      <c r="CE7" s="3">
        <v>42.8435769230769</v>
      </c>
      <c r="CF7" s="3">
        <v>43.8952510683761</v>
      </c>
      <c r="CG7" s="3">
        <v>40.7222878205128</v>
      </c>
      <c r="CH7" s="3">
        <v>0</v>
      </c>
      <c r="CI7" s="3">
        <v>0</v>
      </c>
      <c r="CJ7" s="3">
        <v>0</v>
      </c>
      <c r="CK7" s="3">
        <v>1690005390.1</v>
      </c>
      <c r="CL7" s="3">
        <v>0</v>
      </c>
      <c r="CM7" s="3">
        <v>1542142497.1</v>
      </c>
      <c r="CN7" s="3" t="e">
        <v>#DIV/0!</v>
      </c>
      <c r="CO7" s="3">
        <v>1542142497.1</v>
      </c>
      <c r="CP7" s="3">
        <v>1542142497.1</v>
      </c>
      <c r="CQ7" s="3">
        <v>57</v>
      </c>
      <c r="CR7" s="3">
        <v>0.287</v>
      </c>
      <c r="CS7" s="3">
        <v>-0.014</v>
      </c>
      <c r="CT7" s="3">
        <v>3.7</v>
      </c>
      <c r="CU7" s="3">
        <v>0.138</v>
      </c>
      <c r="CV7" s="3">
        <v>400</v>
      </c>
      <c r="CW7" s="3">
        <v>23</v>
      </c>
      <c r="CX7" s="3">
        <v>0.3</v>
      </c>
      <c r="CY7" s="3">
        <v>0.21</v>
      </c>
      <c r="CZ7" s="3">
        <v>0.649148599801587</v>
      </c>
      <c r="DA7" s="3">
        <v>0.0037649733424469</v>
      </c>
      <c r="DB7" s="3">
        <v>0.0285492982622076</v>
      </c>
      <c r="DC7" s="3">
        <v>0.833333333333333</v>
      </c>
      <c r="DD7" s="3">
        <v>0.150261301785714</v>
      </c>
      <c r="DE7" s="3">
        <v>-0.00990138243335607</v>
      </c>
      <c r="DF7" s="3">
        <v>0.0062346832253828</v>
      </c>
      <c r="DG7" s="3">
        <v>0.916666666666667</v>
      </c>
      <c r="DH7" s="3">
        <v>1.75</v>
      </c>
      <c r="DI7" s="3">
        <v>2</v>
      </c>
      <c r="DJ7" s="3" t="e">
        <v>#DIV/0!</v>
      </c>
      <c r="DK7" s="3">
        <v>2.53585666666667</v>
      </c>
      <c r="DL7" s="3">
        <v>2.72334833333333</v>
      </c>
      <c r="DM7" s="3">
        <v>0.0850096916666667</v>
      </c>
      <c r="DN7" s="3">
        <v>0.0847741166666667</v>
      </c>
      <c r="DO7" s="3">
        <v>0.103637833333333</v>
      </c>
      <c r="DP7" s="3">
        <v>0.101954583333333</v>
      </c>
      <c r="DQ7" s="3">
        <v>24324.9</v>
      </c>
      <c r="DR7" s="3">
        <v>23921.3416666667</v>
      </c>
      <c r="DS7" s="3">
        <v>24981.7916666667</v>
      </c>
      <c r="DT7" s="3">
        <v>25971.9083333333</v>
      </c>
      <c r="DU7" s="3">
        <v>30608.2416666667</v>
      </c>
      <c r="DV7" s="3">
        <v>32032.7666666667</v>
      </c>
      <c r="DW7" s="3">
        <v>37682.9333333333</v>
      </c>
      <c r="DX7" s="3">
        <v>39672</v>
      </c>
      <c r="DY7" s="3">
        <v>1.7691075</v>
      </c>
      <c r="DZ7" s="3">
        <v>2.07574166666667</v>
      </c>
      <c r="EA7" s="3">
        <v>-0.0113925666666667</v>
      </c>
      <c r="EB7" s="3">
        <v>0</v>
      </c>
      <c r="EC7" s="3">
        <v>27.06085</v>
      </c>
      <c r="ED7" s="3">
        <v>999.9</v>
      </c>
      <c r="EE7" s="3">
        <v>65.2605</v>
      </c>
      <c r="EF7" s="3">
        <v>30.0118333333333</v>
      </c>
      <c r="EG7" s="3">
        <v>29.7216333333333</v>
      </c>
      <c r="EH7" s="3">
        <v>61.1051</v>
      </c>
      <c r="EI7" s="3">
        <v>8.89957416666667</v>
      </c>
      <c r="EJ7" s="3">
        <v>1</v>
      </c>
      <c r="EK7" s="3">
        <v>0.51253225</v>
      </c>
      <c r="EL7" s="3">
        <v>2.22231583333333</v>
      </c>
      <c r="EM7" s="3">
        <v>20.2660583333333</v>
      </c>
      <c r="EN7" s="3">
        <v>5.24809</v>
      </c>
      <c r="EO7" s="3">
        <v>12.0099</v>
      </c>
      <c r="EP7" s="3">
        <v>4.99913333333333</v>
      </c>
      <c r="EQ7" s="3">
        <v>3.30410916666667</v>
      </c>
      <c r="ER7" s="3">
        <v>999.9</v>
      </c>
      <c r="ES7" s="3">
        <v>9999</v>
      </c>
      <c r="ET7" s="3">
        <v>9999</v>
      </c>
      <c r="EU7" s="3">
        <v>9999</v>
      </c>
      <c r="EV7" s="3">
        <v>4.97226416666667</v>
      </c>
      <c r="EW7" s="3">
        <v>1.87057</v>
      </c>
      <c r="EX7" s="3">
        <v>1.86849333333333</v>
      </c>
      <c r="EY7" s="3">
        <v>1.86691083333333</v>
      </c>
      <c r="EZ7" s="3">
        <v>1.8668925</v>
      </c>
      <c r="FA7" s="3">
        <v>1.86644916666667</v>
      </c>
      <c r="FB7" s="3">
        <v>1.86859916666667</v>
      </c>
      <c r="FC7" s="3">
        <v>1.86628</v>
      </c>
      <c r="FD7" s="3">
        <v>0</v>
      </c>
      <c r="FE7" s="3">
        <v>0</v>
      </c>
      <c r="FF7" s="3">
        <v>0</v>
      </c>
      <c r="FG7" s="3">
        <v>0</v>
      </c>
      <c r="FH7" s="3" t="e">
        <v>#DIV/0!</v>
      </c>
      <c r="FI7" s="3" t="e">
        <v>#DIV/0!</v>
      </c>
      <c r="FJ7" s="3" t="e">
        <v>#DIV/0!</v>
      </c>
      <c r="FK7" s="3" t="e">
        <v>#DIV/0!</v>
      </c>
      <c r="FL7" s="3" t="e">
        <v>#DIV/0!</v>
      </c>
      <c r="FM7" s="3" t="e">
        <v>#DIV/0!</v>
      </c>
      <c r="FN7" s="3">
        <v>0</v>
      </c>
      <c r="FO7" s="3">
        <v>100</v>
      </c>
      <c r="FP7" s="3">
        <v>100</v>
      </c>
      <c r="FQ7" s="3">
        <v>3.69991666666667</v>
      </c>
      <c r="FR7" s="3">
        <v>0.13795</v>
      </c>
      <c r="FS7" s="3">
        <v>3.69970000000001</v>
      </c>
      <c r="FT7" s="3">
        <v>0</v>
      </c>
      <c r="FU7" s="3">
        <v>0</v>
      </c>
      <c r="FV7" s="3">
        <v>0</v>
      </c>
      <c r="FW7" s="3">
        <v>0.137979999999999</v>
      </c>
      <c r="FX7" s="3">
        <v>0</v>
      </c>
      <c r="FY7" s="3">
        <v>0</v>
      </c>
      <c r="FZ7" s="3">
        <v>0</v>
      </c>
      <c r="GA7" s="3">
        <v>-1</v>
      </c>
      <c r="GB7" s="3">
        <v>-1</v>
      </c>
      <c r="GC7" s="3">
        <v>-1</v>
      </c>
      <c r="GD7" s="3">
        <v>-1</v>
      </c>
      <c r="GE7" s="3">
        <v>10.1</v>
      </c>
      <c r="GF7" s="3">
        <v>10.1</v>
      </c>
      <c r="GG7" s="3">
        <v>1.00342</v>
      </c>
      <c r="GH7" s="3">
        <v>2.57649583333333</v>
      </c>
      <c r="GI7" s="3">
        <v>1.59912</v>
      </c>
      <c r="GJ7" s="3">
        <v>2.39552833333333</v>
      </c>
      <c r="GK7" s="3">
        <v>1.60034</v>
      </c>
      <c r="GL7" s="3">
        <v>2.2860725</v>
      </c>
      <c r="GM7" s="3">
        <v>34.2681583333333</v>
      </c>
      <c r="GN7" s="3">
        <v>16.05175</v>
      </c>
      <c r="GO7" s="3">
        <v>18</v>
      </c>
      <c r="GP7" s="3">
        <v>341.3015</v>
      </c>
      <c r="GQ7" s="3">
        <v>606.234333333333</v>
      </c>
      <c r="GR7" s="3">
        <v>25.0003166666667</v>
      </c>
      <c r="GS7" s="3">
        <v>33.6811083333333</v>
      </c>
      <c r="GT7" s="3">
        <v>30.0005083333333</v>
      </c>
      <c r="GU7" s="3">
        <v>33.7091916666667</v>
      </c>
      <c r="GV7" s="3">
        <v>33.7844666666667</v>
      </c>
      <c r="GW7" s="3">
        <v>20.0786083333333</v>
      </c>
      <c r="GX7" s="3">
        <v>29.8543</v>
      </c>
      <c r="GY7" s="3">
        <v>54.4630083333333</v>
      </c>
      <c r="GZ7" s="3">
        <v>25</v>
      </c>
      <c r="HA7" s="3">
        <v>400</v>
      </c>
      <c r="HB7" s="3">
        <v>23.0634</v>
      </c>
      <c r="HC7" s="3">
        <v>97.6116333333333</v>
      </c>
      <c r="HD7" s="3">
        <v>98.5757166666667</v>
      </c>
    </row>
    <row r="8" spans="1:212">
      <c r="A8" s="3" t="s">
        <v>392</v>
      </c>
      <c r="B8" s="3" t="s">
        <v>393</v>
      </c>
      <c r="C8" s="3" t="s">
        <v>77</v>
      </c>
      <c r="D8" s="3" t="s">
        <v>69</v>
      </c>
      <c r="E8" s="3" t="str">
        <f t="shared" si="0"/>
        <v>TR15-B2-Rd2</v>
      </c>
      <c r="F8" s="3" t="str">
        <f>VLOOKUP(B8,Sheet1!$A$1:$B$97,2,0)</f>
        <v>Diospyros hasseltii</v>
      </c>
      <c r="G8" s="3" t="str">
        <f t="shared" si="1"/>
        <v>2023-07-23</v>
      </c>
      <c r="H8" s="3" t="s">
        <v>387</v>
      </c>
      <c r="I8" s="3">
        <v>4.80128691517486e-5</v>
      </c>
      <c r="J8" s="3">
        <v>0.0480128691517486</v>
      </c>
      <c r="K8" s="3">
        <v>-1.19844873084345</v>
      </c>
      <c r="L8" s="3">
        <v>400.77316486569</v>
      </c>
      <c r="M8" s="3">
        <v>763.075446842163</v>
      </c>
      <c r="N8" s="3">
        <v>71.3797920573635</v>
      </c>
      <c r="O8" s="3">
        <v>37.4892331926582</v>
      </c>
      <c r="P8" s="3">
        <v>0.0045292392554209</v>
      </c>
      <c r="Q8" s="3">
        <v>2.89914667293782</v>
      </c>
      <c r="R8" s="3">
        <v>0.00452410728499968</v>
      </c>
      <c r="S8" s="3">
        <v>0.00282802763235664</v>
      </c>
      <c r="T8" s="3">
        <v>0</v>
      </c>
      <c r="U8" s="3">
        <v>26.7805301508463</v>
      </c>
      <c r="V8" s="3">
        <v>26.3022838186813</v>
      </c>
      <c r="W8" s="3">
        <v>3.43508787271929</v>
      </c>
      <c r="X8" s="3">
        <v>69.9655421695711</v>
      </c>
      <c r="Y8" s="3">
        <v>2.47391509639208</v>
      </c>
      <c r="Z8" s="3">
        <v>3.53590497981434</v>
      </c>
      <c r="AA8" s="3">
        <v>0.961172776327212</v>
      </c>
      <c r="AB8" s="3">
        <v>-2.11736752959211</v>
      </c>
      <c r="AC8" s="3">
        <v>76.7203167421563</v>
      </c>
      <c r="AD8" s="3">
        <v>5.68524536451193</v>
      </c>
      <c r="AE8" s="3">
        <v>80.2881945770762</v>
      </c>
      <c r="AF8" s="3">
        <v>0</v>
      </c>
      <c r="AG8" s="3">
        <v>0</v>
      </c>
      <c r="AH8" s="3">
        <v>1</v>
      </c>
      <c r="AI8" s="3">
        <v>0</v>
      </c>
      <c r="AJ8" s="3">
        <v>49438.961142456</v>
      </c>
      <c r="AK8" s="3">
        <v>0</v>
      </c>
      <c r="AL8" s="3">
        <v>0</v>
      </c>
      <c r="AM8" s="3">
        <v>0</v>
      </c>
      <c r="AN8" s="3">
        <v>0</v>
      </c>
      <c r="AO8" s="3">
        <v>2</v>
      </c>
      <c r="AP8" s="3">
        <v>0.5</v>
      </c>
      <c r="AQ8" s="3" t="e">
        <v>#DIV/0!</v>
      </c>
      <c r="AR8" s="3">
        <v>2</v>
      </c>
      <c r="AS8" s="3">
        <v>1542165335.26993</v>
      </c>
      <c r="AT8" s="3">
        <v>400.77316486569</v>
      </c>
      <c r="AU8" s="3">
        <v>400.14095491453</v>
      </c>
      <c r="AV8" s="3">
        <v>26.447027530525</v>
      </c>
      <c r="AW8" s="3">
        <v>26.4203196367522</v>
      </c>
      <c r="AX8" s="3">
        <v>396.82109010989</v>
      </c>
      <c r="AY8" s="3">
        <v>26.2517824664225</v>
      </c>
      <c r="AZ8" s="3">
        <v>350.031589255189</v>
      </c>
      <c r="BA8" s="3">
        <v>93.4432771031746</v>
      </c>
      <c r="BB8" s="3">
        <v>0.0989968748870574</v>
      </c>
      <c r="BC8" s="3">
        <v>26.7931400702076</v>
      </c>
      <c r="BD8" s="3">
        <v>26.3022838186813</v>
      </c>
      <c r="BE8" s="3">
        <v>999.9</v>
      </c>
      <c r="BF8" s="3">
        <v>0</v>
      </c>
      <c r="BG8" s="3">
        <v>0</v>
      </c>
      <c r="BH8" s="3">
        <v>9998.88395879121</v>
      </c>
      <c r="BI8" s="3">
        <v>0</v>
      </c>
      <c r="BJ8" s="3">
        <v>0.275400108211233</v>
      </c>
      <c r="BK8" s="3">
        <v>0.632230175152625</v>
      </c>
      <c r="BL8" s="3">
        <v>411.660375427351</v>
      </c>
      <c r="BM8" s="3">
        <v>410.999638766789</v>
      </c>
      <c r="BN8" s="3">
        <v>0.0267046209636752</v>
      </c>
      <c r="BO8" s="3">
        <v>400.14095491453</v>
      </c>
      <c r="BP8" s="3">
        <v>26.4203196367522</v>
      </c>
      <c r="BQ8" s="3">
        <v>2.47129722100122</v>
      </c>
      <c r="BR8" s="3">
        <v>2.46880154090354</v>
      </c>
      <c r="BS8" s="3">
        <v>20.8386855891331</v>
      </c>
      <c r="BT8" s="3">
        <v>20.8222700793651</v>
      </c>
      <c r="BU8" s="3">
        <v>0</v>
      </c>
      <c r="BV8" s="3">
        <v>0</v>
      </c>
      <c r="BW8" s="3">
        <v>0</v>
      </c>
      <c r="BX8" s="3">
        <v>0</v>
      </c>
      <c r="BY8" s="3">
        <v>2.94249267399267</v>
      </c>
      <c r="BZ8" s="3">
        <v>0</v>
      </c>
      <c r="CA8" s="3">
        <v>1.12021855921856</v>
      </c>
      <c r="CB8" s="3">
        <v>8.63939102564103</v>
      </c>
      <c r="CC8" s="3">
        <v>38.6191038461538</v>
      </c>
      <c r="CD8" s="3">
        <v>43.7660177045177</v>
      </c>
      <c r="CE8" s="3">
        <v>41.370856013431</v>
      </c>
      <c r="CF8" s="3">
        <v>42.5681574481075</v>
      </c>
      <c r="CG8" s="3">
        <v>39.3091833333333</v>
      </c>
      <c r="CH8" s="3">
        <v>0</v>
      </c>
      <c r="CI8" s="3">
        <v>0</v>
      </c>
      <c r="CJ8" s="3">
        <v>0</v>
      </c>
      <c r="CK8" s="3">
        <v>1690027630.9</v>
      </c>
      <c r="CL8" s="3">
        <v>0</v>
      </c>
      <c r="CM8" s="3">
        <v>1542164429</v>
      </c>
      <c r="CN8" s="3" t="e">
        <v>#DIV/0!</v>
      </c>
      <c r="CO8" s="3">
        <v>1542164429</v>
      </c>
      <c r="CP8" s="3">
        <v>1542164411</v>
      </c>
      <c r="CQ8" s="3">
        <v>116</v>
      </c>
      <c r="CR8" s="3">
        <v>0.1</v>
      </c>
      <c r="CS8" s="3">
        <v>0.002</v>
      </c>
      <c r="CT8" s="3">
        <v>3.952</v>
      </c>
      <c r="CU8" s="3">
        <v>0.195</v>
      </c>
      <c r="CV8" s="3">
        <v>402</v>
      </c>
      <c r="CW8" s="3">
        <v>27</v>
      </c>
      <c r="CX8" s="3">
        <v>0.88</v>
      </c>
      <c r="CY8" s="3">
        <v>0.22</v>
      </c>
      <c r="CZ8" s="3">
        <v>0.645792189285714</v>
      </c>
      <c r="DA8" s="3">
        <v>-0.317182962406015</v>
      </c>
      <c r="DB8" s="3">
        <v>0.0942619802535623</v>
      </c>
      <c r="DC8" s="3">
        <v>0.0833333333333333</v>
      </c>
      <c r="DD8" s="3">
        <v>0.0284582678418651</v>
      </c>
      <c r="DE8" s="3">
        <v>-0.0379198824090909</v>
      </c>
      <c r="DF8" s="3">
        <v>0.00590451696974443</v>
      </c>
      <c r="DG8" s="3">
        <v>0.75</v>
      </c>
      <c r="DH8" s="3">
        <v>0.833333333333333</v>
      </c>
      <c r="DI8" s="3">
        <v>2</v>
      </c>
      <c r="DJ8" s="3" t="e">
        <v>#DIV/0!</v>
      </c>
      <c r="DK8" s="3">
        <v>2.53726666666667</v>
      </c>
      <c r="DL8" s="3">
        <v>2.7233375</v>
      </c>
      <c r="DM8" s="3">
        <v>0.0850751833333333</v>
      </c>
      <c r="DN8" s="3">
        <v>0.08488495</v>
      </c>
      <c r="DO8" s="3">
        <v>0.11350275</v>
      </c>
      <c r="DP8" s="3">
        <v>0.112150666666667</v>
      </c>
      <c r="DQ8" s="3">
        <v>24374.25</v>
      </c>
      <c r="DR8" s="3">
        <v>23963.5416666667</v>
      </c>
      <c r="DS8" s="3">
        <v>25030.675</v>
      </c>
      <c r="DT8" s="3">
        <v>26016.0083333333</v>
      </c>
      <c r="DU8" s="3">
        <v>30324.075</v>
      </c>
      <c r="DV8" s="3">
        <v>31716.9083333333</v>
      </c>
      <c r="DW8" s="3">
        <v>37749.1333333333</v>
      </c>
      <c r="DX8" s="3">
        <v>39734.65</v>
      </c>
      <c r="DY8" s="3">
        <v>1.7883875</v>
      </c>
      <c r="DZ8" s="3">
        <v>2.10847083333333</v>
      </c>
      <c r="EA8" s="3">
        <v>0.0318804083333333</v>
      </c>
      <c r="EB8" s="3">
        <v>0</v>
      </c>
      <c r="EC8" s="3">
        <v>25.7778833333333</v>
      </c>
      <c r="ED8" s="3">
        <v>999.9</v>
      </c>
      <c r="EE8" s="3">
        <v>64.29</v>
      </c>
      <c r="EF8" s="3">
        <v>29.8615833333333</v>
      </c>
      <c r="EG8" s="3">
        <v>29.07995</v>
      </c>
      <c r="EH8" s="3">
        <v>60.9205</v>
      </c>
      <c r="EI8" s="3">
        <v>7.89296416666667</v>
      </c>
      <c r="EJ8" s="3">
        <v>1</v>
      </c>
      <c r="EK8" s="3">
        <v>0.41625125</v>
      </c>
      <c r="EL8" s="3">
        <v>1.79167666666667</v>
      </c>
      <c r="EM8" s="3">
        <v>20.273425</v>
      </c>
      <c r="EN8" s="3">
        <v>5.24803833333333</v>
      </c>
      <c r="EO8" s="3">
        <v>12.0099</v>
      </c>
      <c r="EP8" s="3">
        <v>4.99945</v>
      </c>
      <c r="EQ8" s="3">
        <v>3.304</v>
      </c>
      <c r="ER8" s="3">
        <v>999.9</v>
      </c>
      <c r="ES8" s="3">
        <v>9999</v>
      </c>
      <c r="ET8" s="3">
        <v>9999</v>
      </c>
      <c r="EU8" s="3">
        <v>9999</v>
      </c>
      <c r="EV8" s="3">
        <v>4.97226333333333</v>
      </c>
      <c r="EW8" s="3">
        <v>1.87049583333333</v>
      </c>
      <c r="EX8" s="3">
        <v>1.8684325</v>
      </c>
      <c r="EY8" s="3">
        <v>1.86678416666667</v>
      </c>
      <c r="EZ8" s="3">
        <v>1.86676166666667</v>
      </c>
      <c r="FA8" s="3">
        <v>1.8663</v>
      </c>
      <c r="FB8" s="3">
        <v>1.868495</v>
      </c>
      <c r="FC8" s="3">
        <v>1.86615083333333</v>
      </c>
      <c r="FD8" s="3">
        <v>0</v>
      </c>
      <c r="FE8" s="3">
        <v>0</v>
      </c>
      <c r="FF8" s="3">
        <v>0</v>
      </c>
      <c r="FG8" s="3">
        <v>0</v>
      </c>
      <c r="FH8" s="3" t="e">
        <v>#DIV/0!</v>
      </c>
      <c r="FI8" s="3" t="e">
        <v>#DIV/0!</v>
      </c>
      <c r="FJ8" s="3" t="e">
        <v>#DIV/0!</v>
      </c>
      <c r="FK8" s="3" t="e">
        <v>#DIV/0!</v>
      </c>
      <c r="FL8" s="3" t="e">
        <v>#DIV/0!</v>
      </c>
      <c r="FM8" s="3" t="e">
        <v>#DIV/0!</v>
      </c>
      <c r="FN8" s="3">
        <v>0</v>
      </c>
      <c r="FO8" s="3">
        <v>100</v>
      </c>
      <c r="FP8" s="3">
        <v>100</v>
      </c>
      <c r="FQ8" s="3">
        <v>3.952</v>
      </c>
      <c r="FR8" s="3">
        <v>0.195241666666667</v>
      </c>
      <c r="FS8" s="3">
        <v>3.95218181818171</v>
      </c>
      <c r="FT8" s="3">
        <v>0</v>
      </c>
      <c r="FU8" s="3">
        <v>0</v>
      </c>
      <c r="FV8" s="3">
        <v>0</v>
      </c>
      <c r="FW8" s="3">
        <v>0.195245454545454</v>
      </c>
      <c r="FX8" s="3">
        <v>0</v>
      </c>
      <c r="FY8" s="3">
        <v>0</v>
      </c>
      <c r="FZ8" s="3">
        <v>0</v>
      </c>
      <c r="GA8" s="3">
        <v>-1</v>
      </c>
      <c r="GB8" s="3">
        <v>-1</v>
      </c>
      <c r="GC8" s="3">
        <v>-1</v>
      </c>
      <c r="GD8" s="3">
        <v>-1</v>
      </c>
      <c r="GE8" s="3">
        <v>15.2333333333333</v>
      </c>
      <c r="GF8" s="3">
        <v>15.5416666666667</v>
      </c>
      <c r="GG8" s="3">
        <v>0.849914416666667</v>
      </c>
      <c r="GH8" s="3">
        <v>2.588195</v>
      </c>
      <c r="GI8" s="3">
        <v>1.59912</v>
      </c>
      <c r="GJ8" s="3">
        <v>2.419125</v>
      </c>
      <c r="GK8" s="3">
        <v>1.60034</v>
      </c>
      <c r="GL8" s="3">
        <v>2.31608083333333</v>
      </c>
      <c r="GM8" s="3">
        <v>34.1924</v>
      </c>
      <c r="GN8" s="3">
        <v>13.5030833333333</v>
      </c>
      <c r="GO8" s="3">
        <v>18</v>
      </c>
      <c r="GP8" s="3">
        <v>345.396583333333</v>
      </c>
      <c r="GQ8" s="3">
        <v>623.527416666667</v>
      </c>
      <c r="GR8" s="3">
        <v>24.9999083333333</v>
      </c>
      <c r="GS8" s="3">
        <v>32.5913083333333</v>
      </c>
      <c r="GT8" s="3">
        <v>30.0001583333333</v>
      </c>
      <c r="GU8" s="3">
        <v>32.7481166666667</v>
      </c>
      <c r="GV8" s="3">
        <v>32.84745</v>
      </c>
      <c r="GW8" s="3">
        <v>16.9961583333333</v>
      </c>
      <c r="GX8" s="3">
        <v>16.07515</v>
      </c>
      <c r="GY8" s="3">
        <v>100</v>
      </c>
      <c r="GZ8" s="3">
        <v>25</v>
      </c>
      <c r="HA8" s="3">
        <v>400</v>
      </c>
      <c r="HB8" s="3">
        <v>26.4756</v>
      </c>
      <c r="HC8" s="3">
        <v>97.790925</v>
      </c>
      <c r="HD8" s="3">
        <v>98.736</v>
      </c>
    </row>
    <row r="9" spans="1:212">
      <c r="A9" s="3" t="s">
        <v>394</v>
      </c>
      <c r="B9" s="3" t="s">
        <v>82</v>
      </c>
      <c r="C9" s="3" t="s">
        <v>68</v>
      </c>
      <c r="D9" s="3" t="s">
        <v>78</v>
      </c>
      <c r="E9" s="3" t="str">
        <f t="shared" si="0"/>
        <v>TR21-B1-Rd1</v>
      </c>
      <c r="F9" s="3" t="str">
        <f>VLOOKUP(B9,Sheet1!$A$1:$B$97,2,0)</f>
        <v>Platea latifolia</v>
      </c>
      <c r="G9" s="3" t="str">
        <f t="shared" si="1"/>
        <v>2023-07-24</v>
      </c>
      <c r="H9" s="3" t="s">
        <v>387</v>
      </c>
      <c r="I9" s="3">
        <v>0.000185687504847286</v>
      </c>
      <c r="J9" s="3">
        <v>0.185687504847286</v>
      </c>
      <c r="K9" s="3">
        <v>-1.06440890930574</v>
      </c>
      <c r="L9" s="3">
        <v>400.566525660104</v>
      </c>
      <c r="M9" s="3">
        <v>493.584286591265</v>
      </c>
      <c r="N9" s="3">
        <v>46.2177738740366</v>
      </c>
      <c r="O9" s="3">
        <v>37.5078633990908</v>
      </c>
      <c r="P9" s="3">
        <v>0.0169401355344954</v>
      </c>
      <c r="Q9" s="3">
        <v>2.90124898470767</v>
      </c>
      <c r="R9" s="3">
        <v>0.0168853613310621</v>
      </c>
      <c r="S9" s="3">
        <v>0.0105582572305575</v>
      </c>
      <c r="T9" s="3">
        <v>0</v>
      </c>
      <c r="U9" s="3">
        <v>27.0270881147382</v>
      </c>
      <c r="V9" s="3">
        <v>26.6900921649878</v>
      </c>
      <c r="W9" s="3">
        <v>3.51452835711585</v>
      </c>
      <c r="X9" s="3">
        <v>70.0390050625925</v>
      </c>
      <c r="Y9" s="3">
        <v>2.51799185141022</v>
      </c>
      <c r="Z9" s="3">
        <v>3.5951279721836</v>
      </c>
      <c r="AA9" s="3">
        <v>0.996536505705627</v>
      </c>
      <c r="AB9" s="3">
        <v>-8.1888189637653</v>
      </c>
      <c r="AC9" s="3">
        <v>60.331710606029</v>
      </c>
      <c r="AD9" s="3">
        <v>4.48257261966736</v>
      </c>
      <c r="AE9" s="3">
        <v>56.625464261931</v>
      </c>
      <c r="AF9" s="3">
        <v>0</v>
      </c>
      <c r="AG9" s="3">
        <v>0</v>
      </c>
      <c r="AH9" s="3">
        <v>1</v>
      </c>
      <c r="AI9" s="3">
        <v>0</v>
      </c>
      <c r="AJ9" s="3">
        <v>49455.1375210744</v>
      </c>
      <c r="AK9" s="3">
        <v>0</v>
      </c>
      <c r="AL9" s="3">
        <v>0</v>
      </c>
      <c r="AM9" s="3">
        <v>0</v>
      </c>
      <c r="AN9" s="3">
        <v>0</v>
      </c>
      <c r="AO9" s="3">
        <v>2</v>
      </c>
      <c r="AP9" s="3">
        <v>0.5</v>
      </c>
      <c r="AQ9" s="3" t="e">
        <v>#DIV/0!</v>
      </c>
      <c r="AR9" s="3">
        <v>2</v>
      </c>
      <c r="AS9" s="3">
        <v>1542137429.32826</v>
      </c>
      <c r="AT9" s="3">
        <v>400.566525660104</v>
      </c>
      <c r="AU9" s="3">
        <v>400.000858733974</v>
      </c>
      <c r="AV9" s="3">
        <v>26.8909811126374</v>
      </c>
      <c r="AW9" s="3">
        <v>26.787738877442</v>
      </c>
      <c r="AX9" s="3">
        <v>396.438651591117</v>
      </c>
      <c r="AY9" s="3">
        <v>26.6944811126374</v>
      </c>
      <c r="AZ9" s="3">
        <v>350.039359298688</v>
      </c>
      <c r="BA9" s="3">
        <v>93.5380510382326</v>
      </c>
      <c r="BB9" s="3">
        <v>0.0989879712816697</v>
      </c>
      <c r="BC9" s="3">
        <v>27.0758148794261</v>
      </c>
      <c r="BD9" s="3">
        <v>26.6900921649878</v>
      </c>
      <c r="BE9" s="3">
        <v>999.9</v>
      </c>
      <c r="BF9" s="3">
        <v>0</v>
      </c>
      <c r="BG9" s="3">
        <v>0</v>
      </c>
      <c r="BH9" s="3">
        <v>10001.5517237866</v>
      </c>
      <c r="BI9" s="3">
        <v>0</v>
      </c>
      <c r="BJ9" s="3">
        <v>0.278897</v>
      </c>
      <c r="BK9" s="3">
        <v>0.565659200518925</v>
      </c>
      <c r="BL9" s="3">
        <v>411.635908730159</v>
      </c>
      <c r="BM9" s="3">
        <v>411.010947298535</v>
      </c>
      <c r="BN9" s="3">
        <v>0.103245007290904</v>
      </c>
      <c r="BO9" s="3">
        <v>400.000858733974</v>
      </c>
      <c r="BP9" s="3">
        <v>26.787738877442</v>
      </c>
      <c r="BQ9" s="3">
        <v>2.51533048561508</v>
      </c>
      <c r="BR9" s="3">
        <v>2.50567348248626</v>
      </c>
      <c r="BS9" s="3">
        <v>21.1260393353175</v>
      </c>
      <c r="BT9" s="3">
        <v>21.0634016693376</v>
      </c>
      <c r="BU9" s="3">
        <v>0</v>
      </c>
      <c r="BV9" s="3">
        <v>0</v>
      </c>
      <c r="BW9" s="3">
        <v>0</v>
      </c>
      <c r="BX9" s="3">
        <v>0</v>
      </c>
      <c r="BY9" s="3">
        <v>2.35001045482295</v>
      </c>
      <c r="BZ9" s="3">
        <v>0</v>
      </c>
      <c r="CA9" s="3">
        <v>7.57477701465201</v>
      </c>
      <c r="CB9" s="3">
        <v>9.37076377442003</v>
      </c>
      <c r="CC9" s="3">
        <v>39.7305459134615</v>
      </c>
      <c r="CD9" s="3">
        <v>44.8498920673077</v>
      </c>
      <c r="CE9" s="3">
        <v>42.4891557730464</v>
      </c>
      <c r="CF9" s="3">
        <v>43.654177590812</v>
      </c>
      <c r="CG9" s="3">
        <v>40.3390846153846</v>
      </c>
      <c r="CH9" s="3">
        <v>0</v>
      </c>
      <c r="CI9" s="3">
        <v>0</v>
      </c>
      <c r="CJ9" s="3">
        <v>0</v>
      </c>
      <c r="CK9" s="3">
        <v>1690086936.7</v>
      </c>
      <c r="CL9" s="3">
        <v>0</v>
      </c>
      <c r="CM9" s="3">
        <v>1542136954.1</v>
      </c>
      <c r="CN9" s="3" t="e">
        <v>#DIV/0!</v>
      </c>
      <c r="CO9" s="3">
        <v>1542136954.1</v>
      </c>
      <c r="CP9" s="3">
        <v>1542136954.1</v>
      </c>
      <c r="CQ9" s="3">
        <v>40</v>
      </c>
      <c r="CR9" s="3">
        <v>0.007</v>
      </c>
      <c r="CS9" s="3">
        <v>-0.003</v>
      </c>
      <c r="CT9" s="3">
        <v>4.128</v>
      </c>
      <c r="CU9" s="3">
        <v>0.196</v>
      </c>
      <c r="CV9" s="3">
        <v>400</v>
      </c>
      <c r="CW9" s="3">
        <v>27</v>
      </c>
      <c r="CX9" s="3">
        <v>0.19</v>
      </c>
      <c r="CY9" s="3">
        <v>0.19</v>
      </c>
      <c r="CZ9" s="3">
        <v>0.566071305555556</v>
      </c>
      <c r="DA9" s="3">
        <v>-0.029113305194805</v>
      </c>
      <c r="DB9" s="3">
        <v>0.036723714626064</v>
      </c>
      <c r="DC9" s="3">
        <v>0.416666666666667</v>
      </c>
      <c r="DD9" s="3">
        <v>0.103005312281746</v>
      </c>
      <c r="DE9" s="3">
        <v>0.00608738185235818</v>
      </c>
      <c r="DF9" s="3">
        <v>0.00282230994037075</v>
      </c>
      <c r="DG9" s="3">
        <v>1</v>
      </c>
      <c r="DH9" s="3">
        <v>1.41666666666667</v>
      </c>
      <c r="DI9" s="3">
        <v>2</v>
      </c>
      <c r="DJ9" s="3" t="e">
        <v>#DIV/0!</v>
      </c>
      <c r="DK9" s="3">
        <v>2.535105</v>
      </c>
      <c r="DL9" s="3">
        <v>2.723355</v>
      </c>
      <c r="DM9" s="3">
        <v>0.0847346</v>
      </c>
      <c r="DN9" s="3">
        <v>0.0845806833333333</v>
      </c>
      <c r="DO9" s="3">
        <v>0.1144925</v>
      </c>
      <c r="DP9" s="3">
        <v>0.112882333333333</v>
      </c>
      <c r="DQ9" s="3">
        <v>24289.4833333333</v>
      </c>
      <c r="DR9" s="3">
        <v>23878.9916666667</v>
      </c>
      <c r="DS9" s="3">
        <v>24939.7083333333</v>
      </c>
      <c r="DT9" s="3">
        <v>25922.9</v>
      </c>
      <c r="DU9" s="3">
        <v>30180.85</v>
      </c>
      <c r="DV9" s="3">
        <v>31589.3916666667</v>
      </c>
      <c r="DW9" s="3">
        <v>37612.0416666667</v>
      </c>
      <c r="DX9" s="3">
        <v>39603.675</v>
      </c>
      <c r="DY9" s="3">
        <v>1.7718075</v>
      </c>
      <c r="DZ9" s="3">
        <v>2.0512</v>
      </c>
      <c r="EA9" s="3">
        <v>0.0130267333333333</v>
      </c>
      <c r="EB9" s="3">
        <v>0</v>
      </c>
      <c r="EC9" s="3">
        <v>26.4783916666667</v>
      </c>
      <c r="ED9" s="3">
        <v>999.9</v>
      </c>
      <c r="EE9" s="3">
        <v>67.7410833333333</v>
      </c>
      <c r="EF9" s="3">
        <v>32.0425</v>
      </c>
      <c r="EG9" s="3">
        <v>34.6650166666667</v>
      </c>
      <c r="EH9" s="3">
        <v>60.970175</v>
      </c>
      <c r="EI9" s="3">
        <v>9.27984666666667</v>
      </c>
      <c r="EJ9" s="3">
        <v>1</v>
      </c>
      <c r="EK9" s="3">
        <v>0.558609833333333</v>
      </c>
      <c r="EL9" s="3">
        <v>2.09152</v>
      </c>
      <c r="EM9" s="3">
        <v>20.2688</v>
      </c>
      <c r="EN9" s="3">
        <v>5.2473525</v>
      </c>
      <c r="EO9" s="3">
        <v>12.0099</v>
      </c>
      <c r="EP9" s="3">
        <v>4.99895416666667</v>
      </c>
      <c r="EQ9" s="3">
        <v>3.3041725</v>
      </c>
      <c r="ER9" s="3">
        <v>9999</v>
      </c>
      <c r="ES9" s="3">
        <v>9999</v>
      </c>
      <c r="ET9" s="3">
        <v>9999</v>
      </c>
      <c r="EU9" s="3">
        <v>999.9</v>
      </c>
      <c r="EV9" s="3">
        <v>4.97228666666667</v>
      </c>
      <c r="EW9" s="3">
        <v>1.8707075</v>
      </c>
      <c r="EX9" s="3">
        <v>1.8685925</v>
      </c>
      <c r="EY9" s="3">
        <v>1.86704916666667</v>
      </c>
      <c r="EZ9" s="3">
        <v>1.8669125</v>
      </c>
      <c r="FA9" s="3">
        <v>1.86650166666667</v>
      </c>
      <c r="FB9" s="3">
        <v>1.86868583333333</v>
      </c>
      <c r="FC9" s="3">
        <v>1.86632833333333</v>
      </c>
      <c r="FD9" s="3">
        <v>0</v>
      </c>
      <c r="FE9" s="3">
        <v>0</v>
      </c>
      <c r="FF9" s="3">
        <v>0</v>
      </c>
      <c r="FG9" s="3">
        <v>0</v>
      </c>
      <c r="FH9" s="3" t="e">
        <v>#DIV/0!</v>
      </c>
      <c r="FI9" s="3" t="e">
        <v>#DIV/0!</v>
      </c>
      <c r="FJ9" s="3" t="e">
        <v>#DIV/0!</v>
      </c>
      <c r="FK9" s="3" t="e">
        <v>#DIV/0!</v>
      </c>
      <c r="FL9" s="3" t="e">
        <v>#DIV/0!</v>
      </c>
      <c r="FM9" s="3" t="e">
        <v>#DIV/0!</v>
      </c>
      <c r="FN9" s="3">
        <v>0</v>
      </c>
      <c r="FO9" s="3">
        <v>100</v>
      </c>
      <c r="FP9" s="3">
        <v>100</v>
      </c>
      <c r="FQ9" s="3">
        <v>4.12791666666667</v>
      </c>
      <c r="FR9" s="3">
        <v>0.1965</v>
      </c>
      <c r="FS9" s="3">
        <v>4.12790000000007</v>
      </c>
      <c r="FT9" s="3">
        <v>0</v>
      </c>
      <c r="FU9" s="3">
        <v>0</v>
      </c>
      <c r="FV9" s="3">
        <v>0</v>
      </c>
      <c r="FW9" s="3">
        <v>0.1965</v>
      </c>
      <c r="FX9" s="3">
        <v>0</v>
      </c>
      <c r="FY9" s="3">
        <v>0</v>
      </c>
      <c r="FZ9" s="3">
        <v>0</v>
      </c>
      <c r="GA9" s="3">
        <v>-1</v>
      </c>
      <c r="GB9" s="3">
        <v>-1</v>
      </c>
      <c r="GC9" s="3">
        <v>-1</v>
      </c>
      <c r="GD9" s="3">
        <v>-1</v>
      </c>
      <c r="GE9" s="3">
        <v>8.05</v>
      </c>
      <c r="GF9" s="3">
        <v>8.05</v>
      </c>
      <c r="GG9" s="3">
        <v>1.00342</v>
      </c>
      <c r="GH9" s="3">
        <v>2.591045</v>
      </c>
      <c r="GI9" s="3">
        <v>1.59891666666667</v>
      </c>
      <c r="GJ9" s="3">
        <v>2.39603666666667</v>
      </c>
      <c r="GK9" s="3">
        <v>1.60034</v>
      </c>
      <c r="GL9" s="3">
        <v>2.29563333333333</v>
      </c>
      <c r="GM9" s="3">
        <v>35.9509083333333</v>
      </c>
      <c r="GN9" s="3">
        <v>15.4841</v>
      </c>
      <c r="GO9" s="3">
        <v>18</v>
      </c>
      <c r="GP9" s="3">
        <v>346.071583333333</v>
      </c>
      <c r="GQ9" s="3">
        <v>593.831</v>
      </c>
      <c r="GR9" s="3">
        <v>25.0000833333333</v>
      </c>
      <c r="GS9" s="3">
        <v>34.2360416666667</v>
      </c>
      <c r="GT9" s="3">
        <v>30.0001</v>
      </c>
      <c r="GU9" s="3">
        <v>34.4364333333333</v>
      </c>
      <c r="GV9" s="3">
        <v>34.540425</v>
      </c>
      <c r="GW9" s="3">
        <v>20.0786416666667</v>
      </c>
      <c r="GX9" s="3">
        <v>30.431</v>
      </c>
      <c r="GY9" s="3">
        <v>29.0593416666667</v>
      </c>
      <c r="GZ9" s="3">
        <v>25</v>
      </c>
      <c r="HA9" s="3">
        <v>400</v>
      </c>
      <c r="HB9" s="3">
        <v>26.7699</v>
      </c>
      <c r="HC9" s="3">
        <v>97.4356416666667</v>
      </c>
      <c r="HD9" s="3">
        <v>98.399475</v>
      </c>
    </row>
    <row r="10" spans="1:212">
      <c r="A10" s="3" t="s">
        <v>395</v>
      </c>
      <c r="B10" s="3" t="s">
        <v>84</v>
      </c>
      <c r="C10" s="3" t="s">
        <v>77</v>
      </c>
      <c r="D10" s="3" t="s">
        <v>69</v>
      </c>
      <c r="E10" s="3" t="str">
        <f t="shared" si="0"/>
        <v>TR23-B2-Rd2</v>
      </c>
      <c r="F10" s="3" t="str">
        <f>VLOOKUP(B10,Sheet1!$A$1:$B$97,2,0)</f>
        <v>Parashorea chinensis</v>
      </c>
      <c r="G10" s="3" t="str">
        <f t="shared" si="1"/>
        <v>2023-07-24</v>
      </c>
      <c r="H10" s="3" t="s">
        <v>387</v>
      </c>
      <c r="I10" s="3">
        <v>0.000278325871211831</v>
      </c>
      <c r="J10" s="3">
        <v>0.278325871211831</v>
      </c>
      <c r="K10" s="3">
        <v>-1.89524429501148</v>
      </c>
      <c r="L10" s="3">
        <v>401.018742307692</v>
      </c>
      <c r="M10" s="3">
        <v>468.844601439004</v>
      </c>
      <c r="N10" s="3">
        <v>43.7307973049839</v>
      </c>
      <c r="O10" s="3">
        <v>37.404439011182</v>
      </c>
      <c r="P10" s="3">
        <v>0.042148537965511</v>
      </c>
      <c r="Q10" s="3">
        <v>2.89441501018637</v>
      </c>
      <c r="R10" s="3">
        <v>0.0418104520264422</v>
      </c>
      <c r="S10" s="3">
        <v>0.026161681973889</v>
      </c>
      <c r="T10" s="3">
        <v>0</v>
      </c>
      <c r="U10" s="3">
        <v>26.8922392364301</v>
      </c>
      <c r="V10" s="3">
        <v>26.5010401312576</v>
      </c>
      <c r="W10" s="3">
        <v>3.47560385777803</v>
      </c>
      <c r="X10" s="3">
        <v>80.512432503642</v>
      </c>
      <c r="Y10" s="3">
        <v>2.87582461878014</v>
      </c>
      <c r="Z10" s="3">
        <v>3.57190151844385</v>
      </c>
      <c r="AA10" s="3">
        <v>0.599779238997893</v>
      </c>
      <c r="AB10" s="3">
        <v>-12.2741709204417</v>
      </c>
      <c r="AC10" s="3">
        <v>72.4668980939917</v>
      </c>
      <c r="AD10" s="3">
        <v>5.38883906095962</v>
      </c>
      <c r="AE10" s="3">
        <v>65.5815662345096</v>
      </c>
      <c r="AF10" s="3">
        <v>0</v>
      </c>
      <c r="AG10" s="3">
        <v>0</v>
      </c>
      <c r="AH10" s="3">
        <v>1</v>
      </c>
      <c r="AI10" s="3">
        <v>0</v>
      </c>
      <c r="AJ10" s="3">
        <v>49268.318697567</v>
      </c>
      <c r="AK10" s="3">
        <v>0</v>
      </c>
      <c r="AL10" s="3">
        <v>0</v>
      </c>
      <c r="AM10" s="3">
        <v>0</v>
      </c>
      <c r="AN10" s="3">
        <v>0</v>
      </c>
      <c r="AO10" s="3">
        <v>2</v>
      </c>
      <c r="AP10" s="3">
        <v>0.5</v>
      </c>
      <c r="AQ10" s="3" t="e">
        <v>#DIV/0!</v>
      </c>
      <c r="AR10" s="3">
        <v>2</v>
      </c>
      <c r="AS10" s="3">
        <v>1542151458.26993</v>
      </c>
      <c r="AT10" s="3">
        <v>401.018742307692</v>
      </c>
      <c r="AU10" s="3">
        <v>399.999612240537</v>
      </c>
      <c r="AV10" s="3">
        <v>30.8321580433455</v>
      </c>
      <c r="AW10" s="3">
        <v>30.6780315262515</v>
      </c>
      <c r="AX10" s="3">
        <v>396.637742307692</v>
      </c>
      <c r="AY10" s="3">
        <v>30.5964865384615</v>
      </c>
      <c r="AZ10" s="3">
        <v>350.029972710623</v>
      </c>
      <c r="BA10" s="3">
        <v>93.1745497557998</v>
      </c>
      <c r="BB10" s="3">
        <v>0.098993526492674</v>
      </c>
      <c r="BC10" s="3">
        <v>26.9654415750916</v>
      </c>
      <c r="BD10" s="3">
        <v>26.5010401312576</v>
      </c>
      <c r="BE10" s="3">
        <v>999.9</v>
      </c>
      <c r="BF10" s="3">
        <v>0</v>
      </c>
      <c r="BG10" s="3">
        <v>0</v>
      </c>
      <c r="BH10" s="3">
        <v>9998.85247496948</v>
      </c>
      <c r="BI10" s="3">
        <v>0</v>
      </c>
      <c r="BJ10" s="3">
        <v>0.277238157967033</v>
      </c>
      <c r="BK10" s="3">
        <v>1.01905811810134</v>
      </c>
      <c r="BL10" s="3">
        <v>413.776268650794</v>
      </c>
      <c r="BM10" s="3">
        <v>412.65917985348</v>
      </c>
      <c r="BN10" s="3">
        <v>0.154124066300366</v>
      </c>
      <c r="BO10" s="3">
        <v>399.999612240537</v>
      </c>
      <c r="BP10" s="3">
        <v>30.6780315262515</v>
      </c>
      <c r="BQ10" s="3">
        <v>2.87277299114774</v>
      </c>
      <c r="BR10" s="3">
        <v>2.85841163553114</v>
      </c>
      <c r="BS10" s="3">
        <v>23.3083157295483</v>
      </c>
      <c r="BT10" s="3">
        <v>23.2253501892552</v>
      </c>
      <c r="BU10" s="3">
        <v>0</v>
      </c>
      <c r="BV10" s="3">
        <v>0</v>
      </c>
      <c r="BW10" s="3">
        <v>0</v>
      </c>
      <c r="BX10" s="3">
        <v>0</v>
      </c>
      <c r="BY10" s="3">
        <v>3.04505189255189</v>
      </c>
      <c r="BZ10" s="3">
        <v>0</v>
      </c>
      <c r="CA10" s="3">
        <v>4.35797954822955</v>
      </c>
      <c r="CB10" s="3">
        <v>9.09288125763126</v>
      </c>
      <c r="CC10" s="3">
        <v>39.0878444444445</v>
      </c>
      <c r="CD10" s="3">
        <v>44.2452257020757</v>
      </c>
      <c r="CE10" s="3">
        <v>41.9221525641026</v>
      </c>
      <c r="CF10" s="3">
        <v>43.014285042735</v>
      </c>
      <c r="CG10" s="3">
        <v>39.7506410866911</v>
      </c>
      <c r="CH10" s="3">
        <v>0</v>
      </c>
      <c r="CI10" s="3">
        <v>0</v>
      </c>
      <c r="CJ10" s="3">
        <v>0</v>
      </c>
      <c r="CK10" s="3">
        <v>1690100966.3</v>
      </c>
      <c r="CL10" s="3">
        <v>0</v>
      </c>
      <c r="CM10" s="3">
        <v>1542151252</v>
      </c>
      <c r="CN10" s="3" t="e">
        <v>#DIV/0!</v>
      </c>
      <c r="CO10" s="3">
        <v>1542151251</v>
      </c>
      <c r="CP10" s="3">
        <v>1542151252</v>
      </c>
      <c r="CQ10" s="3">
        <v>68</v>
      </c>
      <c r="CR10" s="3">
        <v>0.127</v>
      </c>
      <c r="CS10" s="3">
        <v>0.048</v>
      </c>
      <c r="CT10" s="3">
        <v>4.381</v>
      </c>
      <c r="CU10" s="3">
        <v>0.236</v>
      </c>
      <c r="CV10" s="3">
        <v>400</v>
      </c>
      <c r="CW10" s="3">
        <v>30</v>
      </c>
      <c r="CX10" s="3">
        <v>0.39</v>
      </c>
      <c r="CY10" s="3">
        <v>0.28</v>
      </c>
      <c r="CZ10" s="3">
        <v>1.01889825198413</v>
      </c>
      <c r="DA10" s="3">
        <v>0.00942138755980919</v>
      </c>
      <c r="DB10" s="3">
        <v>0.0282969596318564</v>
      </c>
      <c r="DC10" s="3">
        <v>0.5</v>
      </c>
      <c r="DD10" s="3">
        <v>0.154152456349206</v>
      </c>
      <c r="DE10" s="3">
        <v>0.000332753246753292</v>
      </c>
      <c r="DF10" s="3">
        <v>0.00224575644296632</v>
      </c>
      <c r="DG10" s="3">
        <v>1</v>
      </c>
      <c r="DH10" s="3">
        <v>1.5</v>
      </c>
      <c r="DI10" s="3">
        <v>2</v>
      </c>
      <c r="DJ10" s="3" t="e">
        <v>#DIV/0!</v>
      </c>
      <c r="DK10" s="3">
        <v>2.53661083333333</v>
      </c>
      <c r="DL10" s="3">
        <v>2.7233075</v>
      </c>
      <c r="DM10" s="3">
        <v>0.0847326833333333</v>
      </c>
      <c r="DN10" s="3">
        <v>0.0845470916666666</v>
      </c>
      <c r="DO10" s="3">
        <v>0.12566625</v>
      </c>
      <c r="DP10" s="3">
        <v>0.123775</v>
      </c>
      <c r="DQ10" s="3">
        <v>24340.4833333333</v>
      </c>
      <c r="DR10" s="3">
        <v>23929.175</v>
      </c>
      <c r="DS10" s="3">
        <v>24988.275</v>
      </c>
      <c r="DT10" s="3">
        <v>25971.325</v>
      </c>
      <c r="DU10" s="3">
        <v>29851.9416666667</v>
      </c>
      <c r="DV10" s="3">
        <v>31251.5</v>
      </c>
      <c r="DW10" s="3">
        <v>37678.525</v>
      </c>
      <c r="DX10" s="3">
        <v>39670.875</v>
      </c>
      <c r="DY10" s="3">
        <v>1.77678333333333</v>
      </c>
      <c r="DZ10" s="3">
        <v>2.07944166666667</v>
      </c>
      <c r="EA10" s="3">
        <v>0.0047590575</v>
      </c>
      <c r="EB10" s="3">
        <v>0</v>
      </c>
      <c r="EC10" s="3">
        <v>26.4231916666667</v>
      </c>
      <c r="ED10" s="3">
        <v>999.9</v>
      </c>
      <c r="EE10" s="3">
        <v>63.979</v>
      </c>
      <c r="EF10" s="3">
        <v>31.0446666666667</v>
      </c>
      <c r="EG10" s="3">
        <v>31.0566666666667</v>
      </c>
      <c r="EH10" s="3">
        <v>60.952025</v>
      </c>
      <c r="EI10" s="3">
        <v>8.82111333333333</v>
      </c>
      <c r="EJ10" s="3">
        <v>1</v>
      </c>
      <c r="EK10" s="3">
        <v>0.46024625</v>
      </c>
      <c r="EL10" s="3">
        <v>1.68869416666667</v>
      </c>
      <c r="EM10" s="3">
        <v>20.2738</v>
      </c>
      <c r="EN10" s="3">
        <v>5.249685</v>
      </c>
      <c r="EO10" s="3">
        <v>12.0099</v>
      </c>
      <c r="EP10" s="3">
        <v>4.99934166666667</v>
      </c>
      <c r="EQ10" s="3">
        <v>3.30400916666667</v>
      </c>
      <c r="ER10" s="3">
        <v>9999</v>
      </c>
      <c r="ES10" s="3">
        <v>9999</v>
      </c>
      <c r="ET10" s="3">
        <v>9999</v>
      </c>
      <c r="EU10" s="3">
        <v>999.9</v>
      </c>
      <c r="EV10" s="3">
        <v>4.9722675</v>
      </c>
      <c r="EW10" s="3">
        <v>1.87060666666667</v>
      </c>
      <c r="EX10" s="3">
        <v>1.86855166666667</v>
      </c>
      <c r="EY10" s="3">
        <v>1.86692333333333</v>
      </c>
      <c r="EZ10" s="3">
        <v>1.86689666666667</v>
      </c>
      <c r="FA10" s="3">
        <v>1.86644916666667</v>
      </c>
      <c r="FB10" s="3">
        <v>1.86859666666667</v>
      </c>
      <c r="FC10" s="3">
        <v>1.86629083333333</v>
      </c>
      <c r="FD10" s="3">
        <v>0</v>
      </c>
      <c r="FE10" s="3">
        <v>0</v>
      </c>
      <c r="FF10" s="3">
        <v>0</v>
      </c>
      <c r="FG10" s="3">
        <v>0</v>
      </c>
      <c r="FH10" s="3" t="e">
        <v>#DIV/0!</v>
      </c>
      <c r="FI10" s="3" t="e">
        <v>#DIV/0!</v>
      </c>
      <c r="FJ10" s="3" t="e">
        <v>#DIV/0!</v>
      </c>
      <c r="FK10" s="3" t="e">
        <v>#DIV/0!</v>
      </c>
      <c r="FL10" s="3" t="e">
        <v>#DIV/0!</v>
      </c>
      <c r="FM10" s="3" t="e">
        <v>#DIV/0!</v>
      </c>
      <c r="FN10" s="3">
        <v>0</v>
      </c>
      <c r="FO10" s="3">
        <v>100</v>
      </c>
      <c r="FP10" s="3">
        <v>100</v>
      </c>
      <c r="FQ10" s="3">
        <v>4.381</v>
      </c>
      <c r="FR10" s="3">
        <v>0.235675</v>
      </c>
      <c r="FS10" s="3">
        <v>4.38100000000003</v>
      </c>
      <c r="FT10" s="3">
        <v>0</v>
      </c>
      <c r="FU10" s="3">
        <v>0</v>
      </c>
      <c r="FV10" s="3">
        <v>0</v>
      </c>
      <c r="FW10" s="3">
        <v>0.235672727272725</v>
      </c>
      <c r="FX10" s="3">
        <v>0</v>
      </c>
      <c r="FY10" s="3">
        <v>0</v>
      </c>
      <c r="FZ10" s="3">
        <v>0</v>
      </c>
      <c r="GA10" s="3">
        <v>-1</v>
      </c>
      <c r="GB10" s="3">
        <v>-1</v>
      </c>
      <c r="GC10" s="3">
        <v>-1</v>
      </c>
      <c r="GD10" s="3">
        <v>-1</v>
      </c>
      <c r="GE10" s="3">
        <v>3.58333333333333</v>
      </c>
      <c r="GF10" s="3">
        <v>3.58333333333333</v>
      </c>
      <c r="GG10" s="3">
        <v>1.01074</v>
      </c>
      <c r="GH10" s="3">
        <v>2.58799166666667</v>
      </c>
      <c r="GI10" s="3">
        <v>1.598815</v>
      </c>
      <c r="GJ10" s="3">
        <v>2.40183166666667</v>
      </c>
      <c r="GK10" s="3">
        <v>1.60034</v>
      </c>
      <c r="GL10" s="3">
        <v>2.28983666666667</v>
      </c>
      <c r="GM10" s="3">
        <v>34.9904</v>
      </c>
      <c r="GN10" s="3">
        <v>14.6347666666667</v>
      </c>
      <c r="GO10" s="3">
        <v>18</v>
      </c>
      <c r="GP10" s="3">
        <v>342.5645</v>
      </c>
      <c r="GQ10" s="3">
        <v>604.727916666667</v>
      </c>
      <c r="GR10" s="3">
        <v>24.9999916666667</v>
      </c>
      <c r="GS10" s="3">
        <v>33.1038</v>
      </c>
      <c r="GT10" s="3">
        <v>30.0000833333333</v>
      </c>
      <c r="GU10" s="3">
        <v>33.2483416666667</v>
      </c>
      <c r="GV10" s="3">
        <v>33.3407833333333</v>
      </c>
      <c r="GW10" s="3">
        <v>20.2217333333333</v>
      </c>
      <c r="GX10" s="3">
        <v>-30</v>
      </c>
      <c r="GY10" s="3">
        <v>-30</v>
      </c>
      <c r="GZ10" s="3">
        <v>25</v>
      </c>
      <c r="HA10" s="3">
        <v>400</v>
      </c>
      <c r="HB10" s="3">
        <v>26.2953</v>
      </c>
      <c r="HC10" s="3">
        <v>97.6148583333333</v>
      </c>
      <c r="HD10" s="3">
        <v>98.573125</v>
      </c>
    </row>
    <row r="11" spans="1:212">
      <c r="A11" s="3" t="s">
        <v>396</v>
      </c>
      <c r="B11" s="3" t="s">
        <v>397</v>
      </c>
      <c r="C11" s="3" t="s">
        <v>68</v>
      </c>
      <c r="D11" s="3" t="s">
        <v>78</v>
      </c>
      <c r="E11" s="3" t="str">
        <f t="shared" si="0"/>
        <v>TR25-B1-Rd1</v>
      </c>
      <c r="F11" s="3" t="str">
        <f>VLOOKUP(B11,Sheet1!$A$1:$B$97,2,0)</f>
        <v>Parashorea chinensis</v>
      </c>
      <c r="G11" s="3" t="str">
        <f t="shared" si="1"/>
        <v>2023-07-24</v>
      </c>
      <c r="H11" s="3" t="s">
        <v>387</v>
      </c>
      <c r="I11" s="3">
        <v>-0.000604009841436079</v>
      </c>
      <c r="J11" s="3">
        <v>-0.604009841436079</v>
      </c>
      <c r="K11" s="3">
        <v>-1.8698396334093</v>
      </c>
      <c r="L11" s="3">
        <v>400.188126346917</v>
      </c>
      <c r="M11" s="3">
        <v>370.748870496406</v>
      </c>
      <c r="N11" s="3">
        <v>34.7505363325106</v>
      </c>
      <c r="O11" s="3">
        <v>37.5098972419399</v>
      </c>
      <c r="P11" s="3">
        <v>-0.112202894374852</v>
      </c>
      <c r="Q11" s="3">
        <v>2.90271371423447</v>
      </c>
      <c r="R11" s="3">
        <v>-0.114670345856563</v>
      </c>
      <c r="S11" s="3">
        <v>-0.0714427772752464</v>
      </c>
      <c r="T11" s="3">
        <v>0</v>
      </c>
      <c r="U11" s="3">
        <v>26.8971447582586</v>
      </c>
      <c r="V11" s="3">
        <v>26.2191747725885</v>
      </c>
      <c r="W11" s="3">
        <v>3.41826885551664</v>
      </c>
      <c r="X11" s="3">
        <v>83.4519267335884</v>
      </c>
      <c r="Y11" s="3">
        <v>2.94134139627926</v>
      </c>
      <c r="Z11" s="3">
        <v>3.52459395342475</v>
      </c>
      <c r="AA11" s="3">
        <v>0.476927459237384</v>
      </c>
      <c r="AB11" s="3">
        <v>26.6368340073311</v>
      </c>
      <c r="AC11" s="3">
        <v>81.2982656845401</v>
      </c>
      <c r="AD11" s="3">
        <v>6.01295104242877</v>
      </c>
      <c r="AE11" s="3">
        <v>113.9480507343</v>
      </c>
      <c r="AF11" s="3">
        <v>0</v>
      </c>
      <c r="AG11" s="3">
        <v>0</v>
      </c>
      <c r="AH11" s="3">
        <v>1</v>
      </c>
      <c r="AI11" s="3">
        <v>0</v>
      </c>
      <c r="AJ11" s="3">
        <v>49555.1714792927</v>
      </c>
      <c r="AK11" s="3">
        <v>0</v>
      </c>
      <c r="AL11" s="3">
        <v>0</v>
      </c>
      <c r="AM11" s="3">
        <v>0</v>
      </c>
      <c r="AN11" s="3">
        <v>0</v>
      </c>
      <c r="AO11" s="3">
        <v>2</v>
      </c>
      <c r="AP11" s="3">
        <v>0.5</v>
      </c>
      <c r="AQ11" s="3" t="e">
        <v>#DIV/0!</v>
      </c>
      <c r="AR11" s="3">
        <v>2</v>
      </c>
      <c r="AS11" s="3">
        <v>1542129089.22826</v>
      </c>
      <c r="AT11" s="3">
        <v>400.188126346917</v>
      </c>
      <c r="AU11" s="3">
        <v>398.981658131105</v>
      </c>
      <c r="AV11" s="3">
        <v>31.3807818395147</v>
      </c>
      <c r="AW11" s="3">
        <v>31.7150617857143</v>
      </c>
      <c r="AX11" s="3">
        <v>396.453369490232</v>
      </c>
      <c r="AY11" s="3">
        <v>31.189353215812</v>
      </c>
      <c r="AZ11" s="3">
        <v>350.039446008852</v>
      </c>
      <c r="BA11" s="3">
        <v>93.6316578422619</v>
      </c>
      <c r="BB11" s="3">
        <v>0.0990022503025794</v>
      </c>
      <c r="BC11" s="3">
        <v>26.7386823572955</v>
      </c>
      <c r="BD11" s="3">
        <v>26.2191747725885</v>
      </c>
      <c r="BE11" s="3">
        <v>999.9</v>
      </c>
      <c r="BF11" s="3">
        <v>0</v>
      </c>
      <c r="BG11" s="3">
        <v>0</v>
      </c>
      <c r="BH11" s="3">
        <v>10000.471238515</v>
      </c>
      <c r="BI11" s="3">
        <v>0</v>
      </c>
      <c r="BJ11" s="3">
        <v>0.277243288461539</v>
      </c>
      <c r="BK11" s="3">
        <v>1.20645043360806</v>
      </c>
      <c r="BL11" s="3">
        <v>413.153188907967</v>
      </c>
      <c r="BM11" s="3">
        <v>412.049775068681</v>
      </c>
      <c r="BN11" s="3">
        <v>-0.334280046783425</v>
      </c>
      <c r="BO11" s="3">
        <v>398.981658131105</v>
      </c>
      <c r="BP11" s="3">
        <v>31.7150617857143</v>
      </c>
      <c r="BQ11" s="3">
        <v>2.93823350110653</v>
      </c>
      <c r="BR11" s="3">
        <v>2.96953302999084</v>
      </c>
      <c r="BS11" s="3">
        <v>23.6819593696581</v>
      </c>
      <c r="BT11" s="3">
        <v>23.8580502174909</v>
      </c>
      <c r="BU11" s="3">
        <v>0</v>
      </c>
      <c r="BV11" s="3">
        <v>0</v>
      </c>
      <c r="BW11" s="3">
        <v>0</v>
      </c>
      <c r="BX11" s="3">
        <v>0</v>
      </c>
      <c r="BY11" s="3">
        <v>2.24927972374847</v>
      </c>
      <c r="BZ11" s="3">
        <v>0</v>
      </c>
      <c r="CA11" s="3">
        <v>5.01267933455433</v>
      </c>
      <c r="CB11" s="3">
        <v>8.98235027472528</v>
      </c>
      <c r="CC11" s="3">
        <v>39.0855192307692</v>
      </c>
      <c r="CD11" s="3">
        <v>44.0604311698718</v>
      </c>
      <c r="CE11" s="3">
        <v>41.8530379044567</v>
      </c>
      <c r="CF11" s="3">
        <v>42.8509239392552</v>
      </c>
      <c r="CG11" s="3">
        <v>39.7294813568376</v>
      </c>
      <c r="CH11" s="3">
        <v>0</v>
      </c>
      <c r="CI11" s="3">
        <v>0</v>
      </c>
      <c r="CJ11" s="3">
        <v>0</v>
      </c>
      <c r="CK11" s="3">
        <v>1690078596.7</v>
      </c>
      <c r="CL11" s="3">
        <v>0</v>
      </c>
      <c r="CM11" s="3">
        <v>1542128615.1</v>
      </c>
      <c r="CN11" s="3" t="e">
        <v>#DIV/0!</v>
      </c>
      <c r="CO11" s="3">
        <v>1542128615.1</v>
      </c>
      <c r="CP11" s="3">
        <v>1542128606.1</v>
      </c>
      <c r="CQ11" s="3">
        <v>19</v>
      </c>
      <c r="CR11" s="3">
        <v>0.396</v>
      </c>
      <c r="CS11" s="3">
        <v>-0.023</v>
      </c>
      <c r="CT11" s="3">
        <v>3.735</v>
      </c>
      <c r="CU11" s="3">
        <v>0.191</v>
      </c>
      <c r="CV11" s="3">
        <v>400</v>
      </c>
      <c r="CW11" s="3">
        <v>26</v>
      </c>
      <c r="CX11" s="3">
        <v>0.54</v>
      </c>
      <c r="CY11" s="3">
        <v>0.21</v>
      </c>
      <c r="CZ11" s="3">
        <v>1.20730183531746</v>
      </c>
      <c r="DA11" s="3">
        <v>-0.0021396958304845</v>
      </c>
      <c r="DB11" s="3">
        <v>0.0381856136031697</v>
      </c>
      <c r="DC11" s="3">
        <v>0.5</v>
      </c>
      <c r="DD11" s="3">
        <v>-0.335144871825397</v>
      </c>
      <c r="DE11" s="3">
        <v>0.0206321534518112</v>
      </c>
      <c r="DF11" s="3">
        <v>0.00241759193750606</v>
      </c>
      <c r="DG11" s="3">
        <v>1</v>
      </c>
      <c r="DH11" s="3">
        <v>1.5</v>
      </c>
      <c r="DI11" s="3">
        <v>2</v>
      </c>
      <c r="DJ11" s="3" t="e">
        <v>#DIV/0!</v>
      </c>
      <c r="DK11" s="3">
        <v>2.53681666666667</v>
      </c>
      <c r="DL11" s="3">
        <v>2.7233575</v>
      </c>
      <c r="DM11" s="3">
        <v>0.0851437833333333</v>
      </c>
      <c r="DN11" s="3">
        <v>0.0848244</v>
      </c>
      <c r="DO11" s="3">
        <v>0.127988</v>
      </c>
      <c r="DP11" s="3">
        <v>0.127254083333333</v>
      </c>
      <c r="DQ11" s="3">
        <v>24349.4416666667</v>
      </c>
      <c r="DR11" s="3">
        <v>23948.8083333333</v>
      </c>
      <c r="DS11" s="3">
        <v>25008.175</v>
      </c>
      <c r="DT11" s="3">
        <v>25999.8083333333</v>
      </c>
      <c r="DU11" s="3">
        <v>29798.025</v>
      </c>
      <c r="DV11" s="3">
        <v>31155.6916666667</v>
      </c>
      <c r="DW11" s="3">
        <v>37710.825</v>
      </c>
      <c r="DX11" s="3">
        <v>39707.925</v>
      </c>
      <c r="DY11" s="3">
        <v>1.78245166666667</v>
      </c>
      <c r="DZ11" s="3">
        <v>2.08905583333333</v>
      </c>
      <c r="EA11" s="3">
        <v>0.0326515583333333</v>
      </c>
      <c r="EB11" s="3">
        <v>0</v>
      </c>
      <c r="EC11" s="3">
        <v>25.6839</v>
      </c>
      <c r="ED11" s="3">
        <v>999.9</v>
      </c>
      <c r="EE11" s="3">
        <v>68.4104166666667</v>
      </c>
      <c r="EF11" s="3">
        <v>30.4186666666667</v>
      </c>
      <c r="EG11" s="3">
        <v>31.8851916666667</v>
      </c>
      <c r="EH11" s="3">
        <v>60.9229</v>
      </c>
      <c r="EI11" s="3">
        <v>7.995125</v>
      </c>
      <c r="EJ11" s="3">
        <v>1</v>
      </c>
      <c r="EK11" s="3">
        <v>0.450054416666667</v>
      </c>
      <c r="EL11" s="3">
        <v>1.67587416666667</v>
      </c>
      <c r="EM11" s="3">
        <v>20.27335</v>
      </c>
      <c r="EN11" s="3">
        <v>5.251255</v>
      </c>
      <c r="EO11" s="3">
        <v>12.0099</v>
      </c>
      <c r="EP11" s="3">
        <v>4.99905</v>
      </c>
      <c r="EQ11" s="3">
        <v>3.304005</v>
      </c>
      <c r="ER11" s="3">
        <v>9999</v>
      </c>
      <c r="ES11" s="3">
        <v>9999</v>
      </c>
      <c r="ET11" s="3">
        <v>9999</v>
      </c>
      <c r="EU11" s="3">
        <v>999.9</v>
      </c>
      <c r="EV11" s="3">
        <v>4.97224416666667</v>
      </c>
      <c r="EW11" s="3">
        <v>1.87057</v>
      </c>
      <c r="EX11" s="3">
        <v>1.86847416666667</v>
      </c>
      <c r="EY11" s="3">
        <v>1.86690666666667</v>
      </c>
      <c r="EZ11" s="3">
        <v>1.866835</v>
      </c>
      <c r="FA11" s="3">
        <v>1.86640666666667</v>
      </c>
      <c r="FB11" s="3">
        <v>1.8685875</v>
      </c>
      <c r="FC11" s="3">
        <v>1.866235</v>
      </c>
      <c r="FD11" s="3">
        <v>0</v>
      </c>
      <c r="FE11" s="3">
        <v>0</v>
      </c>
      <c r="FF11" s="3">
        <v>0</v>
      </c>
      <c r="FG11" s="3">
        <v>0</v>
      </c>
      <c r="FH11" s="3" t="e">
        <v>#DIV/0!</v>
      </c>
      <c r="FI11" s="3" t="e">
        <v>#DIV/0!</v>
      </c>
      <c r="FJ11" s="3" t="e">
        <v>#DIV/0!</v>
      </c>
      <c r="FK11" s="3" t="e">
        <v>#DIV/0!</v>
      </c>
      <c r="FL11" s="3" t="e">
        <v>#DIV/0!</v>
      </c>
      <c r="FM11" s="3" t="e">
        <v>#DIV/0!</v>
      </c>
      <c r="FN11" s="3">
        <v>0</v>
      </c>
      <c r="FO11" s="3">
        <v>100</v>
      </c>
      <c r="FP11" s="3">
        <v>100</v>
      </c>
      <c r="FQ11" s="3">
        <v>3.73441666666667</v>
      </c>
      <c r="FR11" s="3">
        <v>0.191433333333333</v>
      </c>
      <c r="FS11" s="3">
        <v>3.73463636363635</v>
      </c>
      <c r="FT11" s="3">
        <v>0</v>
      </c>
      <c r="FU11" s="3">
        <v>0</v>
      </c>
      <c r="FV11" s="3">
        <v>0</v>
      </c>
      <c r="FW11" s="3">
        <v>0.191429999999997</v>
      </c>
      <c r="FX11" s="3">
        <v>0</v>
      </c>
      <c r="FY11" s="3">
        <v>0</v>
      </c>
      <c r="FZ11" s="3">
        <v>0</v>
      </c>
      <c r="GA11" s="3">
        <v>-1</v>
      </c>
      <c r="GB11" s="3">
        <v>-1</v>
      </c>
      <c r="GC11" s="3">
        <v>-1</v>
      </c>
      <c r="GD11" s="3">
        <v>-1</v>
      </c>
      <c r="GE11" s="3">
        <v>8.03333333333333</v>
      </c>
      <c r="GF11" s="3">
        <v>8.18333333333333</v>
      </c>
      <c r="GG11" s="3">
        <v>1.00952</v>
      </c>
      <c r="GH11" s="3">
        <v>2.58056666666667</v>
      </c>
      <c r="GI11" s="3">
        <v>1.59912</v>
      </c>
      <c r="GJ11" s="3">
        <v>2.39746</v>
      </c>
      <c r="GK11" s="3">
        <v>1.60034</v>
      </c>
      <c r="GL11" s="3">
        <v>2.28973416666667</v>
      </c>
      <c r="GM11" s="3">
        <v>34.5853333333333</v>
      </c>
      <c r="GN11" s="3">
        <v>14.382325</v>
      </c>
      <c r="GO11" s="3">
        <v>18</v>
      </c>
      <c r="GP11" s="3">
        <v>344.340916666667</v>
      </c>
      <c r="GQ11" s="3">
        <v>610.861916666667</v>
      </c>
      <c r="GR11" s="3">
        <v>25.0000416666667</v>
      </c>
      <c r="GS11" s="3">
        <v>32.9477333333333</v>
      </c>
      <c r="GT11" s="3">
        <v>30.0001916666667</v>
      </c>
      <c r="GU11" s="3">
        <v>33.0826166666667</v>
      </c>
      <c r="GV11" s="3">
        <v>33.1719166666667</v>
      </c>
      <c r="GW11" s="3">
        <v>20.2</v>
      </c>
      <c r="GX11" s="3">
        <v>-30</v>
      </c>
      <c r="GY11" s="3">
        <v>-30</v>
      </c>
      <c r="GZ11" s="3">
        <v>25</v>
      </c>
      <c r="HA11" s="3">
        <v>400</v>
      </c>
      <c r="HB11" s="3">
        <v>26.4276</v>
      </c>
      <c r="HC11" s="3">
        <v>97.6961666666667</v>
      </c>
      <c r="HD11" s="3">
        <v>98.6715083333333</v>
      </c>
    </row>
    <row r="12" spans="1:212">
      <c r="A12" s="3" t="s">
        <v>398</v>
      </c>
      <c r="B12" s="3" t="s">
        <v>397</v>
      </c>
      <c r="C12" s="3" t="s">
        <v>68</v>
      </c>
      <c r="D12" s="3" t="s">
        <v>69</v>
      </c>
      <c r="E12" s="3" t="str">
        <f t="shared" si="0"/>
        <v>TR25-B1-Rd2</v>
      </c>
      <c r="F12" s="3" t="str">
        <f>VLOOKUP(B12,Sheet1!$A$1:$B$97,2,0)</f>
        <v>Parashorea chinensis</v>
      </c>
      <c r="G12" s="3" t="str">
        <f t="shared" si="1"/>
        <v>2023-07-24</v>
      </c>
      <c r="H12" s="3" t="s">
        <v>387</v>
      </c>
      <c r="I12" s="3">
        <v>0.000337230098267331</v>
      </c>
      <c r="J12" s="3">
        <v>0.337230098267331</v>
      </c>
      <c r="K12" s="3">
        <v>-1.71369466379225</v>
      </c>
      <c r="L12" s="3">
        <v>400.909046245421</v>
      </c>
      <c r="M12" s="3">
        <v>476.443273975552</v>
      </c>
      <c r="N12" s="3">
        <v>44.525245802486</v>
      </c>
      <c r="O12" s="3">
        <v>37.466314712126</v>
      </c>
      <c r="P12" s="3">
        <v>0.0333913119383172</v>
      </c>
      <c r="Q12" s="3">
        <v>2.89771378392906</v>
      </c>
      <c r="R12" s="3">
        <v>0.0331787996343117</v>
      </c>
      <c r="S12" s="3">
        <v>0.0207557301490128</v>
      </c>
      <c r="T12" s="3">
        <v>0</v>
      </c>
      <c r="U12" s="3">
        <v>26.6313426097447</v>
      </c>
      <c r="V12" s="3">
        <v>26.0851010775336</v>
      </c>
      <c r="W12" s="3">
        <v>3.39128769862444</v>
      </c>
      <c r="X12" s="3">
        <v>70.1908797405699</v>
      </c>
      <c r="Y12" s="3">
        <v>2.47121896258558</v>
      </c>
      <c r="Z12" s="3">
        <v>3.52071233678353</v>
      </c>
      <c r="AA12" s="3">
        <v>0.920068736038861</v>
      </c>
      <c r="AB12" s="3">
        <v>-14.8718473335893</v>
      </c>
      <c r="AC12" s="3">
        <v>99.1783784561458</v>
      </c>
      <c r="AD12" s="3">
        <v>7.34243273883516</v>
      </c>
      <c r="AE12" s="3">
        <v>91.6489638613917</v>
      </c>
      <c r="AF12" s="3">
        <v>0</v>
      </c>
      <c r="AG12" s="3">
        <v>0</v>
      </c>
      <c r="AH12" s="3">
        <v>1</v>
      </c>
      <c r="AI12" s="3">
        <v>0</v>
      </c>
      <c r="AJ12" s="3">
        <v>49407.7276352386</v>
      </c>
      <c r="AK12" s="3">
        <v>0</v>
      </c>
      <c r="AL12" s="3">
        <v>0</v>
      </c>
      <c r="AM12" s="3">
        <v>0</v>
      </c>
      <c r="AN12" s="3">
        <v>0</v>
      </c>
      <c r="AO12" s="3">
        <v>2</v>
      </c>
      <c r="AP12" s="3">
        <v>0.5</v>
      </c>
      <c r="AQ12" s="3" t="e">
        <v>#DIV/0!</v>
      </c>
      <c r="AR12" s="3">
        <v>2</v>
      </c>
      <c r="AS12" s="3">
        <v>1542144528.36993</v>
      </c>
      <c r="AT12" s="3">
        <v>400.909046245421</v>
      </c>
      <c r="AU12" s="3">
        <v>400.007136111111</v>
      </c>
      <c r="AV12" s="3">
        <v>26.4433276862027</v>
      </c>
      <c r="AW12" s="3">
        <v>26.2557387851038</v>
      </c>
      <c r="AX12" s="3">
        <v>396.704442673993</v>
      </c>
      <c r="AY12" s="3">
        <v>26.2612050885226</v>
      </c>
      <c r="AZ12" s="3">
        <v>350.034056074481</v>
      </c>
      <c r="BA12" s="3">
        <v>93.3544081227106</v>
      </c>
      <c r="BB12" s="3">
        <v>0.0989949926251526</v>
      </c>
      <c r="BC12" s="3">
        <v>26.7199589010989</v>
      </c>
      <c r="BD12" s="3">
        <v>26.0851010775336</v>
      </c>
      <c r="BE12" s="3">
        <v>999.9</v>
      </c>
      <c r="BF12" s="3">
        <v>0</v>
      </c>
      <c r="BG12" s="3">
        <v>0</v>
      </c>
      <c r="BH12" s="3">
        <v>9999.67036416362</v>
      </c>
      <c r="BI12" s="3">
        <v>0</v>
      </c>
      <c r="BJ12" s="3">
        <v>0.276286356379731</v>
      </c>
      <c r="BK12" s="3">
        <v>0.901904181623931</v>
      </c>
      <c r="BL12" s="3">
        <v>411.798457814408</v>
      </c>
      <c r="BM12" s="3">
        <v>410.792869200244</v>
      </c>
      <c r="BN12" s="3">
        <v>0.187582244230769</v>
      </c>
      <c r="BO12" s="3">
        <v>400.007136111111</v>
      </c>
      <c r="BP12" s="3">
        <v>26.2557387851038</v>
      </c>
      <c r="BQ12" s="3">
        <v>2.46860038125763</v>
      </c>
      <c r="BR12" s="3">
        <v>2.45108979029304</v>
      </c>
      <c r="BS12" s="3">
        <v>20.8209536141636</v>
      </c>
      <c r="BT12" s="3">
        <v>20.7053161385837</v>
      </c>
      <c r="BU12" s="3">
        <v>0</v>
      </c>
      <c r="BV12" s="3">
        <v>0</v>
      </c>
      <c r="BW12" s="3">
        <v>0</v>
      </c>
      <c r="BX12" s="3">
        <v>0</v>
      </c>
      <c r="BY12" s="3">
        <v>2.70435073260073</v>
      </c>
      <c r="BZ12" s="3">
        <v>0</v>
      </c>
      <c r="CA12" s="3">
        <v>1.01788492063492</v>
      </c>
      <c r="CB12" s="3">
        <v>8.60389774114774</v>
      </c>
      <c r="CC12" s="3">
        <v>38.5684102564103</v>
      </c>
      <c r="CD12" s="3">
        <v>43.4977137362637</v>
      </c>
      <c r="CE12" s="3">
        <v>41.2943705128205</v>
      </c>
      <c r="CF12" s="3">
        <v>42.3603532051282</v>
      </c>
      <c r="CG12" s="3">
        <v>39.2588759768009</v>
      </c>
      <c r="CH12" s="3">
        <v>0</v>
      </c>
      <c r="CI12" s="3">
        <v>0</v>
      </c>
      <c r="CJ12" s="3">
        <v>0</v>
      </c>
      <c r="CK12" s="3">
        <v>1690094036.1</v>
      </c>
      <c r="CL12" s="3">
        <v>0</v>
      </c>
      <c r="CM12" s="3">
        <v>1542144062.1</v>
      </c>
      <c r="CN12" s="3" t="e">
        <v>#DIV/0!</v>
      </c>
      <c r="CO12" s="3">
        <v>1542144057.1</v>
      </c>
      <c r="CP12" s="3">
        <v>1542144062.1</v>
      </c>
      <c r="CQ12" s="3">
        <v>59</v>
      </c>
      <c r="CR12" s="3">
        <v>0.197</v>
      </c>
      <c r="CS12" s="3">
        <v>-0.022</v>
      </c>
      <c r="CT12" s="3">
        <v>4.205</v>
      </c>
      <c r="CU12" s="3">
        <v>0.182</v>
      </c>
      <c r="CV12" s="3">
        <v>400</v>
      </c>
      <c r="CW12" s="3">
        <v>26</v>
      </c>
      <c r="CX12" s="3">
        <v>0.56</v>
      </c>
      <c r="CY12" s="3">
        <v>0.26</v>
      </c>
      <c r="CZ12" s="3">
        <v>0.902167599801587</v>
      </c>
      <c r="DA12" s="3">
        <v>0.0114614678742312</v>
      </c>
      <c r="DB12" s="3">
        <v>0.0337011134619585</v>
      </c>
      <c r="DC12" s="3">
        <v>0.666666666666667</v>
      </c>
      <c r="DD12" s="3">
        <v>0.187133935714286</v>
      </c>
      <c r="DE12" s="3">
        <v>0.00845416951469598</v>
      </c>
      <c r="DF12" s="3">
        <v>0.00386711815546682</v>
      </c>
      <c r="DG12" s="3">
        <v>1</v>
      </c>
      <c r="DH12" s="3">
        <v>1.66666666666667</v>
      </c>
      <c r="DI12" s="3">
        <v>2</v>
      </c>
      <c r="DJ12" s="3" t="e">
        <v>#DIV/0!</v>
      </c>
      <c r="DK12" s="3">
        <v>2.53762583333333</v>
      </c>
      <c r="DL12" s="3">
        <v>2.72333333333333</v>
      </c>
      <c r="DM12" s="3">
        <v>0.0850413416666667</v>
      </c>
      <c r="DN12" s="3">
        <v>0.084843425</v>
      </c>
      <c r="DO12" s="3">
        <v>0.113504666666667</v>
      </c>
      <c r="DP12" s="3">
        <v>0.111628833333333</v>
      </c>
      <c r="DQ12" s="3">
        <v>24379.6083333333</v>
      </c>
      <c r="DR12" s="3">
        <v>23971.5666666667</v>
      </c>
      <c r="DS12" s="3">
        <v>25034.225</v>
      </c>
      <c r="DT12" s="3">
        <v>26022.15</v>
      </c>
      <c r="DU12" s="3">
        <v>30320.4333333333</v>
      </c>
      <c r="DV12" s="3">
        <v>31740.4166666667</v>
      </c>
      <c r="DW12" s="3">
        <v>37744.8083333333</v>
      </c>
      <c r="DX12" s="3">
        <v>39741.4166666667</v>
      </c>
      <c r="DY12" s="3">
        <v>1.77789666666667</v>
      </c>
      <c r="DZ12" s="3">
        <v>2.086995</v>
      </c>
      <c r="EA12" s="3">
        <v>0.0221434416666667</v>
      </c>
      <c r="EB12" s="3">
        <v>0</v>
      </c>
      <c r="EC12" s="3">
        <v>25.722575</v>
      </c>
      <c r="ED12" s="3">
        <v>999.9</v>
      </c>
      <c r="EE12" s="3">
        <v>67.4385</v>
      </c>
      <c r="EF12" s="3">
        <v>31.083</v>
      </c>
      <c r="EG12" s="3">
        <v>32.7447583333333</v>
      </c>
      <c r="EH12" s="3">
        <v>60.7945</v>
      </c>
      <c r="EI12" s="3">
        <v>9.4137275</v>
      </c>
      <c r="EJ12" s="3">
        <v>1</v>
      </c>
      <c r="EK12" s="3">
        <v>0.3946165</v>
      </c>
      <c r="EL12" s="3">
        <v>1.433015</v>
      </c>
      <c r="EM12" s="3">
        <v>20.2766833333333</v>
      </c>
      <c r="EN12" s="3">
        <v>5.25113166666667</v>
      </c>
      <c r="EO12" s="3">
        <v>12.0099</v>
      </c>
      <c r="EP12" s="3">
        <v>4.99904583333333</v>
      </c>
      <c r="EQ12" s="3">
        <v>3.304</v>
      </c>
      <c r="ER12" s="3">
        <v>9999</v>
      </c>
      <c r="ES12" s="3">
        <v>9999</v>
      </c>
      <c r="ET12" s="3">
        <v>9999</v>
      </c>
      <c r="EU12" s="3">
        <v>999.9</v>
      </c>
      <c r="EV12" s="3">
        <v>4.97223583333333</v>
      </c>
      <c r="EW12" s="3">
        <v>1.8705825</v>
      </c>
      <c r="EX12" s="3">
        <v>1.8685625</v>
      </c>
      <c r="EY12" s="3">
        <v>1.86692</v>
      </c>
      <c r="EZ12" s="3">
        <v>1.866885</v>
      </c>
      <c r="FA12" s="3">
        <v>1.86645583333333</v>
      </c>
      <c r="FB12" s="3">
        <v>1.86858916666667</v>
      </c>
      <c r="FC12" s="3">
        <v>1.86626583333333</v>
      </c>
      <c r="FD12" s="3">
        <v>0</v>
      </c>
      <c r="FE12" s="3">
        <v>0</v>
      </c>
      <c r="FF12" s="3">
        <v>0</v>
      </c>
      <c r="FG12" s="3">
        <v>0</v>
      </c>
      <c r="FH12" s="3" t="e">
        <v>#DIV/0!</v>
      </c>
      <c r="FI12" s="3" t="e">
        <v>#DIV/0!</v>
      </c>
      <c r="FJ12" s="3" t="e">
        <v>#DIV/0!</v>
      </c>
      <c r="FK12" s="3" t="e">
        <v>#DIV/0!</v>
      </c>
      <c r="FL12" s="3" t="e">
        <v>#DIV/0!</v>
      </c>
      <c r="FM12" s="3" t="e">
        <v>#DIV/0!</v>
      </c>
      <c r="FN12" s="3">
        <v>0</v>
      </c>
      <c r="FO12" s="3">
        <v>100</v>
      </c>
      <c r="FP12" s="3">
        <v>100</v>
      </c>
      <c r="FQ12" s="3">
        <v>4.20466666666667</v>
      </c>
      <c r="FR12" s="3">
        <v>0.182116666666667</v>
      </c>
      <c r="FS12" s="3">
        <v>4.20463636363638</v>
      </c>
      <c r="FT12" s="3">
        <v>0</v>
      </c>
      <c r="FU12" s="3">
        <v>0</v>
      </c>
      <c r="FV12" s="3">
        <v>0</v>
      </c>
      <c r="FW12" s="3">
        <v>0.182119999999998</v>
      </c>
      <c r="FX12" s="3">
        <v>0</v>
      </c>
      <c r="FY12" s="3">
        <v>0</v>
      </c>
      <c r="FZ12" s="3">
        <v>0</v>
      </c>
      <c r="GA12" s="3">
        <v>-1</v>
      </c>
      <c r="GB12" s="3">
        <v>-1</v>
      </c>
      <c r="GC12" s="3">
        <v>-1</v>
      </c>
      <c r="GD12" s="3">
        <v>-1</v>
      </c>
      <c r="GE12" s="3">
        <v>7.99166666666667</v>
      </c>
      <c r="GF12" s="3">
        <v>7.91666666666667</v>
      </c>
      <c r="GG12" s="3">
        <v>1.00586</v>
      </c>
      <c r="GH12" s="3">
        <v>2.58901083333333</v>
      </c>
      <c r="GI12" s="3">
        <v>1.59901833333333</v>
      </c>
      <c r="GJ12" s="3">
        <v>2.39868</v>
      </c>
      <c r="GK12" s="3">
        <v>1.60034</v>
      </c>
      <c r="GL12" s="3">
        <v>2.2896325</v>
      </c>
      <c r="GM12" s="3">
        <v>35.0978333333333</v>
      </c>
      <c r="GN12" s="3">
        <v>13.3031333333333</v>
      </c>
      <c r="GO12" s="3">
        <v>18</v>
      </c>
      <c r="GP12" s="3">
        <v>339.0395</v>
      </c>
      <c r="GQ12" s="3">
        <v>602.4205</v>
      </c>
      <c r="GR12" s="3">
        <v>24.9999416666667</v>
      </c>
      <c r="GS12" s="3">
        <v>32.277775</v>
      </c>
      <c r="GT12" s="3">
        <v>30.0001833333333</v>
      </c>
      <c r="GU12" s="3">
        <v>32.4266333333333</v>
      </c>
      <c r="GV12" s="3">
        <v>32.5197583333333</v>
      </c>
      <c r="GW12" s="3">
        <v>20.1142</v>
      </c>
      <c r="GX12" s="3">
        <v>27.6899</v>
      </c>
      <c r="GY12" s="3">
        <v>52.85355</v>
      </c>
      <c r="GZ12" s="3">
        <v>25</v>
      </c>
      <c r="HA12" s="3">
        <v>400</v>
      </c>
      <c r="HB12" s="3">
        <v>26.2783</v>
      </c>
      <c r="HC12" s="3">
        <v>97.7897083333333</v>
      </c>
      <c r="HD12" s="3">
        <v>98.755375</v>
      </c>
    </row>
    <row r="13" spans="1:212">
      <c r="A13" s="3" t="s">
        <v>399</v>
      </c>
      <c r="B13" s="3" t="s">
        <v>110</v>
      </c>
      <c r="C13" s="3" t="s">
        <v>77</v>
      </c>
      <c r="D13" s="3" t="s">
        <v>78</v>
      </c>
      <c r="E13" s="3" t="str">
        <f t="shared" si="0"/>
        <v>TR28-B2-Rd1</v>
      </c>
      <c r="F13" s="3" t="str">
        <f>VLOOKUP(B13,Sheet1!$A$1:$B$97,2,0)</f>
        <v>Phoebe puwenensis</v>
      </c>
      <c r="G13" s="3" t="str">
        <f t="shared" si="1"/>
        <v>2023-07-25</v>
      </c>
      <c r="H13" s="3" t="s">
        <v>387</v>
      </c>
      <c r="I13" s="3">
        <v>-0.000269635824375409</v>
      </c>
      <c r="J13" s="3">
        <v>-0.269635824375409</v>
      </c>
      <c r="K13" s="3">
        <v>-0.904623893192123</v>
      </c>
      <c r="L13" s="3">
        <v>400.580255433455</v>
      </c>
      <c r="M13" s="3">
        <v>355.492375452802</v>
      </c>
      <c r="N13" s="3">
        <v>33.236358277956</v>
      </c>
      <c r="O13" s="3">
        <v>37.451798095756</v>
      </c>
      <c r="P13" s="3">
        <v>-0.0356362044049724</v>
      </c>
      <c r="Q13" s="3">
        <v>2.8986578446869</v>
      </c>
      <c r="R13" s="3">
        <v>-0.0358824569839992</v>
      </c>
      <c r="S13" s="3">
        <v>-0.0224042694370574</v>
      </c>
      <c r="T13" s="3">
        <v>0</v>
      </c>
      <c r="U13" s="3">
        <v>27.0452535515943</v>
      </c>
      <c r="V13" s="3">
        <v>26.5410515995116</v>
      </c>
      <c r="W13" s="3">
        <v>3.48381046467926</v>
      </c>
      <c r="X13" s="3">
        <v>78.4867776881278</v>
      </c>
      <c r="Y13" s="3">
        <v>2.80495170448945</v>
      </c>
      <c r="Z13" s="3">
        <v>3.57378895409822</v>
      </c>
      <c r="AA13" s="3">
        <v>0.678858760189805</v>
      </c>
      <c r="AB13" s="3">
        <v>11.8909398549555</v>
      </c>
      <c r="AC13" s="3">
        <v>67.7257119633317</v>
      </c>
      <c r="AD13" s="3">
        <v>5.03013187359538</v>
      </c>
      <c r="AE13" s="3">
        <v>84.6467836918826</v>
      </c>
      <c r="AF13" s="3">
        <v>0</v>
      </c>
      <c r="AG13" s="3">
        <v>0</v>
      </c>
      <c r="AH13" s="3">
        <v>1</v>
      </c>
      <c r="AI13" s="3">
        <v>0</v>
      </c>
      <c r="AJ13" s="3">
        <v>49393.9264942956</v>
      </c>
      <c r="AK13" s="3">
        <v>0</v>
      </c>
      <c r="AL13" s="3">
        <v>0</v>
      </c>
      <c r="AM13" s="3">
        <v>0</v>
      </c>
      <c r="AN13" s="3">
        <v>0</v>
      </c>
      <c r="AO13" s="3">
        <v>2</v>
      </c>
      <c r="AP13" s="3">
        <v>0.5</v>
      </c>
      <c r="AQ13" s="3" t="e">
        <v>#DIV/0!</v>
      </c>
      <c r="AR13" s="3">
        <v>2</v>
      </c>
      <c r="AS13" s="3">
        <v>1542141655.26993</v>
      </c>
      <c r="AT13" s="3">
        <v>400.580255433455</v>
      </c>
      <c r="AU13" s="3">
        <v>400.001660897436</v>
      </c>
      <c r="AV13" s="3">
        <v>30.0014506043956</v>
      </c>
      <c r="AW13" s="3">
        <v>30.1508918070818</v>
      </c>
      <c r="AX13" s="3">
        <v>396.200303693528</v>
      </c>
      <c r="AY13" s="3">
        <v>29.8220278021978</v>
      </c>
      <c r="AZ13" s="3">
        <v>350.032626098901</v>
      </c>
      <c r="BA13" s="3">
        <v>93.3948936874237</v>
      </c>
      <c r="BB13" s="3">
        <v>0.0989757378937729</v>
      </c>
      <c r="BC13" s="3">
        <v>26.9744340476191</v>
      </c>
      <c r="BD13" s="3">
        <v>26.5410515995116</v>
      </c>
      <c r="BE13" s="3">
        <v>999.9</v>
      </c>
      <c r="BF13" s="3">
        <v>0</v>
      </c>
      <c r="BG13" s="3">
        <v>0</v>
      </c>
      <c r="BH13" s="3">
        <v>10001.0853406593</v>
      </c>
      <c r="BI13" s="3">
        <v>0</v>
      </c>
      <c r="BJ13" s="3">
        <v>0.278897</v>
      </c>
      <c r="BK13" s="3">
        <v>0.578655684096459</v>
      </c>
      <c r="BL13" s="3">
        <v>412.970021855922</v>
      </c>
      <c r="BM13" s="3">
        <v>412.43697554945</v>
      </c>
      <c r="BN13" s="3">
        <v>-0.149441603235653</v>
      </c>
      <c r="BO13" s="3">
        <v>400.001660897436</v>
      </c>
      <c r="BP13" s="3">
        <v>30.1508918070818</v>
      </c>
      <c r="BQ13" s="3">
        <v>2.8019821984127</v>
      </c>
      <c r="BR13" s="3">
        <v>2.81593902533577</v>
      </c>
      <c r="BS13" s="3">
        <v>22.8957671489622</v>
      </c>
      <c r="BT13" s="3">
        <v>22.9778279151404</v>
      </c>
      <c r="BU13" s="3">
        <v>0</v>
      </c>
      <c r="BV13" s="3">
        <v>0</v>
      </c>
      <c r="BW13" s="3">
        <v>0</v>
      </c>
      <c r="BX13" s="3">
        <v>0</v>
      </c>
      <c r="BY13" s="3">
        <v>3.3225463980464</v>
      </c>
      <c r="BZ13" s="3">
        <v>0</v>
      </c>
      <c r="CA13" s="3">
        <v>8.57650793650794</v>
      </c>
      <c r="CB13" s="3">
        <v>9.51989682539683</v>
      </c>
      <c r="CC13" s="3">
        <v>39.7301893772894</v>
      </c>
      <c r="CD13" s="3">
        <v>45.0265833333333</v>
      </c>
      <c r="CE13" s="3">
        <v>42.6313176434676</v>
      </c>
      <c r="CF13" s="3">
        <v>43.3725164835165</v>
      </c>
      <c r="CG13" s="3">
        <v>40.3351217948718</v>
      </c>
      <c r="CH13" s="3">
        <v>0</v>
      </c>
      <c r="CI13" s="3">
        <v>0</v>
      </c>
      <c r="CJ13" s="3">
        <v>0</v>
      </c>
      <c r="CK13" s="3">
        <v>1690177277.4</v>
      </c>
      <c r="CL13" s="3">
        <v>0</v>
      </c>
      <c r="CM13" s="3">
        <v>1542141335</v>
      </c>
      <c r="CN13" s="3" t="e">
        <v>#DIV/0!</v>
      </c>
      <c r="CO13" s="3">
        <v>1542141335</v>
      </c>
      <c r="CP13" s="3">
        <v>1542141332</v>
      </c>
      <c r="CQ13" s="3">
        <v>58</v>
      </c>
      <c r="CR13" s="3">
        <v>0.28</v>
      </c>
      <c r="CS13" s="3">
        <v>-0.02</v>
      </c>
      <c r="CT13" s="3">
        <v>4.38</v>
      </c>
      <c r="CU13" s="3">
        <v>0.179</v>
      </c>
      <c r="CV13" s="3">
        <v>400</v>
      </c>
      <c r="CW13" s="3">
        <v>27</v>
      </c>
      <c r="CX13" s="3">
        <v>0.25</v>
      </c>
      <c r="CY13" s="3">
        <v>0.18</v>
      </c>
      <c r="CZ13" s="3">
        <v>0.576666</v>
      </c>
      <c r="DA13" s="3">
        <v>0.0104379777853727</v>
      </c>
      <c r="DB13" s="3">
        <v>0.0291795478566345</v>
      </c>
      <c r="DC13" s="3">
        <v>0.666666666666667</v>
      </c>
      <c r="DD13" s="3">
        <v>-0.151236142857143</v>
      </c>
      <c r="DE13" s="3">
        <v>0.0371288916609705</v>
      </c>
      <c r="DF13" s="3">
        <v>0.00433128271318201</v>
      </c>
      <c r="DG13" s="3">
        <v>1</v>
      </c>
      <c r="DH13" s="3">
        <v>1.66666666666667</v>
      </c>
      <c r="DI13" s="3">
        <v>2</v>
      </c>
      <c r="DJ13" s="3" t="e">
        <v>#DIV/0!</v>
      </c>
      <c r="DK13" s="3">
        <v>2.53530333333333</v>
      </c>
      <c r="DL13" s="3">
        <v>2.72336083333333</v>
      </c>
      <c r="DM13" s="3">
        <v>0.0846292</v>
      </c>
      <c r="DN13" s="3">
        <v>0.0845179916666667</v>
      </c>
      <c r="DO13" s="3">
        <v>0.123460583333333</v>
      </c>
      <c r="DP13" s="3">
        <v>0.122291416666667</v>
      </c>
      <c r="DQ13" s="3">
        <v>24284.2166666667</v>
      </c>
      <c r="DR13" s="3">
        <v>23872.925</v>
      </c>
      <c r="DS13" s="3">
        <v>24930.875</v>
      </c>
      <c r="DT13" s="3">
        <v>25913.825</v>
      </c>
      <c r="DU13" s="3">
        <v>29869.4666666667</v>
      </c>
      <c r="DV13" s="3">
        <v>31244.2166666667</v>
      </c>
      <c r="DW13" s="3">
        <v>37604.825</v>
      </c>
      <c r="DX13" s="3">
        <v>39590.9416666667</v>
      </c>
      <c r="DY13" s="3">
        <v>1.77330083333333</v>
      </c>
      <c r="DZ13" s="3">
        <v>2.06263666666667</v>
      </c>
      <c r="EA13" s="3">
        <v>0.0245844333333333</v>
      </c>
      <c r="EB13" s="3">
        <v>0</v>
      </c>
      <c r="EC13" s="3">
        <v>26.1373333333333</v>
      </c>
      <c r="ED13" s="3">
        <v>999.9</v>
      </c>
      <c r="EE13" s="3">
        <v>61.8645</v>
      </c>
      <c r="EF13" s="3">
        <v>31.698</v>
      </c>
      <c r="EG13" s="3">
        <v>31.093825</v>
      </c>
      <c r="EH13" s="3">
        <v>60.9156</v>
      </c>
      <c r="EI13" s="3">
        <v>8.77537416666667</v>
      </c>
      <c r="EJ13" s="3">
        <v>1</v>
      </c>
      <c r="EK13" s="3">
        <v>0.546855166666667</v>
      </c>
      <c r="EL13" s="3">
        <v>1.93570666666667</v>
      </c>
      <c r="EM13" s="3">
        <v>20.2699833333333</v>
      </c>
      <c r="EN13" s="3">
        <v>5.2473775</v>
      </c>
      <c r="EO13" s="3">
        <v>12.0099</v>
      </c>
      <c r="EP13" s="3">
        <v>4.99790833333333</v>
      </c>
      <c r="EQ13" s="3">
        <v>3.30411833333333</v>
      </c>
      <c r="ER13" s="3">
        <v>9999</v>
      </c>
      <c r="ES13" s="3">
        <v>9999</v>
      </c>
      <c r="ET13" s="3">
        <v>999.9</v>
      </c>
      <c r="EU13" s="3">
        <v>9999</v>
      </c>
      <c r="EV13" s="3">
        <v>4.97230833333333</v>
      </c>
      <c r="EW13" s="3">
        <v>1.87072166666667</v>
      </c>
      <c r="EX13" s="3">
        <v>1.86859666666667</v>
      </c>
      <c r="EY13" s="3">
        <v>1.8669925</v>
      </c>
      <c r="EZ13" s="3">
        <v>1.86691833333333</v>
      </c>
      <c r="FA13" s="3">
        <v>1.86647083333333</v>
      </c>
      <c r="FB13" s="3">
        <v>1.86867583333333</v>
      </c>
      <c r="FC13" s="3">
        <v>1.86632416666667</v>
      </c>
      <c r="FD13" s="3">
        <v>0</v>
      </c>
      <c r="FE13" s="3">
        <v>0</v>
      </c>
      <c r="FF13" s="3">
        <v>0</v>
      </c>
      <c r="FG13" s="3">
        <v>0</v>
      </c>
      <c r="FH13" s="3" t="e">
        <v>#DIV/0!</v>
      </c>
      <c r="FI13" s="3" t="e">
        <v>#DIV/0!</v>
      </c>
      <c r="FJ13" s="3" t="e">
        <v>#DIV/0!</v>
      </c>
      <c r="FK13" s="3" t="e">
        <v>#DIV/0!</v>
      </c>
      <c r="FL13" s="3" t="e">
        <v>#DIV/0!</v>
      </c>
      <c r="FM13" s="3" t="e">
        <v>#DIV/0!</v>
      </c>
      <c r="FN13" s="3">
        <v>0</v>
      </c>
      <c r="FO13" s="3">
        <v>100</v>
      </c>
      <c r="FP13" s="3">
        <v>100</v>
      </c>
      <c r="FQ13" s="3">
        <v>4.37991666666667</v>
      </c>
      <c r="FR13" s="3">
        <v>0.179425</v>
      </c>
      <c r="FS13" s="3">
        <v>4.37990909090917</v>
      </c>
      <c r="FT13" s="3">
        <v>0</v>
      </c>
      <c r="FU13" s="3">
        <v>0</v>
      </c>
      <c r="FV13" s="3">
        <v>0</v>
      </c>
      <c r="FW13" s="3">
        <v>0.179419999999993</v>
      </c>
      <c r="FX13" s="3">
        <v>0</v>
      </c>
      <c r="FY13" s="3">
        <v>0</v>
      </c>
      <c r="FZ13" s="3">
        <v>0</v>
      </c>
      <c r="GA13" s="3">
        <v>-1</v>
      </c>
      <c r="GB13" s="3">
        <v>-1</v>
      </c>
      <c r="GC13" s="3">
        <v>-1</v>
      </c>
      <c r="GD13" s="3">
        <v>-1</v>
      </c>
      <c r="GE13" s="3">
        <v>5.46666666666667</v>
      </c>
      <c r="GF13" s="3">
        <v>5.53333333333333</v>
      </c>
      <c r="GG13" s="3">
        <v>1.01267166666667</v>
      </c>
      <c r="GH13" s="3">
        <v>2.58951666666667</v>
      </c>
      <c r="GI13" s="3">
        <v>1.59912</v>
      </c>
      <c r="GJ13" s="3">
        <v>2.39979833333333</v>
      </c>
      <c r="GK13" s="3">
        <v>1.60044166666667</v>
      </c>
      <c r="GL13" s="3">
        <v>2.296345</v>
      </c>
      <c r="GM13" s="3">
        <v>35.4078333333333</v>
      </c>
      <c r="GN13" s="3">
        <v>15.916775</v>
      </c>
      <c r="GO13" s="3">
        <v>18</v>
      </c>
      <c r="GP13" s="3">
        <v>345.99575</v>
      </c>
      <c r="GQ13" s="3">
        <v>601.52575</v>
      </c>
      <c r="GR13" s="3">
        <v>24.9997916666667</v>
      </c>
      <c r="GS13" s="3">
        <v>34.085125</v>
      </c>
      <c r="GT13" s="3">
        <v>30.0001666666667</v>
      </c>
      <c r="GU13" s="3">
        <v>34.278575</v>
      </c>
      <c r="GV13" s="3">
        <v>34.3793166666667</v>
      </c>
      <c r="GW13" s="3">
        <v>20.257225</v>
      </c>
      <c r="GX13" s="3">
        <v>-30</v>
      </c>
      <c r="GY13" s="3">
        <v>-30</v>
      </c>
      <c r="GZ13" s="3">
        <v>25</v>
      </c>
      <c r="HA13" s="3">
        <v>400</v>
      </c>
      <c r="HB13" s="3">
        <v>26.9603</v>
      </c>
      <c r="HC13" s="3">
        <v>97.4106833333333</v>
      </c>
      <c r="HD13" s="3">
        <v>98.3667166666667</v>
      </c>
    </row>
    <row r="14" spans="1:212">
      <c r="A14" s="3" t="s">
        <v>400</v>
      </c>
      <c r="B14" s="3" t="s">
        <v>401</v>
      </c>
      <c r="C14" s="3" t="s">
        <v>77</v>
      </c>
      <c r="D14" s="3" t="s">
        <v>69</v>
      </c>
      <c r="E14" s="3" t="str">
        <f t="shared" si="0"/>
        <v>TR29-B2-Rd2</v>
      </c>
      <c r="F14" s="3" t="str">
        <f>VLOOKUP(B14,Sheet1!$A$1:$B$97,2,0)</f>
        <v>Castanopsis indica</v>
      </c>
      <c r="G14" s="3" t="str">
        <f t="shared" si="1"/>
        <v>2023-07-25</v>
      </c>
      <c r="H14" s="3" t="s">
        <v>387</v>
      </c>
      <c r="I14" s="3">
        <v>7.44188341160396e-5</v>
      </c>
      <c r="J14" s="3">
        <v>0.0744188341160396</v>
      </c>
      <c r="K14" s="3">
        <v>-0.553113367055638</v>
      </c>
      <c r="L14" s="3">
        <v>400.306768925519</v>
      </c>
      <c r="M14" s="3">
        <v>477.471081708092</v>
      </c>
      <c r="N14" s="3">
        <v>44.5996997549849</v>
      </c>
      <c r="O14" s="3">
        <v>37.3918959263199</v>
      </c>
      <c r="P14" s="3">
        <v>0.00693394894683932</v>
      </c>
      <c r="Q14" s="3">
        <v>2.89706324407886</v>
      </c>
      <c r="R14" s="3">
        <v>0.00691829278258115</v>
      </c>
      <c r="S14" s="3">
        <v>0.00432533682970687</v>
      </c>
      <c r="T14" s="3">
        <v>0</v>
      </c>
      <c r="U14" s="3">
        <v>26.961914512351</v>
      </c>
      <c r="V14" s="3">
        <v>26.5371790567766</v>
      </c>
      <c r="W14" s="3">
        <v>3.48301538913344</v>
      </c>
      <c r="X14" s="3">
        <v>70.206777726578</v>
      </c>
      <c r="Y14" s="3">
        <v>2.51007949740663</v>
      </c>
      <c r="Z14" s="3">
        <v>3.57526667000998</v>
      </c>
      <c r="AA14" s="3">
        <v>0.972935891726812</v>
      </c>
      <c r="AB14" s="3">
        <v>-3.28187058451734</v>
      </c>
      <c r="AC14" s="3">
        <v>69.3924846401645</v>
      </c>
      <c r="AD14" s="3">
        <v>5.15684342788795</v>
      </c>
      <c r="AE14" s="3">
        <v>71.2674574835351</v>
      </c>
      <c r="AF14" s="3">
        <v>0</v>
      </c>
      <c r="AG14" s="3">
        <v>0</v>
      </c>
      <c r="AH14" s="3">
        <v>1</v>
      </c>
      <c r="AI14" s="3">
        <v>0</v>
      </c>
      <c r="AJ14" s="3">
        <v>49344.9101634462</v>
      </c>
      <c r="AK14" s="3">
        <v>0</v>
      </c>
      <c r="AL14" s="3">
        <v>0</v>
      </c>
      <c r="AM14" s="3">
        <v>0</v>
      </c>
      <c r="AN14" s="3">
        <v>0</v>
      </c>
      <c r="AO14" s="3">
        <v>2</v>
      </c>
      <c r="AP14" s="3">
        <v>0.5</v>
      </c>
      <c r="AQ14" s="3" t="e">
        <v>#DIV/0!</v>
      </c>
      <c r="AR14" s="3">
        <v>2</v>
      </c>
      <c r="AS14" s="3">
        <v>1542172820.26877</v>
      </c>
      <c r="AT14" s="3">
        <v>400.306768925519</v>
      </c>
      <c r="AU14" s="3">
        <v>400.003236630037</v>
      </c>
      <c r="AV14" s="3">
        <v>26.872181535409</v>
      </c>
      <c r="AW14" s="3">
        <v>26.8308031684982</v>
      </c>
      <c r="AX14" s="3">
        <v>395.707461630037</v>
      </c>
      <c r="AY14" s="3">
        <v>26.6876980799756</v>
      </c>
      <c r="AZ14" s="3">
        <v>350.029506318682</v>
      </c>
      <c r="BA14" s="3">
        <v>93.3091193345543</v>
      </c>
      <c r="BB14" s="3">
        <v>0.0989836460225885</v>
      </c>
      <c r="BC14" s="3">
        <v>26.9814714957265</v>
      </c>
      <c r="BD14" s="3">
        <v>26.5371790567766</v>
      </c>
      <c r="BE14" s="3">
        <v>999.9</v>
      </c>
      <c r="BF14" s="3">
        <v>0</v>
      </c>
      <c r="BG14" s="3">
        <v>0</v>
      </c>
      <c r="BH14" s="3">
        <v>10000.5579554334</v>
      </c>
      <c r="BI14" s="3">
        <v>0</v>
      </c>
      <c r="BJ14" s="3">
        <v>0.278897</v>
      </c>
      <c r="BK14" s="3">
        <v>0.303593316208791</v>
      </c>
      <c r="BL14" s="3">
        <v>411.36101443834</v>
      </c>
      <c r="BM14" s="3">
        <v>411.031484554335</v>
      </c>
      <c r="BN14" s="3">
        <v>0.0413787513548535</v>
      </c>
      <c r="BO14" s="3">
        <v>400.003236630037</v>
      </c>
      <c r="BP14" s="3">
        <v>26.8308031684982</v>
      </c>
      <c r="BQ14" s="3">
        <v>2.50741985744811</v>
      </c>
      <c r="BR14" s="3">
        <v>2.50355923717949</v>
      </c>
      <c r="BS14" s="3">
        <v>21.0747357509157</v>
      </c>
      <c r="BT14" s="3">
        <v>21.0496390964591</v>
      </c>
      <c r="BU14" s="3">
        <v>0</v>
      </c>
      <c r="BV14" s="3">
        <v>0</v>
      </c>
      <c r="BW14" s="3">
        <v>0</v>
      </c>
      <c r="BX14" s="3">
        <v>0</v>
      </c>
      <c r="BY14" s="3">
        <v>2.62995299145299</v>
      </c>
      <c r="BZ14" s="3">
        <v>0</v>
      </c>
      <c r="CA14" s="3">
        <v>10.6719560439561</v>
      </c>
      <c r="CB14" s="3">
        <v>9.8423492063492</v>
      </c>
      <c r="CC14" s="3">
        <v>39.9825781746032</v>
      </c>
      <c r="CD14" s="3">
        <v>45.4130407814408</v>
      </c>
      <c r="CE14" s="3">
        <v>42.898532967033</v>
      </c>
      <c r="CF14" s="3">
        <v>43.7928637362637</v>
      </c>
      <c r="CG14" s="3">
        <v>40.582355982906</v>
      </c>
      <c r="CH14" s="3">
        <v>0</v>
      </c>
      <c r="CI14" s="3">
        <v>0</v>
      </c>
      <c r="CJ14" s="3">
        <v>0</v>
      </c>
      <c r="CK14" s="3">
        <v>1690208443.55</v>
      </c>
      <c r="CL14" s="3">
        <v>0</v>
      </c>
      <c r="CM14" s="3">
        <v>1542171871.1</v>
      </c>
      <c r="CN14" s="3" t="e">
        <v>#DIV/0!</v>
      </c>
      <c r="CO14" s="3">
        <v>1542171871.1</v>
      </c>
      <c r="CP14" s="3">
        <v>1542171864.1</v>
      </c>
      <c r="CQ14" s="3">
        <v>139</v>
      </c>
      <c r="CR14" s="3">
        <v>0.061</v>
      </c>
      <c r="CS14" s="3">
        <v>-0.034</v>
      </c>
      <c r="CT14" s="3">
        <v>4.599</v>
      </c>
      <c r="CU14" s="3">
        <v>0.184</v>
      </c>
      <c r="CV14" s="3">
        <v>400</v>
      </c>
      <c r="CW14" s="3">
        <v>27</v>
      </c>
      <c r="CX14" s="3">
        <v>0.66</v>
      </c>
      <c r="CY14" s="3">
        <v>0.24</v>
      </c>
      <c r="CZ14" s="3">
        <v>0.30155131468254</v>
      </c>
      <c r="DA14" s="3">
        <v>-0.0344031308954202</v>
      </c>
      <c r="DB14" s="3">
        <v>0.0337851052518625</v>
      </c>
      <c r="DC14" s="3">
        <v>0.416666666666667</v>
      </c>
      <c r="DD14" s="3">
        <v>0.0380994102644841</v>
      </c>
      <c r="DE14" s="3">
        <v>0.0656119175574163</v>
      </c>
      <c r="DF14" s="3">
        <v>0.0122491418049452</v>
      </c>
      <c r="DG14" s="3">
        <v>0.583333333333333</v>
      </c>
      <c r="DH14" s="3">
        <v>1</v>
      </c>
      <c r="DI14" s="3">
        <v>2</v>
      </c>
      <c r="DJ14" s="3" t="e">
        <v>#DIV/0!</v>
      </c>
      <c r="DK14" s="3">
        <v>2.536165</v>
      </c>
      <c r="DL14" s="3">
        <v>2.72334333333333</v>
      </c>
      <c r="DM14" s="3">
        <v>0.084587</v>
      </c>
      <c r="DN14" s="3">
        <v>0.0845569916666667</v>
      </c>
      <c r="DO14" s="3">
        <v>0.11442425</v>
      </c>
      <c r="DP14" s="3">
        <v>0.11293175</v>
      </c>
      <c r="DQ14" s="3">
        <v>24311.825</v>
      </c>
      <c r="DR14" s="3">
        <v>23895.1833333333</v>
      </c>
      <c r="DS14" s="3">
        <v>24955.95</v>
      </c>
      <c r="DT14" s="3">
        <v>25936.175</v>
      </c>
      <c r="DU14" s="3">
        <v>30202.0916666667</v>
      </c>
      <c r="DV14" s="3">
        <v>31600.3833333333</v>
      </c>
      <c r="DW14" s="3">
        <v>37636.0333333333</v>
      </c>
      <c r="DX14" s="3">
        <v>39621.6583333333</v>
      </c>
      <c r="DY14" s="3">
        <v>1.77522916666667</v>
      </c>
      <c r="DZ14" s="3">
        <v>2.06596333333333</v>
      </c>
      <c r="EA14" s="3">
        <v>0.022893775</v>
      </c>
      <c r="EB14" s="3">
        <v>0</v>
      </c>
      <c r="EC14" s="3">
        <v>26.163075</v>
      </c>
      <c r="ED14" s="3">
        <v>999.9</v>
      </c>
      <c r="EE14" s="3">
        <v>65.6710833333333</v>
      </c>
      <c r="EF14" s="3">
        <v>32.4871666666667</v>
      </c>
      <c r="EG14" s="3">
        <v>34.5450166666667</v>
      </c>
      <c r="EH14" s="3">
        <v>61.0118333333333</v>
      </c>
      <c r="EI14" s="3">
        <v>9.24011583333333</v>
      </c>
      <c r="EJ14" s="3">
        <v>1</v>
      </c>
      <c r="EK14" s="3">
        <v>0.48678925</v>
      </c>
      <c r="EL14" s="3">
        <v>1.69767166666667</v>
      </c>
      <c r="EM14" s="3">
        <v>20.2724916666667</v>
      </c>
      <c r="EN14" s="3">
        <v>5.24992166666667</v>
      </c>
      <c r="EO14" s="3">
        <v>12.0099</v>
      </c>
      <c r="EP14" s="3">
        <v>4.99905</v>
      </c>
      <c r="EQ14" s="3">
        <v>3.304</v>
      </c>
      <c r="ER14" s="3">
        <v>9999</v>
      </c>
      <c r="ES14" s="3">
        <v>9999</v>
      </c>
      <c r="ET14" s="3">
        <v>999.9</v>
      </c>
      <c r="EU14" s="3">
        <v>9999</v>
      </c>
      <c r="EV14" s="3">
        <v>4.97229416666667</v>
      </c>
      <c r="EW14" s="3">
        <v>1.8707375</v>
      </c>
      <c r="EX14" s="3">
        <v>1.868635</v>
      </c>
      <c r="EY14" s="3">
        <v>1.8670675</v>
      </c>
      <c r="EZ14" s="3">
        <v>1.86693416666667</v>
      </c>
      <c r="FA14" s="3">
        <v>1.86652583333333</v>
      </c>
      <c r="FB14" s="3">
        <v>1.8687125</v>
      </c>
      <c r="FC14" s="3">
        <v>1.86632333333333</v>
      </c>
      <c r="FD14" s="3">
        <v>0</v>
      </c>
      <c r="FE14" s="3">
        <v>0</v>
      </c>
      <c r="FF14" s="3">
        <v>0</v>
      </c>
      <c r="FG14" s="3">
        <v>0</v>
      </c>
      <c r="FH14" s="3" t="e">
        <v>#DIV/0!</v>
      </c>
      <c r="FI14" s="3" t="e">
        <v>#DIV/0!</v>
      </c>
      <c r="FJ14" s="3" t="e">
        <v>#DIV/0!</v>
      </c>
      <c r="FK14" s="3" t="e">
        <v>#DIV/0!</v>
      </c>
      <c r="FL14" s="3" t="e">
        <v>#DIV/0!</v>
      </c>
      <c r="FM14" s="3" t="e">
        <v>#DIV/0!</v>
      </c>
      <c r="FN14" s="3">
        <v>0</v>
      </c>
      <c r="FO14" s="3">
        <v>100</v>
      </c>
      <c r="FP14" s="3">
        <v>100</v>
      </c>
      <c r="FQ14" s="3">
        <v>4.59933333333333</v>
      </c>
      <c r="FR14" s="3">
        <v>0.184475</v>
      </c>
      <c r="FS14" s="3">
        <v>4.59936363636371</v>
      </c>
      <c r="FT14" s="3">
        <v>0</v>
      </c>
      <c r="FU14" s="3">
        <v>0</v>
      </c>
      <c r="FV14" s="3">
        <v>0</v>
      </c>
      <c r="FW14" s="3">
        <v>0.184479999999997</v>
      </c>
      <c r="FX14" s="3">
        <v>0</v>
      </c>
      <c r="FY14" s="3">
        <v>0</v>
      </c>
      <c r="FZ14" s="3">
        <v>0</v>
      </c>
      <c r="GA14" s="3">
        <v>-1</v>
      </c>
      <c r="GB14" s="3">
        <v>-1</v>
      </c>
      <c r="GC14" s="3">
        <v>-1</v>
      </c>
      <c r="GD14" s="3">
        <v>-1</v>
      </c>
      <c r="GE14" s="3">
        <v>15.95</v>
      </c>
      <c r="GF14" s="3">
        <v>16.05</v>
      </c>
      <c r="GG14" s="3">
        <v>1.00636833333333</v>
      </c>
      <c r="GH14" s="3">
        <v>2.59836833333333</v>
      </c>
      <c r="GI14" s="3">
        <v>1.59912</v>
      </c>
      <c r="GJ14" s="3">
        <v>2.40824666666667</v>
      </c>
      <c r="GK14" s="3">
        <v>1.60044166666667</v>
      </c>
      <c r="GL14" s="3">
        <v>2.2955325</v>
      </c>
      <c r="GM14" s="3">
        <v>36.440175</v>
      </c>
      <c r="GN14" s="3">
        <v>14.37135</v>
      </c>
      <c r="GO14" s="3">
        <v>18</v>
      </c>
      <c r="GP14" s="3">
        <v>343.67725</v>
      </c>
      <c r="GQ14" s="3">
        <v>597.632833333333</v>
      </c>
      <c r="GR14" s="3">
        <v>24.9995416666667</v>
      </c>
      <c r="GS14" s="3">
        <v>33.4193333333333</v>
      </c>
      <c r="GT14" s="3">
        <v>30.000075</v>
      </c>
      <c r="GU14" s="3">
        <v>33.6210833333333</v>
      </c>
      <c r="GV14" s="3">
        <v>33.72165</v>
      </c>
      <c r="GW14" s="3">
        <v>20.1340166666667</v>
      </c>
      <c r="GX14" s="3">
        <v>28.7656333333333</v>
      </c>
      <c r="GY14" s="3">
        <v>71.1788583333333</v>
      </c>
      <c r="GZ14" s="3">
        <v>25</v>
      </c>
      <c r="HA14" s="3">
        <v>400</v>
      </c>
      <c r="HB14" s="3">
        <v>26.8375916666667</v>
      </c>
      <c r="HC14" s="3">
        <v>97.4983666666667</v>
      </c>
      <c r="HD14" s="3">
        <v>98.4464166666667</v>
      </c>
    </row>
    <row r="15" spans="1:212">
      <c r="A15" s="3" t="s">
        <v>402</v>
      </c>
      <c r="B15" s="3" t="s">
        <v>115</v>
      </c>
      <c r="C15" s="3" t="s">
        <v>77</v>
      </c>
      <c r="D15" s="3" t="s">
        <v>78</v>
      </c>
      <c r="E15" s="3" t="str">
        <f t="shared" si="0"/>
        <v>TR31-B2-Rd1</v>
      </c>
      <c r="F15" s="3" t="str">
        <f>VLOOKUP(B15,Sheet1!$A$1:$B$97,2,0)</f>
        <v>Cinnamomum bejolghota</v>
      </c>
      <c r="G15" s="3" t="str">
        <f t="shared" si="1"/>
        <v>2023-07-25</v>
      </c>
      <c r="H15" s="3" t="s">
        <v>387</v>
      </c>
      <c r="I15" s="3">
        <v>0.000151497174307499</v>
      </c>
      <c r="J15" s="3">
        <v>0.151497174307499</v>
      </c>
      <c r="K15" s="3">
        <v>-0.794752255039389</v>
      </c>
      <c r="L15" s="3">
        <v>400.433989026252</v>
      </c>
      <c r="M15" s="3">
        <v>520.952258873336</v>
      </c>
      <c r="N15" s="3">
        <v>48.5533770396944</v>
      </c>
      <c r="O15" s="3">
        <v>37.3209206460172</v>
      </c>
      <c r="P15" s="3">
        <v>0.0128891541865943</v>
      </c>
      <c r="Q15" s="3">
        <v>2.89365694534728</v>
      </c>
      <c r="R15" s="3">
        <v>0.0128490322037766</v>
      </c>
      <c r="S15" s="3">
        <v>0.00803423756411883</v>
      </c>
      <c r="T15" s="3">
        <v>0</v>
      </c>
      <c r="U15" s="3">
        <v>27.5190978922564</v>
      </c>
      <c r="V15" s="3">
        <v>27.3776785515873</v>
      </c>
      <c r="W15" s="3">
        <v>3.65932566532569</v>
      </c>
      <c r="X15" s="3">
        <v>70.2472865392849</v>
      </c>
      <c r="Y15" s="3">
        <v>2.59799264898571</v>
      </c>
      <c r="Z15" s="3">
        <v>3.69835254460289</v>
      </c>
      <c r="AA15" s="3">
        <v>1.06133301633997</v>
      </c>
      <c r="AB15" s="3">
        <v>-6.68102538696069</v>
      </c>
      <c r="AC15" s="3">
        <v>28.2767815933507</v>
      </c>
      <c r="AD15" s="3">
        <v>2.11879818643007</v>
      </c>
      <c r="AE15" s="3">
        <v>23.7145543928201</v>
      </c>
      <c r="AF15" s="3">
        <v>0</v>
      </c>
      <c r="AG15" s="3">
        <v>0</v>
      </c>
      <c r="AH15" s="3">
        <v>1</v>
      </c>
      <c r="AI15" s="3">
        <v>0</v>
      </c>
      <c r="AJ15" s="3">
        <v>49147.685860309</v>
      </c>
      <c r="AK15" s="3">
        <v>0</v>
      </c>
      <c r="AL15" s="3">
        <v>0</v>
      </c>
      <c r="AM15" s="3">
        <v>0</v>
      </c>
      <c r="AN15" s="3">
        <v>0</v>
      </c>
      <c r="AO15" s="3">
        <v>2</v>
      </c>
      <c r="AP15" s="3">
        <v>0.5</v>
      </c>
      <c r="AQ15" s="3" t="e">
        <v>#DIV/0!</v>
      </c>
      <c r="AR15" s="3">
        <v>2</v>
      </c>
      <c r="AS15" s="3">
        <v>1542157170.22826</v>
      </c>
      <c r="AT15" s="3">
        <v>400.433989026252</v>
      </c>
      <c r="AU15" s="3">
        <v>400.014552434371</v>
      </c>
      <c r="AV15" s="3">
        <v>27.8751043501984</v>
      </c>
      <c r="AW15" s="3">
        <v>27.7909550927198</v>
      </c>
      <c r="AX15" s="3">
        <v>395.899989026251</v>
      </c>
      <c r="AY15" s="3">
        <v>27.6720700248016</v>
      </c>
      <c r="AZ15" s="3">
        <v>350.035457596917</v>
      </c>
      <c r="BA15" s="3">
        <v>93.1021881394994</v>
      </c>
      <c r="BB15" s="3">
        <v>0.0989927486942918</v>
      </c>
      <c r="BC15" s="3">
        <v>27.5589365811966</v>
      </c>
      <c r="BD15" s="3">
        <v>27.3776785515873</v>
      </c>
      <c r="BE15" s="3">
        <v>999.9</v>
      </c>
      <c r="BF15" s="3">
        <v>0</v>
      </c>
      <c r="BG15" s="3">
        <v>0</v>
      </c>
      <c r="BH15" s="3">
        <v>10002.0016394994</v>
      </c>
      <c r="BI15" s="3">
        <v>0</v>
      </c>
      <c r="BJ15" s="3">
        <v>0.278897</v>
      </c>
      <c r="BK15" s="3">
        <v>0.419503431001984</v>
      </c>
      <c r="BL15" s="3">
        <v>411.916329956502</v>
      </c>
      <c r="BM15" s="3">
        <v>411.449131528541</v>
      </c>
      <c r="BN15" s="3">
        <v>0.0841424487503816</v>
      </c>
      <c r="BO15" s="3">
        <v>400.014552434371</v>
      </c>
      <c r="BP15" s="3">
        <v>27.7909550927198</v>
      </c>
      <c r="BQ15" s="3">
        <v>2.59523224198718</v>
      </c>
      <c r="BR15" s="3">
        <v>2.58739924538309</v>
      </c>
      <c r="BS15" s="3">
        <v>21.636380467033</v>
      </c>
      <c r="BT15" s="3">
        <v>21.5869159210928</v>
      </c>
      <c r="BU15" s="3">
        <v>0</v>
      </c>
      <c r="BV15" s="3">
        <v>0</v>
      </c>
      <c r="BW15" s="3">
        <v>0</v>
      </c>
      <c r="BX15" s="3">
        <v>0</v>
      </c>
      <c r="BY15" s="3">
        <v>2.99326572039072</v>
      </c>
      <c r="BZ15" s="3">
        <v>0</v>
      </c>
      <c r="CA15" s="3">
        <v>15.0887353479853</v>
      </c>
      <c r="CB15" s="3">
        <v>10.2764711920024</v>
      </c>
      <c r="CC15" s="3">
        <v>40.8805499618437</v>
      </c>
      <c r="CD15" s="3">
        <v>45.7496791742979</v>
      </c>
      <c r="CE15" s="3">
        <v>43.6296538843101</v>
      </c>
      <c r="CF15" s="3">
        <v>44.5801788194445</v>
      </c>
      <c r="CG15" s="3">
        <v>41.4472011217949</v>
      </c>
      <c r="CH15" s="3">
        <v>0</v>
      </c>
      <c r="CI15" s="3">
        <v>0</v>
      </c>
      <c r="CJ15" s="3">
        <v>0</v>
      </c>
      <c r="CK15" s="3">
        <v>1690192793.2</v>
      </c>
      <c r="CL15" s="3">
        <v>0</v>
      </c>
      <c r="CM15" s="3">
        <v>1542156909</v>
      </c>
      <c r="CN15" s="3" t="e">
        <v>#DIV/0!</v>
      </c>
      <c r="CO15" s="3">
        <v>1542156909</v>
      </c>
      <c r="CP15" s="3">
        <v>1542156909</v>
      </c>
      <c r="CQ15" s="3">
        <v>101</v>
      </c>
      <c r="CR15" s="3">
        <v>0.101</v>
      </c>
      <c r="CS15" s="3">
        <v>-0.019</v>
      </c>
      <c r="CT15" s="3">
        <v>4.534</v>
      </c>
      <c r="CU15" s="3">
        <v>0.203</v>
      </c>
      <c r="CV15" s="3">
        <v>400</v>
      </c>
      <c r="CW15" s="3">
        <v>28</v>
      </c>
      <c r="CX15" s="3">
        <v>0.41</v>
      </c>
      <c r="CY15" s="3">
        <v>0.06</v>
      </c>
      <c r="CZ15" s="3">
        <v>0.420703964880952</v>
      </c>
      <c r="DA15" s="3">
        <v>-0.0531834849624058</v>
      </c>
      <c r="DB15" s="3">
        <v>0.0389391473398979</v>
      </c>
      <c r="DC15" s="3">
        <v>0.25</v>
      </c>
      <c r="DD15" s="3">
        <v>0.0764292666071429</v>
      </c>
      <c r="DE15" s="3">
        <v>0.136817356117567</v>
      </c>
      <c r="DF15" s="3">
        <v>0.0259957835584942</v>
      </c>
      <c r="DG15" s="3">
        <v>0.416666666666667</v>
      </c>
      <c r="DH15" s="3">
        <v>0.666666666666667</v>
      </c>
      <c r="DI15" s="3">
        <v>2</v>
      </c>
      <c r="DJ15" s="3" t="e">
        <v>#DIV/0!</v>
      </c>
      <c r="DK15" s="3">
        <v>2.53373416666667</v>
      </c>
      <c r="DL15" s="3">
        <v>2.72332833333333</v>
      </c>
      <c r="DM15" s="3">
        <v>0.084095125</v>
      </c>
      <c r="DN15" s="3">
        <v>0.0840395666666667</v>
      </c>
      <c r="DO15" s="3">
        <v>0.116596166666667</v>
      </c>
      <c r="DP15" s="3">
        <v>0.11497175</v>
      </c>
      <c r="DQ15" s="3">
        <v>24239.0583333333</v>
      </c>
      <c r="DR15" s="3">
        <v>23822.3</v>
      </c>
      <c r="DS15" s="3">
        <v>24873.85</v>
      </c>
      <c r="DT15" s="3">
        <v>25850.5666666667</v>
      </c>
      <c r="DU15" s="3">
        <v>30037.1333333333</v>
      </c>
      <c r="DV15" s="3">
        <v>31437.1416666667</v>
      </c>
      <c r="DW15" s="3">
        <v>37521.45</v>
      </c>
      <c r="DX15" s="3">
        <v>39503.1</v>
      </c>
      <c r="DY15" s="3">
        <v>1.76303083333333</v>
      </c>
      <c r="DZ15" s="3">
        <v>2.04362166666667</v>
      </c>
      <c r="EA15" s="3">
        <v>-0.0130288833333333</v>
      </c>
      <c r="EB15" s="3">
        <v>0</v>
      </c>
      <c r="EC15" s="3">
        <v>27.5892666666667</v>
      </c>
      <c r="ED15" s="3">
        <v>999.9</v>
      </c>
      <c r="EE15" s="3">
        <v>68.2410833333333</v>
      </c>
      <c r="EF15" s="3">
        <v>31.9445</v>
      </c>
      <c r="EG15" s="3">
        <v>34.8896666666667</v>
      </c>
      <c r="EH15" s="3">
        <v>60.9648</v>
      </c>
      <c r="EI15" s="3">
        <v>8.8835475</v>
      </c>
      <c r="EJ15" s="3">
        <v>1</v>
      </c>
      <c r="EK15" s="3">
        <v>0.64096825</v>
      </c>
      <c r="EL15" s="3">
        <v>3.1002225</v>
      </c>
      <c r="EM15" s="3">
        <v>20.2528583333333</v>
      </c>
      <c r="EN15" s="3">
        <v>5.24657833333333</v>
      </c>
      <c r="EO15" s="3">
        <v>12.0099</v>
      </c>
      <c r="EP15" s="3">
        <v>4.9973875</v>
      </c>
      <c r="EQ15" s="3">
        <v>3.30429666666667</v>
      </c>
      <c r="ER15" s="3">
        <v>9999</v>
      </c>
      <c r="ES15" s="3">
        <v>9999</v>
      </c>
      <c r="ET15" s="3">
        <v>999.9</v>
      </c>
      <c r="EU15" s="3">
        <v>9999</v>
      </c>
      <c r="EV15" s="3">
        <v>4.97227416666667</v>
      </c>
      <c r="EW15" s="3">
        <v>1.87072416666667</v>
      </c>
      <c r="EX15" s="3">
        <v>1.86861583333333</v>
      </c>
      <c r="EY15" s="3">
        <v>1.86704833333333</v>
      </c>
      <c r="EZ15" s="3">
        <v>1.86694083333333</v>
      </c>
      <c r="FA15" s="3">
        <v>1.866525</v>
      </c>
      <c r="FB15" s="3">
        <v>1.86871916666667</v>
      </c>
      <c r="FC15" s="3">
        <v>1.866325</v>
      </c>
      <c r="FD15" s="3">
        <v>0</v>
      </c>
      <c r="FE15" s="3">
        <v>0</v>
      </c>
      <c r="FF15" s="3">
        <v>0</v>
      </c>
      <c r="FG15" s="3">
        <v>0</v>
      </c>
      <c r="FH15" s="3" t="e">
        <v>#DIV/0!</v>
      </c>
      <c r="FI15" s="3" t="e">
        <v>#DIV/0!</v>
      </c>
      <c r="FJ15" s="3" t="e">
        <v>#DIV/0!</v>
      </c>
      <c r="FK15" s="3" t="e">
        <v>#DIV/0!</v>
      </c>
      <c r="FL15" s="3" t="e">
        <v>#DIV/0!</v>
      </c>
      <c r="FM15" s="3" t="e">
        <v>#DIV/0!</v>
      </c>
      <c r="FN15" s="3">
        <v>0</v>
      </c>
      <c r="FO15" s="3">
        <v>100</v>
      </c>
      <c r="FP15" s="3">
        <v>100</v>
      </c>
      <c r="FQ15" s="3">
        <v>4.534</v>
      </c>
      <c r="FR15" s="3">
        <v>0.203016666666667</v>
      </c>
      <c r="FS15" s="3">
        <v>4.53400000000005</v>
      </c>
      <c r="FT15" s="3">
        <v>0</v>
      </c>
      <c r="FU15" s="3">
        <v>0</v>
      </c>
      <c r="FV15" s="3">
        <v>0</v>
      </c>
      <c r="FW15" s="3">
        <v>0.203030000000002</v>
      </c>
      <c r="FX15" s="3">
        <v>0</v>
      </c>
      <c r="FY15" s="3">
        <v>0</v>
      </c>
      <c r="FZ15" s="3">
        <v>0</v>
      </c>
      <c r="GA15" s="3">
        <v>-1</v>
      </c>
      <c r="GB15" s="3">
        <v>-1</v>
      </c>
      <c r="GC15" s="3">
        <v>-1</v>
      </c>
      <c r="GD15" s="3">
        <v>-1</v>
      </c>
      <c r="GE15" s="3">
        <v>4.5</v>
      </c>
      <c r="GF15" s="3">
        <v>4.5</v>
      </c>
      <c r="GG15" s="3">
        <v>1.01196</v>
      </c>
      <c r="GH15" s="3">
        <v>2.5962325</v>
      </c>
      <c r="GI15" s="3">
        <v>1.59891666666667</v>
      </c>
      <c r="GJ15" s="3">
        <v>2.41017833333333</v>
      </c>
      <c r="GK15" s="3">
        <v>1.60034</v>
      </c>
      <c r="GL15" s="3">
        <v>2.29960166666667</v>
      </c>
      <c r="GM15" s="3">
        <v>36.1754</v>
      </c>
      <c r="GN15" s="3">
        <v>15.1046583333333</v>
      </c>
      <c r="GO15" s="3">
        <v>18</v>
      </c>
      <c r="GP15" s="3">
        <v>346.056166666667</v>
      </c>
      <c r="GQ15" s="3">
        <v>595.664083333333</v>
      </c>
      <c r="GR15" s="3">
        <v>24.9984833333333</v>
      </c>
      <c r="GS15" s="3">
        <v>35.2534083333333</v>
      </c>
      <c r="GT15" s="3">
        <v>30.000275</v>
      </c>
      <c r="GU15" s="3">
        <v>35.2796166666667</v>
      </c>
      <c r="GV15" s="3">
        <v>35.3549583333333</v>
      </c>
      <c r="GW15" s="3">
        <v>20.2408166666667</v>
      </c>
      <c r="GX15" s="3">
        <v>27.7627583333333</v>
      </c>
      <c r="GY15" s="3">
        <v>82.659275</v>
      </c>
      <c r="GZ15" s="3">
        <v>25</v>
      </c>
      <c r="HA15" s="3">
        <v>400</v>
      </c>
      <c r="HB15" s="3">
        <v>27.735225</v>
      </c>
      <c r="HC15" s="3">
        <v>97.1919666666667</v>
      </c>
      <c r="HD15" s="3">
        <v>98.1398333333333</v>
      </c>
    </row>
    <row r="16" spans="1:212">
      <c r="A16" s="3" t="s">
        <v>403</v>
      </c>
      <c r="B16" s="3" t="s">
        <v>87</v>
      </c>
      <c r="C16" s="3" t="s">
        <v>68</v>
      </c>
      <c r="D16" s="3" t="s">
        <v>69</v>
      </c>
      <c r="E16" s="3" t="str">
        <f t="shared" si="0"/>
        <v>TR34-B1-Rd2</v>
      </c>
      <c r="F16" s="3" t="str">
        <f>VLOOKUP(B16,Sheet1!$A$1:$B$97,2,0)</f>
        <v>Lindera metcalfiana</v>
      </c>
      <c r="G16" s="3" t="str">
        <f t="shared" si="1"/>
        <v>2023-07-25</v>
      </c>
      <c r="H16" s="3" t="s">
        <v>387</v>
      </c>
      <c r="I16" s="3">
        <v>9.5872097812748e-5</v>
      </c>
      <c r="J16" s="3">
        <v>0.095872097812748</v>
      </c>
      <c r="K16" s="3">
        <v>-0.766929216557873</v>
      </c>
      <c r="L16" s="3">
        <v>400.427022870879</v>
      </c>
      <c r="M16" s="3">
        <v>540.311462663726</v>
      </c>
      <c r="N16" s="3">
        <v>50.3674721021795</v>
      </c>
      <c r="O16" s="3">
        <v>37.3275540055123</v>
      </c>
      <c r="P16" s="3">
        <v>0.00870384637881016</v>
      </c>
      <c r="Q16" s="3">
        <v>2.89372363082905</v>
      </c>
      <c r="R16" s="3">
        <v>0.00868880456426792</v>
      </c>
      <c r="S16" s="3">
        <v>0.00543185204709693</v>
      </c>
      <c r="T16" s="3">
        <v>0</v>
      </c>
      <c r="U16" s="3">
        <v>27.2125665316997</v>
      </c>
      <c r="V16" s="3">
        <v>26.8520290945513</v>
      </c>
      <c r="W16" s="3">
        <v>3.54817213948413</v>
      </c>
      <c r="X16" s="3">
        <v>70.3443703533608</v>
      </c>
      <c r="Y16" s="3">
        <v>2.55311398529686</v>
      </c>
      <c r="Z16" s="3">
        <v>3.62945040164626</v>
      </c>
      <c r="AA16" s="3">
        <v>0.995058154187277</v>
      </c>
      <c r="AB16" s="3">
        <v>-4.22795951354219</v>
      </c>
      <c r="AC16" s="3">
        <v>60.1800029345934</v>
      </c>
      <c r="AD16" s="3">
        <v>4.49019475210424</v>
      </c>
      <c r="AE16" s="3">
        <v>60.4422381731554</v>
      </c>
      <c r="AF16" s="3">
        <v>0</v>
      </c>
      <c r="AG16" s="3">
        <v>0</v>
      </c>
      <c r="AH16" s="3">
        <v>1</v>
      </c>
      <c r="AI16" s="3">
        <v>0</v>
      </c>
      <c r="AJ16" s="3">
        <v>49202.5683671295</v>
      </c>
      <c r="AK16" s="3">
        <v>0</v>
      </c>
      <c r="AL16" s="3">
        <v>0</v>
      </c>
      <c r="AM16" s="3">
        <v>0</v>
      </c>
      <c r="AN16" s="3">
        <v>0</v>
      </c>
      <c r="AO16" s="3">
        <v>2</v>
      </c>
      <c r="AP16" s="3">
        <v>0.5</v>
      </c>
      <c r="AQ16" s="3" t="e">
        <v>#DIV/0!</v>
      </c>
      <c r="AR16" s="3">
        <v>2</v>
      </c>
      <c r="AS16" s="3">
        <v>1542163885.22826</v>
      </c>
      <c r="AT16" s="3">
        <v>400.427022870879</v>
      </c>
      <c r="AU16" s="3">
        <v>400.01074827152</v>
      </c>
      <c r="AV16" s="3">
        <v>27.3882353197497</v>
      </c>
      <c r="AW16" s="3">
        <v>27.3349560554029</v>
      </c>
      <c r="AX16" s="3">
        <v>395.875326060745</v>
      </c>
      <c r="AY16" s="3">
        <v>27.2003706406441</v>
      </c>
      <c r="AZ16" s="3">
        <v>350.028381326312</v>
      </c>
      <c r="BA16" s="3">
        <v>93.1203750599054</v>
      </c>
      <c r="BB16" s="3">
        <v>0.0989929630589896</v>
      </c>
      <c r="BC16" s="3">
        <v>27.2377823714133</v>
      </c>
      <c r="BD16" s="3">
        <v>26.8520290945513</v>
      </c>
      <c r="BE16" s="3">
        <v>999.9</v>
      </c>
      <c r="BF16" s="3">
        <v>0</v>
      </c>
      <c r="BG16" s="3">
        <v>0</v>
      </c>
      <c r="BH16" s="3">
        <v>10000.454544185</v>
      </c>
      <c r="BI16" s="3">
        <v>0</v>
      </c>
      <c r="BJ16" s="3">
        <v>0.278897</v>
      </c>
      <c r="BK16" s="3">
        <v>0.416276426106532</v>
      </c>
      <c r="BL16" s="3">
        <v>411.70282933837</v>
      </c>
      <c r="BM16" s="3">
        <v>411.252290594475</v>
      </c>
      <c r="BN16" s="3">
        <v>0.0532916591834554</v>
      </c>
      <c r="BO16" s="3">
        <v>400.01074827152</v>
      </c>
      <c r="BP16" s="3">
        <v>27.3349560554029</v>
      </c>
      <c r="BQ16" s="3">
        <v>2.55040281932997</v>
      </c>
      <c r="BR16" s="3">
        <v>2.54544021653693</v>
      </c>
      <c r="BS16" s="3">
        <v>21.3517762858669</v>
      </c>
      <c r="BT16" s="3">
        <v>21.3200074549756</v>
      </c>
      <c r="BU16" s="3">
        <v>0</v>
      </c>
      <c r="BV16" s="3">
        <v>0</v>
      </c>
      <c r="BW16" s="3">
        <v>0</v>
      </c>
      <c r="BX16" s="3">
        <v>0</v>
      </c>
      <c r="BY16" s="3">
        <v>2.8061169490232</v>
      </c>
      <c r="BZ16" s="3">
        <v>0</v>
      </c>
      <c r="CA16" s="3">
        <v>13.2089448641636</v>
      </c>
      <c r="CB16" s="3">
        <v>10.1222871642247</v>
      </c>
      <c r="CC16" s="3">
        <v>40.5193709783272</v>
      </c>
      <c r="CD16" s="3">
        <v>45.9020685592186</v>
      </c>
      <c r="CE16" s="3">
        <v>43.3868520909646</v>
      </c>
      <c r="CF16" s="3">
        <v>44.6488420749389</v>
      </c>
      <c r="CG16" s="3">
        <v>41.1041249465812</v>
      </c>
      <c r="CH16" s="3">
        <v>0</v>
      </c>
      <c r="CI16" s="3">
        <v>0</v>
      </c>
      <c r="CJ16" s="3">
        <v>0</v>
      </c>
      <c r="CK16" s="3">
        <v>1690199508.4</v>
      </c>
      <c r="CL16" s="3">
        <v>0</v>
      </c>
      <c r="CM16" s="3">
        <v>1542163248</v>
      </c>
      <c r="CN16" s="3" t="e">
        <v>#DIV/0!</v>
      </c>
      <c r="CO16" s="3">
        <v>1542163239</v>
      </c>
      <c r="CP16" s="3">
        <v>1542163248</v>
      </c>
      <c r="CQ16" s="3">
        <v>120</v>
      </c>
      <c r="CR16" s="3">
        <v>0.114</v>
      </c>
      <c r="CS16" s="3">
        <v>-0.028</v>
      </c>
      <c r="CT16" s="3">
        <v>4.552</v>
      </c>
      <c r="CU16" s="3">
        <v>0.188</v>
      </c>
      <c r="CV16" s="3">
        <v>400</v>
      </c>
      <c r="CW16" s="3">
        <v>27</v>
      </c>
      <c r="CX16" s="3">
        <v>0.38</v>
      </c>
      <c r="CY16" s="3">
        <v>0.35</v>
      </c>
      <c r="CZ16" s="3">
        <v>0.41911235297619</v>
      </c>
      <c r="DA16" s="3">
        <v>-0.0373695389610389</v>
      </c>
      <c r="DB16" s="3">
        <v>0.0233805641469346</v>
      </c>
      <c r="DC16" s="3">
        <v>0.583333333333333</v>
      </c>
      <c r="DD16" s="3">
        <v>0.0520980341269841</v>
      </c>
      <c r="DE16" s="3">
        <v>0.0295116303827752</v>
      </c>
      <c r="DF16" s="3">
        <v>0.00638963110059558</v>
      </c>
      <c r="DG16" s="3">
        <v>0.916666666666667</v>
      </c>
      <c r="DH16" s="3">
        <v>1.5</v>
      </c>
      <c r="DI16" s="3">
        <v>2</v>
      </c>
      <c r="DJ16" s="3" t="e">
        <v>#DIV/0!</v>
      </c>
      <c r="DK16" s="3">
        <v>2.53399583333333</v>
      </c>
      <c r="DL16" s="3">
        <v>2.72335583333333</v>
      </c>
      <c r="DM16" s="3">
        <v>0.0841217</v>
      </c>
      <c r="DN16" s="3">
        <v>0.0840652666666667</v>
      </c>
      <c r="DO16" s="3">
        <v>0.115301583333333</v>
      </c>
      <c r="DP16" s="3">
        <v>0.113780916666667</v>
      </c>
      <c r="DQ16" s="3">
        <v>24238.8416666667</v>
      </c>
      <c r="DR16" s="3">
        <v>23821.0083333333</v>
      </c>
      <c r="DS16" s="3">
        <v>24873.875</v>
      </c>
      <c r="DT16" s="3">
        <v>25849.25</v>
      </c>
      <c r="DU16" s="3">
        <v>30080.4666666667</v>
      </c>
      <c r="DV16" s="3">
        <v>31477.0583333333</v>
      </c>
      <c r="DW16" s="3">
        <v>37520.775</v>
      </c>
      <c r="DX16" s="3">
        <v>39500.6833333333</v>
      </c>
      <c r="DY16" s="3">
        <v>1.7644625</v>
      </c>
      <c r="DZ16" s="3">
        <v>2.04547666666667</v>
      </c>
      <c r="EA16" s="3">
        <v>0.0129935</v>
      </c>
      <c r="EB16" s="3">
        <v>0</v>
      </c>
      <c r="EC16" s="3">
        <v>26.6374666666667</v>
      </c>
      <c r="ED16" s="3">
        <v>999.9</v>
      </c>
      <c r="EE16" s="3">
        <v>67.434</v>
      </c>
      <c r="EF16" s="3">
        <v>31.99</v>
      </c>
      <c r="EG16" s="3">
        <v>34.5601916666667</v>
      </c>
      <c r="EH16" s="3">
        <v>60.8668</v>
      </c>
      <c r="EI16" s="3">
        <v>8.75868083333333</v>
      </c>
      <c r="EJ16" s="3">
        <v>1</v>
      </c>
      <c r="EK16" s="3">
        <v>0.632510583333333</v>
      </c>
      <c r="EL16" s="3">
        <v>2.80029083333333</v>
      </c>
      <c r="EM16" s="3">
        <v>20.2577583333333</v>
      </c>
      <c r="EN16" s="3">
        <v>5.24679</v>
      </c>
      <c r="EO16" s="3">
        <v>12.0099</v>
      </c>
      <c r="EP16" s="3">
        <v>4.99754166666667</v>
      </c>
      <c r="EQ16" s="3">
        <v>3.3040875</v>
      </c>
      <c r="ER16" s="3">
        <v>9999</v>
      </c>
      <c r="ES16" s="3">
        <v>9999</v>
      </c>
      <c r="ET16" s="3">
        <v>999.9</v>
      </c>
      <c r="EU16" s="3">
        <v>9999</v>
      </c>
      <c r="EV16" s="3">
        <v>4.9722875</v>
      </c>
      <c r="EW16" s="3">
        <v>1.87067166666667</v>
      </c>
      <c r="EX16" s="3">
        <v>1.86857583333333</v>
      </c>
      <c r="EY16" s="3">
        <v>1.86692583333333</v>
      </c>
      <c r="EZ16" s="3">
        <v>1.866905</v>
      </c>
      <c r="FA16" s="3">
        <v>1.86644916666667</v>
      </c>
      <c r="FB16" s="3">
        <v>1.86860416666667</v>
      </c>
      <c r="FC16" s="3">
        <v>1.8662975</v>
      </c>
      <c r="FD16" s="3">
        <v>0</v>
      </c>
      <c r="FE16" s="3">
        <v>0</v>
      </c>
      <c r="FF16" s="3">
        <v>0</v>
      </c>
      <c r="FG16" s="3">
        <v>0</v>
      </c>
      <c r="FH16" s="3" t="e">
        <v>#DIV/0!</v>
      </c>
      <c r="FI16" s="3" t="e">
        <v>#DIV/0!</v>
      </c>
      <c r="FJ16" s="3" t="e">
        <v>#DIV/0!</v>
      </c>
      <c r="FK16" s="3" t="e">
        <v>#DIV/0!</v>
      </c>
      <c r="FL16" s="3" t="e">
        <v>#DIV/0!</v>
      </c>
      <c r="FM16" s="3" t="e">
        <v>#DIV/0!</v>
      </c>
      <c r="FN16" s="3">
        <v>0</v>
      </c>
      <c r="FO16" s="3">
        <v>100</v>
      </c>
      <c r="FP16" s="3">
        <v>100</v>
      </c>
      <c r="FQ16" s="3">
        <v>4.55141666666667</v>
      </c>
      <c r="FR16" s="3">
        <v>0.187875</v>
      </c>
      <c r="FS16" s="3">
        <v>4.55169999999998</v>
      </c>
      <c r="FT16" s="3">
        <v>0</v>
      </c>
      <c r="FU16" s="3">
        <v>0</v>
      </c>
      <c r="FV16" s="3">
        <v>0</v>
      </c>
      <c r="FW16" s="3">
        <v>0.18787272727273</v>
      </c>
      <c r="FX16" s="3">
        <v>0</v>
      </c>
      <c r="FY16" s="3">
        <v>0</v>
      </c>
      <c r="FZ16" s="3">
        <v>0</v>
      </c>
      <c r="GA16" s="3">
        <v>-1</v>
      </c>
      <c r="GB16" s="3">
        <v>-1</v>
      </c>
      <c r="GC16" s="3">
        <v>-1</v>
      </c>
      <c r="GD16" s="3">
        <v>-1</v>
      </c>
      <c r="GE16" s="3">
        <v>10.9</v>
      </c>
      <c r="GF16" s="3">
        <v>10.7666666666667</v>
      </c>
      <c r="GG16" s="3">
        <v>1.01175666666667</v>
      </c>
      <c r="GH16" s="3">
        <v>2.59755416666667</v>
      </c>
      <c r="GI16" s="3">
        <v>1.59901833333333</v>
      </c>
      <c r="GJ16" s="3">
        <v>2.40967</v>
      </c>
      <c r="GK16" s="3">
        <v>1.60034</v>
      </c>
      <c r="GL16" s="3">
        <v>2.29237833333333</v>
      </c>
      <c r="GM16" s="3">
        <v>36.1304583333333</v>
      </c>
      <c r="GN16" s="3">
        <v>15.9948416666667</v>
      </c>
      <c r="GO16" s="3">
        <v>18</v>
      </c>
      <c r="GP16" s="3">
        <v>346.32775</v>
      </c>
      <c r="GQ16" s="3">
        <v>596.477583333333</v>
      </c>
      <c r="GR16" s="3">
        <v>24.9997833333333</v>
      </c>
      <c r="GS16" s="3">
        <v>35.1040333333333</v>
      </c>
      <c r="GT16" s="3">
        <v>30.00025</v>
      </c>
      <c r="GU16" s="3">
        <v>35.1969833333333</v>
      </c>
      <c r="GV16" s="3">
        <v>35.2836833333333</v>
      </c>
      <c r="GW16" s="3">
        <v>20.2355416666667</v>
      </c>
      <c r="GX16" s="3">
        <v>28.0217</v>
      </c>
      <c r="GY16" s="3">
        <v>81.2185166666667</v>
      </c>
      <c r="GZ16" s="3">
        <v>25</v>
      </c>
      <c r="HA16" s="3">
        <v>400</v>
      </c>
      <c r="HB16" s="3">
        <v>27.2925416666667</v>
      </c>
      <c r="HC16" s="3">
        <v>97.1909083333333</v>
      </c>
      <c r="HD16" s="3">
        <v>98.1342083333333</v>
      </c>
    </row>
    <row r="17" spans="1:212">
      <c r="A17" s="3" t="s">
        <v>404</v>
      </c>
      <c r="B17" s="3" t="s">
        <v>89</v>
      </c>
      <c r="C17" s="3" t="s">
        <v>68</v>
      </c>
      <c r="D17" s="3" t="s">
        <v>78</v>
      </c>
      <c r="E17" s="3" t="str">
        <f t="shared" si="0"/>
        <v>TR35-B1-Rd1</v>
      </c>
      <c r="F17" s="3" t="str">
        <f>VLOOKUP(B17,Sheet1!$A$1:$B$97,2,0)</f>
        <v>Parashorea chinensis</v>
      </c>
      <c r="G17" s="3" t="str">
        <f t="shared" si="1"/>
        <v>2023-07-25</v>
      </c>
      <c r="H17" s="3" t="s">
        <v>387</v>
      </c>
      <c r="I17" s="3">
        <v>8.59453186388475e-5</v>
      </c>
      <c r="J17" s="3">
        <v>0.0859453186388475</v>
      </c>
      <c r="K17" s="3">
        <v>-0.76423885472195</v>
      </c>
      <c r="L17" s="3">
        <v>400.414867765568</v>
      </c>
      <c r="M17" s="3">
        <v>558.661341435306</v>
      </c>
      <c r="N17" s="3">
        <v>52.1287332066264</v>
      </c>
      <c r="O17" s="3">
        <v>37.3627188729577</v>
      </c>
      <c r="P17" s="3">
        <v>0.00790043791007725</v>
      </c>
      <c r="Q17" s="3">
        <v>2.89528637915404</v>
      </c>
      <c r="R17" s="3">
        <v>0.00788765784413045</v>
      </c>
      <c r="S17" s="3">
        <v>0.00493093253643263</v>
      </c>
      <c r="T17" s="3">
        <v>0</v>
      </c>
      <c r="U17" s="3">
        <v>26.8845743753002</v>
      </c>
      <c r="V17" s="3">
        <v>26.5520858974359</v>
      </c>
      <c r="W17" s="3">
        <v>3.48607653879835</v>
      </c>
      <c r="X17" s="3">
        <v>70.2860802496547</v>
      </c>
      <c r="Y17" s="3">
        <v>2.50196853028619</v>
      </c>
      <c r="Z17" s="3">
        <v>3.55969279518837</v>
      </c>
      <c r="AA17" s="3">
        <v>0.984108008512164</v>
      </c>
      <c r="AB17" s="3">
        <v>-3.79018855197317</v>
      </c>
      <c r="AC17" s="3">
        <v>55.4259006070493</v>
      </c>
      <c r="AD17" s="3">
        <v>4.12023171420239</v>
      </c>
      <c r="AE17" s="3">
        <v>55.7559437692785</v>
      </c>
      <c r="AF17" s="3">
        <v>0</v>
      </c>
      <c r="AG17" s="3">
        <v>0</v>
      </c>
      <c r="AH17" s="3">
        <v>1</v>
      </c>
      <c r="AI17" s="3">
        <v>0</v>
      </c>
      <c r="AJ17" s="3">
        <v>49303.7851145737</v>
      </c>
      <c r="AK17" s="3">
        <v>0</v>
      </c>
      <c r="AL17" s="3">
        <v>0</v>
      </c>
      <c r="AM17" s="3">
        <v>0</v>
      </c>
      <c r="AN17" s="3">
        <v>0</v>
      </c>
      <c r="AO17" s="3">
        <v>2</v>
      </c>
      <c r="AP17" s="3">
        <v>0.5</v>
      </c>
      <c r="AQ17" s="3" t="e">
        <v>#DIV/0!</v>
      </c>
      <c r="AR17" s="3">
        <v>2</v>
      </c>
      <c r="AS17" s="3">
        <v>1542151126.26993</v>
      </c>
      <c r="AT17" s="3">
        <v>400.414867765568</v>
      </c>
      <c r="AU17" s="3">
        <v>399.997867002442</v>
      </c>
      <c r="AV17" s="3">
        <v>26.8135036172161</v>
      </c>
      <c r="AW17" s="3">
        <v>26.7657137210012</v>
      </c>
      <c r="AX17" s="3">
        <v>395.927573870574</v>
      </c>
      <c r="AY17" s="3">
        <v>26.6292105830281</v>
      </c>
      <c r="AZ17" s="3">
        <v>350.035498015873</v>
      </c>
      <c r="BA17" s="3">
        <v>93.2110276098901</v>
      </c>
      <c r="BB17" s="3">
        <v>0.0989912562637363</v>
      </c>
      <c r="BC17" s="3">
        <v>26.9071737423687</v>
      </c>
      <c r="BD17" s="3">
        <v>26.5520858974359</v>
      </c>
      <c r="BE17" s="3">
        <v>999.9</v>
      </c>
      <c r="BF17" s="3">
        <v>0</v>
      </c>
      <c r="BG17" s="3">
        <v>0</v>
      </c>
      <c r="BH17" s="3">
        <v>10000.2485747863</v>
      </c>
      <c r="BI17" s="3">
        <v>0</v>
      </c>
      <c r="BJ17" s="3">
        <v>0.278897</v>
      </c>
      <c r="BK17" s="3">
        <v>0.416985568711844</v>
      </c>
      <c r="BL17" s="3">
        <v>411.447250396825</v>
      </c>
      <c r="BM17" s="3">
        <v>410.998578693529</v>
      </c>
      <c r="BN17" s="3">
        <v>0.0477911379181929</v>
      </c>
      <c r="BO17" s="3">
        <v>399.997867002442</v>
      </c>
      <c r="BP17" s="3">
        <v>26.7657137210012</v>
      </c>
      <c r="BQ17" s="3">
        <v>2.49931396642247</v>
      </c>
      <c r="BR17" s="3">
        <v>2.49485927411478</v>
      </c>
      <c r="BS17" s="3">
        <v>21.0220360042735</v>
      </c>
      <c r="BT17" s="3">
        <v>20.9930006654457</v>
      </c>
      <c r="BU17" s="3">
        <v>0</v>
      </c>
      <c r="BV17" s="3">
        <v>0</v>
      </c>
      <c r="BW17" s="3">
        <v>0</v>
      </c>
      <c r="BX17" s="3">
        <v>0</v>
      </c>
      <c r="BY17" s="3">
        <v>3.14676037851038</v>
      </c>
      <c r="BZ17" s="3">
        <v>0</v>
      </c>
      <c r="CA17" s="3">
        <v>0.0381767399267394</v>
      </c>
      <c r="CB17" s="3">
        <v>8.68631501831502</v>
      </c>
      <c r="CC17" s="3">
        <v>38.4353390415141</v>
      </c>
      <c r="CD17" s="3">
        <v>43.7519754884005</v>
      </c>
      <c r="CE17" s="3">
        <v>41.2815613553114</v>
      </c>
      <c r="CF17" s="3">
        <v>42.3291666971917</v>
      </c>
      <c r="CG17" s="3">
        <v>39.1527778388278</v>
      </c>
      <c r="CH17" s="3">
        <v>0</v>
      </c>
      <c r="CI17" s="3">
        <v>0</v>
      </c>
      <c r="CJ17" s="3">
        <v>0</v>
      </c>
      <c r="CK17" s="3">
        <v>1690186748.9</v>
      </c>
      <c r="CL17" s="3">
        <v>0</v>
      </c>
      <c r="CM17" s="3">
        <v>1542150582</v>
      </c>
      <c r="CN17" s="3" t="e">
        <v>#DIV/0!</v>
      </c>
      <c r="CO17" s="3">
        <v>1542150582</v>
      </c>
      <c r="CP17" s="3">
        <v>1542150576</v>
      </c>
      <c r="CQ17" s="3">
        <v>82</v>
      </c>
      <c r="CR17" s="3">
        <v>-0.059</v>
      </c>
      <c r="CS17" s="3">
        <v>-0.007</v>
      </c>
      <c r="CT17" s="3">
        <v>4.487</v>
      </c>
      <c r="CU17" s="3">
        <v>0.184</v>
      </c>
      <c r="CV17" s="3">
        <v>400</v>
      </c>
      <c r="CW17" s="3">
        <v>27</v>
      </c>
      <c r="CX17" s="3">
        <v>0.22</v>
      </c>
      <c r="CY17" s="3">
        <v>0.26</v>
      </c>
      <c r="CZ17" s="3">
        <v>0.418774153968254</v>
      </c>
      <c r="DA17" s="3">
        <v>-0.00164707621326011</v>
      </c>
      <c r="DB17" s="3">
        <v>0.0384914270071925</v>
      </c>
      <c r="DC17" s="3">
        <v>0.416666666666667</v>
      </c>
      <c r="DD17" s="3">
        <v>0.0467497487103175</v>
      </c>
      <c r="DE17" s="3">
        <v>0.0151544597060834</v>
      </c>
      <c r="DF17" s="3">
        <v>0.00905067413653247</v>
      </c>
      <c r="DG17" s="3">
        <v>0.75</v>
      </c>
      <c r="DH17" s="3">
        <v>1.16666666666667</v>
      </c>
      <c r="DI17" s="3">
        <v>2</v>
      </c>
      <c r="DJ17" s="3" t="e">
        <v>#DIV/0!</v>
      </c>
      <c r="DK17" s="3">
        <v>2.53465083333333</v>
      </c>
      <c r="DL17" s="3">
        <v>2.72333916666667</v>
      </c>
      <c r="DM17" s="3">
        <v>0.084292625</v>
      </c>
      <c r="DN17" s="3">
        <v>0.0842214166666667</v>
      </c>
      <c r="DO17" s="3">
        <v>0.113828</v>
      </c>
      <c r="DP17" s="3">
        <v>0.112355333333333</v>
      </c>
      <c r="DQ17" s="3">
        <v>24262.5916666667</v>
      </c>
      <c r="DR17" s="3">
        <v>23847.475</v>
      </c>
      <c r="DS17" s="3">
        <v>24901.1583333333</v>
      </c>
      <c r="DT17" s="3">
        <v>25880.0416666667</v>
      </c>
      <c r="DU17" s="3">
        <v>30162.7666666667</v>
      </c>
      <c r="DV17" s="3">
        <v>31560.9583333333</v>
      </c>
      <c r="DW17" s="3">
        <v>37561.1833333333</v>
      </c>
      <c r="DX17" s="3">
        <v>39543.7833333333</v>
      </c>
      <c r="DY17" s="3">
        <v>1.76538916666667</v>
      </c>
      <c r="DZ17" s="3">
        <v>2.04799916666667</v>
      </c>
      <c r="EA17" s="3">
        <v>0.0131428416666667</v>
      </c>
      <c r="EB17" s="3">
        <v>0</v>
      </c>
      <c r="EC17" s="3">
        <v>26.3363416666667</v>
      </c>
      <c r="ED17" s="3">
        <v>999.9</v>
      </c>
      <c r="EE17" s="3">
        <v>60.822</v>
      </c>
      <c r="EF17" s="3">
        <v>32.1768333333333</v>
      </c>
      <c r="EG17" s="3">
        <v>31.4708416666667</v>
      </c>
      <c r="EH17" s="3">
        <v>60.8677</v>
      </c>
      <c r="EI17" s="3">
        <v>9.17334416666667</v>
      </c>
      <c r="EJ17" s="3">
        <v>1</v>
      </c>
      <c r="EK17" s="3">
        <v>0.589518166666667</v>
      </c>
      <c r="EL17" s="3">
        <v>2.10079666666667</v>
      </c>
      <c r="EM17" s="3">
        <v>20.267725</v>
      </c>
      <c r="EN17" s="3">
        <v>5.2472525</v>
      </c>
      <c r="EO17" s="3">
        <v>12.0099</v>
      </c>
      <c r="EP17" s="3">
        <v>4.9986375</v>
      </c>
      <c r="EQ17" s="3">
        <v>3.30403416666667</v>
      </c>
      <c r="ER17" s="3">
        <v>9999</v>
      </c>
      <c r="ES17" s="3">
        <v>9999</v>
      </c>
      <c r="ET17" s="3">
        <v>999.9</v>
      </c>
      <c r="EU17" s="3">
        <v>9999</v>
      </c>
      <c r="EV17" s="3">
        <v>4.97232416666667</v>
      </c>
      <c r="EW17" s="3">
        <v>1.87072833333333</v>
      </c>
      <c r="EX17" s="3">
        <v>1.86860166666667</v>
      </c>
      <c r="EY17" s="3">
        <v>1.8670575</v>
      </c>
      <c r="EZ17" s="3">
        <v>1.86694916666667</v>
      </c>
      <c r="FA17" s="3">
        <v>1.86652333333333</v>
      </c>
      <c r="FB17" s="3">
        <v>1.8686825</v>
      </c>
      <c r="FC17" s="3">
        <v>1.86631666666667</v>
      </c>
      <c r="FD17" s="3">
        <v>0</v>
      </c>
      <c r="FE17" s="3">
        <v>0</v>
      </c>
      <c r="FF17" s="3">
        <v>0</v>
      </c>
      <c r="FG17" s="3">
        <v>0</v>
      </c>
      <c r="FH17" s="3" t="e">
        <v>#DIV/0!</v>
      </c>
      <c r="FI17" s="3" t="e">
        <v>#DIV/0!</v>
      </c>
      <c r="FJ17" s="3" t="e">
        <v>#DIV/0!</v>
      </c>
      <c r="FK17" s="3" t="e">
        <v>#DIV/0!</v>
      </c>
      <c r="FL17" s="3" t="e">
        <v>#DIV/0!</v>
      </c>
      <c r="FM17" s="3" t="e">
        <v>#DIV/0!</v>
      </c>
      <c r="FN17" s="3">
        <v>0</v>
      </c>
      <c r="FO17" s="3">
        <v>100</v>
      </c>
      <c r="FP17" s="3">
        <v>100</v>
      </c>
      <c r="FQ17" s="3">
        <v>4.4875</v>
      </c>
      <c r="FR17" s="3">
        <v>0.1843</v>
      </c>
      <c r="FS17" s="3">
        <v>4.48739999999998</v>
      </c>
      <c r="FT17" s="3">
        <v>0</v>
      </c>
      <c r="FU17" s="3">
        <v>0</v>
      </c>
      <c r="FV17" s="3">
        <v>0</v>
      </c>
      <c r="FW17" s="3">
        <v>0.184290000000004</v>
      </c>
      <c r="FX17" s="3">
        <v>0</v>
      </c>
      <c r="FY17" s="3">
        <v>0</v>
      </c>
      <c r="FZ17" s="3">
        <v>0</v>
      </c>
      <c r="GA17" s="3">
        <v>-1</v>
      </c>
      <c r="GB17" s="3">
        <v>-1</v>
      </c>
      <c r="GC17" s="3">
        <v>-1</v>
      </c>
      <c r="GD17" s="3">
        <v>-1</v>
      </c>
      <c r="GE17" s="3">
        <v>9.20833333333333</v>
      </c>
      <c r="GF17" s="3">
        <v>9.3</v>
      </c>
      <c r="GG17" s="3">
        <v>1.00941833333333</v>
      </c>
      <c r="GH17" s="3">
        <v>2.61179583333333</v>
      </c>
      <c r="GI17" s="3">
        <v>1.59891666666667</v>
      </c>
      <c r="GJ17" s="3">
        <v>2.39634166666667</v>
      </c>
      <c r="GK17" s="3">
        <v>1.60034</v>
      </c>
      <c r="GL17" s="3">
        <v>2.2946175</v>
      </c>
      <c r="GM17" s="3">
        <v>35.8088</v>
      </c>
      <c r="GN17" s="3">
        <v>16.12765</v>
      </c>
      <c r="GO17" s="3">
        <v>18</v>
      </c>
      <c r="GP17" s="3">
        <v>344.770916666667</v>
      </c>
      <c r="GQ17" s="3">
        <v>594.639333333333</v>
      </c>
      <c r="GR17" s="3">
        <v>25.0000833333333</v>
      </c>
      <c r="GS17" s="3">
        <v>34.5781</v>
      </c>
      <c r="GT17" s="3">
        <v>30.0000833333333</v>
      </c>
      <c r="GU17" s="3">
        <v>34.783</v>
      </c>
      <c r="GV17" s="3">
        <v>34.8865166666667</v>
      </c>
      <c r="GW17" s="3">
        <v>20.187</v>
      </c>
      <c r="GX17" s="3">
        <v>22.2303333333333</v>
      </c>
      <c r="GY17" s="3">
        <v>33.9070416666667</v>
      </c>
      <c r="GZ17" s="3">
        <v>25</v>
      </c>
      <c r="HA17" s="3">
        <v>400</v>
      </c>
      <c r="HB17" s="3">
        <v>26.7234</v>
      </c>
      <c r="HC17" s="3">
        <v>97.2964</v>
      </c>
      <c r="HD17" s="3">
        <v>98.2451916666667</v>
      </c>
    </row>
    <row r="18" spans="1:212">
      <c r="A18" s="3" t="s">
        <v>405</v>
      </c>
      <c r="B18" s="3" t="s">
        <v>89</v>
      </c>
      <c r="C18" s="3" t="s">
        <v>68</v>
      </c>
      <c r="D18" s="3" t="s">
        <v>69</v>
      </c>
      <c r="E18" s="3" t="str">
        <f t="shared" si="0"/>
        <v>TR35-B1-Rd2</v>
      </c>
      <c r="F18" s="3" t="str">
        <f>VLOOKUP(B18,Sheet1!$A$1:$B$97,2,0)</f>
        <v>Parashorea chinensis</v>
      </c>
      <c r="G18" s="3" t="str">
        <f t="shared" si="1"/>
        <v>2023-07-25</v>
      </c>
      <c r="H18" s="3" t="s">
        <v>387</v>
      </c>
      <c r="I18" s="3">
        <v>-1.49029894584538e-5</v>
      </c>
      <c r="J18" s="3">
        <v>-0.0149029894584538</v>
      </c>
      <c r="K18" s="3">
        <v>-0.703195323983079</v>
      </c>
      <c r="L18" s="3">
        <v>400.40530100351</v>
      </c>
      <c r="M18" s="3">
        <v>-473.971503783157</v>
      </c>
      <c r="N18" s="3">
        <v>-44.2539253086455</v>
      </c>
      <c r="O18" s="3">
        <v>37.3845670369157</v>
      </c>
      <c r="P18" s="3">
        <v>-0.00157778386078241</v>
      </c>
      <c r="Q18" s="3">
        <v>2.89644233374481</v>
      </c>
      <c r="R18" s="3">
        <v>-0.00157833991065268</v>
      </c>
      <c r="S18" s="3">
        <v>-0.00098641246859534</v>
      </c>
      <c r="T18" s="3">
        <v>0</v>
      </c>
      <c r="U18" s="3">
        <v>27.1006558015135</v>
      </c>
      <c r="V18" s="3">
        <v>26.8243231711691</v>
      </c>
      <c r="W18" s="3">
        <v>3.54239653076188</v>
      </c>
      <c r="X18" s="3">
        <v>74.7289998537567</v>
      </c>
      <c r="Y18" s="3">
        <v>2.6899054259598</v>
      </c>
      <c r="Z18" s="3">
        <v>3.59954612307971</v>
      </c>
      <c r="AA18" s="3">
        <v>0.852491104802075</v>
      </c>
      <c r="AB18" s="3">
        <v>0.657221835117812</v>
      </c>
      <c r="AC18" s="3">
        <v>42.5386055848441</v>
      </c>
      <c r="AD18" s="3">
        <v>3.1682606621634</v>
      </c>
      <c r="AE18" s="3">
        <v>46.3640880821253</v>
      </c>
      <c r="AF18" s="3">
        <v>0</v>
      </c>
      <c r="AG18" s="3">
        <v>0</v>
      </c>
      <c r="AH18" s="3">
        <v>1</v>
      </c>
      <c r="AI18" s="3">
        <v>0</v>
      </c>
      <c r="AJ18" s="3">
        <v>49307.1717747241</v>
      </c>
      <c r="AK18" s="3">
        <v>0</v>
      </c>
      <c r="AL18" s="3">
        <v>0</v>
      </c>
      <c r="AM18" s="3">
        <v>0</v>
      </c>
      <c r="AN18" s="3">
        <v>0</v>
      </c>
      <c r="AO18" s="3">
        <v>2</v>
      </c>
      <c r="AP18" s="3">
        <v>0.5</v>
      </c>
      <c r="AQ18" s="3" t="e">
        <v>#DIV/0!</v>
      </c>
      <c r="AR18" s="3">
        <v>2</v>
      </c>
      <c r="AS18" s="3">
        <v>1542148657.52121</v>
      </c>
      <c r="AT18" s="3">
        <v>400.40530100351</v>
      </c>
      <c r="AU18" s="3">
        <v>400.000100732601</v>
      </c>
      <c r="AV18" s="3">
        <v>28.8100812404609</v>
      </c>
      <c r="AW18" s="3">
        <v>28.8183510813492</v>
      </c>
      <c r="AX18" s="3">
        <v>395.997515842491</v>
      </c>
      <c r="AY18" s="3">
        <v>28.6154397226038</v>
      </c>
      <c r="AZ18" s="3">
        <v>350.030504159035</v>
      </c>
      <c r="BA18" s="3">
        <v>93.2678351427045</v>
      </c>
      <c r="BB18" s="3">
        <v>0.098978277900641</v>
      </c>
      <c r="BC18" s="3">
        <v>27.0967389991606</v>
      </c>
      <c r="BD18" s="3">
        <v>26.8243231711691</v>
      </c>
      <c r="BE18" s="3">
        <v>999.9</v>
      </c>
      <c r="BF18" s="3">
        <v>0</v>
      </c>
      <c r="BG18" s="3">
        <v>0</v>
      </c>
      <c r="BH18" s="3">
        <v>10001.2008727106</v>
      </c>
      <c r="BI18" s="3">
        <v>0</v>
      </c>
      <c r="BJ18" s="3">
        <v>0.278897</v>
      </c>
      <c r="BK18" s="3">
        <v>0.405210560004579</v>
      </c>
      <c r="BL18" s="3">
        <v>412.283209065934</v>
      </c>
      <c r="BM18" s="3">
        <v>411.869478006716</v>
      </c>
      <c r="BN18" s="3">
        <v>-0.0082744094505876</v>
      </c>
      <c r="BO18" s="3">
        <v>400.000100732601</v>
      </c>
      <c r="BP18" s="3">
        <v>28.8183510813492</v>
      </c>
      <c r="BQ18" s="3">
        <v>2.68705390628816</v>
      </c>
      <c r="BR18" s="3">
        <v>2.68782577957112</v>
      </c>
      <c r="BS18" s="3">
        <v>22.2061507837302</v>
      </c>
      <c r="BT18" s="3">
        <v>22.2108540983669</v>
      </c>
      <c r="BU18" s="3">
        <v>0</v>
      </c>
      <c r="BV18" s="3">
        <v>0</v>
      </c>
      <c r="BW18" s="3">
        <v>0</v>
      </c>
      <c r="BX18" s="3">
        <v>0</v>
      </c>
      <c r="BY18" s="3">
        <v>2.50658329517704</v>
      </c>
      <c r="BZ18" s="3">
        <v>0</v>
      </c>
      <c r="CA18" s="3">
        <v>5.14224816849817</v>
      </c>
      <c r="CB18" s="3">
        <v>9.24480372405372</v>
      </c>
      <c r="CC18" s="3">
        <v>39.1996247786935</v>
      </c>
      <c r="CD18" s="3">
        <v>44.5548986034798</v>
      </c>
      <c r="CE18" s="3">
        <v>42.0208141979548</v>
      </c>
      <c r="CF18" s="3">
        <v>43.270258264652</v>
      </c>
      <c r="CG18" s="3">
        <v>39.8946676358364</v>
      </c>
      <c r="CH18" s="3">
        <v>0</v>
      </c>
      <c r="CI18" s="3">
        <v>0</v>
      </c>
      <c r="CJ18" s="3">
        <v>0</v>
      </c>
      <c r="CK18" s="3">
        <v>1690184279.9</v>
      </c>
      <c r="CL18" s="3">
        <v>0</v>
      </c>
      <c r="CM18" s="3">
        <v>1542148102</v>
      </c>
      <c r="CN18" s="3" t="e">
        <v>#DIV/0!</v>
      </c>
      <c r="CO18" s="3">
        <v>1542148102</v>
      </c>
      <c r="CP18" s="3">
        <v>1542148098</v>
      </c>
      <c r="CQ18" s="3">
        <v>78</v>
      </c>
      <c r="CR18" s="3">
        <v>0.135</v>
      </c>
      <c r="CS18" s="3">
        <v>-0.004</v>
      </c>
      <c r="CT18" s="3">
        <v>4.408</v>
      </c>
      <c r="CU18" s="3">
        <v>0.195</v>
      </c>
      <c r="CV18" s="3">
        <v>400</v>
      </c>
      <c r="CW18" s="3">
        <v>28</v>
      </c>
      <c r="CX18" s="3">
        <v>0.74</v>
      </c>
      <c r="CY18" s="3">
        <v>0.19</v>
      </c>
      <c r="CZ18" s="3">
        <v>0.404156296031746</v>
      </c>
      <c r="DA18" s="3">
        <v>0.0149781667604506</v>
      </c>
      <c r="DB18" s="3">
        <v>0.0352474162341253</v>
      </c>
      <c r="DC18" s="3">
        <v>0.416666666666667</v>
      </c>
      <c r="DD18" s="3">
        <v>-0.00760509940277778</v>
      </c>
      <c r="DE18" s="3">
        <v>-0.0134885208455408</v>
      </c>
      <c r="DF18" s="3">
        <v>0.00251269589959615</v>
      </c>
      <c r="DG18" s="3">
        <v>1</v>
      </c>
      <c r="DH18" s="3">
        <v>1.41666666666667</v>
      </c>
      <c r="DI18" s="3">
        <v>2</v>
      </c>
      <c r="DJ18" s="3" t="e">
        <v>#DIV/0!</v>
      </c>
      <c r="DK18" s="3">
        <v>2.53568</v>
      </c>
      <c r="DL18" s="3">
        <v>2.72339666666667</v>
      </c>
      <c r="DM18" s="3">
        <v>0.0845595416666667</v>
      </c>
      <c r="DN18" s="3">
        <v>0.08448485</v>
      </c>
      <c r="DO18" s="3">
        <v>0.119995583333333</v>
      </c>
      <c r="DP18" s="3">
        <v>0.118580416666667</v>
      </c>
      <c r="DQ18" s="3">
        <v>24294.3333333333</v>
      </c>
      <c r="DR18" s="3">
        <v>23880.95</v>
      </c>
      <c r="DS18" s="3">
        <v>24938.625</v>
      </c>
      <c r="DT18" s="3">
        <v>25920.5666666667</v>
      </c>
      <c r="DU18" s="3">
        <v>29994.6166666667</v>
      </c>
      <c r="DV18" s="3">
        <v>31382.4166666667</v>
      </c>
      <c r="DW18" s="3">
        <v>37613.875</v>
      </c>
      <c r="DX18" s="3">
        <v>39599.475</v>
      </c>
      <c r="DY18" s="3">
        <v>1.77108666666667</v>
      </c>
      <c r="DZ18" s="3">
        <v>2.06563833333333</v>
      </c>
      <c r="EA18" s="3">
        <v>0.000101514108333333</v>
      </c>
      <c r="EB18" s="3">
        <v>0</v>
      </c>
      <c r="EC18" s="3">
        <v>26.8269833333333</v>
      </c>
      <c r="ED18" s="3">
        <v>999.9</v>
      </c>
      <c r="EE18" s="3">
        <v>57.3443333333333</v>
      </c>
      <c r="EF18" s="3">
        <v>31.7471666666667</v>
      </c>
      <c r="EG18" s="3">
        <v>28.9414916666667</v>
      </c>
      <c r="EH18" s="3">
        <v>60.8053333333333</v>
      </c>
      <c r="EI18" s="3">
        <v>8.78939666666667</v>
      </c>
      <c r="EJ18" s="3">
        <v>1</v>
      </c>
      <c r="EK18" s="3">
        <v>0.5270115</v>
      </c>
      <c r="EL18" s="3">
        <v>2.2931575</v>
      </c>
      <c r="EM18" s="3">
        <v>20.266125</v>
      </c>
      <c r="EN18" s="3">
        <v>5.24749</v>
      </c>
      <c r="EO18" s="3">
        <v>12.0099</v>
      </c>
      <c r="EP18" s="3">
        <v>4.99767083333333</v>
      </c>
      <c r="EQ18" s="3">
        <v>3.30395</v>
      </c>
      <c r="ER18" s="3">
        <v>9999</v>
      </c>
      <c r="ES18" s="3">
        <v>9999</v>
      </c>
      <c r="ET18" s="3">
        <v>999.9</v>
      </c>
      <c r="EU18" s="3">
        <v>9999</v>
      </c>
      <c r="EV18" s="3">
        <v>4.97230333333333</v>
      </c>
      <c r="EW18" s="3">
        <v>1.87072</v>
      </c>
      <c r="EX18" s="3">
        <v>1.86859416666667</v>
      </c>
      <c r="EY18" s="3">
        <v>1.867015</v>
      </c>
      <c r="EZ18" s="3">
        <v>1.86691416666667</v>
      </c>
      <c r="FA18" s="3">
        <v>1.86647833333333</v>
      </c>
      <c r="FB18" s="3">
        <v>1.86862416666667</v>
      </c>
      <c r="FC18" s="3">
        <v>1.86631</v>
      </c>
      <c r="FD18" s="3">
        <v>0</v>
      </c>
      <c r="FE18" s="3">
        <v>0</v>
      </c>
      <c r="FF18" s="3">
        <v>0</v>
      </c>
      <c r="FG18" s="3">
        <v>0</v>
      </c>
      <c r="FH18" s="3" t="e">
        <v>#DIV/0!</v>
      </c>
      <c r="FI18" s="3" t="e">
        <v>#DIV/0!</v>
      </c>
      <c r="FJ18" s="3" t="e">
        <v>#DIV/0!</v>
      </c>
      <c r="FK18" s="3" t="e">
        <v>#DIV/0!</v>
      </c>
      <c r="FL18" s="3" t="e">
        <v>#DIV/0!</v>
      </c>
      <c r="FM18" s="3" t="e">
        <v>#DIV/0!</v>
      </c>
      <c r="FN18" s="3">
        <v>0</v>
      </c>
      <c r="FO18" s="3">
        <v>100</v>
      </c>
      <c r="FP18" s="3">
        <v>100</v>
      </c>
      <c r="FQ18" s="3">
        <v>4.40775</v>
      </c>
      <c r="FR18" s="3">
        <v>0.194641666666667</v>
      </c>
      <c r="FS18" s="3">
        <v>4.40780000000001</v>
      </c>
      <c r="FT18" s="3">
        <v>0</v>
      </c>
      <c r="FU18" s="3">
        <v>0</v>
      </c>
      <c r="FV18" s="3">
        <v>0</v>
      </c>
      <c r="FW18" s="3">
        <v>0.19464</v>
      </c>
      <c r="FX18" s="3">
        <v>0</v>
      </c>
      <c r="FY18" s="3">
        <v>0</v>
      </c>
      <c r="FZ18" s="3">
        <v>0</v>
      </c>
      <c r="GA18" s="3">
        <v>-1</v>
      </c>
      <c r="GB18" s="3">
        <v>-1</v>
      </c>
      <c r="GC18" s="3">
        <v>-1</v>
      </c>
      <c r="GD18" s="3">
        <v>-1</v>
      </c>
      <c r="GE18" s="3">
        <v>9.39166666666667</v>
      </c>
      <c r="GF18" s="3">
        <v>9.45833333333333</v>
      </c>
      <c r="GG18" s="3">
        <v>1.01267166666667</v>
      </c>
      <c r="GH18" s="3">
        <v>2.58544916666667</v>
      </c>
      <c r="GI18" s="3">
        <v>1.59912</v>
      </c>
      <c r="GJ18" s="3">
        <v>2.3999</v>
      </c>
      <c r="GK18" s="3">
        <v>1.60034</v>
      </c>
      <c r="GL18" s="3">
        <v>2.29258166666667</v>
      </c>
      <c r="GM18" s="3">
        <v>35.215125</v>
      </c>
      <c r="GN18" s="3">
        <v>16.2714</v>
      </c>
      <c r="GO18" s="3">
        <v>18</v>
      </c>
      <c r="GP18" s="3">
        <v>343.00575</v>
      </c>
      <c r="GQ18" s="3">
        <v>599.67575</v>
      </c>
      <c r="GR18" s="3">
        <v>25.00075</v>
      </c>
      <c r="GS18" s="3">
        <v>33.8489</v>
      </c>
      <c r="GT18" s="3">
        <v>30.000775</v>
      </c>
      <c r="GU18" s="3">
        <v>33.873725</v>
      </c>
      <c r="GV18" s="3">
        <v>33.9512916666667</v>
      </c>
      <c r="GW18" s="3">
        <v>20.256575</v>
      </c>
      <c r="GX18" s="3">
        <v>-30</v>
      </c>
      <c r="GY18" s="3">
        <v>-30</v>
      </c>
      <c r="GZ18" s="3">
        <v>25</v>
      </c>
      <c r="HA18" s="3">
        <v>400</v>
      </c>
      <c r="HB18" s="3">
        <v>26.9603</v>
      </c>
      <c r="HC18" s="3">
        <v>97.4368166666667</v>
      </c>
      <c r="HD18" s="3">
        <v>98.3896833333333</v>
      </c>
    </row>
    <row r="19" spans="1:212">
      <c r="A19" s="3" t="s">
        <v>406</v>
      </c>
      <c r="B19" s="3" t="s">
        <v>91</v>
      </c>
      <c r="C19" s="3" t="s">
        <v>77</v>
      </c>
      <c r="D19" s="3" t="s">
        <v>78</v>
      </c>
      <c r="E19" s="3" t="str">
        <f t="shared" si="0"/>
        <v>TR36-B2-Rd1</v>
      </c>
      <c r="F19" s="3" t="str">
        <f>VLOOKUP(B19,Sheet1!$A$1:$B$97,2,0)</f>
        <v>Duabanga grandiflora</v>
      </c>
      <c r="G19" s="3" t="str">
        <f t="shared" si="1"/>
        <v>2023-07-25</v>
      </c>
      <c r="H19" s="3" t="s">
        <v>387</v>
      </c>
      <c r="I19" s="3">
        <v>0.000289018144057377</v>
      </c>
      <c r="J19" s="3">
        <v>0.289018144057377</v>
      </c>
      <c r="K19" s="3">
        <v>-2.17123855789469</v>
      </c>
      <c r="L19" s="3">
        <v>401.177176068376</v>
      </c>
      <c r="M19" s="3">
        <v>518.427026536384</v>
      </c>
      <c r="N19" s="3">
        <v>48.5396675649344</v>
      </c>
      <c r="O19" s="3">
        <v>37.5617067296083</v>
      </c>
      <c r="P19" s="3">
        <v>0.028036282775581</v>
      </c>
      <c r="Q19" s="3">
        <v>2.90047770927355</v>
      </c>
      <c r="R19" s="3">
        <v>0.0278861736335975</v>
      </c>
      <c r="S19" s="3">
        <v>0.0174422779133729</v>
      </c>
      <c r="T19" s="3">
        <v>0</v>
      </c>
      <c r="U19" s="3">
        <v>26.9938021311283</v>
      </c>
      <c r="V19" s="3">
        <v>26.4454351007326</v>
      </c>
      <c r="W19" s="3">
        <v>3.46422708487882</v>
      </c>
      <c r="X19" s="3">
        <v>70.2575187325472</v>
      </c>
      <c r="Y19" s="3">
        <v>2.52493586836091</v>
      </c>
      <c r="Z19" s="3">
        <v>3.59383002726942</v>
      </c>
      <c r="AA19" s="3">
        <v>0.939291216517912</v>
      </c>
      <c r="AB19" s="3">
        <v>-12.7457001529303</v>
      </c>
      <c r="AC19" s="3">
        <v>97.6109315908472</v>
      </c>
      <c r="AD19" s="3">
        <v>7.2452095204246</v>
      </c>
      <c r="AE19" s="3">
        <v>92.1104409583415</v>
      </c>
      <c r="AF19" s="3">
        <v>0</v>
      </c>
      <c r="AG19" s="3">
        <v>0</v>
      </c>
      <c r="AH19" s="3">
        <v>1</v>
      </c>
      <c r="AI19" s="3">
        <v>0</v>
      </c>
      <c r="AJ19" s="3">
        <v>49433.6929794616</v>
      </c>
      <c r="AK19" s="3">
        <v>0</v>
      </c>
      <c r="AL19" s="3">
        <v>0</v>
      </c>
      <c r="AM19" s="3">
        <v>0</v>
      </c>
      <c r="AN19" s="3">
        <v>0</v>
      </c>
      <c r="AO19" s="3">
        <v>2</v>
      </c>
      <c r="AP19" s="3">
        <v>0.5</v>
      </c>
      <c r="AQ19" s="3" t="e">
        <v>#DIV/0!</v>
      </c>
      <c r="AR19" s="3">
        <v>2</v>
      </c>
      <c r="AS19" s="3">
        <v>1542134591.26993</v>
      </c>
      <c r="AT19" s="3">
        <v>401.177176068376</v>
      </c>
      <c r="AU19" s="3">
        <v>400.002834157509</v>
      </c>
      <c r="AV19" s="3">
        <v>26.9675349023199</v>
      </c>
      <c r="AW19" s="3">
        <v>26.8068505372405</v>
      </c>
      <c r="AX19" s="3">
        <v>397.208703601953</v>
      </c>
      <c r="AY19" s="3">
        <v>26.7809688278388</v>
      </c>
      <c r="AZ19" s="3">
        <v>350.032862393162</v>
      </c>
      <c r="BA19" s="3">
        <v>93.5297134340659</v>
      </c>
      <c r="BB19" s="3">
        <v>0.0990096461965812</v>
      </c>
      <c r="BC19" s="3">
        <v>27.0696633974359</v>
      </c>
      <c r="BD19" s="3">
        <v>26.4454351007326</v>
      </c>
      <c r="BE19" s="3">
        <v>999.9</v>
      </c>
      <c r="BF19" s="3">
        <v>0</v>
      </c>
      <c r="BG19" s="3">
        <v>0</v>
      </c>
      <c r="BH19" s="3">
        <v>9997.74556288157</v>
      </c>
      <c r="BI19" s="3">
        <v>0</v>
      </c>
      <c r="BJ19" s="3">
        <v>0.278897</v>
      </c>
      <c r="BK19" s="3">
        <v>1.17434610500611</v>
      </c>
      <c r="BL19" s="3">
        <v>412.29581031746</v>
      </c>
      <c r="BM19" s="3">
        <v>411.021012332112</v>
      </c>
      <c r="BN19" s="3">
        <v>0.160675857417582</v>
      </c>
      <c r="BO19" s="3">
        <v>400.002834157509</v>
      </c>
      <c r="BP19" s="3">
        <v>26.8068505372405</v>
      </c>
      <c r="BQ19" s="3">
        <v>2.52226493864469</v>
      </c>
      <c r="BR19" s="3">
        <v>2.50723714102564</v>
      </c>
      <c r="BS19" s="3">
        <v>21.1708872008547</v>
      </c>
      <c r="BT19" s="3">
        <v>21.0735456715507</v>
      </c>
      <c r="BU19" s="3">
        <v>0</v>
      </c>
      <c r="BV19" s="3">
        <v>0</v>
      </c>
      <c r="BW19" s="3">
        <v>0</v>
      </c>
      <c r="BX19" s="3">
        <v>0</v>
      </c>
      <c r="BY19" s="3">
        <v>2.77834493284493</v>
      </c>
      <c r="BZ19" s="3">
        <v>0</v>
      </c>
      <c r="CA19" s="3">
        <v>17.3099398656899</v>
      </c>
      <c r="CB19" s="3">
        <v>10.4333275335775</v>
      </c>
      <c r="CC19" s="3">
        <v>41.0307717948718</v>
      </c>
      <c r="CD19" s="3">
        <v>45.8466777777778</v>
      </c>
      <c r="CE19" s="3">
        <v>43.8467307692308</v>
      </c>
      <c r="CF19" s="3">
        <v>44.535509981685</v>
      </c>
      <c r="CG19" s="3">
        <v>41.528608974359</v>
      </c>
      <c r="CH19" s="3">
        <v>0</v>
      </c>
      <c r="CI19" s="3">
        <v>0</v>
      </c>
      <c r="CJ19" s="3">
        <v>0</v>
      </c>
      <c r="CK19" s="3">
        <v>1690170213.5</v>
      </c>
      <c r="CL19" s="3">
        <v>0</v>
      </c>
      <c r="CM19" s="3">
        <v>1542133956.1</v>
      </c>
      <c r="CN19" s="3" t="e">
        <v>#DIV/0!</v>
      </c>
      <c r="CO19" s="3">
        <v>1542133955.1</v>
      </c>
      <c r="CP19" s="3">
        <v>1542133956.1</v>
      </c>
      <c r="CQ19" s="3">
        <v>39</v>
      </c>
      <c r="CR19" s="3">
        <v>0.193</v>
      </c>
      <c r="CS19" s="3">
        <v>-0.029</v>
      </c>
      <c r="CT19" s="3">
        <v>3.968</v>
      </c>
      <c r="CU19" s="3">
        <v>0.187</v>
      </c>
      <c r="CV19" s="3">
        <v>400</v>
      </c>
      <c r="CW19" s="3">
        <v>27</v>
      </c>
      <c r="CX19" s="3">
        <v>0.35</v>
      </c>
      <c r="CY19" s="3">
        <v>0.12</v>
      </c>
      <c r="CZ19" s="3">
        <v>1.17686186111111</v>
      </c>
      <c r="DA19" s="3">
        <v>-0.0478491455912503</v>
      </c>
      <c r="DB19" s="3">
        <v>0.0434165611466339</v>
      </c>
      <c r="DC19" s="3">
        <v>0.583333333333333</v>
      </c>
      <c r="DD19" s="3">
        <v>0.158977843055556</v>
      </c>
      <c r="DE19" s="3">
        <v>0.036876580656186</v>
      </c>
      <c r="DF19" s="3">
        <v>0.00629798583493448</v>
      </c>
      <c r="DG19" s="3">
        <v>1</v>
      </c>
      <c r="DH19" s="3">
        <v>1.58333333333333</v>
      </c>
      <c r="DI19" s="3">
        <v>2</v>
      </c>
      <c r="DJ19" s="3" t="e">
        <v>#DIV/0!</v>
      </c>
      <c r="DK19" s="3">
        <v>2.53623166666667</v>
      </c>
      <c r="DL19" s="3">
        <v>2.7233275</v>
      </c>
      <c r="DM19" s="3">
        <v>0.0850505</v>
      </c>
      <c r="DN19" s="3">
        <v>0.0847687916666667</v>
      </c>
      <c r="DO19" s="3">
        <v>0.11497</v>
      </c>
      <c r="DP19" s="3">
        <v>0.113145</v>
      </c>
      <c r="DQ19" s="3">
        <v>24321.0166666667</v>
      </c>
      <c r="DR19" s="3">
        <v>23915.6083333333</v>
      </c>
      <c r="DS19" s="3">
        <v>24977.9083333333</v>
      </c>
      <c r="DT19" s="3">
        <v>25964.2</v>
      </c>
      <c r="DU19" s="3">
        <v>30213.1166666667</v>
      </c>
      <c r="DV19" s="3">
        <v>31623.9583333333</v>
      </c>
      <c r="DW19" s="3">
        <v>37673.0166666667</v>
      </c>
      <c r="DX19" s="3">
        <v>39660.8333333333</v>
      </c>
      <c r="DY19" s="3">
        <v>1.78097416666667</v>
      </c>
      <c r="DZ19" s="3">
        <v>2.07308083333333</v>
      </c>
      <c r="EA19" s="3">
        <v>0.0387629</v>
      </c>
      <c r="EB19" s="3">
        <v>0</v>
      </c>
      <c r="EC19" s="3">
        <v>25.8107416666667</v>
      </c>
      <c r="ED19" s="3">
        <v>999.9</v>
      </c>
      <c r="EE19" s="3">
        <v>71.2185</v>
      </c>
      <c r="EF19" s="3">
        <v>31.2198333333333</v>
      </c>
      <c r="EG19" s="3">
        <v>34.7858</v>
      </c>
      <c r="EH19" s="3">
        <v>60.9022</v>
      </c>
      <c r="EI19" s="3">
        <v>9.00741083333333</v>
      </c>
      <c r="EJ19" s="3">
        <v>1</v>
      </c>
      <c r="EK19" s="3">
        <v>0.480450166666667</v>
      </c>
      <c r="EL19" s="3">
        <v>1.99855333333333</v>
      </c>
      <c r="EM19" s="3">
        <v>20.2689416666667</v>
      </c>
      <c r="EN19" s="3">
        <v>5.24879</v>
      </c>
      <c r="EO19" s="3">
        <v>12.0099</v>
      </c>
      <c r="EP19" s="3">
        <v>4.99915833333333</v>
      </c>
      <c r="EQ19" s="3">
        <v>3.3040075</v>
      </c>
      <c r="ER19" s="3">
        <v>9999</v>
      </c>
      <c r="ES19" s="3">
        <v>9999</v>
      </c>
      <c r="ET19" s="3">
        <v>999.9</v>
      </c>
      <c r="EU19" s="3">
        <v>9999</v>
      </c>
      <c r="EV19" s="3">
        <v>4.9723</v>
      </c>
      <c r="EW19" s="3">
        <v>1.87068166666667</v>
      </c>
      <c r="EX19" s="3">
        <v>1.86858916666667</v>
      </c>
      <c r="EY19" s="3">
        <v>1.86697583333333</v>
      </c>
      <c r="EZ19" s="3">
        <v>1.86690833333333</v>
      </c>
      <c r="FA19" s="3">
        <v>1.86646166666667</v>
      </c>
      <c r="FB19" s="3">
        <v>1.86862</v>
      </c>
      <c r="FC19" s="3">
        <v>1.86629166666667</v>
      </c>
      <c r="FD19" s="3">
        <v>0</v>
      </c>
      <c r="FE19" s="3">
        <v>0</v>
      </c>
      <c r="FF19" s="3">
        <v>0</v>
      </c>
      <c r="FG19" s="3">
        <v>0</v>
      </c>
      <c r="FH19" s="3" t="e">
        <v>#DIV/0!</v>
      </c>
      <c r="FI19" s="3" t="e">
        <v>#DIV/0!</v>
      </c>
      <c r="FJ19" s="3" t="e">
        <v>#DIV/0!</v>
      </c>
      <c r="FK19" s="3" t="e">
        <v>#DIV/0!</v>
      </c>
      <c r="FL19" s="3" t="e">
        <v>#DIV/0!</v>
      </c>
      <c r="FM19" s="3" t="e">
        <v>#DIV/0!</v>
      </c>
      <c r="FN19" s="3">
        <v>0</v>
      </c>
      <c r="FO19" s="3">
        <v>100</v>
      </c>
      <c r="FP19" s="3">
        <v>100</v>
      </c>
      <c r="FQ19" s="3">
        <v>3.96833333333333</v>
      </c>
      <c r="FR19" s="3">
        <v>0.186566666666667</v>
      </c>
      <c r="FS19" s="3">
        <v>3.96845454545456</v>
      </c>
      <c r="FT19" s="3">
        <v>0</v>
      </c>
      <c r="FU19" s="3">
        <v>0</v>
      </c>
      <c r="FV19" s="3">
        <v>0</v>
      </c>
      <c r="FW19" s="3">
        <v>0.18656</v>
      </c>
      <c r="FX19" s="3">
        <v>0</v>
      </c>
      <c r="FY19" s="3">
        <v>0</v>
      </c>
      <c r="FZ19" s="3">
        <v>0</v>
      </c>
      <c r="GA19" s="3">
        <v>-1</v>
      </c>
      <c r="GB19" s="3">
        <v>-1</v>
      </c>
      <c r="GC19" s="3">
        <v>-1</v>
      </c>
      <c r="GD19" s="3">
        <v>-1</v>
      </c>
      <c r="GE19" s="3">
        <v>10.7333333333333</v>
      </c>
      <c r="GF19" s="3">
        <v>10.7166666666667</v>
      </c>
      <c r="GG19" s="3">
        <v>1.00850333333333</v>
      </c>
      <c r="GH19" s="3">
        <v>2.59735083333333</v>
      </c>
      <c r="GI19" s="3">
        <v>1.59912</v>
      </c>
      <c r="GJ19" s="3">
        <v>2.40091666666667</v>
      </c>
      <c r="GK19" s="3">
        <v>1.60034</v>
      </c>
      <c r="GL19" s="3">
        <v>2.29420833333333</v>
      </c>
      <c r="GM19" s="3">
        <v>35.3287666666667</v>
      </c>
      <c r="GN19" s="3">
        <v>15.756975</v>
      </c>
      <c r="GO19" s="3">
        <v>18</v>
      </c>
      <c r="GP19" s="3">
        <v>345.816083333333</v>
      </c>
      <c r="GQ19" s="3">
        <v>602.341166666667</v>
      </c>
      <c r="GR19" s="3">
        <v>24.9998833333333</v>
      </c>
      <c r="GS19" s="3">
        <v>33.380825</v>
      </c>
      <c r="GT19" s="3">
        <v>30.0001333333333</v>
      </c>
      <c r="GU19" s="3">
        <v>33.5188333333333</v>
      </c>
      <c r="GV19" s="3">
        <v>33.6153</v>
      </c>
      <c r="GW19" s="3">
        <v>20.1782333333333</v>
      </c>
      <c r="GX19" s="3">
        <v>30.5604</v>
      </c>
      <c r="GY19" s="3">
        <v>68.6583666666667</v>
      </c>
      <c r="GZ19" s="3">
        <v>25</v>
      </c>
      <c r="HA19" s="3">
        <v>400</v>
      </c>
      <c r="HB19" s="3">
        <v>26.8112</v>
      </c>
      <c r="HC19" s="3">
        <v>97.5901166666667</v>
      </c>
      <c r="HD19" s="3">
        <v>98.5473083333333</v>
      </c>
    </row>
    <row r="20" spans="1:212">
      <c r="A20" s="3" t="s">
        <v>407</v>
      </c>
      <c r="B20" s="3" t="s">
        <v>120</v>
      </c>
      <c r="C20" s="3" t="s">
        <v>77</v>
      </c>
      <c r="D20" s="3" t="s">
        <v>78</v>
      </c>
      <c r="E20" s="3" t="str">
        <f t="shared" si="0"/>
        <v>TR37-B2-Rd1</v>
      </c>
      <c r="F20" s="3" t="str">
        <f>VLOOKUP(B20,Sheet1!$A$1:$B$97,2,0)</f>
        <v>Parashorea chinensis</v>
      </c>
      <c r="G20" s="3" t="str">
        <f t="shared" si="1"/>
        <v>2023-07-25</v>
      </c>
      <c r="H20" s="3" t="s">
        <v>387</v>
      </c>
      <c r="I20" s="3">
        <v>7.53777761442823e-5</v>
      </c>
      <c r="J20" s="3">
        <v>0.0753777761442823</v>
      </c>
      <c r="K20" s="3">
        <v>-0.753531510378125</v>
      </c>
      <c r="L20" s="3">
        <v>400.411020985959</v>
      </c>
      <c r="M20" s="3">
        <v>508.444910802741</v>
      </c>
      <c r="N20" s="3">
        <v>47.6182294000792</v>
      </c>
      <c r="O20" s="3">
        <v>37.5003496464342</v>
      </c>
      <c r="P20" s="3">
        <v>0.0107260177031163</v>
      </c>
      <c r="Q20" s="3">
        <v>2.90138593441476</v>
      </c>
      <c r="R20" s="3">
        <v>0.0107039442909706</v>
      </c>
      <c r="S20" s="3">
        <v>0.00669194454975727</v>
      </c>
      <c r="T20" s="3">
        <v>0</v>
      </c>
      <c r="U20" s="3">
        <v>26.9117202584042</v>
      </c>
      <c r="V20" s="3">
        <v>26.4426939155983</v>
      </c>
      <c r="W20" s="3">
        <v>3.46366706471603</v>
      </c>
      <c r="X20" s="3">
        <v>79.2826159187465</v>
      </c>
      <c r="Y20" s="3">
        <v>2.82625540706515</v>
      </c>
      <c r="Z20" s="3">
        <v>3.56478570072024</v>
      </c>
      <c r="AA20" s="3">
        <v>0.637411657650882</v>
      </c>
      <c r="AB20" s="3">
        <v>-3.32415992796285</v>
      </c>
      <c r="AC20" s="3">
        <v>76.4590447176275</v>
      </c>
      <c r="AD20" s="3">
        <v>5.6694247251275</v>
      </c>
      <c r="AE20" s="3">
        <v>78.8043095147922</v>
      </c>
      <c r="AF20" s="3">
        <v>0</v>
      </c>
      <c r="AG20" s="3">
        <v>0</v>
      </c>
      <c r="AH20" s="3">
        <v>1</v>
      </c>
      <c r="AI20" s="3">
        <v>0</v>
      </c>
      <c r="AJ20" s="3">
        <v>49483.2715793664</v>
      </c>
      <c r="AK20" s="3">
        <v>0</v>
      </c>
      <c r="AL20" s="3">
        <v>0</v>
      </c>
      <c r="AM20" s="3">
        <v>0</v>
      </c>
      <c r="AN20" s="3">
        <v>0</v>
      </c>
      <c r="AO20" s="3">
        <v>2</v>
      </c>
      <c r="AP20" s="3">
        <v>0.5</v>
      </c>
      <c r="AQ20" s="3" t="e">
        <v>#DIV/0!</v>
      </c>
      <c r="AR20" s="3">
        <v>2</v>
      </c>
      <c r="AS20" s="3">
        <v>1542128774.22826</v>
      </c>
      <c r="AT20" s="3">
        <v>400.411020985959</v>
      </c>
      <c r="AU20" s="3">
        <v>399.997721749084</v>
      </c>
      <c r="AV20" s="3">
        <v>30.1774203598138</v>
      </c>
      <c r="AW20" s="3">
        <v>30.135651593025</v>
      </c>
      <c r="AX20" s="3">
        <v>396.633494112485</v>
      </c>
      <c r="AY20" s="3">
        <v>29.9637830070971</v>
      </c>
      <c r="AZ20" s="3">
        <v>350.036679452839</v>
      </c>
      <c r="BA20" s="3">
        <v>93.5556394639041</v>
      </c>
      <c r="BB20" s="3">
        <v>0.0989995917528999</v>
      </c>
      <c r="BC20" s="3">
        <v>26.9315014693987</v>
      </c>
      <c r="BD20" s="3">
        <v>26.4426939155983</v>
      </c>
      <c r="BE20" s="3">
        <v>999.9</v>
      </c>
      <c r="BF20" s="3">
        <v>0</v>
      </c>
      <c r="BG20" s="3">
        <v>0</v>
      </c>
      <c r="BH20" s="3">
        <v>10000.5053920559</v>
      </c>
      <c r="BI20" s="3">
        <v>0</v>
      </c>
      <c r="BJ20" s="3">
        <v>0.276733756410256</v>
      </c>
      <c r="BK20" s="3">
        <v>0.413348973759921</v>
      </c>
      <c r="BL20" s="3">
        <v>412.870490480006</v>
      </c>
      <c r="BM20" s="3">
        <v>412.426472344322</v>
      </c>
      <c r="BN20" s="3">
        <v>0.0417675045879121</v>
      </c>
      <c r="BO20" s="3">
        <v>399.997721749084</v>
      </c>
      <c r="BP20" s="3">
        <v>30.135651593025</v>
      </c>
      <c r="BQ20" s="3">
        <v>2.82326729452839</v>
      </c>
      <c r="BR20" s="3">
        <v>2.81935999519231</v>
      </c>
      <c r="BS20" s="3">
        <v>23.0207682963217</v>
      </c>
      <c r="BT20" s="3">
        <v>22.9978774683303</v>
      </c>
      <c r="BU20" s="3">
        <v>0</v>
      </c>
      <c r="BV20" s="3">
        <v>0</v>
      </c>
      <c r="BW20" s="3">
        <v>0</v>
      </c>
      <c r="BX20" s="3">
        <v>0</v>
      </c>
      <c r="BY20" s="3">
        <v>2.5095173992674</v>
      </c>
      <c r="BZ20" s="3">
        <v>0</v>
      </c>
      <c r="CA20" s="3">
        <v>8.14894188797314</v>
      </c>
      <c r="CB20" s="3">
        <v>9.375122748779</v>
      </c>
      <c r="CC20" s="3">
        <v>39.7112841346154</v>
      </c>
      <c r="CD20" s="3">
        <v>44.7812656669719</v>
      </c>
      <c r="CE20" s="3">
        <v>42.5408581120269</v>
      </c>
      <c r="CF20" s="3">
        <v>43.5638925480769</v>
      </c>
      <c r="CG20" s="3">
        <v>40.353902354243</v>
      </c>
      <c r="CH20" s="3">
        <v>0</v>
      </c>
      <c r="CI20" s="3">
        <v>0</v>
      </c>
      <c r="CJ20" s="3">
        <v>0</v>
      </c>
      <c r="CK20" s="3">
        <v>1690164396.5</v>
      </c>
      <c r="CL20" s="3">
        <v>0</v>
      </c>
      <c r="CM20" s="3">
        <v>1542127941.1</v>
      </c>
      <c r="CN20" s="3" t="e">
        <v>#DIV/0!</v>
      </c>
      <c r="CO20" s="3">
        <v>1542127931.1</v>
      </c>
      <c r="CP20" s="3">
        <v>1542127941.1</v>
      </c>
      <c r="CQ20" s="3">
        <v>20</v>
      </c>
      <c r="CR20" s="3">
        <v>0.209</v>
      </c>
      <c r="CS20" s="3">
        <v>0.006</v>
      </c>
      <c r="CT20" s="3">
        <v>3.778</v>
      </c>
      <c r="CU20" s="3">
        <v>0.214</v>
      </c>
      <c r="CV20" s="3">
        <v>400</v>
      </c>
      <c r="CW20" s="3">
        <v>30</v>
      </c>
      <c r="CX20" s="3">
        <v>0.41</v>
      </c>
      <c r="CY20" s="3">
        <v>0.19</v>
      </c>
      <c r="CZ20" s="3">
        <v>0.413235138492064</v>
      </c>
      <c r="DA20" s="3">
        <v>-0.0087811551606288</v>
      </c>
      <c r="DB20" s="3">
        <v>0.0317178326442722</v>
      </c>
      <c r="DC20" s="3">
        <v>0.583333333333333</v>
      </c>
      <c r="DD20" s="3">
        <v>0.0414585823809524</v>
      </c>
      <c r="DE20" s="3">
        <v>0.00900560338345867</v>
      </c>
      <c r="DF20" s="3">
        <v>0.00187446374089531</v>
      </c>
      <c r="DG20" s="3">
        <v>1</v>
      </c>
      <c r="DH20" s="3">
        <v>1.58333333333333</v>
      </c>
      <c r="DI20" s="3">
        <v>2</v>
      </c>
      <c r="DJ20" s="3" t="e">
        <v>#DIV/0!</v>
      </c>
      <c r="DK20" s="3">
        <v>2.53710333333333</v>
      </c>
      <c r="DL20" s="3">
        <v>2.72332083333333</v>
      </c>
      <c r="DM20" s="3">
        <v>0.0851525166666667</v>
      </c>
      <c r="DN20" s="3">
        <v>0.0849661166666667</v>
      </c>
      <c r="DO20" s="3">
        <v>0.124481</v>
      </c>
      <c r="DP20" s="3">
        <v>0.122868333333333</v>
      </c>
      <c r="DQ20" s="3">
        <v>24355.725</v>
      </c>
      <c r="DR20" s="3">
        <v>23950.7583333333</v>
      </c>
      <c r="DS20" s="3">
        <v>25014.0333333333</v>
      </c>
      <c r="DT20" s="3">
        <v>26004.8583333333</v>
      </c>
      <c r="DU20" s="3">
        <v>29928.95</v>
      </c>
      <c r="DV20" s="3">
        <v>31317.5916666667</v>
      </c>
      <c r="DW20" s="3">
        <v>37724.8833333333</v>
      </c>
      <c r="DX20" s="3">
        <v>39715.0916666667</v>
      </c>
      <c r="DY20" s="3">
        <v>1.78409166666667</v>
      </c>
      <c r="DZ20" s="3">
        <v>2.09013416666667</v>
      </c>
      <c r="EA20" s="3">
        <v>0.02233435</v>
      </c>
      <c r="EB20" s="3">
        <v>0</v>
      </c>
      <c r="EC20" s="3">
        <v>26.0794166666667</v>
      </c>
      <c r="ED20" s="3">
        <v>999.9</v>
      </c>
      <c r="EE20" s="3">
        <v>62.8999166666667</v>
      </c>
      <c r="EF20" s="3">
        <v>30.9261666666667</v>
      </c>
      <c r="EG20" s="3">
        <v>30.2037583333333</v>
      </c>
      <c r="EH20" s="3">
        <v>60.9309</v>
      </c>
      <c r="EI20" s="3">
        <v>8.304285</v>
      </c>
      <c r="EJ20" s="3">
        <v>1</v>
      </c>
      <c r="EK20" s="3">
        <v>0.426596166666667</v>
      </c>
      <c r="EL20" s="3">
        <v>1.728255</v>
      </c>
      <c r="EM20" s="3">
        <v>20.2727083333333</v>
      </c>
      <c r="EN20" s="3">
        <v>5.2513175</v>
      </c>
      <c r="EO20" s="3">
        <v>12.0099</v>
      </c>
      <c r="EP20" s="3">
        <v>4.99924166666667</v>
      </c>
      <c r="EQ20" s="3">
        <v>3.304</v>
      </c>
      <c r="ER20" s="3">
        <v>9999</v>
      </c>
      <c r="ES20" s="3">
        <v>9999</v>
      </c>
      <c r="ET20" s="3">
        <v>999.9</v>
      </c>
      <c r="EU20" s="3">
        <v>9999</v>
      </c>
      <c r="EV20" s="3">
        <v>4.97229</v>
      </c>
      <c r="EW20" s="3">
        <v>1.87061</v>
      </c>
      <c r="EX20" s="3">
        <v>1.868525</v>
      </c>
      <c r="EY20" s="3">
        <v>1.86691333333333</v>
      </c>
      <c r="EZ20" s="3">
        <v>1.86683083333333</v>
      </c>
      <c r="FA20" s="3">
        <v>1.86643083333333</v>
      </c>
      <c r="FB20" s="3">
        <v>1.86859583333333</v>
      </c>
      <c r="FC20" s="3">
        <v>1.86623833333333</v>
      </c>
      <c r="FD20" s="3">
        <v>0</v>
      </c>
      <c r="FE20" s="3">
        <v>0</v>
      </c>
      <c r="FF20" s="3">
        <v>0</v>
      </c>
      <c r="FG20" s="3">
        <v>0</v>
      </c>
      <c r="FH20" s="3" t="e">
        <v>#DIV/0!</v>
      </c>
      <c r="FI20" s="3" t="e">
        <v>#DIV/0!</v>
      </c>
      <c r="FJ20" s="3" t="e">
        <v>#DIV/0!</v>
      </c>
      <c r="FK20" s="3" t="e">
        <v>#DIV/0!</v>
      </c>
      <c r="FL20" s="3" t="e">
        <v>#DIV/0!</v>
      </c>
      <c r="FM20" s="3" t="e">
        <v>#DIV/0!</v>
      </c>
      <c r="FN20" s="3">
        <v>0</v>
      </c>
      <c r="FO20" s="3">
        <v>100</v>
      </c>
      <c r="FP20" s="3">
        <v>100</v>
      </c>
      <c r="FQ20" s="3">
        <v>3.77741666666667</v>
      </c>
      <c r="FR20" s="3">
        <v>0.213641666666667</v>
      </c>
      <c r="FS20" s="3">
        <v>3.77760000000001</v>
      </c>
      <c r="FT20" s="3">
        <v>0</v>
      </c>
      <c r="FU20" s="3">
        <v>0</v>
      </c>
      <c r="FV20" s="3">
        <v>0</v>
      </c>
      <c r="FW20" s="3">
        <v>0.213639999999998</v>
      </c>
      <c r="FX20" s="3">
        <v>0</v>
      </c>
      <c r="FY20" s="3">
        <v>0</v>
      </c>
      <c r="FZ20" s="3">
        <v>0</v>
      </c>
      <c r="GA20" s="3">
        <v>-1</v>
      </c>
      <c r="GB20" s="3">
        <v>-1</v>
      </c>
      <c r="GC20" s="3">
        <v>-1</v>
      </c>
      <c r="GD20" s="3">
        <v>-1</v>
      </c>
      <c r="GE20" s="3">
        <v>14.1833333333333</v>
      </c>
      <c r="GF20" s="3">
        <v>14.0166666666667</v>
      </c>
      <c r="GG20" s="3">
        <v>1.01318</v>
      </c>
      <c r="GH20" s="3">
        <v>2.5797525</v>
      </c>
      <c r="GI20" s="3">
        <v>1.59891666666667</v>
      </c>
      <c r="GJ20" s="3">
        <v>2.39746</v>
      </c>
      <c r="GK20" s="3">
        <v>1.60034</v>
      </c>
      <c r="GL20" s="3">
        <v>2.2967525</v>
      </c>
      <c r="GM20" s="3">
        <v>34.7932416666667</v>
      </c>
      <c r="GN20" s="3">
        <v>14.6172666666667</v>
      </c>
      <c r="GO20" s="3">
        <v>18</v>
      </c>
      <c r="GP20" s="3">
        <v>343.808</v>
      </c>
      <c r="GQ20" s="3">
        <v>609.103416666667</v>
      </c>
      <c r="GR20" s="3">
        <v>24.9987583333333</v>
      </c>
      <c r="GS20" s="3">
        <v>32.6943416666667</v>
      </c>
      <c r="GT20" s="3">
        <v>30.0002916666667</v>
      </c>
      <c r="GU20" s="3">
        <v>32.8235666666667</v>
      </c>
      <c r="GV20" s="3">
        <v>32.917525</v>
      </c>
      <c r="GW20" s="3">
        <v>20.2631583333333</v>
      </c>
      <c r="GX20" s="3">
        <v>-30</v>
      </c>
      <c r="GY20" s="3">
        <v>-30</v>
      </c>
      <c r="GZ20" s="3">
        <v>25</v>
      </c>
      <c r="HA20" s="3">
        <v>400</v>
      </c>
      <c r="HB20" s="3">
        <v>28.012</v>
      </c>
      <c r="HC20" s="3">
        <v>97.727225</v>
      </c>
      <c r="HD20" s="3">
        <v>98.6898416666667</v>
      </c>
    </row>
    <row r="21" spans="1:212">
      <c r="A21" s="3" t="s">
        <v>408</v>
      </c>
      <c r="B21" s="3" t="s">
        <v>93</v>
      </c>
      <c r="C21" s="3" t="s">
        <v>68</v>
      </c>
      <c r="D21" s="3" t="s">
        <v>69</v>
      </c>
      <c r="E21" s="3" t="str">
        <f t="shared" si="0"/>
        <v>TR38-B1-Rd2</v>
      </c>
      <c r="F21" s="3" t="str">
        <f>VLOOKUP(B21,Sheet1!$A$1:$B$97,2,0)</f>
        <v>Parashorea chinensis</v>
      </c>
      <c r="G21" s="3" t="str">
        <f t="shared" si="1"/>
        <v>2023-07-26</v>
      </c>
      <c r="H21" s="3" t="s">
        <v>387</v>
      </c>
      <c r="I21" s="3">
        <v>0.000180768557567201</v>
      </c>
      <c r="J21" s="3">
        <v>0.180768557567201</v>
      </c>
      <c r="K21" s="3">
        <v>-0.797304922586931</v>
      </c>
      <c r="L21" s="3">
        <v>400.424226282051</v>
      </c>
      <c r="M21" s="3">
        <v>484.954648093014</v>
      </c>
      <c r="N21" s="3">
        <v>45.1556525861011</v>
      </c>
      <c r="O21" s="3">
        <v>37.2847653057203</v>
      </c>
      <c r="P21" s="3">
        <v>0.0156460257716095</v>
      </c>
      <c r="Q21" s="3">
        <v>2.89154726082272</v>
      </c>
      <c r="R21" s="3">
        <v>0.0155898556733647</v>
      </c>
      <c r="S21" s="3">
        <v>0.00974868605943826</v>
      </c>
      <c r="T21" s="3">
        <v>0</v>
      </c>
      <c r="U21" s="3">
        <v>27.3353192666771</v>
      </c>
      <c r="V21" s="3">
        <v>27.1675583516483</v>
      </c>
      <c r="W21" s="3">
        <v>3.61453428794904</v>
      </c>
      <c r="X21" s="3">
        <v>70.2415220175044</v>
      </c>
      <c r="Y21" s="3">
        <v>2.5711511677829</v>
      </c>
      <c r="Z21" s="3">
        <v>3.66044335603202</v>
      </c>
      <c r="AA21" s="3">
        <v>1.04338312016615</v>
      </c>
      <c r="AB21" s="3">
        <v>-7.97189338871355</v>
      </c>
      <c r="AC21" s="3">
        <v>33.5684833605684</v>
      </c>
      <c r="AD21" s="3">
        <v>2.51229683536586</v>
      </c>
      <c r="AE21" s="3">
        <v>28.1088868072207</v>
      </c>
      <c r="AF21" s="3">
        <v>0</v>
      </c>
      <c r="AG21" s="3">
        <v>0</v>
      </c>
      <c r="AH21" s="3">
        <v>1</v>
      </c>
      <c r="AI21" s="3">
        <v>0</v>
      </c>
      <c r="AJ21" s="3">
        <v>49113.9712831478</v>
      </c>
      <c r="AK21" s="3">
        <v>0</v>
      </c>
      <c r="AL21" s="3">
        <v>0</v>
      </c>
      <c r="AM21" s="3">
        <v>0</v>
      </c>
      <c r="AN21" s="3">
        <v>0</v>
      </c>
      <c r="AO21" s="3">
        <v>2</v>
      </c>
      <c r="AP21" s="3">
        <v>0.5</v>
      </c>
      <c r="AQ21" s="3" t="e">
        <v>#DIV/0!</v>
      </c>
      <c r="AR21" s="3">
        <v>2</v>
      </c>
      <c r="AS21" s="3">
        <v>1542156194.36993</v>
      </c>
      <c r="AT21" s="3">
        <v>400.424226282051</v>
      </c>
      <c r="AU21" s="3">
        <v>400.010028876679</v>
      </c>
      <c r="AV21" s="3">
        <v>27.6131875885226</v>
      </c>
      <c r="AW21" s="3">
        <v>27.5127525732601</v>
      </c>
      <c r="AX21" s="3">
        <v>395.84271541514</v>
      </c>
      <c r="AY21" s="3">
        <v>27.4095261630037</v>
      </c>
      <c r="AZ21" s="3">
        <v>350.035839224664</v>
      </c>
      <c r="BA21" s="3">
        <v>93.0141541269842</v>
      </c>
      <c r="BB21" s="3">
        <v>0.0990065036050061</v>
      </c>
      <c r="BC21" s="3">
        <v>27.3828938888889</v>
      </c>
      <c r="BD21" s="3">
        <v>27.1675583516483</v>
      </c>
      <c r="BE21" s="3">
        <v>999.9</v>
      </c>
      <c r="BF21" s="3">
        <v>0</v>
      </c>
      <c r="BG21" s="3">
        <v>0</v>
      </c>
      <c r="BH21" s="3">
        <v>9998.6016050061</v>
      </c>
      <c r="BI21" s="3">
        <v>0</v>
      </c>
      <c r="BJ21" s="3">
        <v>0.278897</v>
      </c>
      <c r="BK21" s="3">
        <v>0.414119114713065</v>
      </c>
      <c r="BL21" s="3">
        <v>411.795223748474</v>
      </c>
      <c r="BM21" s="3">
        <v>411.326756562882</v>
      </c>
      <c r="BN21" s="3">
        <v>0.10043427469475</v>
      </c>
      <c r="BO21" s="3">
        <v>400.010028876679</v>
      </c>
      <c r="BP21" s="3">
        <v>27.5127525732601</v>
      </c>
      <c r="BQ21" s="3">
        <v>2.5684175964591</v>
      </c>
      <c r="BR21" s="3">
        <v>2.55907491300366</v>
      </c>
      <c r="BS21" s="3">
        <v>21.4666711691087</v>
      </c>
      <c r="BT21" s="3">
        <v>21.4071392155067</v>
      </c>
      <c r="BU21" s="3">
        <v>0</v>
      </c>
      <c r="BV21" s="3">
        <v>0</v>
      </c>
      <c r="BW21" s="3">
        <v>0</v>
      </c>
      <c r="BX21" s="3">
        <v>0</v>
      </c>
      <c r="BY21" s="3">
        <v>2.5581974969475</v>
      </c>
      <c r="BZ21" s="3">
        <v>0</v>
      </c>
      <c r="CA21" s="3">
        <v>13.727166056166</v>
      </c>
      <c r="CB21" s="3">
        <v>10.1348284493285</v>
      </c>
      <c r="CC21" s="3">
        <v>40.4264346153846</v>
      </c>
      <c r="CD21" s="3">
        <v>45.6916136752137</v>
      </c>
      <c r="CE21" s="3">
        <v>43.3557947191697</v>
      </c>
      <c r="CF21" s="3">
        <v>44.2853448717949</v>
      </c>
      <c r="CG21" s="3">
        <v>41.0016017399268</v>
      </c>
      <c r="CH21" s="3">
        <v>0</v>
      </c>
      <c r="CI21" s="3">
        <v>0</v>
      </c>
      <c r="CJ21" s="3">
        <v>0</v>
      </c>
      <c r="CK21" s="3">
        <v>1690286546.2</v>
      </c>
      <c r="CL21" s="3">
        <v>0</v>
      </c>
      <c r="CM21" s="3">
        <v>1542155300.1</v>
      </c>
      <c r="CN21" s="3" t="e">
        <v>#DIV/0!</v>
      </c>
      <c r="CO21" s="3">
        <v>1542155300.1</v>
      </c>
      <c r="CP21" s="3">
        <v>1542155300.1</v>
      </c>
      <c r="CQ21" s="3">
        <v>109</v>
      </c>
      <c r="CR21" s="3">
        <v>0.043</v>
      </c>
      <c r="CS21" s="3">
        <v>-0.021</v>
      </c>
      <c r="CT21" s="3">
        <v>4.581</v>
      </c>
      <c r="CU21" s="3">
        <v>0.204</v>
      </c>
      <c r="CV21" s="3">
        <v>400</v>
      </c>
      <c r="CW21" s="3">
        <v>28</v>
      </c>
      <c r="CX21" s="3">
        <v>0.35</v>
      </c>
      <c r="CY21" s="3">
        <v>0.17</v>
      </c>
      <c r="CZ21" s="3">
        <v>0.415468230555556</v>
      </c>
      <c r="DA21" s="3">
        <v>-0.00466987559808571</v>
      </c>
      <c r="DB21" s="3">
        <v>0.0445575530569024</v>
      </c>
      <c r="DC21" s="3">
        <v>0.25</v>
      </c>
      <c r="DD21" s="3">
        <v>0.0945163226785714</v>
      </c>
      <c r="DE21" s="3">
        <v>0.135334445215311</v>
      </c>
      <c r="DF21" s="3">
        <v>0.0178343939773794</v>
      </c>
      <c r="DG21" s="3">
        <v>0.75</v>
      </c>
      <c r="DH21" s="3">
        <v>1</v>
      </c>
      <c r="DI21" s="3">
        <v>2</v>
      </c>
      <c r="DJ21" s="3" t="e">
        <v>#DIV/0!</v>
      </c>
      <c r="DK21" s="3">
        <v>2.53457833333333</v>
      </c>
      <c r="DL21" s="3">
        <v>2.723315</v>
      </c>
      <c r="DM21" s="3">
        <v>0.0841446833333333</v>
      </c>
      <c r="DN21" s="3">
        <v>0.0840959833333333</v>
      </c>
      <c r="DO21" s="3">
        <v>0.1159145</v>
      </c>
      <c r="DP21" s="3">
        <v>0.114254416666667</v>
      </c>
      <c r="DQ21" s="3">
        <v>24271.1916666667</v>
      </c>
      <c r="DR21" s="3">
        <v>23847.0166666667</v>
      </c>
      <c r="DS21" s="3">
        <v>24906.0083333333</v>
      </c>
      <c r="DT21" s="3">
        <v>25876.0416666667</v>
      </c>
      <c r="DU21" s="3">
        <v>30090.375</v>
      </c>
      <c r="DV21" s="3">
        <v>31488.375</v>
      </c>
      <c r="DW21" s="3">
        <v>37559.4166666667</v>
      </c>
      <c r="DX21" s="3">
        <v>39537.25</v>
      </c>
      <c r="DY21" s="3">
        <v>1.76043333333333</v>
      </c>
      <c r="DZ21" s="3">
        <v>2.06167416666667</v>
      </c>
      <c r="EA21" s="3">
        <v>-0.00947899916666667</v>
      </c>
      <c r="EB21" s="3">
        <v>0</v>
      </c>
      <c r="EC21" s="3">
        <v>27.3219166666667</v>
      </c>
      <c r="ED21" s="3">
        <v>999.9</v>
      </c>
      <c r="EE21" s="3">
        <v>66.1680833333333</v>
      </c>
      <c r="EF21" s="3">
        <v>31.4093333333333</v>
      </c>
      <c r="EG21" s="3">
        <v>32.8498166666667</v>
      </c>
      <c r="EH21" s="3">
        <v>60.807</v>
      </c>
      <c r="EI21" s="3">
        <v>8.34134583333333</v>
      </c>
      <c r="EJ21" s="3">
        <v>1</v>
      </c>
      <c r="EK21" s="3">
        <v>0.585874416666667</v>
      </c>
      <c r="EL21" s="3">
        <v>2.6092275</v>
      </c>
      <c r="EM21" s="3">
        <v>20.2615666666667</v>
      </c>
      <c r="EN21" s="3">
        <v>5.24655416666667</v>
      </c>
      <c r="EO21" s="3">
        <v>12.0099</v>
      </c>
      <c r="EP21" s="3">
        <v>4.99780833333333</v>
      </c>
      <c r="EQ21" s="3">
        <v>3.30392666666667</v>
      </c>
      <c r="ER21" s="3">
        <v>9999</v>
      </c>
      <c r="ES21" s="3">
        <v>9999</v>
      </c>
      <c r="ET21" s="3">
        <v>9999</v>
      </c>
      <c r="EU21" s="3">
        <v>999.9</v>
      </c>
      <c r="EV21" s="3">
        <v>4.97231166666667</v>
      </c>
      <c r="EW21" s="3">
        <v>1.87083916666667</v>
      </c>
      <c r="EX21" s="3">
        <v>1.86873833333333</v>
      </c>
      <c r="EY21" s="3">
        <v>1.8670975</v>
      </c>
      <c r="EZ21" s="3">
        <v>1.86706833333333</v>
      </c>
      <c r="FA21" s="3">
        <v>1.86661333333333</v>
      </c>
      <c r="FB21" s="3">
        <v>1.86875666666667</v>
      </c>
      <c r="FC21" s="3">
        <v>1.86645833333333</v>
      </c>
      <c r="FD21" s="3">
        <v>0</v>
      </c>
      <c r="FE21" s="3">
        <v>0</v>
      </c>
      <c r="FF21" s="3">
        <v>0</v>
      </c>
      <c r="FG21" s="3">
        <v>0</v>
      </c>
      <c r="FH21" s="3" t="e">
        <v>#DIV/0!</v>
      </c>
      <c r="FI21" s="3" t="e">
        <v>#DIV/0!</v>
      </c>
      <c r="FJ21" s="3" t="e">
        <v>#DIV/0!</v>
      </c>
      <c r="FK21" s="3" t="e">
        <v>#DIV/0!</v>
      </c>
      <c r="FL21" s="3" t="e">
        <v>#DIV/0!</v>
      </c>
      <c r="FM21" s="3" t="e">
        <v>#DIV/0!</v>
      </c>
      <c r="FN21" s="3">
        <v>0</v>
      </c>
      <c r="FO21" s="3">
        <v>100</v>
      </c>
      <c r="FP21" s="3">
        <v>100</v>
      </c>
      <c r="FQ21" s="3">
        <v>4.58175</v>
      </c>
      <c r="FR21" s="3">
        <v>0.203666666666667</v>
      </c>
      <c r="FS21" s="3">
        <v>4.5815</v>
      </c>
      <c r="FT21" s="3">
        <v>0</v>
      </c>
      <c r="FU21" s="3">
        <v>0</v>
      </c>
      <c r="FV21" s="3">
        <v>0</v>
      </c>
      <c r="FW21" s="3">
        <v>0.203659999999996</v>
      </c>
      <c r="FX21" s="3">
        <v>0</v>
      </c>
      <c r="FY21" s="3">
        <v>0</v>
      </c>
      <c r="FZ21" s="3">
        <v>0</v>
      </c>
      <c r="GA21" s="3">
        <v>-1</v>
      </c>
      <c r="GB21" s="3">
        <v>-1</v>
      </c>
      <c r="GC21" s="3">
        <v>-1</v>
      </c>
      <c r="GD21" s="3">
        <v>-1</v>
      </c>
      <c r="GE21" s="3">
        <v>15.0416666666667</v>
      </c>
      <c r="GF21" s="3">
        <v>15.0416666666667</v>
      </c>
      <c r="GG21" s="3">
        <v>1.01074</v>
      </c>
      <c r="GH21" s="3">
        <v>2.59511166666667</v>
      </c>
      <c r="GI21" s="3">
        <v>1.59891666666667</v>
      </c>
      <c r="GJ21" s="3">
        <v>2.42625166666667</v>
      </c>
      <c r="GK21" s="3">
        <v>1.60034</v>
      </c>
      <c r="GL21" s="3">
        <v>2.31018083333333</v>
      </c>
      <c r="GM21" s="3">
        <v>35.5198666666667</v>
      </c>
      <c r="GN21" s="3">
        <v>16.0860666666667</v>
      </c>
      <c r="GO21" s="3">
        <v>18</v>
      </c>
      <c r="GP21" s="3">
        <v>341.734333333333</v>
      </c>
      <c r="GQ21" s="3">
        <v>603.988416666667</v>
      </c>
      <c r="GR21" s="3">
        <v>25.0000583333333</v>
      </c>
      <c r="GS21" s="3">
        <v>34.5904833333333</v>
      </c>
      <c r="GT21" s="3">
        <v>30.0003833333333</v>
      </c>
      <c r="GU21" s="3">
        <v>34.6270916666667</v>
      </c>
      <c r="GV21" s="3">
        <v>34.7046</v>
      </c>
      <c r="GW21" s="3">
        <v>20.2171916666667</v>
      </c>
      <c r="GX21" s="3">
        <v>24.2841083333333</v>
      </c>
      <c r="GY21" s="3">
        <v>100</v>
      </c>
      <c r="GZ21" s="3">
        <v>25</v>
      </c>
      <c r="HA21" s="3">
        <v>400</v>
      </c>
      <c r="HB21" s="3">
        <v>27.4660416666667</v>
      </c>
      <c r="HC21" s="3">
        <v>97.301175</v>
      </c>
      <c r="HD21" s="3">
        <v>98.229375</v>
      </c>
    </row>
    <row r="22" spans="1:212">
      <c r="A22" s="3" t="s">
        <v>409</v>
      </c>
      <c r="B22" s="3" t="s">
        <v>93</v>
      </c>
      <c r="C22" s="3" t="s">
        <v>77</v>
      </c>
      <c r="D22" s="3" t="s">
        <v>69</v>
      </c>
      <c r="E22" s="3" t="str">
        <f t="shared" si="0"/>
        <v>TR38-B2-Rd2</v>
      </c>
      <c r="F22" s="3" t="str">
        <f>VLOOKUP(B22,Sheet1!$A$1:$B$97,2,0)</f>
        <v>Parashorea chinensis</v>
      </c>
      <c r="G22" s="3" t="str">
        <f t="shared" si="1"/>
        <v>2023-07-26</v>
      </c>
      <c r="H22" s="3" t="s">
        <v>387</v>
      </c>
      <c r="I22" s="3">
        <v>0.000160179285819761</v>
      </c>
      <c r="J22" s="3">
        <v>0.160179285819761</v>
      </c>
      <c r="K22" s="3">
        <v>-1.2040688473002</v>
      </c>
      <c r="L22" s="3">
        <v>400.654469402473</v>
      </c>
      <c r="M22" s="3">
        <v>517.472979925312</v>
      </c>
      <c r="N22" s="3">
        <v>48.2001585655017</v>
      </c>
      <c r="O22" s="3">
        <v>37.319068963905</v>
      </c>
      <c r="P22" s="3">
        <v>0.015538090365945</v>
      </c>
      <c r="Q22" s="3">
        <v>2.89216466464664</v>
      </c>
      <c r="R22" s="3">
        <v>0.0154918276838781</v>
      </c>
      <c r="S22" s="3">
        <v>0.00968653726085626</v>
      </c>
      <c r="T22" s="3">
        <v>0</v>
      </c>
      <c r="U22" s="3">
        <v>26.7285573712645</v>
      </c>
      <c r="V22" s="3">
        <v>26.1589407864011</v>
      </c>
      <c r="W22" s="3">
        <v>3.40612416727256</v>
      </c>
      <c r="X22" s="3">
        <v>70.0442112912138</v>
      </c>
      <c r="Y22" s="3">
        <v>2.47343261768279</v>
      </c>
      <c r="Z22" s="3">
        <v>3.53124489823205</v>
      </c>
      <c r="AA22" s="3">
        <v>0.932691549589771</v>
      </c>
      <c r="AB22" s="3">
        <v>-7.06390650465145</v>
      </c>
      <c r="AC22" s="3">
        <v>95.3904638839017</v>
      </c>
      <c r="AD22" s="3">
        <v>7.07996143692885</v>
      </c>
      <c r="AE22" s="3">
        <v>95.4065188161791</v>
      </c>
      <c r="AF22" s="3">
        <v>0</v>
      </c>
      <c r="AG22" s="3">
        <v>0</v>
      </c>
      <c r="AH22" s="3">
        <v>1</v>
      </c>
      <c r="AI22" s="3">
        <v>0</v>
      </c>
      <c r="AJ22" s="3">
        <v>49232.7338485587</v>
      </c>
      <c r="AK22" s="3">
        <v>0</v>
      </c>
      <c r="AL22" s="3">
        <v>0</v>
      </c>
      <c r="AM22" s="3">
        <v>0</v>
      </c>
      <c r="AN22" s="3">
        <v>0</v>
      </c>
      <c r="AO22" s="3">
        <v>2</v>
      </c>
      <c r="AP22" s="3">
        <v>0.5</v>
      </c>
      <c r="AQ22" s="3" t="e">
        <v>#DIV/0!</v>
      </c>
      <c r="AR22" s="3">
        <v>2</v>
      </c>
      <c r="AS22" s="3">
        <v>1542142856.32826</v>
      </c>
      <c r="AT22" s="3">
        <v>400.654469402473</v>
      </c>
      <c r="AU22" s="3">
        <v>400.003162286325</v>
      </c>
      <c r="AV22" s="3">
        <v>26.5545701182845</v>
      </c>
      <c r="AW22" s="3">
        <v>26.465477891102</v>
      </c>
      <c r="AX22" s="3">
        <v>396.177345940171</v>
      </c>
      <c r="AY22" s="3">
        <v>26.3579299561203</v>
      </c>
      <c r="AZ22" s="3">
        <v>350.032259161325</v>
      </c>
      <c r="BA22" s="3">
        <v>93.0462746279762</v>
      </c>
      <c r="BB22" s="3">
        <v>0.0989959458428724</v>
      </c>
      <c r="BC22" s="3">
        <v>26.7707222474054</v>
      </c>
      <c r="BD22" s="3">
        <v>26.1589407864011</v>
      </c>
      <c r="BE22" s="3">
        <v>999.9</v>
      </c>
      <c r="BF22" s="3">
        <v>0</v>
      </c>
      <c r="BG22" s="3">
        <v>0</v>
      </c>
      <c r="BH22" s="3">
        <v>9998.91298523351</v>
      </c>
      <c r="BI22" s="3">
        <v>0</v>
      </c>
      <c r="BJ22" s="3">
        <v>0.278897</v>
      </c>
      <c r="BK22" s="3">
        <v>0.65124098716804</v>
      </c>
      <c r="BL22" s="3">
        <v>411.583865453297</v>
      </c>
      <c r="BM22" s="3">
        <v>410.877314560439</v>
      </c>
      <c r="BN22" s="3">
        <v>0.0890932451167582</v>
      </c>
      <c r="BO22" s="3">
        <v>400.003162286325</v>
      </c>
      <c r="BP22" s="3">
        <v>26.465477891102</v>
      </c>
      <c r="BQ22" s="3">
        <v>2.47080443154762</v>
      </c>
      <c r="BR22" s="3">
        <v>2.46251457062729</v>
      </c>
      <c r="BS22" s="3">
        <v>20.8354489541362</v>
      </c>
      <c r="BT22" s="3">
        <v>20.7808410561661</v>
      </c>
      <c r="BU22" s="3">
        <v>0</v>
      </c>
      <c r="BV22" s="3">
        <v>0</v>
      </c>
      <c r="BW22" s="3">
        <v>0</v>
      </c>
      <c r="BX22" s="3">
        <v>0</v>
      </c>
      <c r="BY22" s="3">
        <v>2.61346813949939</v>
      </c>
      <c r="BZ22" s="3">
        <v>0</v>
      </c>
      <c r="CA22" s="3">
        <v>2.95902644230769</v>
      </c>
      <c r="CB22" s="3">
        <v>8.86108531746032</v>
      </c>
      <c r="CC22" s="3">
        <v>38.772194192613</v>
      </c>
      <c r="CD22" s="3">
        <v>44.0851666666667</v>
      </c>
      <c r="CE22" s="3">
        <v>41.6289962148962</v>
      </c>
      <c r="CF22" s="3">
        <v>42.6197368742369</v>
      </c>
      <c r="CG22" s="3">
        <v>39.4601564102564</v>
      </c>
      <c r="CH22" s="3">
        <v>0</v>
      </c>
      <c r="CI22" s="3">
        <v>0</v>
      </c>
      <c r="CJ22" s="3">
        <v>0</v>
      </c>
      <c r="CK22" s="3">
        <v>1690273207.6</v>
      </c>
      <c r="CL22" s="3">
        <v>0</v>
      </c>
      <c r="CM22" s="3">
        <v>1542142399</v>
      </c>
      <c r="CN22" s="3" t="e">
        <v>#DIV/0!</v>
      </c>
      <c r="CO22" s="3">
        <v>1542142399</v>
      </c>
      <c r="CP22" s="3">
        <v>1542142393</v>
      </c>
      <c r="CQ22" s="3">
        <v>70</v>
      </c>
      <c r="CR22" s="3">
        <v>0.166</v>
      </c>
      <c r="CS22" s="3">
        <v>-0.03</v>
      </c>
      <c r="CT22" s="3">
        <v>4.477</v>
      </c>
      <c r="CU22" s="3">
        <v>0.197</v>
      </c>
      <c r="CV22" s="3">
        <v>400</v>
      </c>
      <c r="CW22" s="3">
        <v>27</v>
      </c>
      <c r="CX22" s="3">
        <v>0.69</v>
      </c>
      <c r="CY22" s="3">
        <v>0.13</v>
      </c>
      <c r="CZ22" s="3">
        <v>0.652545249206349</v>
      </c>
      <c r="DA22" s="3">
        <v>-0.0285150181134653</v>
      </c>
      <c r="DB22" s="3">
        <v>0.0387347684697266</v>
      </c>
      <c r="DC22" s="3">
        <v>0.416666666666667</v>
      </c>
      <c r="DD22" s="3">
        <v>0.0891114132142857</v>
      </c>
      <c r="DE22" s="3">
        <v>-0.00228296339712916</v>
      </c>
      <c r="DF22" s="3">
        <v>0.00366421421620919</v>
      </c>
      <c r="DG22" s="3">
        <v>1</v>
      </c>
      <c r="DH22" s="3">
        <v>1.41666666666667</v>
      </c>
      <c r="DI22" s="3">
        <v>2</v>
      </c>
      <c r="DJ22" s="3" t="e">
        <v>#DIV/0!</v>
      </c>
      <c r="DK22" s="3">
        <v>2.53604</v>
      </c>
      <c r="DL22" s="3">
        <v>2.72331166666667</v>
      </c>
      <c r="DM22" s="3">
        <v>0.0844106416666667</v>
      </c>
      <c r="DN22" s="3">
        <v>0.084298975</v>
      </c>
      <c r="DO22" s="3">
        <v>0.11310625</v>
      </c>
      <c r="DP22" s="3">
        <v>0.1115685</v>
      </c>
      <c r="DQ22" s="3">
        <v>24318.7833333333</v>
      </c>
      <c r="DR22" s="3">
        <v>23899.7833333333</v>
      </c>
      <c r="DS22" s="3">
        <v>24958.5083333333</v>
      </c>
      <c r="DT22" s="3">
        <v>25934.1666666667</v>
      </c>
      <c r="DU22" s="3">
        <v>30246.5416666667</v>
      </c>
      <c r="DV22" s="3">
        <v>31646.6</v>
      </c>
      <c r="DW22" s="3">
        <v>37635.375</v>
      </c>
      <c r="DX22" s="3">
        <v>39618.5</v>
      </c>
      <c r="DY22" s="3">
        <v>1.76078083333333</v>
      </c>
      <c r="DZ22" s="3">
        <v>2.07306833333333</v>
      </c>
      <c r="EA22" s="3">
        <v>0.0173508333333333</v>
      </c>
      <c r="EB22" s="3">
        <v>0</v>
      </c>
      <c r="EC22" s="3">
        <v>25.8750083333333</v>
      </c>
      <c r="ED22" s="3">
        <v>999.9</v>
      </c>
      <c r="EE22" s="3">
        <v>66.7296666666667</v>
      </c>
      <c r="EF22" s="3">
        <v>31.4618333333333</v>
      </c>
      <c r="EG22" s="3">
        <v>33.2169166666667</v>
      </c>
      <c r="EH22" s="3">
        <v>61.0006</v>
      </c>
      <c r="EI22" s="3">
        <v>8.80475333333333</v>
      </c>
      <c r="EJ22" s="3">
        <v>1</v>
      </c>
      <c r="EK22" s="3">
        <v>0.49422775</v>
      </c>
      <c r="EL22" s="3">
        <v>1.65523166666667</v>
      </c>
      <c r="EM22" s="3">
        <v>20.2730166666667</v>
      </c>
      <c r="EN22" s="3">
        <v>5.25011166666667</v>
      </c>
      <c r="EO22" s="3">
        <v>12.0099</v>
      </c>
      <c r="EP22" s="3">
        <v>4.99892083333333</v>
      </c>
      <c r="EQ22" s="3">
        <v>3.3040075</v>
      </c>
      <c r="ER22" s="3">
        <v>9999</v>
      </c>
      <c r="ES22" s="3">
        <v>9999</v>
      </c>
      <c r="ET22" s="3">
        <v>9999</v>
      </c>
      <c r="EU22" s="3">
        <v>999.9</v>
      </c>
      <c r="EV22" s="3">
        <v>4.97229333333333</v>
      </c>
      <c r="EW22" s="3">
        <v>1.8707175</v>
      </c>
      <c r="EX22" s="3">
        <v>1.86858916666667</v>
      </c>
      <c r="EY22" s="3">
        <v>1.86704083333333</v>
      </c>
      <c r="EZ22" s="3">
        <v>1.86691333333333</v>
      </c>
      <c r="FA22" s="3">
        <v>1.86646833333333</v>
      </c>
      <c r="FB22" s="3">
        <v>1.86868833333333</v>
      </c>
      <c r="FC22" s="3">
        <v>1.86629916666667</v>
      </c>
      <c r="FD22" s="3">
        <v>0</v>
      </c>
      <c r="FE22" s="3">
        <v>0</v>
      </c>
      <c r="FF22" s="3">
        <v>0</v>
      </c>
      <c r="FG22" s="3">
        <v>0</v>
      </c>
      <c r="FH22" s="3" t="e">
        <v>#DIV/0!</v>
      </c>
      <c r="FI22" s="3" t="e">
        <v>#DIV/0!</v>
      </c>
      <c r="FJ22" s="3" t="e">
        <v>#DIV/0!</v>
      </c>
      <c r="FK22" s="3" t="e">
        <v>#DIV/0!</v>
      </c>
      <c r="FL22" s="3" t="e">
        <v>#DIV/0!</v>
      </c>
      <c r="FM22" s="3" t="e">
        <v>#DIV/0!</v>
      </c>
      <c r="FN22" s="3">
        <v>0</v>
      </c>
      <c r="FO22" s="3">
        <v>100</v>
      </c>
      <c r="FP22" s="3">
        <v>100</v>
      </c>
      <c r="FQ22" s="3">
        <v>4.47716666666667</v>
      </c>
      <c r="FR22" s="3">
        <v>0.19665</v>
      </c>
      <c r="FS22" s="3">
        <v>4.47709999999995</v>
      </c>
      <c r="FT22" s="3">
        <v>0</v>
      </c>
      <c r="FU22" s="3">
        <v>0</v>
      </c>
      <c r="FV22" s="3">
        <v>0</v>
      </c>
      <c r="FW22" s="3">
        <v>0.196650000000005</v>
      </c>
      <c r="FX22" s="3">
        <v>0</v>
      </c>
      <c r="FY22" s="3">
        <v>0</v>
      </c>
      <c r="FZ22" s="3">
        <v>0</v>
      </c>
      <c r="GA22" s="3">
        <v>-1</v>
      </c>
      <c r="GB22" s="3">
        <v>-1</v>
      </c>
      <c r="GC22" s="3">
        <v>-1</v>
      </c>
      <c r="GD22" s="3">
        <v>-1</v>
      </c>
      <c r="GE22" s="3">
        <v>7.76666666666667</v>
      </c>
      <c r="GF22" s="3">
        <v>7.86666666666667</v>
      </c>
      <c r="GG22" s="3">
        <v>1.00952</v>
      </c>
      <c r="GH22" s="3">
        <v>2.59379</v>
      </c>
      <c r="GI22" s="3">
        <v>1.59891666666667</v>
      </c>
      <c r="GJ22" s="3">
        <v>2.41943</v>
      </c>
      <c r="GK22" s="3">
        <v>1.60034</v>
      </c>
      <c r="GL22" s="3">
        <v>2.30407666666667</v>
      </c>
      <c r="GM22" s="3">
        <v>35.6845</v>
      </c>
      <c r="GN22" s="3">
        <v>14.354575</v>
      </c>
      <c r="GO22" s="3">
        <v>18</v>
      </c>
      <c r="GP22" s="3">
        <v>337.545083333333</v>
      </c>
      <c r="GQ22" s="3">
        <v>604.4485</v>
      </c>
      <c r="GR22" s="3">
        <v>25.0001</v>
      </c>
      <c r="GS22" s="3">
        <v>33.4879</v>
      </c>
      <c r="GT22" s="3">
        <v>30.0001333333333</v>
      </c>
      <c r="GU22" s="3">
        <v>33.71565</v>
      </c>
      <c r="GV22" s="3">
        <v>33.8237083333333</v>
      </c>
      <c r="GW22" s="3">
        <v>20.18825</v>
      </c>
      <c r="GX22" s="3">
        <v>28.3724</v>
      </c>
      <c r="GY22" s="3">
        <v>92.6889916666667</v>
      </c>
      <c r="GZ22" s="3">
        <v>25</v>
      </c>
      <c r="HA22" s="3">
        <v>400</v>
      </c>
      <c r="HB22" s="3">
        <v>26.491</v>
      </c>
      <c r="HC22" s="3">
        <v>97.5013083333333</v>
      </c>
      <c r="HD22" s="3">
        <v>98.4386583333333</v>
      </c>
    </row>
    <row r="23" spans="1:212">
      <c r="A23" s="3" t="s">
        <v>410</v>
      </c>
      <c r="B23" s="3" t="s">
        <v>130</v>
      </c>
      <c r="C23" s="3" t="s">
        <v>77</v>
      </c>
      <c r="D23" s="3" t="s">
        <v>69</v>
      </c>
      <c r="E23" s="3" t="str">
        <f t="shared" si="0"/>
        <v>TR42-B2-Rd2</v>
      </c>
      <c r="F23" s="3" t="str">
        <f>VLOOKUP(B23,Sheet1!$A$1:$B$97,2,0)</f>
        <v>Pometia pinnata</v>
      </c>
      <c r="G23" s="3" t="str">
        <f t="shared" si="1"/>
        <v>2023-07-26</v>
      </c>
      <c r="H23" s="3" t="s">
        <v>387</v>
      </c>
      <c r="I23" s="3">
        <v>0.000123810927171697</v>
      </c>
      <c r="J23" s="3">
        <v>0.123810927171697</v>
      </c>
      <c r="K23" s="3">
        <v>-1.06505878158043</v>
      </c>
      <c r="L23" s="3">
        <v>400.576313156288</v>
      </c>
      <c r="M23" s="3">
        <v>1772.1349661851</v>
      </c>
      <c r="N23" s="3">
        <v>164.929740266591</v>
      </c>
      <c r="O23" s="3">
        <v>37.2811186974447</v>
      </c>
      <c r="P23" s="3">
        <v>0.0110664794191681</v>
      </c>
      <c r="Q23" s="3">
        <v>2.89103636111773</v>
      </c>
      <c r="R23" s="3">
        <v>0.0110360683741906</v>
      </c>
      <c r="S23" s="3">
        <v>0.00690026754532272</v>
      </c>
      <c r="T23" s="3">
        <v>0</v>
      </c>
      <c r="U23" s="3">
        <v>27.3183024728138</v>
      </c>
      <c r="V23" s="3">
        <v>26.9695487484738</v>
      </c>
      <c r="W23" s="3">
        <v>3.57276349782518</v>
      </c>
      <c r="X23" s="3">
        <v>70.169083085776</v>
      </c>
      <c r="Y23" s="3">
        <v>2.56368938065587</v>
      </c>
      <c r="Z23" s="3">
        <v>3.65358856878721</v>
      </c>
      <c r="AA23" s="3">
        <v>1.00907411716931</v>
      </c>
      <c r="AB23" s="3">
        <v>-5.46006188827185</v>
      </c>
      <c r="AC23" s="3">
        <v>59.4367192033986</v>
      </c>
      <c r="AD23" s="3">
        <v>4.44398061351205</v>
      </c>
      <c r="AE23" s="3">
        <v>58.4206379286387</v>
      </c>
      <c r="AF23" s="3">
        <v>0</v>
      </c>
      <c r="AG23" s="3">
        <v>0</v>
      </c>
      <c r="AH23" s="3">
        <v>1</v>
      </c>
      <c r="AI23" s="3">
        <v>0</v>
      </c>
      <c r="AJ23" s="3">
        <v>49103.5749027177</v>
      </c>
      <c r="AK23" s="3">
        <v>0</v>
      </c>
      <c r="AL23" s="3">
        <v>0</v>
      </c>
      <c r="AM23" s="3">
        <v>0</v>
      </c>
      <c r="AN23" s="3">
        <v>0</v>
      </c>
      <c r="AO23" s="3">
        <v>2</v>
      </c>
      <c r="AP23" s="3">
        <v>0.5</v>
      </c>
      <c r="AQ23" s="3" t="e">
        <v>#DIV/0!</v>
      </c>
      <c r="AR23" s="3">
        <v>2</v>
      </c>
      <c r="AS23" s="3">
        <v>1542149297.36993</v>
      </c>
      <c r="AT23" s="3">
        <v>400.576313156288</v>
      </c>
      <c r="AU23" s="3">
        <v>399.996094413919</v>
      </c>
      <c r="AV23" s="3">
        <v>27.5462024175824</v>
      </c>
      <c r="AW23" s="3">
        <v>27.4774066269841</v>
      </c>
      <c r="AX23" s="3">
        <v>395.880007722833</v>
      </c>
      <c r="AY23" s="3">
        <v>27.3447416330891</v>
      </c>
      <c r="AZ23" s="3">
        <v>350.027502564102</v>
      </c>
      <c r="BA23" s="3">
        <v>92.9697160500611</v>
      </c>
      <c r="BB23" s="3">
        <v>0.0989889006288156</v>
      </c>
      <c r="BC23" s="3">
        <v>27.3508919139194</v>
      </c>
      <c r="BD23" s="3">
        <v>26.9695487484738</v>
      </c>
      <c r="BE23" s="3">
        <v>999.9</v>
      </c>
      <c r="BF23" s="3">
        <v>0</v>
      </c>
      <c r="BG23" s="3">
        <v>0</v>
      </c>
      <c r="BH23" s="3">
        <v>10000.2659017094</v>
      </c>
      <c r="BI23" s="3">
        <v>0</v>
      </c>
      <c r="BJ23" s="3">
        <v>0.27800308974359</v>
      </c>
      <c r="BK23" s="3">
        <v>0.58028403003663</v>
      </c>
      <c r="BL23" s="3">
        <v>411.923266880342</v>
      </c>
      <c r="BM23" s="3">
        <v>411.297506684982</v>
      </c>
      <c r="BN23" s="3">
        <v>0.068800465473138</v>
      </c>
      <c r="BO23" s="3">
        <v>399.996094413919</v>
      </c>
      <c r="BP23" s="3">
        <v>27.4774066269841</v>
      </c>
      <c r="BQ23" s="3">
        <v>2.56096196062271</v>
      </c>
      <c r="BR23" s="3">
        <v>2.55456574145299</v>
      </c>
      <c r="BS23" s="3">
        <v>21.4192042612943</v>
      </c>
      <c r="BT23" s="3">
        <v>21.3783493284493</v>
      </c>
      <c r="BU23" s="3">
        <v>0</v>
      </c>
      <c r="BV23" s="3">
        <v>0</v>
      </c>
      <c r="BW23" s="3">
        <v>0</v>
      </c>
      <c r="BX23" s="3">
        <v>0</v>
      </c>
      <c r="BY23" s="3">
        <v>3.08183974358974</v>
      </c>
      <c r="BZ23" s="3">
        <v>0</v>
      </c>
      <c r="CA23" s="3">
        <v>14.9703733211233</v>
      </c>
      <c r="CB23" s="3">
        <v>10.3511126373626</v>
      </c>
      <c r="CC23" s="3">
        <v>40.8884635531135</v>
      </c>
      <c r="CD23" s="3">
        <v>45.6375436507936</v>
      </c>
      <c r="CE23" s="3">
        <v>43.576147039072</v>
      </c>
      <c r="CF23" s="3">
        <v>44.387060989011</v>
      </c>
      <c r="CG23" s="3">
        <v>41.4228104090354</v>
      </c>
      <c r="CH23" s="3">
        <v>0</v>
      </c>
      <c r="CI23" s="3">
        <v>0</v>
      </c>
      <c r="CJ23" s="3">
        <v>0</v>
      </c>
      <c r="CK23" s="3">
        <v>1690279649</v>
      </c>
      <c r="CL23" s="3">
        <v>0</v>
      </c>
      <c r="CM23" s="3">
        <v>1542148356</v>
      </c>
      <c r="CN23" s="3" t="e">
        <v>#DIV/0!</v>
      </c>
      <c r="CO23" s="3">
        <v>1542148335</v>
      </c>
      <c r="CP23" s="3">
        <v>1542148356</v>
      </c>
      <c r="CQ23" s="3">
        <v>89</v>
      </c>
      <c r="CR23" s="3">
        <v>0.232</v>
      </c>
      <c r="CS23" s="3">
        <v>-0.02</v>
      </c>
      <c r="CT23" s="3">
        <v>4.696</v>
      </c>
      <c r="CU23" s="3">
        <v>0.201</v>
      </c>
      <c r="CV23" s="3">
        <v>400</v>
      </c>
      <c r="CW23" s="3">
        <v>27</v>
      </c>
      <c r="CX23" s="3">
        <v>0.38</v>
      </c>
      <c r="CY23" s="3">
        <v>0.24</v>
      </c>
      <c r="CZ23" s="3">
        <v>0.578919574404762</v>
      </c>
      <c r="DA23" s="3">
        <v>0.00650370710868134</v>
      </c>
      <c r="DB23" s="3">
        <v>0.0324424314886682</v>
      </c>
      <c r="DC23" s="3">
        <v>0.5</v>
      </c>
      <c r="DD23" s="3">
        <v>0.0703190382182539</v>
      </c>
      <c r="DE23" s="3">
        <v>-0.0353282005194805</v>
      </c>
      <c r="DF23" s="3">
        <v>0.0261426239415623</v>
      </c>
      <c r="DG23" s="3">
        <v>0.583333333333333</v>
      </c>
      <c r="DH23" s="3">
        <v>1.08333333333333</v>
      </c>
      <c r="DI23" s="3">
        <v>2</v>
      </c>
      <c r="DJ23" s="3" t="e">
        <v>#DIV/0!</v>
      </c>
      <c r="DK23" s="3">
        <v>2.53581583333333</v>
      </c>
      <c r="DL23" s="3">
        <v>2.72334916666667</v>
      </c>
      <c r="DM23" s="3">
        <v>0.0842872583333333</v>
      </c>
      <c r="DN23" s="3">
        <v>0.08422765</v>
      </c>
      <c r="DO23" s="3">
        <v>0.115943</v>
      </c>
      <c r="DP23" s="3">
        <v>0.114427083333333</v>
      </c>
      <c r="DQ23" s="3">
        <v>24317.025</v>
      </c>
      <c r="DR23" s="3">
        <v>23894.3916666667</v>
      </c>
      <c r="DS23" s="3">
        <v>24953.9833333333</v>
      </c>
      <c r="DT23" s="3">
        <v>25927.2</v>
      </c>
      <c r="DU23" s="3">
        <v>30144.4083333333</v>
      </c>
      <c r="DV23" s="3">
        <v>31537.3833333333</v>
      </c>
      <c r="DW23" s="3">
        <v>37628.5833333333</v>
      </c>
      <c r="DX23" s="3">
        <v>39608.8333333333</v>
      </c>
      <c r="DY23" s="3">
        <v>1.77855583333333</v>
      </c>
      <c r="DZ23" s="3">
        <v>2.07229916666667</v>
      </c>
      <c r="EA23" s="3">
        <v>0.013889125</v>
      </c>
      <c r="EB23" s="3">
        <v>0</v>
      </c>
      <c r="EC23" s="3">
        <v>26.7432916666667</v>
      </c>
      <c r="ED23" s="3">
        <v>999.9</v>
      </c>
      <c r="EE23" s="3">
        <v>64.97175</v>
      </c>
      <c r="EF23" s="3">
        <v>31.8606666666667</v>
      </c>
      <c r="EG23" s="3">
        <v>33.1084583333333</v>
      </c>
      <c r="EH23" s="3">
        <v>60.8485</v>
      </c>
      <c r="EI23" s="3">
        <v>8.68523083333334</v>
      </c>
      <c r="EJ23" s="3">
        <v>1</v>
      </c>
      <c r="EK23" s="3">
        <v>0.50705425</v>
      </c>
      <c r="EL23" s="3">
        <v>2.29608</v>
      </c>
      <c r="EM23" s="3">
        <v>20.26625</v>
      </c>
      <c r="EN23" s="3">
        <v>5.2489025</v>
      </c>
      <c r="EO23" s="3">
        <v>12.0099</v>
      </c>
      <c r="EP23" s="3">
        <v>4.9991875</v>
      </c>
      <c r="EQ23" s="3">
        <v>3.304</v>
      </c>
      <c r="ER23" s="3">
        <v>9999</v>
      </c>
      <c r="ES23" s="3">
        <v>9999</v>
      </c>
      <c r="ET23" s="3">
        <v>9999</v>
      </c>
      <c r="EU23" s="3">
        <v>999.9</v>
      </c>
      <c r="EV23" s="3">
        <v>4.97228833333333</v>
      </c>
      <c r="EW23" s="3">
        <v>1.8708175</v>
      </c>
      <c r="EX23" s="3">
        <v>1.8687225</v>
      </c>
      <c r="EY23" s="3">
        <v>1.86707916666667</v>
      </c>
      <c r="EZ23" s="3">
        <v>1.86706833333333</v>
      </c>
      <c r="FA23" s="3">
        <v>1.86660916666667</v>
      </c>
      <c r="FB23" s="3">
        <v>1.86874083333333</v>
      </c>
      <c r="FC23" s="3">
        <v>1.86644333333333</v>
      </c>
      <c r="FD23" s="3">
        <v>0</v>
      </c>
      <c r="FE23" s="3">
        <v>0</v>
      </c>
      <c r="FF23" s="3">
        <v>0</v>
      </c>
      <c r="FG23" s="3">
        <v>0</v>
      </c>
      <c r="FH23" s="3" t="e">
        <v>#DIV/0!</v>
      </c>
      <c r="FI23" s="3" t="e">
        <v>#DIV/0!</v>
      </c>
      <c r="FJ23" s="3" t="e">
        <v>#DIV/0!</v>
      </c>
      <c r="FK23" s="3" t="e">
        <v>#DIV/0!</v>
      </c>
      <c r="FL23" s="3" t="e">
        <v>#DIV/0!</v>
      </c>
      <c r="FM23" s="3" t="e">
        <v>#DIV/0!</v>
      </c>
      <c r="FN23" s="3">
        <v>0</v>
      </c>
      <c r="FO23" s="3">
        <v>100</v>
      </c>
      <c r="FP23" s="3">
        <v>100</v>
      </c>
      <c r="FQ23" s="3">
        <v>4.69633333333333</v>
      </c>
      <c r="FR23" s="3">
        <v>0.201458333333333</v>
      </c>
      <c r="FS23" s="3">
        <v>4.69636363636369</v>
      </c>
      <c r="FT23" s="3">
        <v>0</v>
      </c>
      <c r="FU23" s="3">
        <v>0</v>
      </c>
      <c r="FV23" s="3">
        <v>0</v>
      </c>
      <c r="FW23" s="3">
        <v>0.201450000000001</v>
      </c>
      <c r="FX23" s="3">
        <v>0</v>
      </c>
      <c r="FY23" s="3">
        <v>0</v>
      </c>
      <c r="FZ23" s="3">
        <v>0</v>
      </c>
      <c r="GA23" s="3">
        <v>-1</v>
      </c>
      <c r="GB23" s="3">
        <v>-1</v>
      </c>
      <c r="GC23" s="3">
        <v>-1</v>
      </c>
      <c r="GD23" s="3">
        <v>-1</v>
      </c>
      <c r="GE23" s="3">
        <v>16.1833333333333</v>
      </c>
      <c r="GF23" s="3">
        <v>15.8333333333333</v>
      </c>
      <c r="GG23" s="3">
        <v>1.01368833333333</v>
      </c>
      <c r="GH23" s="3">
        <v>2.5944</v>
      </c>
      <c r="GI23" s="3">
        <v>1.59912</v>
      </c>
      <c r="GJ23" s="3">
        <v>2.424625</v>
      </c>
      <c r="GK23" s="3">
        <v>1.60034</v>
      </c>
      <c r="GL23" s="3">
        <v>2.32187833333333</v>
      </c>
      <c r="GM23" s="3">
        <v>35.8516</v>
      </c>
      <c r="GN23" s="3">
        <v>14.42315</v>
      </c>
      <c r="GO23" s="3">
        <v>18</v>
      </c>
      <c r="GP23" s="3">
        <v>346.051333333333</v>
      </c>
      <c r="GQ23" s="3">
        <v>604.409833333333</v>
      </c>
      <c r="GR23" s="3">
        <v>25.0000583333333</v>
      </c>
      <c r="GS23" s="3">
        <v>33.6906</v>
      </c>
      <c r="GT23" s="3">
        <v>30.0002833333333</v>
      </c>
      <c r="GU23" s="3">
        <v>33.79305</v>
      </c>
      <c r="GV23" s="3">
        <v>33.882025</v>
      </c>
      <c r="GW23" s="3">
        <v>20.2797</v>
      </c>
      <c r="GX23" s="3">
        <v>25.9583333333333</v>
      </c>
      <c r="GY23" s="3">
        <v>100</v>
      </c>
      <c r="GZ23" s="3">
        <v>25</v>
      </c>
      <c r="HA23" s="3">
        <v>400</v>
      </c>
      <c r="HB23" s="3">
        <v>27.4757833333333</v>
      </c>
      <c r="HC23" s="3">
        <v>97.4836833333333</v>
      </c>
      <c r="HD23" s="3">
        <v>98.4136333333333</v>
      </c>
    </row>
    <row r="24" spans="1:212">
      <c r="A24" s="3" t="s">
        <v>411</v>
      </c>
      <c r="B24" s="3" t="s">
        <v>412</v>
      </c>
      <c r="C24" s="3" t="s">
        <v>77</v>
      </c>
      <c r="D24" s="3" t="s">
        <v>78</v>
      </c>
      <c r="E24" s="3" t="str">
        <f t="shared" si="0"/>
        <v>TR45-B2-Rd1</v>
      </c>
      <c r="F24" s="3" t="str">
        <f>VLOOKUP(B24,Sheet1!$A$1:$B$97,2,0)</f>
        <v>Parashorea chinensis</v>
      </c>
      <c r="G24" s="3" t="str">
        <f t="shared" si="1"/>
        <v>2023-07-26</v>
      </c>
      <c r="H24" s="3" t="s">
        <v>387</v>
      </c>
      <c r="I24" s="3">
        <v>0.000164281195937949</v>
      </c>
      <c r="J24" s="3">
        <v>0.164281195937949</v>
      </c>
      <c r="K24" s="3">
        <v>-1.13789217386917</v>
      </c>
      <c r="L24" s="3">
        <v>400.601369078144</v>
      </c>
      <c r="M24" s="3">
        <v>496.189587505495</v>
      </c>
      <c r="N24" s="3">
        <v>46.404799093468</v>
      </c>
      <c r="O24" s="3">
        <v>37.4651746163302</v>
      </c>
      <c r="P24" s="3">
        <v>0.0146871405986562</v>
      </c>
      <c r="Q24" s="3">
        <v>2.89923424122488</v>
      </c>
      <c r="R24" s="3">
        <v>0.0146406683793002</v>
      </c>
      <c r="S24" s="3">
        <v>0.00915458003924054</v>
      </c>
      <c r="T24" s="3">
        <v>0</v>
      </c>
      <c r="U24" s="3">
        <v>27.3433333607285</v>
      </c>
      <c r="V24" s="3">
        <v>27.0338398351648</v>
      </c>
      <c r="W24" s="3">
        <v>3.58627965208561</v>
      </c>
      <c r="X24" s="3">
        <v>70.2451950251019</v>
      </c>
      <c r="Y24" s="3">
        <v>2.57182257057437</v>
      </c>
      <c r="Z24" s="3">
        <v>3.66120813602474</v>
      </c>
      <c r="AA24" s="3">
        <v>1.01445708151125</v>
      </c>
      <c r="AB24" s="3">
        <v>-7.24480074086356</v>
      </c>
      <c r="AC24" s="3">
        <v>55.1158216956038</v>
      </c>
      <c r="AD24" s="3">
        <v>4.11131420269968</v>
      </c>
      <c r="AE24" s="3">
        <v>51.98233515744</v>
      </c>
      <c r="AF24" s="3">
        <v>0</v>
      </c>
      <c r="AG24" s="3">
        <v>0</v>
      </c>
      <c r="AH24" s="3">
        <v>1</v>
      </c>
      <c r="AI24" s="3">
        <v>0</v>
      </c>
      <c r="AJ24" s="3">
        <v>49343.4051155451</v>
      </c>
      <c r="AK24" s="3">
        <v>0</v>
      </c>
      <c r="AL24" s="3">
        <v>0</v>
      </c>
      <c r="AM24" s="3">
        <v>0</v>
      </c>
      <c r="AN24" s="3">
        <v>0</v>
      </c>
      <c r="AO24" s="3">
        <v>2</v>
      </c>
      <c r="AP24" s="3">
        <v>0.5</v>
      </c>
      <c r="AQ24" s="3" t="e">
        <v>#DIV/0!</v>
      </c>
      <c r="AR24" s="3">
        <v>2</v>
      </c>
      <c r="AS24" s="3">
        <v>1542129658.26993</v>
      </c>
      <c r="AT24" s="3">
        <v>400.601369078144</v>
      </c>
      <c r="AU24" s="3">
        <v>399.99793980464</v>
      </c>
      <c r="AV24" s="3">
        <v>27.4995553205128</v>
      </c>
      <c r="AW24" s="3">
        <v>27.4082706532356</v>
      </c>
      <c r="AX24" s="3">
        <v>396.212609554335</v>
      </c>
      <c r="AY24" s="3">
        <v>27.2921577991453</v>
      </c>
      <c r="AZ24" s="3">
        <v>350.0340496337</v>
      </c>
      <c r="BA24" s="3">
        <v>93.4233498870574</v>
      </c>
      <c r="BB24" s="3">
        <v>0.0989829754700855</v>
      </c>
      <c r="BC24" s="3">
        <v>27.3864605738706</v>
      </c>
      <c r="BD24" s="3">
        <v>27.0338398351648</v>
      </c>
      <c r="BE24" s="3">
        <v>999.9</v>
      </c>
      <c r="BF24" s="3">
        <v>0</v>
      </c>
      <c r="BG24" s="3">
        <v>0</v>
      </c>
      <c r="BH24" s="3">
        <v>10001.550543956</v>
      </c>
      <c r="BI24" s="3">
        <v>0</v>
      </c>
      <c r="BJ24" s="3">
        <v>0.278897</v>
      </c>
      <c r="BK24" s="3">
        <v>0.603322158333333</v>
      </c>
      <c r="BL24" s="3">
        <v>411.929187240537</v>
      </c>
      <c r="BM24" s="3">
        <v>411.270206288156</v>
      </c>
      <c r="BN24" s="3">
        <v>0.0912749500714286</v>
      </c>
      <c r="BO24" s="3">
        <v>399.99793980464</v>
      </c>
      <c r="BP24" s="3">
        <v>27.4082706532356</v>
      </c>
      <c r="BQ24" s="3">
        <v>2.5691002039072</v>
      </c>
      <c r="BR24" s="3">
        <v>2.56057290079365</v>
      </c>
      <c r="BS24" s="3">
        <v>21.4710121398046</v>
      </c>
      <c r="BT24" s="3">
        <v>21.4167123260073</v>
      </c>
      <c r="BU24" s="3">
        <v>0</v>
      </c>
      <c r="BV24" s="3">
        <v>0</v>
      </c>
      <c r="BW24" s="3">
        <v>0</v>
      </c>
      <c r="BX24" s="3">
        <v>0</v>
      </c>
      <c r="BY24" s="3">
        <v>2.3206163003663</v>
      </c>
      <c r="BZ24" s="3">
        <v>0</v>
      </c>
      <c r="CA24" s="3">
        <v>15.9887084859585</v>
      </c>
      <c r="CB24" s="3">
        <v>10.3260515873016</v>
      </c>
      <c r="CC24" s="3">
        <v>40.7455894688645</v>
      </c>
      <c r="CD24" s="3">
        <v>46.1172927960928</v>
      </c>
      <c r="CE24" s="3">
        <v>43.6783202991453</v>
      </c>
      <c r="CF24" s="3">
        <v>44.5956959401709</v>
      </c>
      <c r="CG24" s="3">
        <v>41.2865315628816</v>
      </c>
      <c r="CH24" s="3">
        <v>0</v>
      </c>
      <c r="CI24" s="3">
        <v>0</v>
      </c>
      <c r="CJ24" s="3">
        <v>0</v>
      </c>
      <c r="CK24" s="3">
        <v>1690260008.9</v>
      </c>
      <c r="CL24" s="3">
        <v>0</v>
      </c>
      <c r="CM24" s="3">
        <v>1542129272</v>
      </c>
      <c r="CN24" s="3" t="e">
        <v>#DIV/0!</v>
      </c>
      <c r="CO24" s="3">
        <v>1542129272</v>
      </c>
      <c r="CP24" s="3">
        <v>1542129262</v>
      </c>
      <c r="CQ24" s="3">
        <v>32</v>
      </c>
      <c r="CR24" s="3">
        <v>0.203</v>
      </c>
      <c r="CS24" s="3">
        <v>-0.023</v>
      </c>
      <c r="CT24" s="3">
        <v>4.389</v>
      </c>
      <c r="CU24" s="3">
        <v>0.207</v>
      </c>
      <c r="CV24" s="3">
        <v>400</v>
      </c>
      <c r="CW24" s="3">
        <v>27</v>
      </c>
      <c r="CX24" s="3">
        <v>0.33</v>
      </c>
      <c r="CY24" s="3">
        <v>0.34</v>
      </c>
      <c r="CZ24" s="3">
        <v>0.605964004761905</v>
      </c>
      <c r="DA24" s="3">
        <v>-0.0346995731373889</v>
      </c>
      <c r="DB24" s="3">
        <v>0.0412995198609438</v>
      </c>
      <c r="DC24" s="3">
        <v>0.25</v>
      </c>
      <c r="DD24" s="3">
        <v>0.0943421191123016</v>
      </c>
      <c r="DE24" s="3">
        <v>-0.0550751132734108</v>
      </c>
      <c r="DF24" s="3">
        <v>0.0164135587604579</v>
      </c>
      <c r="DG24" s="3">
        <v>0.666666666666667</v>
      </c>
      <c r="DH24" s="3">
        <v>0.916666666666667</v>
      </c>
      <c r="DI24" s="3">
        <v>2</v>
      </c>
      <c r="DJ24" s="3" t="e">
        <v>#DIV/0!</v>
      </c>
      <c r="DK24" s="3">
        <v>2.53312083333333</v>
      </c>
      <c r="DL24" s="3">
        <v>2.723345</v>
      </c>
      <c r="DM24" s="3">
        <v>0.08429515</v>
      </c>
      <c r="DN24" s="3">
        <v>0.08418305</v>
      </c>
      <c r="DO24" s="3">
        <v>0.115768083333333</v>
      </c>
      <c r="DP24" s="3">
        <v>0.114215166666667</v>
      </c>
      <c r="DQ24" s="3">
        <v>24208.225</v>
      </c>
      <c r="DR24" s="3">
        <v>23788.875</v>
      </c>
      <c r="DS24" s="3">
        <v>24849.2083333333</v>
      </c>
      <c r="DT24" s="3">
        <v>25820.4916666667</v>
      </c>
      <c r="DU24" s="3">
        <v>30034.425</v>
      </c>
      <c r="DV24" s="3">
        <v>31430.375</v>
      </c>
      <c r="DW24" s="3">
        <v>37482.7</v>
      </c>
      <c r="DX24" s="3">
        <v>39459.7166666667</v>
      </c>
      <c r="DY24" s="3">
        <v>1.75177083333333</v>
      </c>
      <c r="DZ24" s="3">
        <v>2.03049916666667</v>
      </c>
      <c r="EA24" s="3">
        <v>0.00312613916666667</v>
      </c>
      <c r="EB24" s="3">
        <v>0</v>
      </c>
      <c r="EC24" s="3">
        <v>26.9796833333333</v>
      </c>
      <c r="ED24" s="3">
        <v>999.9</v>
      </c>
      <c r="EE24" s="3">
        <v>63.696</v>
      </c>
      <c r="EF24" s="3">
        <v>32.9978333333333</v>
      </c>
      <c r="EG24" s="3">
        <v>34.4412083333333</v>
      </c>
      <c r="EH24" s="3">
        <v>60.7953333333333</v>
      </c>
      <c r="EI24" s="3">
        <v>8.52898083333333</v>
      </c>
      <c r="EJ24" s="3">
        <v>1</v>
      </c>
      <c r="EK24" s="3">
        <v>0.685175</v>
      </c>
      <c r="EL24" s="3">
        <v>2.75116583333333</v>
      </c>
      <c r="EM24" s="3">
        <v>20.2571583333333</v>
      </c>
      <c r="EN24" s="3">
        <v>5.2462275</v>
      </c>
      <c r="EO24" s="3">
        <v>12.0099</v>
      </c>
      <c r="EP24" s="3">
        <v>4.99775416666667</v>
      </c>
      <c r="EQ24" s="3">
        <v>3.30436083333333</v>
      </c>
      <c r="ER24" s="3">
        <v>9999</v>
      </c>
      <c r="ES24" s="3">
        <v>9999</v>
      </c>
      <c r="ET24" s="3">
        <v>9999</v>
      </c>
      <c r="EU24" s="3">
        <v>999.9</v>
      </c>
      <c r="EV24" s="3">
        <v>4.97236416666667</v>
      </c>
      <c r="EW24" s="3">
        <v>1.87087166666667</v>
      </c>
      <c r="EX24" s="3">
        <v>1.86875083333333</v>
      </c>
      <c r="EY24" s="3">
        <v>1.86721833333333</v>
      </c>
      <c r="EZ24" s="3">
        <v>1.86707833333333</v>
      </c>
      <c r="FA24" s="3">
        <v>1.86664583333333</v>
      </c>
      <c r="FB24" s="3">
        <v>1.86884166666667</v>
      </c>
      <c r="FC24" s="3">
        <v>1.86646083333333</v>
      </c>
      <c r="FD24" s="3">
        <v>0</v>
      </c>
      <c r="FE24" s="3">
        <v>0</v>
      </c>
      <c r="FF24" s="3">
        <v>0</v>
      </c>
      <c r="FG24" s="3">
        <v>0</v>
      </c>
      <c r="FH24" s="3" t="e">
        <v>#DIV/0!</v>
      </c>
      <c r="FI24" s="3" t="e">
        <v>#DIV/0!</v>
      </c>
      <c r="FJ24" s="3" t="e">
        <v>#DIV/0!</v>
      </c>
      <c r="FK24" s="3" t="e">
        <v>#DIV/0!</v>
      </c>
      <c r="FL24" s="3" t="e">
        <v>#DIV/0!</v>
      </c>
      <c r="FM24" s="3" t="e">
        <v>#DIV/0!</v>
      </c>
      <c r="FN24" s="3">
        <v>0</v>
      </c>
      <c r="FO24" s="3">
        <v>100</v>
      </c>
      <c r="FP24" s="3">
        <v>100</v>
      </c>
      <c r="FQ24" s="3">
        <v>4.38891666666667</v>
      </c>
      <c r="FR24" s="3">
        <v>0.2074</v>
      </c>
      <c r="FS24" s="3">
        <v>4.38872727272735</v>
      </c>
      <c r="FT24" s="3">
        <v>0</v>
      </c>
      <c r="FU24" s="3">
        <v>0</v>
      </c>
      <c r="FV24" s="3">
        <v>0</v>
      </c>
      <c r="FW24" s="3">
        <v>0.207390909090915</v>
      </c>
      <c r="FX24" s="3">
        <v>0</v>
      </c>
      <c r="FY24" s="3">
        <v>0</v>
      </c>
      <c r="FZ24" s="3">
        <v>0</v>
      </c>
      <c r="GA24" s="3">
        <v>-1</v>
      </c>
      <c r="GB24" s="3">
        <v>-1</v>
      </c>
      <c r="GC24" s="3">
        <v>-1</v>
      </c>
      <c r="GD24" s="3">
        <v>-1</v>
      </c>
      <c r="GE24" s="3">
        <v>6.58333333333333</v>
      </c>
      <c r="GF24" s="3">
        <v>6.75</v>
      </c>
      <c r="GG24" s="3">
        <v>1.010435</v>
      </c>
      <c r="GH24" s="3">
        <v>2.59470583333333</v>
      </c>
      <c r="GI24" s="3">
        <v>1.59912</v>
      </c>
      <c r="GJ24" s="3">
        <v>2.41078833333333</v>
      </c>
      <c r="GK24" s="3">
        <v>1.60034</v>
      </c>
      <c r="GL24" s="3">
        <v>2.30977333333333</v>
      </c>
      <c r="GM24" s="3">
        <v>37.08665</v>
      </c>
      <c r="GN24" s="3">
        <v>15.6190833333333</v>
      </c>
      <c r="GO24" s="3">
        <v>18</v>
      </c>
      <c r="GP24" s="3">
        <v>343.677</v>
      </c>
      <c r="GQ24" s="3">
        <v>591.024</v>
      </c>
      <c r="GR24" s="3">
        <v>24.9992666666667</v>
      </c>
      <c r="GS24" s="3">
        <v>35.744</v>
      </c>
      <c r="GT24" s="3">
        <v>30.000125</v>
      </c>
      <c r="GU24" s="3">
        <v>35.8844083333333</v>
      </c>
      <c r="GV24" s="3">
        <v>35.978175</v>
      </c>
      <c r="GW24" s="3">
        <v>20.210625</v>
      </c>
      <c r="GX24" s="3">
        <v>27.74705</v>
      </c>
      <c r="GY24" s="3">
        <v>63.0060333333333</v>
      </c>
      <c r="GZ24" s="3">
        <v>25</v>
      </c>
      <c r="HA24" s="3">
        <v>400</v>
      </c>
      <c r="HB24" s="3">
        <v>27.4408583333333</v>
      </c>
      <c r="HC24" s="3">
        <v>97.0932333333333</v>
      </c>
      <c r="HD24" s="3">
        <v>98.0295416666667</v>
      </c>
    </row>
    <row r="25" spans="1:212">
      <c r="A25" s="3" t="s">
        <v>413</v>
      </c>
      <c r="B25" s="3" t="s">
        <v>412</v>
      </c>
      <c r="C25" s="3" t="s">
        <v>77</v>
      </c>
      <c r="D25" s="3" t="s">
        <v>69</v>
      </c>
      <c r="E25" s="3" t="str">
        <f t="shared" si="0"/>
        <v>TR45-B2-Rd2</v>
      </c>
      <c r="F25" s="3" t="str">
        <f>VLOOKUP(B25,Sheet1!$A$1:$B$97,2,0)</f>
        <v>Parashorea chinensis</v>
      </c>
      <c r="G25" s="3" t="str">
        <f t="shared" si="1"/>
        <v>2023-07-26</v>
      </c>
      <c r="H25" s="3" t="s">
        <v>387</v>
      </c>
      <c r="I25" s="3">
        <v>0.000169326460692576</v>
      </c>
      <c r="J25" s="3">
        <v>0.169326460692576</v>
      </c>
      <c r="K25" s="3">
        <v>-1.17817222410263</v>
      </c>
      <c r="L25" s="3">
        <v>400.63161971917</v>
      </c>
      <c r="M25" s="3">
        <v>514.650919586936</v>
      </c>
      <c r="N25" s="3">
        <v>48.0226678495544</v>
      </c>
      <c r="O25" s="3">
        <v>37.3833970087083</v>
      </c>
      <c r="P25" s="3">
        <v>0.0161183931037616</v>
      </c>
      <c r="Q25" s="3">
        <v>2.89499604470529</v>
      </c>
      <c r="R25" s="3">
        <v>0.0160675238003468</v>
      </c>
      <c r="S25" s="3">
        <v>0.0100467591224992</v>
      </c>
      <c r="T25" s="3">
        <v>0</v>
      </c>
      <c r="U25" s="3">
        <v>26.7469296258718</v>
      </c>
      <c r="V25" s="3">
        <v>26.2860667887668</v>
      </c>
      <c r="W25" s="3">
        <v>3.4318002649653</v>
      </c>
      <c r="X25" s="3">
        <v>70.1316260485932</v>
      </c>
      <c r="Y25" s="3">
        <v>2.47954296276632</v>
      </c>
      <c r="Z25" s="3">
        <v>3.53555588633938</v>
      </c>
      <c r="AA25" s="3">
        <v>0.952257302198984</v>
      </c>
      <c r="AB25" s="3">
        <v>-7.46729691654258</v>
      </c>
      <c r="AC25" s="3">
        <v>78.8795273286084</v>
      </c>
      <c r="AD25" s="3">
        <v>5.85311167171187</v>
      </c>
      <c r="AE25" s="3">
        <v>77.2653420837778</v>
      </c>
      <c r="AF25" s="3">
        <v>0</v>
      </c>
      <c r="AG25" s="3">
        <v>0</v>
      </c>
      <c r="AH25" s="3">
        <v>1</v>
      </c>
      <c r="AI25" s="3">
        <v>0</v>
      </c>
      <c r="AJ25" s="3">
        <v>49314.4700826862</v>
      </c>
      <c r="AK25" s="3">
        <v>0</v>
      </c>
      <c r="AL25" s="3">
        <v>0</v>
      </c>
      <c r="AM25" s="3">
        <v>0</v>
      </c>
      <c r="AN25" s="3">
        <v>0</v>
      </c>
      <c r="AO25" s="3">
        <v>2</v>
      </c>
      <c r="AP25" s="3">
        <v>0.5</v>
      </c>
      <c r="AQ25" s="3" t="e">
        <v>#DIV/0!</v>
      </c>
      <c r="AR25" s="3">
        <v>2</v>
      </c>
      <c r="AS25" s="3">
        <v>1542136784.36993</v>
      </c>
      <c r="AT25" s="3">
        <v>400.63161971917</v>
      </c>
      <c r="AU25" s="3">
        <v>399.997203571429</v>
      </c>
      <c r="AV25" s="3">
        <v>26.5728475213675</v>
      </c>
      <c r="AW25" s="3">
        <v>26.4786697527473</v>
      </c>
      <c r="AX25" s="3">
        <v>396.245527899878</v>
      </c>
      <c r="AY25" s="3">
        <v>26.3787527777778</v>
      </c>
      <c r="AZ25" s="3">
        <v>350.033526678877</v>
      </c>
      <c r="BA25" s="3">
        <v>93.2121541330891</v>
      </c>
      <c r="BB25" s="3">
        <v>0.0989955056074481</v>
      </c>
      <c r="BC25" s="3">
        <v>26.7914615750916</v>
      </c>
      <c r="BD25" s="3">
        <v>26.2860667887668</v>
      </c>
      <c r="BE25" s="3">
        <v>999.9</v>
      </c>
      <c r="BF25" s="3">
        <v>0</v>
      </c>
      <c r="BG25" s="3">
        <v>0</v>
      </c>
      <c r="BH25" s="3">
        <v>9998.35858058609</v>
      </c>
      <c r="BI25" s="3">
        <v>0</v>
      </c>
      <c r="BJ25" s="3">
        <v>0.277198911050061</v>
      </c>
      <c r="BK25" s="3">
        <v>0.634429024328449</v>
      </c>
      <c r="BL25" s="3">
        <v>411.568106410256</v>
      </c>
      <c r="BM25" s="3">
        <v>410.876605738706</v>
      </c>
      <c r="BN25" s="3">
        <v>0.0941742484963371</v>
      </c>
      <c r="BO25" s="3">
        <v>399.997203571429</v>
      </c>
      <c r="BP25" s="3">
        <v>26.4786697527473</v>
      </c>
      <c r="BQ25" s="3">
        <v>2.47691208943834</v>
      </c>
      <c r="BR25" s="3">
        <v>2.46813391483517</v>
      </c>
      <c r="BS25" s="3">
        <v>20.8755784371184</v>
      </c>
      <c r="BT25" s="3">
        <v>20.8178720970696</v>
      </c>
      <c r="BU25" s="3">
        <v>0</v>
      </c>
      <c r="BV25" s="3">
        <v>0</v>
      </c>
      <c r="BW25" s="3">
        <v>0</v>
      </c>
      <c r="BX25" s="3">
        <v>0</v>
      </c>
      <c r="BY25" s="3">
        <v>2.72294658119658</v>
      </c>
      <c r="BZ25" s="3">
        <v>0</v>
      </c>
      <c r="CA25" s="3">
        <v>8.89150183150183</v>
      </c>
      <c r="CB25" s="3">
        <v>9.70622405372406</v>
      </c>
      <c r="CC25" s="3">
        <v>39.7154666666667</v>
      </c>
      <c r="CD25" s="3">
        <v>45.0142277472527</v>
      </c>
      <c r="CE25" s="3">
        <v>42.5629925213675</v>
      </c>
      <c r="CF25" s="3">
        <v>43.3385736568987</v>
      </c>
      <c r="CG25" s="3">
        <v>40.284007051282</v>
      </c>
      <c r="CH25" s="3">
        <v>0</v>
      </c>
      <c r="CI25" s="3">
        <v>0</v>
      </c>
      <c r="CJ25" s="3">
        <v>0</v>
      </c>
      <c r="CK25" s="3">
        <v>1690267135.1</v>
      </c>
      <c r="CL25" s="3">
        <v>0</v>
      </c>
      <c r="CM25" s="3">
        <v>1542136498.1</v>
      </c>
      <c r="CN25" s="3" t="e">
        <v>#DIV/0!</v>
      </c>
      <c r="CO25" s="3">
        <v>1542136498.1</v>
      </c>
      <c r="CP25" s="3">
        <v>1542136497.1</v>
      </c>
      <c r="CQ25" s="3">
        <v>51</v>
      </c>
      <c r="CR25" s="3">
        <v>0.068</v>
      </c>
      <c r="CS25" s="3">
        <v>-0.029</v>
      </c>
      <c r="CT25" s="3">
        <v>4.386</v>
      </c>
      <c r="CU25" s="3">
        <v>0.194</v>
      </c>
      <c r="CV25" s="3">
        <v>400</v>
      </c>
      <c r="CW25" s="3">
        <v>27</v>
      </c>
      <c r="CX25" s="3">
        <v>0.4</v>
      </c>
      <c r="CY25" s="3">
        <v>0.23</v>
      </c>
      <c r="CZ25" s="3">
        <v>0.632744906547619</v>
      </c>
      <c r="DA25" s="3">
        <v>0.0292526421736159</v>
      </c>
      <c r="DB25" s="3">
        <v>0.0334552027983616</v>
      </c>
      <c r="DC25" s="3">
        <v>0.416666666666667</v>
      </c>
      <c r="DD25" s="3">
        <v>0.0955497323886905</v>
      </c>
      <c r="DE25" s="3">
        <v>-0.0451329075164046</v>
      </c>
      <c r="DF25" s="3">
        <v>0.0103814804346119</v>
      </c>
      <c r="DG25" s="3">
        <v>0.833333333333333</v>
      </c>
      <c r="DH25" s="3">
        <v>1.25</v>
      </c>
      <c r="DI25" s="3">
        <v>2</v>
      </c>
      <c r="DJ25" s="3" t="e">
        <v>#DIV/0!</v>
      </c>
      <c r="DK25" s="3">
        <v>2.53648583333333</v>
      </c>
      <c r="DL25" s="3">
        <v>2.72334083333333</v>
      </c>
      <c r="DM25" s="3">
        <v>0.0846346583333333</v>
      </c>
      <c r="DN25" s="3">
        <v>0.0845095666666667</v>
      </c>
      <c r="DO25" s="3">
        <v>0.113428833333333</v>
      </c>
      <c r="DP25" s="3">
        <v>0.11189</v>
      </c>
      <c r="DQ25" s="3">
        <v>24328.8333333333</v>
      </c>
      <c r="DR25" s="3">
        <v>23911.7666666667</v>
      </c>
      <c r="DS25" s="3">
        <v>24973.8083333333</v>
      </c>
      <c r="DT25" s="3">
        <v>25951.6416666667</v>
      </c>
      <c r="DU25" s="3">
        <v>30253.55</v>
      </c>
      <c r="DV25" s="3">
        <v>31653.7333333333</v>
      </c>
      <c r="DW25" s="3">
        <v>37657.9666666667</v>
      </c>
      <c r="DX25" s="3">
        <v>39642.5666666667</v>
      </c>
      <c r="DY25" s="3">
        <v>1.775705</v>
      </c>
      <c r="DZ25" s="3">
        <v>2.07745333333333</v>
      </c>
      <c r="EA25" s="3">
        <v>0.0314861583333333</v>
      </c>
      <c r="EB25" s="3">
        <v>0</v>
      </c>
      <c r="EC25" s="3">
        <v>25.7700666666667</v>
      </c>
      <c r="ED25" s="3">
        <v>999.9</v>
      </c>
      <c r="EE25" s="3">
        <v>65.802</v>
      </c>
      <c r="EF25" s="3">
        <v>31.6203333333333</v>
      </c>
      <c r="EG25" s="3">
        <v>32.9915</v>
      </c>
      <c r="EH25" s="3">
        <v>61.0548</v>
      </c>
      <c r="EI25" s="3">
        <v>8.78839416666667</v>
      </c>
      <c r="EJ25" s="3">
        <v>1</v>
      </c>
      <c r="EK25" s="3">
        <v>0.469181416666667</v>
      </c>
      <c r="EL25" s="3">
        <v>1.33900333333333</v>
      </c>
      <c r="EM25" s="3">
        <v>20.2758083333333</v>
      </c>
      <c r="EN25" s="3">
        <v>5.25109333333333</v>
      </c>
      <c r="EO25" s="3">
        <v>12.0099</v>
      </c>
      <c r="EP25" s="3">
        <v>4.99915</v>
      </c>
      <c r="EQ25" s="3">
        <v>3.30402083333333</v>
      </c>
      <c r="ER25" s="3">
        <v>9999</v>
      </c>
      <c r="ES25" s="3">
        <v>9999</v>
      </c>
      <c r="ET25" s="3">
        <v>9999</v>
      </c>
      <c r="EU25" s="3">
        <v>999.9</v>
      </c>
      <c r="EV25" s="3">
        <v>4.9723</v>
      </c>
      <c r="EW25" s="3">
        <v>1.87072916666667</v>
      </c>
      <c r="EX25" s="3">
        <v>1.86859333333333</v>
      </c>
      <c r="EY25" s="3">
        <v>1.86701083333333</v>
      </c>
      <c r="EZ25" s="3">
        <v>1.86692333333333</v>
      </c>
      <c r="FA25" s="3">
        <v>1.86648416666667</v>
      </c>
      <c r="FB25" s="3">
        <v>1.86869166666667</v>
      </c>
      <c r="FC25" s="3">
        <v>1.866305</v>
      </c>
      <c r="FD25" s="3">
        <v>0</v>
      </c>
      <c r="FE25" s="3">
        <v>0</v>
      </c>
      <c r="FF25" s="3">
        <v>0</v>
      </c>
      <c r="FG25" s="3">
        <v>0</v>
      </c>
      <c r="FH25" s="3" t="e">
        <v>#DIV/0!</v>
      </c>
      <c r="FI25" s="3" t="e">
        <v>#DIV/0!</v>
      </c>
      <c r="FJ25" s="3" t="e">
        <v>#DIV/0!</v>
      </c>
      <c r="FK25" s="3" t="e">
        <v>#DIV/0!</v>
      </c>
      <c r="FL25" s="3" t="e">
        <v>#DIV/0!</v>
      </c>
      <c r="FM25" s="3" t="e">
        <v>#DIV/0!</v>
      </c>
      <c r="FN25" s="3">
        <v>0</v>
      </c>
      <c r="FO25" s="3">
        <v>100</v>
      </c>
      <c r="FP25" s="3">
        <v>100</v>
      </c>
      <c r="FQ25" s="3">
        <v>4.386</v>
      </c>
      <c r="FR25" s="3">
        <v>0.1941</v>
      </c>
      <c r="FS25" s="3">
        <v>4.38609090909097</v>
      </c>
      <c r="FT25" s="3">
        <v>0</v>
      </c>
      <c r="FU25" s="3">
        <v>0</v>
      </c>
      <c r="FV25" s="3">
        <v>0</v>
      </c>
      <c r="FW25" s="3">
        <v>0.194089999999996</v>
      </c>
      <c r="FX25" s="3">
        <v>0</v>
      </c>
      <c r="FY25" s="3">
        <v>0</v>
      </c>
      <c r="FZ25" s="3">
        <v>0</v>
      </c>
      <c r="GA25" s="3">
        <v>-1</v>
      </c>
      <c r="GB25" s="3">
        <v>-1</v>
      </c>
      <c r="GC25" s="3">
        <v>-1</v>
      </c>
      <c r="GD25" s="3">
        <v>-1</v>
      </c>
      <c r="GE25" s="3">
        <v>4.91666666666667</v>
      </c>
      <c r="GF25" s="3">
        <v>4.91666666666667</v>
      </c>
      <c r="GG25" s="3">
        <v>1.01196</v>
      </c>
      <c r="GH25" s="3">
        <v>2.5912475</v>
      </c>
      <c r="GI25" s="3">
        <v>1.59901833333333</v>
      </c>
      <c r="GJ25" s="3">
        <v>2.41444833333333</v>
      </c>
      <c r="GK25" s="3">
        <v>1.60034</v>
      </c>
      <c r="GL25" s="3">
        <v>2.296855</v>
      </c>
      <c r="GM25" s="3">
        <v>35.608975</v>
      </c>
      <c r="GN25" s="3">
        <v>16.0357166666667</v>
      </c>
      <c r="GO25" s="3">
        <v>18</v>
      </c>
      <c r="GP25" s="3">
        <v>342.836833333333</v>
      </c>
      <c r="GQ25" s="3">
        <v>604.845833333333</v>
      </c>
      <c r="GR25" s="3">
        <v>24.9996166666667</v>
      </c>
      <c r="GS25" s="3">
        <v>33.1486416666667</v>
      </c>
      <c r="GT25" s="3">
        <v>29.9998916666667</v>
      </c>
      <c r="GU25" s="3">
        <v>33.4046333333333</v>
      </c>
      <c r="GV25" s="3">
        <v>33.5109</v>
      </c>
      <c r="GW25" s="3">
        <v>20.2396</v>
      </c>
      <c r="GX25" s="3">
        <v>27.487475</v>
      </c>
      <c r="GY25" s="3">
        <v>85.5113333333333</v>
      </c>
      <c r="GZ25" s="3">
        <v>25</v>
      </c>
      <c r="HA25" s="3">
        <v>400</v>
      </c>
      <c r="HB25" s="3">
        <v>26.530275</v>
      </c>
      <c r="HC25" s="3">
        <v>97.560325</v>
      </c>
      <c r="HD25" s="3">
        <v>98.501025</v>
      </c>
    </row>
    <row r="26" spans="1:212">
      <c r="A26" s="3" t="s">
        <v>414</v>
      </c>
      <c r="B26" s="3" t="s">
        <v>415</v>
      </c>
      <c r="C26" s="3" t="s">
        <v>68</v>
      </c>
      <c r="D26" s="3" t="s">
        <v>78</v>
      </c>
      <c r="E26" s="3" t="str">
        <f t="shared" si="0"/>
        <v>TR48-B1-Rd1</v>
      </c>
      <c r="F26" s="3" t="str">
        <f>VLOOKUP(B26,Sheet1!$A$1:$B$97,2,0)</f>
        <v>Camphora tenuipilis</v>
      </c>
      <c r="G26" s="3" t="str">
        <f t="shared" si="1"/>
        <v>2023-07-26</v>
      </c>
      <c r="H26" s="3" t="s">
        <v>387</v>
      </c>
      <c r="I26" s="3">
        <v>0.000194594669350751</v>
      </c>
      <c r="J26" s="3">
        <v>0.194594669350751</v>
      </c>
      <c r="K26" s="3">
        <v>-0.808244734925356</v>
      </c>
      <c r="L26" s="3">
        <v>400.415457501526</v>
      </c>
      <c r="M26" s="3">
        <v>480.380723081</v>
      </c>
      <c r="N26" s="3">
        <v>44.79481475685</v>
      </c>
      <c r="O26" s="3">
        <v>37.3381713126429</v>
      </c>
      <c r="P26" s="3">
        <v>0.0145930585870273</v>
      </c>
      <c r="Q26" s="3">
        <v>2.89427314142887</v>
      </c>
      <c r="R26" s="3">
        <v>0.0145521439766754</v>
      </c>
      <c r="S26" s="3">
        <v>0.00909875633771578</v>
      </c>
      <c r="T26" s="3">
        <v>0</v>
      </c>
      <c r="U26" s="3">
        <v>26.9446599533098</v>
      </c>
      <c r="V26" s="3">
        <v>26.5539666033272</v>
      </c>
      <c r="W26" s="3">
        <v>3.48646291046099</v>
      </c>
      <c r="X26" s="3">
        <v>63.6646318716292</v>
      </c>
      <c r="Y26" s="3">
        <v>2.27810206679121</v>
      </c>
      <c r="Z26" s="3">
        <v>3.57828570149718</v>
      </c>
      <c r="AA26" s="3">
        <v>1.20836084366978</v>
      </c>
      <c r="AB26" s="3">
        <v>-8.58162491836812</v>
      </c>
      <c r="AC26" s="3">
        <v>68.9484044192114</v>
      </c>
      <c r="AD26" s="3">
        <v>5.12958267725027</v>
      </c>
      <c r="AE26" s="3">
        <v>65.4963621780936</v>
      </c>
      <c r="AF26" s="3">
        <v>0</v>
      </c>
      <c r="AG26" s="3">
        <v>0</v>
      </c>
      <c r="AH26" s="3">
        <v>1</v>
      </c>
      <c r="AI26" s="3">
        <v>0</v>
      </c>
      <c r="AJ26" s="3">
        <v>49258.7016975129</v>
      </c>
      <c r="AK26" s="3">
        <v>0</v>
      </c>
      <c r="AL26" s="3">
        <v>0</v>
      </c>
      <c r="AM26" s="3">
        <v>0</v>
      </c>
      <c r="AN26" s="3">
        <v>0</v>
      </c>
      <c r="AO26" s="3">
        <v>2</v>
      </c>
      <c r="AP26" s="3">
        <v>0.5</v>
      </c>
      <c r="AQ26" s="3" t="e">
        <v>#DIV/0!</v>
      </c>
      <c r="AR26" s="3">
        <v>2</v>
      </c>
      <c r="AS26" s="3">
        <v>1542162642.32826</v>
      </c>
      <c r="AT26" s="3">
        <v>400.415457501526</v>
      </c>
      <c r="AU26" s="3">
        <v>399.998171852106</v>
      </c>
      <c r="AV26" s="3">
        <v>24.4304220287698</v>
      </c>
      <c r="AW26" s="3">
        <v>24.321952991453</v>
      </c>
      <c r="AX26" s="3">
        <v>395.801211786477</v>
      </c>
      <c r="AY26" s="3">
        <v>24.2312567567155</v>
      </c>
      <c r="AZ26" s="3">
        <v>350.036639930556</v>
      </c>
      <c r="BA26" s="3">
        <v>93.1495830425824</v>
      </c>
      <c r="BB26" s="3">
        <v>0.0989932145306777</v>
      </c>
      <c r="BC26" s="3">
        <v>26.9958414068224</v>
      </c>
      <c r="BD26" s="3">
        <v>26.5539666033272</v>
      </c>
      <c r="BE26" s="3">
        <v>999.9</v>
      </c>
      <c r="BF26" s="3">
        <v>0</v>
      </c>
      <c r="BG26" s="3">
        <v>0</v>
      </c>
      <c r="BH26" s="3">
        <v>10000.6678021978</v>
      </c>
      <c r="BI26" s="3">
        <v>0</v>
      </c>
      <c r="BJ26" s="3">
        <v>0.278897</v>
      </c>
      <c r="BK26" s="3">
        <v>0.417276972687729</v>
      </c>
      <c r="BL26" s="3">
        <v>410.442663568376</v>
      </c>
      <c r="BM26" s="3">
        <v>409.969417101648</v>
      </c>
      <c r="BN26" s="3">
        <v>0.108460502346612</v>
      </c>
      <c r="BO26" s="3">
        <v>399.998171852106</v>
      </c>
      <c r="BP26" s="3">
        <v>24.321952991453</v>
      </c>
      <c r="BQ26" s="3">
        <v>2.27568257284035</v>
      </c>
      <c r="BR26" s="3">
        <v>2.26557977323718</v>
      </c>
      <c r="BS26" s="3">
        <v>19.505284863782</v>
      </c>
      <c r="BT26" s="3">
        <v>19.4337352980006</v>
      </c>
      <c r="BU26" s="3">
        <v>0</v>
      </c>
      <c r="BV26" s="3">
        <v>0</v>
      </c>
      <c r="BW26" s="3">
        <v>0</v>
      </c>
      <c r="BX26" s="3">
        <v>0</v>
      </c>
      <c r="BY26" s="3">
        <v>2.94904552045177</v>
      </c>
      <c r="BZ26" s="3">
        <v>0</v>
      </c>
      <c r="CA26" s="3">
        <v>11.287138507326</v>
      </c>
      <c r="CB26" s="3">
        <v>9.90187782356532</v>
      </c>
      <c r="CC26" s="3">
        <v>40.1217538843101</v>
      </c>
      <c r="CD26" s="3">
        <v>45.380339278083</v>
      </c>
      <c r="CE26" s="3">
        <v>43.0202357600733</v>
      </c>
      <c r="CF26" s="3">
        <v>43.84700370116</v>
      </c>
      <c r="CG26" s="3">
        <v>40.7153630112943</v>
      </c>
      <c r="CH26" s="3">
        <v>0</v>
      </c>
      <c r="CI26" s="3">
        <v>0</v>
      </c>
      <c r="CJ26" s="3">
        <v>0</v>
      </c>
      <c r="CK26" s="3">
        <v>1690292994.1</v>
      </c>
      <c r="CL26" s="3">
        <v>0</v>
      </c>
      <c r="CM26" s="3">
        <v>1542162291.1</v>
      </c>
      <c r="CN26" s="3" t="e">
        <v>#DIV/0!</v>
      </c>
      <c r="CO26" s="3">
        <v>1542162291.1</v>
      </c>
      <c r="CP26" s="3">
        <v>1542162291.1</v>
      </c>
      <c r="CQ26" s="3">
        <v>128</v>
      </c>
      <c r="CR26" s="3">
        <v>0.148</v>
      </c>
      <c r="CS26" s="3">
        <v>-0.027</v>
      </c>
      <c r="CT26" s="3">
        <v>4.614</v>
      </c>
      <c r="CU26" s="3">
        <v>0.199</v>
      </c>
      <c r="CV26" s="3">
        <v>400</v>
      </c>
      <c r="CW26" s="3">
        <v>27</v>
      </c>
      <c r="CX26" s="3">
        <v>0.32</v>
      </c>
      <c r="CY26" s="3">
        <v>0.23</v>
      </c>
      <c r="CZ26" s="3">
        <v>0.414810937698413</v>
      </c>
      <c r="DA26" s="3">
        <v>0.0619554449760767</v>
      </c>
      <c r="DB26" s="3">
        <v>0.037084755667565</v>
      </c>
      <c r="DC26" s="3">
        <v>0.416666666666667</v>
      </c>
      <c r="DD26" s="3">
        <v>0.109675830357143</v>
      </c>
      <c r="DE26" s="3">
        <v>-0.0240082134313055</v>
      </c>
      <c r="DF26" s="3">
        <v>0.00276514179673517</v>
      </c>
      <c r="DG26" s="3">
        <v>1</v>
      </c>
      <c r="DH26" s="3">
        <v>1.41666666666667</v>
      </c>
      <c r="DI26" s="3">
        <v>2</v>
      </c>
      <c r="DJ26" s="3" t="e">
        <v>#DIV/0!</v>
      </c>
      <c r="DK26" s="3">
        <v>2.53622166666667</v>
      </c>
      <c r="DL26" s="3">
        <v>2.72335333333333</v>
      </c>
      <c r="DM26" s="3">
        <v>0.084458425</v>
      </c>
      <c r="DN26" s="3">
        <v>0.084406275</v>
      </c>
      <c r="DO26" s="3">
        <v>0.106818416666667</v>
      </c>
      <c r="DP26" s="3">
        <v>0.105380583333333</v>
      </c>
      <c r="DQ26" s="3">
        <v>24325.5666666667</v>
      </c>
      <c r="DR26" s="3">
        <v>23903.0583333333</v>
      </c>
      <c r="DS26" s="3">
        <v>24966.3833333333</v>
      </c>
      <c r="DT26" s="3">
        <v>25940.2083333333</v>
      </c>
      <c r="DU26" s="3">
        <v>30468.9</v>
      </c>
      <c r="DV26" s="3">
        <v>31873.8666666667</v>
      </c>
      <c r="DW26" s="3">
        <v>37645.075</v>
      </c>
      <c r="DX26" s="3">
        <v>39626.9833333333</v>
      </c>
      <c r="DY26" s="3">
        <v>1.7752425</v>
      </c>
      <c r="DZ26" s="3">
        <v>2.07005416666667</v>
      </c>
      <c r="EA26" s="3">
        <v>0.0210168333333333</v>
      </c>
      <c r="EB26" s="3">
        <v>0</v>
      </c>
      <c r="EC26" s="3">
        <v>26.2097</v>
      </c>
      <c r="ED26" s="3">
        <v>999.9</v>
      </c>
      <c r="EE26" s="3">
        <v>52.5225833333333</v>
      </c>
      <c r="EF26" s="3">
        <v>31.5578333333333</v>
      </c>
      <c r="EG26" s="3">
        <v>26.258125</v>
      </c>
      <c r="EH26" s="3">
        <v>60.927</v>
      </c>
      <c r="EI26" s="3">
        <v>8.95532833333333</v>
      </c>
      <c r="EJ26" s="3">
        <v>1</v>
      </c>
      <c r="EK26" s="3">
        <v>0.478765166666667</v>
      </c>
      <c r="EL26" s="3">
        <v>1.7479925</v>
      </c>
      <c r="EM26" s="3">
        <v>20.2726583333333</v>
      </c>
      <c r="EN26" s="3">
        <v>5.2472025</v>
      </c>
      <c r="EO26" s="3">
        <v>12.0099</v>
      </c>
      <c r="EP26" s="3">
        <v>4.99890833333333</v>
      </c>
      <c r="EQ26" s="3">
        <v>3.3040025</v>
      </c>
      <c r="ER26" s="3">
        <v>9999</v>
      </c>
      <c r="ES26" s="3">
        <v>9999</v>
      </c>
      <c r="ET26" s="3">
        <v>9999</v>
      </c>
      <c r="EU26" s="3">
        <v>999.9</v>
      </c>
      <c r="EV26" s="3">
        <v>4.97229083333333</v>
      </c>
      <c r="EW26" s="3">
        <v>1.87085583333333</v>
      </c>
      <c r="EX26" s="3">
        <v>1.86874083333333</v>
      </c>
      <c r="EY26" s="3">
        <v>1.8671425</v>
      </c>
      <c r="EZ26" s="3">
        <v>1.86706916666667</v>
      </c>
      <c r="FA26" s="3">
        <v>1.86662666666667</v>
      </c>
      <c r="FB26" s="3">
        <v>1.86878666666667</v>
      </c>
      <c r="FC26" s="3">
        <v>1.86646166666667</v>
      </c>
      <c r="FD26" s="3">
        <v>0</v>
      </c>
      <c r="FE26" s="3">
        <v>0</v>
      </c>
      <c r="FF26" s="3">
        <v>0</v>
      </c>
      <c r="FG26" s="3">
        <v>0</v>
      </c>
      <c r="FH26" s="3" t="e">
        <v>#DIV/0!</v>
      </c>
      <c r="FI26" s="3" t="e">
        <v>#DIV/0!</v>
      </c>
      <c r="FJ26" s="3" t="e">
        <v>#DIV/0!</v>
      </c>
      <c r="FK26" s="3" t="e">
        <v>#DIV/0!</v>
      </c>
      <c r="FL26" s="3" t="e">
        <v>#DIV/0!</v>
      </c>
      <c r="FM26" s="3" t="e">
        <v>#DIV/0!</v>
      </c>
      <c r="FN26" s="3">
        <v>0</v>
      </c>
      <c r="FO26" s="3">
        <v>100</v>
      </c>
      <c r="FP26" s="3">
        <v>100</v>
      </c>
      <c r="FQ26" s="3">
        <v>4.61441666666667</v>
      </c>
      <c r="FR26" s="3">
        <v>0.199166666666667</v>
      </c>
      <c r="FS26" s="3">
        <v>4.61419999999998</v>
      </c>
      <c r="FT26" s="3">
        <v>0</v>
      </c>
      <c r="FU26" s="3">
        <v>0</v>
      </c>
      <c r="FV26" s="3">
        <v>0</v>
      </c>
      <c r="FW26" s="3">
        <v>0.199159999999999</v>
      </c>
      <c r="FX26" s="3">
        <v>0</v>
      </c>
      <c r="FY26" s="3">
        <v>0</v>
      </c>
      <c r="FZ26" s="3">
        <v>0</v>
      </c>
      <c r="GA26" s="3">
        <v>-1</v>
      </c>
      <c r="GB26" s="3">
        <v>-1</v>
      </c>
      <c r="GC26" s="3">
        <v>-1</v>
      </c>
      <c r="GD26" s="3">
        <v>-1</v>
      </c>
      <c r="GE26" s="3">
        <v>6</v>
      </c>
      <c r="GF26" s="3">
        <v>6</v>
      </c>
      <c r="GG26" s="3">
        <v>1.00748666666667</v>
      </c>
      <c r="GH26" s="3">
        <v>2.59297666666667</v>
      </c>
      <c r="GI26" s="3">
        <v>1.59901833333333</v>
      </c>
      <c r="GJ26" s="3">
        <v>2.41322833333333</v>
      </c>
      <c r="GK26" s="3">
        <v>1.60034</v>
      </c>
      <c r="GL26" s="3">
        <v>2.29471916666667</v>
      </c>
      <c r="GM26" s="3">
        <v>35.5451</v>
      </c>
      <c r="GN26" s="3">
        <v>14.9718666666667</v>
      </c>
      <c r="GO26" s="3">
        <v>18</v>
      </c>
      <c r="GP26" s="3">
        <v>343.348166666667</v>
      </c>
      <c r="GQ26" s="3">
        <v>600.306583333333</v>
      </c>
      <c r="GR26" s="3">
        <v>24.9997583333333</v>
      </c>
      <c r="GS26" s="3">
        <v>33.3570166666667</v>
      </c>
      <c r="GT26" s="3">
        <v>30.0001</v>
      </c>
      <c r="GU26" s="3">
        <v>33.5526166666667</v>
      </c>
      <c r="GV26" s="3">
        <v>33.657575</v>
      </c>
      <c r="GW26" s="3">
        <v>20.1561333333333</v>
      </c>
      <c r="GX26" s="3">
        <v>-30</v>
      </c>
      <c r="GY26" s="3">
        <v>-30</v>
      </c>
      <c r="GZ26" s="3">
        <v>25</v>
      </c>
      <c r="HA26" s="3">
        <v>400</v>
      </c>
      <c r="HB26" s="3">
        <v>27.029</v>
      </c>
      <c r="HC26" s="3">
        <v>97.5286833333333</v>
      </c>
      <c r="HD26" s="3">
        <v>98.46045</v>
      </c>
    </row>
    <row r="27" spans="1:212">
      <c r="A27" s="3" t="s">
        <v>416</v>
      </c>
      <c r="B27" s="3" t="s">
        <v>417</v>
      </c>
      <c r="C27" s="3" t="s">
        <v>68</v>
      </c>
      <c r="D27" s="3" t="s">
        <v>78</v>
      </c>
      <c r="E27" s="3" t="str">
        <f t="shared" ref="E27:E50" si="2">B27&amp;"-"&amp;C27&amp;"-"&amp;D27</f>
        <v>TR50-B1-Rd1</v>
      </c>
      <c r="F27" s="3" t="str">
        <f>VLOOKUP(B27,Sheet1!$A$1:$B$97,2,0)</f>
        <v>Engelhardia spicata</v>
      </c>
      <c r="G27" s="3" t="str">
        <f t="shared" ref="G27:G50" si="3">LEFT(A27,10)</f>
        <v>2023-07-27</v>
      </c>
      <c r="H27" s="3" t="s">
        <v>387</v>
      </c>
      <c r="I27" s="3">
        <v>0.000518679031830417</v>
      </c>
      <c r="J27" s="3">
        <v>0.518679031830417</v>
      </c>
      <c r="K27" s="3">
        <v>-1.19192888419854</v>
      </c>
      <c r="L27" s="3">
        <v>400.561695264805</v>
      </c>
      <c r="M27" s="3">
        <v>430.460214571995</v>
      </c>
      <c r="N27" s="3">
        <v>40.1642457308079</v>
      </c>
      <c r="O27" s="3">
        <v>37.3745550091265</v>
      </c>
      <c r="P27" s="3">
        <v>0.0530316534863128</v>
      </c>
      <c r="Q27" s="3">
        <v>2.89501617146575</v>
      </c>
      <c r="R27" s="3">
        <v>0.0524950588243287</v>
      </c>
      <c r="S27" s="3">
        <v>0.0328571678746684</v>
      </c>
      <c r="T27" s="3">
        <v>0</v>
      </c>
      <c r="U27" s="3">
        <v>26.5447053267472</v>
      </c>
      <c r="V27" s="3">
        <v>25.8905600591422</v>
      </c>
      <c r="W27" s="3">
        <v>3.35246888916528</v>
      </c>
      <c r="X27" s="3">
        <v>70.0099511461616</v>
      </c>
      <c r="Y27" s="3">
        <v>2.45922062843984</v>
      </c>
      <c r="Z27" s="3">
        <v>3.51267298947638</v>
      </c>
      <c r="AA27" s="3">
        <v>0.893248260725434</v>
      </c>
      <c r="AB27" s="3">
        <v>-22.8737453037214</v>
      </c>
      <c r="AC27" s="3">
        <v>123.38802821679</v>
      </c>
      <c r="AD27" s="3">
        <v>9.13255088191278</v>
      </c>
      <c r="AE27" s="3">
        <v>109.646833794981</v>
      </c>
      <c r="AF27" s="3">
        <v>0</v>
      </c>
      <c r="AG27" s="3">
        <v>0</v>
      </c>
      <c r="AH27" s="3">
        <v>1</v>
      </c>
      <c r="AI27" s="3">
        <v>0</v>
      </c>
      <c r="AJ27" s="3">
        <v>49333.0827579845</v>
      </c>
      <c r="AK27" s="3">
        <v>0</v>
      </c>
      <c r="AL27" s="3">
        <v>0</v>
      </c>
      <c r="AM27" s="3">
        <v>0</v>
      </c>
      <c r="AN27" s="3">
        <v>0</v>
      </c>
      <c r="AO27" s="3">
        <v>2</v>
      </c>
      <c r="AP27" s="3">
        <v>0.5</v>
      </c>
      <c r="AQ27" s="3" t="e">
        <v>#DIV/0!</v>
      </c>
      <c r="AR27" s="3">
        <v>2</v>
      </c>
      <c r="AS27" s="3">
        <v>1542133888.32826</v>
      </c>
      <c r="AT27" s="3">
        <v>400.561695264805</v>
      </c>
      <c r="AU27" s="3">
        <v>399.999359352106</v>
      </c>
      <c r="AV27" s="3">
        <v>26.3566906913919</v>
      </c>
      <c r="AW27" s="3">
        <v>26.0681373675977</v>
      </c>
      <c r="AX27" s="3">
        <v>396.31296817384</v>
      </c>
      <c r="AY27" s="3">
        <v>26.1608213194444</v>
      </c>
      <c r="AZ27" s="3">
        <v>350.027791521673</v>
      </c>
      <c r="BA27" s="3">
        <v>93.2063660870726</v>
      </c>
      <c r="BB27" s="3">
        <v>0.0989984870245726</v>
      </c>
      <c r="BC27" s="3">
        <v>26.6811226781899</v>
      </c>
      <c r="BD27" s="3">
        <v>25.8905600591422</v>
      </c>
      <c r="BE27" s="3">
        <v>999.9</v>
      </c>
      <c r="BF27" s="3">
        <v>0</v>
      </c>
      <c r="BG27" s="3">
        <v>0</v>
      </c>
      <c r="BH27" s="3">
        <v>9999.10223309676</v>
      </c>
      <c r="BI27" s="3">
        <v>0</v>
      </c>
      <c r="BJ27" s="3">
        <v>0.27384823743895</v>
      </c>
      <c r="BK27" s="3">
        <v>0.562290930940934</v>
      </c>
      <c r="BL27" s="3">
        <v>411.404969524573</v>
      </c>
      <c r="BM27" s="3">
        <v>410.705719810745</v>
      </c>
      <c r="BN27" s="3">
        <v>0.288547707169567</v>
      </c>
      <c r="BO27" s="3">
        <v>399.999359352106</v>
      </c>
      <c r="BP27" s="3">
        <v>26.0681373675977</v>
      </c>
      <c r="BQ27" s="3">
        <v>2.45661050702076</v>
      </c>
      <c r="BR27" s="3">
        <v>2.42971571558303</v>
      </c>
      <c r="BS27" s="3">
        <v>20.7418513980464</v>
      </c>
      <c r="BT27" s="3">
        <v>20.5631926331654</v>
      </c>
      <c r="BU27" s="3">
        <v>0</v>
      </c>
      <c r="BV27" s="3">
        <v>0</v>
      </c>
      <c r="BW27" s="3">
        <v>0</v>
      </c>
      <c r="BX27" s="3">
        <v>0</v>
      </c>
      <c r="BY27" s="3">
        <v>2.1671523962149</v>
      </c>
      <c r="BZ27" s="3">
        <v>0</v>
      </c>
      <c r="CA27" s="3">
        <v>5.01887858669109</v>
      </c>
      <c r="CB27" s="3">
        <v>9.0768244047619</v>
      </c>
      <c r="CC27" s="3">
        <v>39.1071498397436</v>
      </c>
      <c r="CD27" s="3">
        <v>44.3600971993284</v>
      </c>
      <c r="CE27" s="3">
        <v>41.9503782852564</v>
      </c>
      <c r="CF27" s="3">
        <v>42.9949062881563</v>
      </c>
      <c r="CG27" s="3">
        <v>39.7365455662393</v>
      </c>
      <c r="CH27" s="3">
        <v>0</v>
      </c>
      <c r="CI27" s="3">
        <v>0</v>
      </c>
      <c r="CJ27" s="3">
        <v>0</v>
      </c>
      <c r="CK27" s="3">
        <v>1690342067.7</v>
      </c>
      <c r="CL27" s="3">
        <v>0</v>
      </c>
      <c r="CM27" s="3">
        <v>1542133615.1</v>
      </c>
      <c r="CN27" s="3" t="e">
        <v>#DIV/0!</v>
      </c>
      <c r="CO27" s="3">
        <v>1542133606.1</v>
      </c>
      <c r="CP27" s="3">
        <v>1542133615.1</v>
      </c>
      <c r="CQ27" s="3">
        <v>38</v>
      </c>
      <c r="CR27" s="3">
        <v>0.141</v>
      </c>
      <c r="CS27" s="3">
        <v>-0.013</v>
      </c>
      <c r="CT27" s="3">
        <v>4.249</v>
      </c>
      <c r="CU27" s="3">
        <v>0.196</v>
      </c>
      <c r="CV27" s="3">
        <v>400</v>
      </c>
      <c r="CW27" s="3">
        <v>26</v>
      </c>
      <c r="CX27" s="3">
        <v>0.24</v>
      </c>
      <c r="CY27" s="3">
        <v>0.33</v>
      </c>
      <c r="CZ27" s="3">
        <v>0.564334601785714</v>
      </c>
      <c r="DA27" s="3">
        <v>-0.0275928157894736</v>
      </c>
      <c r="DB27" s="3">
        <v>0.0440725419296792</v>
      </c>
      <c r="DC27" s="3">
        <v>0.333333333333333</v>
      </c>
      <c r="DD27" s="3">
        <v>0.290172446230159</v>
      </c>
      <c r="DE27" s="3">
        <v>-0.0371959907723855</v>
      </c>
      <c r="DF27" s="3">
        <v>0.00993608479304912</v>
      </c>
      <c r="DG27" s="3">
        <v>0.666666666666667</v>
      </c>
      <c r="DH27" s="3">
        <v>1</v>
      </c>
      <c r="DI27" s="3">
        <v>2</v>
      </c>
      <c r="DJ27" s="3" t="e">
        <v>#DIV/0!</v>
      </c>
      <c r="DK27" s="3">
        <v>2.53705416666667</v>
      </c>
      <c r="DL27" s="3">
        <v>2.72332416666667</v>
      </c>
      <c r="DM27" s="3">
        <v>0.0847622</v>
      </c>
      <c r="DN27" s="3">
        <v>0.084626725</v>
      </c>
      <c r="DO27" s="3">
        <v>0.1129395</v>
      </c>
      <c r="DP27" s="3">
        <v>0.110834</v>
      </c>
      <c r="DQ27" s="3">
        <v>24361.7833333333</v>
      </c>
      <c r="DR27" s="3">
        <v>23946.2083333333</v>
      </c>
      <c r="DS27" s="3">
        <v>25009.6916666667</v>
      </c>
      <c r="DT27" s="3">
        <v>25990.3583333333</v>
      </c>
      <c r="DU27" s="3">
        <v>30307.4583333333</v>
      </c>
      <c r="DV27" s="3">
        <v>31732.925</v>
      </c>
      <c r="DW27" s="3">
        <v>37704.4</v>
      </c>
      <c r="DX27" s="3">
        <v>39695.4416666667</v>
      </c>
      <c r="DY27" s="3">
        <v>1.78798083333333</v>
      </c>
      <c r="DZ27" s="3">
        <v>2.0980575</v>
      </c>
      <c r="EA27" s="3">
        <v>0.0262788</v>
      </c>
      <c r="EB27" s="3">
        <v>0</v>
      </c>
      <c r="EC27" s="3">
        <v>25.4621</v>
      </c>
      <c r="ED27" s="3">
        <v>999.9</v>
      </c>
      <c r="EE27" s="3">
        <v>64.631</v>
      </c>
      <c r="EF27" s="3">
        <v>30.2528333333333</v>
      </c>
      <c r="EG27" s="3">
        <v>29.9747166666667</v>
      </c>
      <c r="EH27" s="3">
        <v>60.9746</v>
      </c>
      <c r="EI27" s="3">
        <v>8.58039583333333</v>
      </c>
      <c r="EJ27" s="3">
        <v>1</v>
      </c>
      <c r="EK27" s="3">
        <v>0.426529416666667</v>
      </c>
      <c r="EL27" s="3">
        <v>1.60865333333333</v>
      </c>
      <c r="EM27" s="3">
        <v>20.27475</v>
      </c>
      <c r="EN27" s="3">
        <v>5.24847416666667</v>
      </c>
      <c r="EO27" s="3">
        <v>12.0099</v>
      </c>
      <c r="EP27" s="3">
        <v>4.999175</v>
      </c>
      <c r="EQ27" s="3">
        <v>3.304</v>
      </c>
      <c r="ER27" s="3">
        <v>999.9</v>
      </c>
      <c r="ES27" s="3">
        <v>9999</v>
      </c>
      <c r="ET27" s="3">
        <v>9999</v>
      </c>
      <c r="EU27" s="3">
        <v>9999</v>
      </c>
      <c r="EV27" s="3">
        <v>4.9722575</v>
      </c>
      <c r="EW27" s="3">
        <v>1.87072333333333</v>
      </c>
      <c r="EX27" s="3">
        <v>1.86858916666667</v>
      </c>
      <c r="EY27" s="3">
        <v>1.86701083333333</v>
      </c>
      <c r="EZ27" s="3">
        <v>1.86691</v>
      </c>
      <c r="FA27" s="3">
        <v>1.8664875</v>
      </c>
      <c r="FB27" s="3">
        <v>1.86870583333333</v>
      </c>
      <c r="FC27" s="3">
        <v>1.86630333333333</v>
      </c>
      <c r="FD27" s="3">
        <v>0</v>
      </c>
      <c r="FE27" s="3">
        <v>0</v>
      </c>
      <c r="FF27" s="3">
        <v>0</v>
      </c>
      <c r="FG27" s="3">
        <v>0</v>
      </c>
      <c r="FH27" s="3" t="e">
        <v>#DIV/0!</v>
      </c>
      <c r="FI27" s="3" t="e">
        <v>#DIV/0!</v>
      </c>
      <c r="FJ27" s="3" t="e">
        <v>#DIV/0!</v>
      </c>
      <c r="FK27" s="3" t="e">
        <v>#DIV/0!</v>
      </c>
      <c r="FL27" s="3" t="e">
        <v>#DIV/0!</v>
      </c>
      <c r="FM27" s="3" t="e">
        <v>#DIV/0!</v>
      </c>
      <c r="FN27" s="3">
        <v>0</v>
      </c>
      <c r="FO27" s="3">
        <v>100</v>
      </c>
      <c r="FP27" s="3">
        <v>100</v>
      </c>
      <c r="FQ27" s="3">
        <v>4.24866666666667</v>
      </c>
      <c r="FR27" s="3">
        <v>0.19585</v>
      </c>
      <c r="FS27" s="3">
        <v>4.24859999999995</v>
      </c>
      <c r="FT27" s="3">
        <v>0</v>
      </c>
      <c r="FU27" s="3">
        <v>0</v>
      </c>
      <c r="FV27" s="3">
        <v>0</v>
      </c>
      <c r="FW27" s="3">
        <v>0.195863636363637</v>
      </c>
      <c r="FX27" s="3">
        <v>0</v>
      </c>
      <c r="FY27" s="3">
        <v>0</v>
      </c>
      <c r="FZ27" s="3">
        <v>0</v>
      </c>
      <c r="GA27" s="3">
        <v>-1</v>
      </c>
      <c r="GB27" s="3">
        <v>-1</v>
      </c>
      <c r="GC27" s="3">
        <v>-1</v>
      </c>
      <c r="GD27" s="3">
        <v>-1</v>
      </c>
      <c r="GE27" s="3">
        <v>4.83333333333333</v>
      </c>
      <c r="GF27" s="3">
        <v>4.7</v>
      </c>
      <c r="GG27" s="3">
        <v>1.01807</v>
      </c>
      <c r="GH27" s="3">
        <v>2.58453333333333</v>
      </c>
      <c r="GI27" s="3">
        <v>1.59901833333333</v>
      </c>
      <c r="GJ27" s="3">
        <v>2.42696333333333</v>
      </c>
      <c r="GK27" s="3">
        <v>1.60034</v>
      </c>
      <c r="GL27" s="3">
        <v>2.28159583333333</v>
      </c>
      <c r="GM27" s="3">
        <v>34.4902</v>
      </c>
      <c r="GN27" s="3">
        <v>14.3633166666667</v>
      </c>
      <c r="GO27" s="3">
        <v>18</v>
      </c>
      <c r="GP27" s="3">
        <v>345.58975</v>
      </c>
      <c r="GQ27" s="3">
        <v>615.603333333333</v>
      </c>
      <c r="GR27" s="3">
        <v>25.000025</v>
      </c>
      <c r="GS27" s="3">
        <v>32.7033833333333</v>
      </c>
      <c r="GT27" s="3">
        <v>30.000325</v>
      </c>
      <c r="GU27" s="3">
        <v>32.8241666666667</v>
      </c>
      <c r="GV27" s="3">
        <v>32.9155666666667</v>
      </c>
      <c r="GW27" s="3">
        <v>20.37225</v>
      </c>
      <c r="GX27" s="3">
        <v>20.873025</v>
      </c>
      <c r="GY27" s="3">
        <v>100</v>
      </c>
      <c r="GZ27" s="3">
        <v>25</v>
      </c>
      <c r="HA27" s="3">
        <v>400</v>
      </c>
      <c r="HB27" s="3">
        <v>26.1122666666667</v>
      </c>
      <c r="HC27" s="3">
        <v>97.6885666666667</v>
      </c>
      <c r="HD27" s="3">
        <v>98.6385916666666</v>
      </c>
    </row>
    <row r="28" spans="1:212">
      <c r="A28" s="3" t="s">
        <v>418</v>
      </c>
      <c r="B28" s="3" t="s">
        <v>419</v>
      </c>
      <c r="C28" s="3" t="s">
        <v>77</v>
      </c>
      <c r="D28" s="3" t="s">
        <v>420</v>
      </c>
      <c r="E28" s="3" t="str">
        <f t="shared" si="2"/>
        <v>TR56-B2-Rd3</v>
      </c>
      <c r="F28" s="3" t="str">
        <f>VLOOKUP(B28,Sheet1!$A$1:$B$97,2,0)</f>
        <v>Parashorea chinensis</v>
      </c>
      <c r="G28" s="3" t="str">
        <f t="shared" si="3"/>
        <v>2023-07-27</v>
      </c>
      <c r="H28" s="3" t="s">
        <v>387</v>
      </c>
      <c r="I28" s="3">
        <v>0.000206825122122236</v>
      </c>
      <c r="J28" s="3">
        <v>0.206825122122236</v>
      </c>
      <c r="K28" s="3">
        <v>-0.869175423987692</v>
      </c>
      <c r="L28" s="3">
        <v>400.448030711233</v>
      </c>
      <c r="M28" s="3">
        <v>469.508846471363</v>
      </c>
      <c r="N28" s="3">
        <v>43.6513555746738</v>
      </c>
      <c r="O28" s="3">
        <v>37.2306077038046</v>
      </c>
      <c r="P28" s="3">
        <v>0.0181135606017152</v>
      </c>
      <c r="Q28" s="3">
        <v>2.88938611582272</v>
      </c>
      <c r="R28" s="3">
        <v>0.0180506887668313</v>
      </c>
      <c r="S28" s="3">
        <v>0.0112873109794239</v>
      </c>
      <c r="T28" s="3">
        <v>0</v>
      </c>
      <c r="U28" s="3">
        <v>27.0979455106158</v>
      </c>
      <c r="V28" s="3">
        <v>26.9017104554335</v>
      </c>
      <c r="W28" s="3">
        <v>3.55855013750412</v>
      </c>
      <c r="X28" s="3">
        <v>70.0053626837135</v>
      </c>
      <c r="Y28" s="3">
        <v>2.52812225566929</v>
      </c>
      <c r="Z28" s="3">
        <v>3.61132656108541</v>
      </c>
      <c r="AA28" s="3">
        <v>1.03042788183483</v>
      </c>
      <c r="AB28" s="3">
        <v>-9.12098788559062</v>
      </c>
      <c r="AC28" s="3">
        <v>39.0541623938421</v>
      </c>
      <c r="AD28" s="3">
        <v>2.91779460267708</v>
      </c>
      <c r="AE28" s="3">
        <v>32.8509691109286</v>
      </c>
      <c r="AF28" s="3">
        <v>0</v>
      </c>
      <c r="AG28" s="3">
        <v>0</v>
      </c>
      <c r="AH28" s="3">
        <v>1</v>
      </c>
      <c r="AI28" s="3">
        <v>0</v>
      </c>
      <c r="AJ28" s="3">
        <v>49086.5650945884</v>
      </c>
      <c r="AK28" s="3">
        <v>0</v>
      </c>
      <c r="AL28" s="3">
        <v>0</v>
      </c>
      <c r="AM28" s="3">
        <v>0</v>
      </c>
      <c r="AN28" s="3">
        <v>0</v>
      </c>
      <c r="AO28" s="3">
        <v>2</v>
      </c>
      <c r="AP28" s="3">
        <v>0.5</v>
      </c>
      <c r="AQ28" s="3" t="e">
        <v>#DIV/0!</v>
      </c>
      <c r="AR28" s="3">
        <v>2</v>
      </c>
      <c r="AS28" s="3">
        <v>1542166593.83106</v>
      </c>
      <c r="AT28" s="3">
        <v>400.448030711233</v>
      </c>
      <c r="AU28" s="3">
        <v>399.99872004884</v>
      </c>
      <c r="AV28" s="3">
        <v>27.1921851492674</v>
      </c>
      <c r="AW28" s="3">
        <v>27.0772217979243</v>
      </c>
      <c r="AX28" s="3">
        <v>395.8148046337</v>
      </c>
      <c r="AY28" s="3">
        <v>26.9983654948107</v>
      </c>
      <c r="AZ28" s="3">
        <v>350.026377735043</v>
      </c>
      <c r="BA28" s="3">
        <v>92.8733870579976</v>
      </c>
      <c r="BB28" s="3">
        <v>0.0989960040705128</v>
      </c>
      <c r="BC28" s="3">
        <v>27.1524235283883</v>
      </c>
      <c r="BD28" s="3">
        <v>26.9017104554335</v>
      </c>
      <c r="BE28" s="3">
        <v>999.9</v>
      </c>
      <c r="BF28" s="3">
        <v>0</v>
      </c>
      <c r="BG28" s="3">
        <v>0</v>
      </c>
      <c r="BH28" s="3">
        <v>10000.5701955739</v>
      </c>
      <c r="BI28" s="3">
        <v>0</v>
      </c>
      <c r="BJ28" s="3">
        <v>0.270477129786325</v>
      </c>
      <c r="BK28" s="3">
        <v>0.449316247002442</v>
      </c>
      <c r="BL28" s="3">
        <v>411.641422264957</v>
      </c>
      <c r="BM28" s="3">
        <v>411.130991120269</v>
      </c>
      <c r="BN28" s="3">
        <v>0.114958496605617</v>
      </c>
      <c r="BO28" s="3">
        <v>399.99872004884</v>
      </c>
      <c r="BP28" s="3">
        <v>27.0772217979243</v>
      </c>
      <c r="BQ28" s="3">
        <v>2.52543002005494</v>
      </c>
      <c r="BR28" s="3">
        <v>2.51475323547008</v>
      </c>
      <c r="BS28" s="3">
        <v>21.1913237628205</v>
      </c>
      <c r="BT28" s="3">
        <v>21.122306795177</v>
      </c>
      <c r="BU28" s="3">
        <v>0</v>
      </c>
      <c r="BV28" s="3">
        <v>0</v>
      </c>
      <c r="BW28" s="3">
        <v>0</v>
      </c>
      <c r="BX28" s="3">
        <v>0</v>
      </c>
      <c r="BY28" s="3">
        <v>2.71675576923077</v>
      </c>
      <c r="BZ28" s="3">
        <v>0</v>
      </c>
      <c r="CA28" s="3">
        <v>6.10317777777778</v>
      </c>
      <c r="CB28" s="3">
        <v>9.28462145909646</v>
      </c>
      <c r="CC28" s="3">
        <v>39.3632936630037</v>
      </c>
      <c r="CD28" s="3">
        <v>43.7990226800977</v>
      </c>
      <c r="CE28" s="3">
        <v>41.8848996153846</v>
      </c>
      <c r="CF28" s="3">
        <v>42.8371705586081</v>
      </c>
      <c r="CG28" s="3">
        <v>40.0218117032967</v>
      </c>
      <c r="CH28" s="3">
        <v>0</v>
      </c>
      <c r="CI28" s="3">
        <v>0</v>
      </c>
      <c r="CJ28" s="3">
        <v>0</v>
      </c>
      <c r="CK28" s="3">
        <v>1690374773.86</v>
      </c>
      <c r="CL28" s="3">
        <v>0</v>
      </c>
      <c r="CM28" s="3">
        <v>1542165979.1</v>
      </c>
      <c r="CN28" s="3" t="e">
        <v>#DIV/0!</v>
      </c>
      <c r="CO28" s="3">
        <v>1542165974.1</v>
      </c>
      <c r="CP28" s="3">
        <v>1542165979.1</v>
      </c>
      <c r="CQ28" s="3">
        <v>133</v>
      </c>
      <c r="CR28" s="3">
        <v>0.126</v>
      </c>
      <c r="CS28" s="3">
        <v>-0.004</v>
      </c>
      <c r="CT28" s="3">
        <v>4.633</v>
      </c>
      <c r="CU28" s="3">
        <v>0.194</v>
      </c>
      <c r="CV28" s="3">
        <v>400</v>
      </c>
      <c r="CW28" s="3">
        <v>27</v>
      </c>
      <c r="CX28" s="3">
        <v>0.81</v>
      </c>
      <c r="CY28" s="3">
        <v>0.25</v>
      </c>
      <c r="CZ28" s="3">
        <v>0.448161107619048</v>
      </c>
      <c r="DA28" s="3">
        <v>0.00700406698564622</v>
      </c>
      <c r="DB28" s="3">
        <v>0.0403283638358936</v>
      </c>
      <c r="DC28" s="3">
        <v>0.4</v>
      </c>
      <c r="DD28" s="3">
        <v>0.11527522047619</v>
      </c>
      <c r="DE28" s="3">
        <v>-0.00658799726589194</v>
      </c>
      <c r="DF28" s="3">
        <v>0.00221938315116229</v>
      </c>
      <c r="DG28" s="3">
        <v>1</v>
      </c>
      <c r="DH28" s="3">
        <v>1.4</v>
      </c>
      <c r="DI28" s="3">
        <v>2</v>
      </c>
      <c r="DJ28" s="3" t="e">
        <v>#DIV/0!</v>
      </c>
      <c r="DK28" s="3">
        <v>2.53785133333333</v>
      </c>
      <c r="DL28" s="3">
        <v>2.72332133333333</v>
      </c>
      <c r="DM28" s="3">
        <v>0.0845256533333333</v>
      </c>
      <c r="DN28" s="3">
        <v>0.0844775266666667</v>
      </c>
      <c r="DO28" s="3">
        <v>0.115190533333333</v>
      </c>
      <c r="DP28" s="3">
        <v>0.113526933333333</v>
      </c>
      <c r="DQ28" s="3">
        <v>24391.82</v>
      </c>
      <c r="DR28" s="3">
        <v>23974.2266666667</v>
      </c>
      <c r="DS28" s="3">
        <v>25032.2733333333</v>
      </c>
      <c r="DT28" s="3">
        <v>26014.14</v>
      </c>
      <c r="DU28" s="3">
        <v>30252.3133333333</v>
      </c>
      <c r="DV28" s="3">
        <v>31661.9733333333</v>
      </c>
      <c r="DW28" s="3">
        <v>37731.9933333333</v>
      </c>
      <c r="DX28" s="3">
        <v>39728.7133333333</v>
      </c>
      <c r="DY28" s="3">
        <v>1.79434133333333</v>
      </c>
      <c r="DZ28" s="3">
        <v>2.11462133333333</v>
      </c>
      <c r="EA28" s="3">
        <v>0.00466282133333333</v>
      </c>
      <c r="EB28" s="3">
        <v>0</v>
      </c>
      <c r="EC28" s="3">
        <v>26.82724</v>
      </c>
      <c r="ED28" s="3">
        <v>999.9</v>
      </c>
      <c r="EE28" s="3">
        <v>62.9816666666667</v>
      </c>
      <c r="EF28" s="3">
        <v>29.3313333333333</v>
      </c>
      <c r="EG28" s="3">
        <v>27.8001733333333</v>
      </c>
      <c r="EH28" s="3">
        <v>60.9728</v>
      </c>
      <c r="EI28" s="3">
        <v>8.57639066666667</v>
      </c>
      <c r="EJ28" s="3">
        <v>1</v>
      </c>
      <c r="EK28" s="3">
        <v>0.375429733333333</v>
      </c>
      <c r="EL28" s="3">
        <v>1.95849933333333</v>
      </c>
      <c r="EM28" s="3">
        <v>20.27234</v>
      </c>
      <c r="EN28" s="3">
        <v>5.25197</v>
      </c>
      <c r="EO28" s="3">
        <v>12.0099</v>
      </c>
      <c r="EP28" s="3">
        <v>4.99901</v>
      </c>
      <c r="EQ28" s="3">
        <v>3.304</v>
      </c>
      <c r="ER28" s="3">
        <v>999.9</v>
      </c>
      <c r="ES28" s="3">
        <v>9999</v>
      </c>
      <c r="ET28" s="3">
        <v>9999</v>
      </c>
      <c r="EU28" s="3">
        <v>9999</v>
      </c>
      <c r="EV28" s="3">
        <v>4.972228</v>
      </c>
      <c r="EW28" s="3">
        <v>1.8707</v>
      </c>
      <c r="EX28" s="3">
        <v>1.868558</v>
      </c>
      <c r="EY28" s="3">
        <v>1.86691266666667</v>
      </c>
      <c r="EZ28" s="3">
        <v>1.86690333333333</v>
      </c>
      <c r="FA28" s="3">
        <v>1.86645266666667</v>
      </c>
      <c r="FB28" s="3">
        <v>1.86862666666667</v>
      </c>
      <c r="FC28" s="3">
        <v>1.866302</v>
      </c>
      <c r="FD28" s="3">
        <v>0</v>
      </c>
      <c r="FE28" s="3">
        <v>0</v>
      </c>
      <c r="FF28" s="3">
        <v>0</v>
      </c>
      <c r="FG28" s="3">
        <v>0</v>
      </c>
      <c r="FH28" s="3" t="e">
        <v>#DIV/0!</v>
      </c>
      <c r="FI28" s="3" t="e">
        <v>#DIV/0!</v>
      </c>
      <c r="FJ28" s="3" t="e">
        <v>#DIV/0!</v>
      </c>
      <c r="FK28" s="3" t="e">
        <v>#DIV/0!</v>
      </c>
      <c r="FL28" s="3" t="e">
        <v>#DIV/0!</v>
      </c>
      <c r="FM28" s="3" t="e">
        <v>#DIV/0!</v>
      </c>
      <c r="FN28" s="3">
        <v>0</v>
      </c>
      <c r="FO28" s="3">
        <v>100</v>
      </c>
      <c r="FP28" s="3">
        <v>100</v>
      </c>
      <c r="FQ28" s="3">
        <v>4.63346666666667</v>
      </c>
      <c r="FR28" s="3">
        <v>0.19382</v>
      </c>
      <c r="FS28" s="3">
        <v>4.63318181818181</v>
      </c>
      <c r="FT28" s="3">
        <v>0</v>
      </c>
      <c r="FU28" s="3">
        <v>0</v>
      </c>
      <c r="FV28" s="3">
        <v>0</v>
      </c>
      <c r="FW28" s="3">
        <v>0.193819999999999</v>
      </c>
      <c r="FX28" s="3">
        <v>0</v>
      </c>
      <c r="FY28" s="3">
        <v>0</v>
      </c>
      <c r="FZ28" s="3">
        <v>0</v>
      </c>
      <c r="GA28" s="3">
        <v>-1</v>
      </c>
      <c r="GB28" s="3">
        <v>-1</v>
      </c>
      <c r="GC28" s="3">
        <v>-1</v>
      </c>
      <c r="GD28" s="3">
        <v>-1</v>
      </c>
      <c r="GE28" s="3">
        <v>10.46</v>
      </c>
      <c r="GF28" s="3">
        <v>10.38</v>
      </c>
      <c r="GG28" s="3">
        <v>1.01685</v>
      </c>
      <c r="GH28" s="3">
        <v>2.58544933333333</v>
      </c>
      <c r="GI28" s="3">
        <v>1.59903866666667</v>
      </c>
      <c r="GJ28" s="3">
        <v>2.42635333333333</v>
      </c>
      <c r="GK28" s="3">
        <v>1.60042133333333</v>
      </c>
      <c r="GL28" s="3">
        <v>2.30720933333333</v>
      </c>
      <c r="GM28" s="3">
        <v>33.5804</v>
      </c>
      <c r="GN28" s="3">
        <v>14.4483933333333</v>
      </c>
      <c r="GO28" s="3">
        <v>18</v>
      </c>
      <c r="GP28" s="3">
        <v>345.393</v>
      </c>
      <c r="GQ28" s="3">
        <v>622.649133333333</v>
      </c>
      <c r="GR28" s="3">
        <v>25.0000533333333</v>
      </c>
      <c r="GS28" s="3">
        <v>32.16816</v>
      </c>
      <c r="GT28" s="3">
        <v>30.0003</v>
      </c>
      <c r="GU28" s="3">
        <v>32.2050733333333</v>
      </c>
      <c r="GV28" s="3">
        <v>32.2868666666667</v>
      </c>
      <c r="GW28" s="3">
        <v>20.3472333333333</v>
      </c>
      <c r="GX28" s="3">
        <v>4.36619</v>
      </c>
      <c r="GY28" s="3">
        <v>100</v>
      </c>
      <c r="GZ28" s="3">
        <v>25</v>
      </c>
      <c r="HA28" s="3">
        <v>400</v>
      </c>
      <c r="HB28" s="3">
        <v>27.0954</v>
      </c>
      <c r="HC28" s="3">
        <v>97.7667</v>
      </c>
      <c r="HD28" s="3">
        <v>98.72426</v>
      </c>
    </row>
    <row r="29" spans="1:212">
      <c r="A29" s="3" t="s">
        <v>421</v>
      </c>
      <c r="B29" s="3" t="s">
        <v>422</v>
      </c>
      <c r="C29" s="3" t="s">
        <v>68</v>
      </c>
      <c r="D29" s="3" t="s">
        <v>69</v>
      </c>
      <c r="E29" s="3" t="str">
        <f t="shared" si="2"/>
        <v>TR57-B1-Rd2</v>
      </c>
      <c r="F29" s="3" t="str">
        <f>VLOOKUP(B29,Sheet1!$A$1:$B$97,2,0)</f>
        <v>Syzygium coarctatum</v>
      </c>
      <c r="G29" s="3" t="str">
        <f t="shared" si="3"/>
        <v>2023-07-27</v>
      </c>
      <c r="H29" s="3" t="s">
        <v>387</v>
      </c>
      <c r="I29" s="3">
        <v>0.00165030843221953</v>
      </c>
      <c r="J29" s="3">
        <v>1.65030843221953</v>
      </c>
      <c r="K29" s="3">
        <v>-1.18659306263225</v>
      </c>
      <c r="L29" s="3">
        <v>400.305877937447</v>
      </c>
      <c r="M29" s="3">
        <v>409.008750460573</v>
      </c>
      <c r="N29" s="3">
        <v>38.0791304711789</v>
      </c>
      <c r="O29" s="3">
        <v>37.2688842893023</v>
      </c>
      <c r="P29" s="3">
        <v>0.0968651730202802</v>
      </c>
      <c r="Q29" s="3">
        <v>2.89140863431234</v>
      </c>
      <c r="R29" s="3">
        <v>0.0950976520355866</v>
      </c>
      <c r="S29" s="3">
        <v>0.0595921505909872</v>
      </c>
      <c r="T29" s="3">
        <v>0</v>
      </c>
      <c r="U29" s="3">
        <v>26.5890197577977</v>
      </c>
      <c r="V29" s="3">
        <v>26.3908544294167</v>
      </c>
      <c r="W29" s="3">
        <v>3.45309151196064</v>
      </c>
      <c r="X29" s="3">
        <v>52.5582543957227</v>
      </c>
      <c r="Y29" s="3">
        <v>1.88373834010541</v>
      </c>
      <c r="Z29" s="3">
        <v>3.58409615333452</v>
      </c>
      <c r="AA29" s="3">
        <v>1.56935317185523</v>
      </c>
      <c r="AB29" s="3">
        <v>-72.7786018608811</v>
      </c>
      <c r="AC29" s="3">
        <v>98.6130044177807</v>
      </c>
      <c r="AD29" s="3">
        <v>7.33884148219659</v>
      </c>
      <c r="AE29" s="3">
        <v>33.1732440390963</v>
      </c>
      <c r="AF29" s="3">
        <v>0</v>
      </c>
      <c r="AG29" s="3">
        <v>0</v>
      </c>
      <c r="AH29" s="3">
        <v>1</v>
      </c>
      <c r="AI29" s="3">
        <v>0</v>
      </c>
      <c r="AJ29" s="3">
        <v>49168.561239469</v>
      </c>
      <c r="AK29" s="3">
        <v>0</v>
      </c>
      <c r="AL29" s="3">
        <v>0</v>
      </c>
      <c r="AM29" s="3">
        <v>0</v>
      </c>
      <c r="AN29" s="3">
        <v>0</v>
      </c>
      <c r="AO29" s="3">
        <v>2</v>
      </c>
      <c r="AP29" s="3">
        <v>0.5</v>
      </c>
      <c r="AQ29" s="3" t="e">
        <v>#DIV/0!</v>
      </c>
      <c r="AR29" s="3">
        <v>2</v>
      </c>
      <c r="AS29" s="3">
        <v>1542147697.79417</v>
      </c>
      <c r="AT29" s="3">
        <v>400.305877937447</v>
      </c>
      <c r="AU29" s="3">
        <v>400.00535407157</v>
      </c>
      <c r="AV29" s="3">
        <v>20.2332735418428</v>
      </c>
      <c r="AW29" s="3">
        <v>19.3094044998591</v>
      </c>
      <c r="AX29" s="3">
        <v>395.81101885038</v>
      </c>
      <c r="AY29" s="3">
        <v>20.0344735418428</v>
      </c>
      <c r="AZ29" s="3">
        <v>350.031660495914</v>
      </c>
      <c r="BA29" s="3">
        <v>93.0020088193857</v>
      </c>
      <c r="BB29" s="3">
        <v>0.0990080504508312</v>
      </c>
      <c r="BC29" s="3">
        <v>27.0234687066779</v>
      </c>
      <c r="BD29" s="3">
        <v>26.3908544294167</v>
      </c>
      <c r="BE29" s="3">
        <v>999.9</v>
      </c>
      <c r="BF29" s="3">
        <v>0</v>
      </c>
      <c r="BG29" s="3">
        <v>0</v>
      </c>
      <c r="BH29" s="3">
        <v>9999.06225866442</v>
      </c>
      <c r="BI29" s="3">
        <v>0</v>
      </c>
      <c r="BJ29" s="3">
        <v>0.278457706959707</v>
      </c>
      <c r="BK29" s="3">
        <v>0.300455690250775</v>
      </c>
      <c r="BL29" s="3">
        <v>408.572546379262</v>
      </c>
      <c r="BM29" s="3">
        <v>407.881292533108</v>
      </c>
      <c r="BN29" s="3">
        <v>0.923866658974359</v>
      </c>
      <c r="BO29" s="3">
        <v>400.00535407157</v>
      </c>
      <c r="BP29" s="3">
        <v>19.3094044998591</v>
      </c>
      <c r="BQ29" s="3">
        <v>1.88173497604959</v>
      </c>
      <c r="BR29" s="3">
        <v>1.79581408763032</v>
      </c>
      <c r="BS29" s="3">
        <v>16.482816562412</v>
      </c>
      <c r="BT29" s="3">
        <v>15.750399667512</v>
      </c>
      <c r="BU29" s="3">
        <v>0</v>
      </c>
      <c r="BV29" s="3">
        <v>0</v>
      </c>
      <c r="BW29" s="3">
        <v>0</v>
      </c>
      <c r="BX29" s="3">
        <v>0</v>
      </c>
      <c r="BY29" s="3">
        <v>2.39116962524655</v>
      </c>
      <c r="BZ29" s="3">
        <v>0</v>
      </c>
      <c r="CA29" s="3">
        <v>6.6907461256692</v>
      </c>
      <c r="CB29" s="3">
        <v>9.44469089884475</v>
      </c>
      <c r="CC29" s="3">
        <v>39.3689657650042</v>
      </c>
      <c r="CD29" s="3">
        <v>44.5875258946182</v>
      </c>
      <c r="CE29" s="3">
        <v>42.2255287686672</v>
      </c>
      <c r="CF29" s="3">
        <v>43.186305212736</v>
      </c>
      <c r="CG29" s="3">
        <v>40.0070677373908</v>
      </c>
      <c r="CH29" s="3">
        <v>0</v>
      </c>
      <c r="CI29" s="3">
        <v>0</v>
      </c>
      <c r="CJ29" s="3">
        <v>0</v>
      </c>
      <c r="CK29" s="3">
        <v>1690355877.38462</v>
      </c>
      <c r="CL29" s="3">
        <v>0</v>
      </c>
      <c r="CM29" s="3">
        <v>1542147194</v>
      </c>
      <c r="CN29" s="3" t="e">
        <v>#DIV/0!</v>
      </c>
      <c r="CO29" s="3">
        <v>1542147194</v>
      </c>
      <c r="CP29" s="3">
        <v>1542147193</v>
      </c>
      <c r="CQ29" s="3">
        <v>76</v>
      </c>
      <c r="CR29" s="3">
        <v>0.054</v>
      </c>
      <c r="CS29" s="3">
        <v>-0.011</v>
      </c>
      <c r="CT29" s="3">
        <v>4.495</v>
      </c>
      <c r="CU29" s="3">
        <v>0.199</v>
      </c>
      <c r="CV29" s="3">
        <v>400</v>
      </c>
      <c r="CW29" s="3">
        <v>27</v>
      </c>
      <c r="CX29" s="3">
        <v>0.41</v>
      </c>
      <c r="CY29" s="3">
        <v>0.24</v>
      </c>
      <c r="CZ29" s="3">
        <v>0.301031189194139</v>
      </c>
      <c r="DA29" s="3">
        <v>-0.0182898502550079</v>
      </c>
      <c r="DB29" s="3">
        <v>0.0235970201383657</v>
      </c>
      <c r="DC29" s="3">
        <v>0.846153846153846</v>
      </c>
      <c r="DD29" s="3">
        <v>0.925139999267399</v>
      </c>
      <c r="DE29" s="3">
        <v>-0.0229070851254008</v>
      </c>
      <c r="DF29" s="3">
        <v>0.00271713911393039</v>
      </c>
      <c r="DG29" s="3">
        <v>1</v>
      </c>
      <c r="DH29" s="3">
        <v>1.84615384615385</v>
      </c>
      <c r="DI29" s="3">
        <v>2</v>
      </c>
      <c r="DJ29" s="3" t="e">
        <v>#DIV/0!</v>
      </c>
      <c r="DK29" s="3">
        <v>2.53750769230769</v>
      </c>
      <c r="DL29" s="3">
        <v>2.72331076923077</v>
      </c>
      <c r="DM29" s="3">
        <v>0.0845241846153846</v>
      </c>
      <c r="DN29" s="3">
        <v>0.0844687769230769</v>
      </c>
      <c r="DO29" s="3">
        <v>0.0934046076923077</v>
      </c>
      <c r="DP29" s="3">
        <v>0.0895934538461539</v>
      </c>
      <c r="DQ29" s="3">
        <v>24377.5307692308</v>
      </c>
      <c r="DR29" s="3">
        <v>23957.7769230769</v>
      </c>
      <c r="DS29" s="3">
        <v>25018.4692307692</v>
      </c>
      <c r="DT29" s="3">
        <v>25997.2538461538</v>
      </c>
      <c r="DU29" s="3">
        <v>30983.8461538462</v>
      </c>
      <c r="DV29" s="3">
        <v>32501.0153846154</v>
      </c>
      <c r="DW29" s="3">
        <v>37714.4615384615</v>
      </c>
      <c r="DX29" s="3">
        <v>39705.4307692308</v>
      </c>
      <c r="DY29" s="3">
        <v>1.79138846153846</v>
      </c>
      <c r="DZ29" s="3">
        <v>2.09000384615385</v>
      </c>
      <c r="EA29" s="3">
        <v>-0.0233014076923077</v>
      </c>
      <c r="EB29" s="3">
        <v>0</v>
      </c>
      <c r="EC29" s="3">
        <v>26.7733307692308</v>
      </c>
      <c r="ED29" s="3">
        <v>999.9</v>
      </c>
      <c r="EE29" s="3">
        <v>46.2303846153846</v>
      </c>
      <c r="EF29" s="3">
        <v>30.1245384615385</v>
      </c>
      <c r="EG29" s="3">
        <v>21.3300461538462</v>
      </c>
      <c r="EH29" s="3">
        <v>61.0080846153846</v>
      </c>
      <c r="EI29" s="3">
        <v>9.27915461538461</v>
      </c>
      <c r="EJ29" s="3">
        <v>1</v>
      </c>
      <c r="EK29" s="3">
        <v>0.402037461538462</v>
      </c>
      <c r="EL29" s="3">
        <v>1.76214692307692</v>
      </c>
      <c r="EM29" s="3">
        <v>20.2734692307692</v>
      </c>
      <c r="EN29" s="3">
        <v>5.24756307692308</v>
      </c>
      <c r="EO29" s="3">
        <v>12.0099</v>
      </c>
      <c r="EP29" s="3">
        <v>4.99856153846154</v>
      </c>
      <c r="EQ29" s="3">
        <v>3.304</v>
      </c>
      <c r="ER29" s="3">
        <v>999.9</v>
      </c>
      <c r="ES29" s="3">
        <v>9999</v>
      </c>
      <c r="ET29" s="3">
        <v>9999</v>
      </c>
      <c r="EU29" s="3">
        <v>9999</v>
      </c>
      <c r="EV29" s="3">
        <v>4.97228461538461</v>
      </c>
      <c r="EW29" s="3">
        <v>1.87065923076923</v>
      </c>
      <c r="EX29" s="3">
        <v>1.86852</v>
      </c>
      <c r="EY29" s="3">
        <v>1.86691384615385</v>
      </c>
      <c r="EZ29" s="3">
        <v>1.86686615384615</v>
      </c>
      <c r="FA29" s="3">
        <v>1.86644692307692</v>
      </c>
      <c r="FB29" s="3">
        <v>1.86860538461539</v>
      </c>
      <c r="FC29" s="3">
        <v>1.86629230769231</v>
      </c>
      <c r="FD29" s="3">
        <v>0</v>
      </c>
      <c r="FE29" s="3">
        <v>0</v>
      </c>
      <c r="FF29" s="3">
        <v>0</v>
      </c>
      <c r="FG29" s="3">
        <v>0</v>
      </c>
      <c r="FH29" s="3" t="e">
        <v>#DIV/0!</v>
      </c>
      <c r="FI29" s="3" t="e">
        <v>#DIV/0!</v>
      </c>
      <c r="FJ29" s="3" t="e">
        <v>#DIV/0!</v>
      </c>
      <c r="FK29" s="3" t="e">
        <v>#DIV/0!</v>
      </c>
      <c r="FL29" s="3" t="e">
        <v>#DIV/0!</v>
      </c>
      <c r="FM29" s="3" t="e">
        <v>#DIV/0!</v>
      </c>
      <c r="FN29" s="3">
        <v>0</v>
      </c>
      <c r="FO29" s="3">
        <v>100</v>
      </c>
      <c r="FP29" s="3">
        <v>100</v>
      </c>
      <c r="FQ29" s="3">
        <v>4.49476923076923</v>
      </c>
      <c r="FR29" s="3">
        <v>0.1988</v>
      </c>
      <c r="FS29" s="3">
        <v>4.4948</v>
      </c>
      <c r="FT29" s="3">
        <v>0</v>
      </c>
      <c r="FU29" s="3">
        <v>0</v>
      </c>
      <c r="FV29" s="3">
        <v>0</v>
      </c>
      <c r="FW29" s="3">
        <v>0.198800000000002</v>
      </c>
      <c r="FX29" s="3">
        <v>0</v>
      </c>
      <c r="FY29" s="3">
        <v>0</v>
      </c>
      <c r="FZ29" s="3">
        <v>0</v>
      </c>
      <c r="GA29" s="3">
        <v>-1</v>
      </c>
      <c r="GB29" s="3">
        <v>-1</v>
      </c>
      <c r="GC29" s="3">
        <v>-1</v>
      </c>
      <c r="GD29" s="3">
        <v>-1</v>
      </c>
      <c r="GE29" s="3">
        <v>8.52307692307692</v>
      </c>
      <c r="GF29" s="3">
        <v>8.53846153846154</v>
      </c>
      <c r="GG29" s="3">
        <v>1.01074</v>
      </c>
      <c r="GH29" s="3">
        <v>2.58169307692308</v>
      </c>
      <c r="GI29" s="3">
        <v>1.59912</v>
      </c>
      <c r="GJ29" s="3">
        <v>2.41511307692308</v>
      </c>
      <c r="GK29" s="3">
        <v>1.60034</v>
      </c>
      <c r="GL29" s="3">
        <v>2.29107153846154</v>
      </c>
      <c r="GM29" s="3">
        <v>34.0318</v>
      </c>
      <c r="GN29" s="3">
        <v>15.9923076923077</v>
      </c>
      <c r="GO29" s="3">
        <v>18</v>
      </c>
      <c r="GP29" s="3">
        <v>345.422615384615</v>
      </c>
      <c r="GQ29" s="3">
        <v>605.316</v>
      </c>
      <c r="GR29" s="3">
        <v>25.0003230769231</v>
      </c>
      <c r="GS29" s="3">
        <v>32.4085230769231</v>
      </c>
      <c r="GT29" s="3">
        <v>30.0004307692308</v>
      </c>
      <c r="GU29" s="3">
        <v>32.4791153846154</v>
      </c>
      <c r="GV29" s="3">
        <v>32.5633615384615</v>
      </c>
      <c r="GW29" s="3">
        <v>20.2135076923077</v>
      </c>
      <c r="GX29" s="3">
        <v>-30</v>
      </c>
      <c r="GY29" s="3">
        <v>-30</v>
      </c>
      <c r="GZ29" s="3">
        <v>25</v>
      </c>
      <c r="HA29" s="3">
        <v>400</v>
      </c>
      <c r="HB29" s="3">
        <v>26.5928</v>
      </c>
      <c r="HC29" s="3">
        <v>97.7179</v>
      </c>
      <c r="HD29" s="3">
        <v>98.6639384615385</v>
      </c>
    </row>
    <row r="30" spans="1:212">
      <c r="A30" s="3" t="s">
        <v>423</v>
      </c>
      <c r="B30" s="3" t="s">
        <v>422</v>
      </c>
      <c r="C30" s="3" t="s">
        <v>77</v>
      </c>
      <c r="D30" s="3" t="s">
        <v>78</v>
      </c>
      <c r="E30" s="3" t="str">
        <f t="shared" si="2"/>
        <v>TR57-B2-Rd1</v>
      </c>
      <c r="F30" s="3" t="str">
        <f>VLOOKUP(B30,Sheet1!$A$1:$B$97,2,0)</f>
        <v>Syzygium coarctatum</v>
      </c>
      <c r="G30" s="3" t="str">
        <f t="shared" si="3"/>
        <v>2023-07-27</v>
      </c>
      <c r="H30" s="3" t="s">
        <v>387</v>
      </c>
      <c r="I30" s="3">
        <v>0.000847591723104228</v>
      </c>
      <c r="J30" s="3">
        <v>0.847591723104228</v>
      </c>
      <c r="K30" s="3">
        <v>-1.053549242281</v>
      </c>
      <c r="L30" s="3">
        <v>400.406674477259</v>
      </c>
      <c r="M30" s="3">
        <v>413.841640488641</v>
      </c>
      <c r="N30" s="3">
        <v>38.642482992619</v>
      </c>
      <c r="O30" s="3">
        <v>37.3879924622235</v>
      </c>
      <c r="P30" s="3">
        <v>0.0855417854433025</v>
      </c>
      <c r="Q30" s="3">
        <v>2.89618785259651</v>
      </c>
      <c r="R30" s="3">
        <v>0.0841624957441225</v>
      </c>
      <c r="S30" s="3">
        <v>0.0527236308851953</v>
      </c>
      <c r="T30" s="3">
        <v>0</v>
      </c>
      <c r="U30" s="3">
        <v>26.4415417408032</v>
      </c>
      <c r="V30" s="3">
        <v>25.9807311481227</v>
      </c>
      <c r="W30" s="3">
        <v>3.37041312306484</v>
      </c>
      <c r="X30" s="3">
        <v>70.0838927364915</v>
      </c>
      <c r="Y30" s="3">
        <v>2.45939327986727</v>
      </c>
      <c r="Z30" s="3">
        <v>3.50921330140222</v>
      </c>
      <c r="AA30" s="3">
        <v>0.911019843197567</v>
      </c>
      <c r="AB30" s="3">
        <v>-37.3787949888965</v>
      </c>
      <c r="AC30" s="3">
        <v>106.745406904765</v>
      </c>
      <c r="AD30" s="3">
        <v>7.90045839076105</v>
      </c>
      <c r="AE30" s="3">
        <v>77.2670703066301</v>
      </c>
      <c r="AF30" s="3">
        <v>0</v>
      </c>
      <c r="AG30" s="3">
        <v>0</v>
      </c>
      <c r="AH30" s="3">
        <v>1</v>
      </c>
      <c r="AI30" s="3">
        <v>0</v>
      </c>
      <c r="AJ30" s="3">
        <v>49371.1435929601</v>
      </c>
      <c r="AK30" s="3">
        <v>0</v>
      </c>
      <c r="AL30" s="3">
        <v>0</v>
      </c>
      <c r="AM30" s="3">
        <v>0</v>
      </c>
      <c r="AN30" s="3">
        <v>0</v>
      </c>
      <c r="AO30" s="3">
        <v>2</v>
      </c>
      <c r="AP30" s="3">
        <v>0.5</v>
      </c>
      <c r="AQ30" s="3" t="e">
        <v>#DIV/0!</v>
      </c>
      <c r="AR30" s="3">
        <v>2</v>
      </c>
      <c r="AS30" s="3">
        <v>1542128203.22826</v>
      </c>
      <c r="AT30" s="3">
        <v>400.406674477259</v>
      </c>
      <c r="AU30" s="3">
        <v>399.998613827839</v>
      </c>
      <c r="AV30" s="3">
        <v>26.3388703018162</v>
      </c>
      <c r="AW30" s="3">
        <v>25.8673299107143</v>
      </c>
      <c r="AX30" s="3">
        <v>396.1942941163</v>
      </c>
      <c r="AY30" s="3">
        <v>26.1630118055556</v>
      </c>
      <c r="AZ30" s="3">
        <v>350.030310958486</v>
      </c>
      <c r="BA30" s="3">
        <v>93.276050170177</v>
      </c>
      <c r="BB30" s="3">
        <v>0.0989978707326007</v>
      </c>
      <c r="BC30" s="3">
        <v>26.6643858226496</v>
      </c>
      <c r="BD30" s="3">
        <v>25.9807311481227</v>
      </c>
      <c r="BE30" s="3">
        <v>999.9</v>
      </c>
      <c r="BF30" s="3">
        <v>0</v>
      </c>
      <c r="BG30" s="3">
        <v>0</v>
      </c>
      <c r="BH30" s="3">
        <v>9998.7686771215</v>
      </c>
      <c r="BI30" s="3">
        <v>0</v>
      </c>
      <c r="BJ30" s="3">
        <v>0.278897</v>
      </c>
      <c r="BK30" s="3">
        <v>0.408018115418956</v>
      </c>
      <c r="BL30" s="3">
        <v>411.238223557692</v>
      </c>
      <c r="BM30" s="3">
        <v>410.620259363553</v>
      </c>
      <c r="BN30" s="3">
        <v>0.471532429487179</v>
      </c>
      <c r="BO30" s="3">
        <v>399.998613827839</v>
      </c>
      <c r="BP30" s="3">
        <v>25.8673299107143</v>
      </c>
      <c r="BQ30" s="3">
        <v>2.45678447260379</v>
      </c>
      <c r="BR30" s="3">
        <v>2.41280251423229</v>
      </c>
      <c r="BS30" s="3">
        <v>20.743005164072</v>
      </c>
      <c r="BT30" s="3">
        <v>20.4499570730312</v>
      </c>
      <c r="BU30" s="3">
        <v>0</v>
      </c>
      <c r="BV30" s="3">
        <v>0</v>
      </c>
      <c r="BW30" s="3">
        <v>0</v>
      </c>
      <c r="BX30" s="3">
        <v>0</v>
      </c>
      <c r="BY30" s="3">
        <v>2.6131385454823</v>
      </c>
      <c r="BZ30" s="3">
        <v>0</v>
      </c>
      <c r="CA30" s="3">
        <v>1.92492754120879</v>
      </c>
      <c r="CB30" s="3">
        <v>8.62258695818071</v>
      </c>
      <c r="CC30" s="3">
        <v>38.6569715544872</v>
      </c>
      <c r="CD30" s="3">
        <v>43.9425707264957</v>
      </c>
      <c r="CE30" s="3">
        <v>41.5341383814103</v>
      </c>
      <c r="CF30" s="3">
        <v>42.53073118895</v>
      </c>
      <c r="CG30" s="3">
        <v>39.3343761217949</v>
      </c>
      <c r="CH30" s="3">
        <v>0</v>
      </c>
      <c r="CI30" s="3">
        <v>0</v>
      </c>
      <c r="CJ30" s="3">
        <v>0</v>
      </c>
      <c r="CK30" s="3">
        <v>1690336382.4</v>
      </c>
      <c r="CL30" s="3">
        <v>0</v>
      </c>
      <c r="CM30" s="3">
        <v>1542127978</v>
      </c>
      <c r="CN30" s="3" t="e">
        <v>#DIV/0!</v>
      </c>
      <c r="CO30" s="3">
        <v>1542127973</v>
      </c>
      <c r="CP30" s="3">
        <v>1542127978</v>
      </c>
      <c r="CQ30" s="3">
        <v>19</v>
      </c>
      <c r="CR30" s="3">
        <v>0.217</v>
      </c>
      <c r="CS30" s="3">
        <v>-0.028</v>
      </c>
      <c r="CT30" s="3">
        <v>4.212</v>
      </c>
      <c r="CU30" s="3">
        <v>0.176</v>
      </c>
      <c r="CV30" s="3">
        <v>400</v>
      </c>
      <c r="CW30" s="3">
        <v>26</v>
      </c>
      <c r="CX30" s="3">
        <v>0.24</v>
      </c>
      <c r="CY30" s="3">
        <v>0.18</v>
      </c>
      <c r="CZ30" s="3">
        <v>0.410736430555555</v>
      </c>
      <c r="DA30" s="3">
        <v>-0.0257320133287766</v>
      </c>
      <c r="DB30" s="3">
        <v>0.034490277163756</v>
      </c>
      <c r="DC30" s="3">
        <v>0.333333333333333</v>
      </c>
      <c r="DD30" s="3">
        <v>0.471895815079365</v>
      </c>
      <c r="DE30" s="3">
        <v>-0.00900968557758033</v>
      </c>
      <c r="DF30" s="3">
        <v>0.00118994032749936</v>
      </c>
      <c r="DG30" s="3">
        <v>1</v>
      </c>
      <c r="DH30" s="3">
        <v>1.33333333333333</v>
      </c>
      <c r="DI30" s="3">
        <v>2</v>
      </c>
      <c r="DJ30" s="3" t="e">
        <v>#DIV/0!</v>
      </c>
      <c r="DK30" s="3">
        <v>2.53685583333333</v>
      </c>
      <c r="DL30" s="3">
        <v>2.72334</v>
      </c>
      <c r="DM30" s="3">
        <v>0.084742225</v>
      </c>
      <c r="DN30" s="3">
        <v>0.0846211166666667</v>
      </c>
      <c r="DO30" s="3">
        <v>0.112947333333333</v>
      </c>
      <c r="DP30" s="3">
        <v>0.110229083333333</v>
      </c>
      <c r="DQ30" s="3">
        <v>24349</v>
      </c>
      <c r="DR30" s="3">
        <v>23934.225</v>
      </c>
      <c r="DS30" s="3">
        <v>24996.575</v>
      </c>
      <c r="DT30" s="3">
        <v>25977.9166666667</v>
      </c>
      <c r="DU30" s="3">
        <v>30293.4666666667</v>
      </c>
      <c r="DV30" s="3">
        <v>31738.9333333333</v>
      </c>
      <c r="DW30" s="3">
        <v>37687.2583333333</v>
      </c>
      <c r="DX30" s="3">
        <v>39675.525</v>
      </c>
      <c r="DY30" s="3">
        <v>1.7863325</v>
      </c>
      <c r="DZ30" s="3">
        <v>2.094</v>
      </c>
      <c r="EA30" s="3">
        <v>0.024104175</v>
      </c>
      <c r="EB30" s="3">
        <v>0</v>
      </c>
      <c r="EC30" s="3">
        <v>25.5864416666667</v>
      </c>
      <c r="ED30" s="3">
        <v>999.9</v>
      </c>
      <c r="EE30" s="3">
        <v>65.4171666666667</v>
      </c>
      <c r="EF30" s="3">
        <v>30.3571666666667</v>
      </c>
      <c r="EG30" s="3">
        <v>30.4980416666667</v>
      </c>
      <c r="EH30" s="3">
        <v>61.0864</v>
      </c>
      <c r="EI30" s="3">
        <v>7.9326925</v>
      </c>
      <c r="EJ30" s="3">
        <v>1</v>
      </c>
      <c r="EK30" s="3">
        <v>0.4449995</v>
      </c>
      <c r="EL30" s="3">
        <v>1.51041166666667</v>
      </c>
      <c r="EM30" s="3">
        <v>20.274825</v>
      </c>
      <c r="EN30" s="3">
        <v>5.24880166666667</v>
      </c>
      <c r="EO30" s="3">
        <v>12.0099</v>
      </c>
      <c r="EP30" s="3">
        <v>4.9991875</v>
      </c>
      <c r="EQ30" s="3">
        <v>3.304</v>
      </c>
      <c r="ER30" s="3">
        <v>999.9</v>
      </c>
      <c r="ES30" s="3">
        <v>9999</v>
      </c>
      <c r="ET30" s="3">
        <v>9999</v>
      </c>
      <c r="EU30" s="3">
        <v>9999</v>
      </c>
      <c r="EV30" s="3">
        <v>4.97229916666667</v>
      </c>
      <c r="EW30" s="3">
        <v>1.8707225</v>
      </c>
      <c r="EX30" s="3">
        <v>1.86857416666667</v>
      </c>
      <c r="EY30" s="3">
        <v>1.86696583333333</v>
      </c>
      <c r="EZ30" s="3">
        <v>1.86691</v>
      </c>
      <c r="FA30" s="3">
        <v>1.8664825</v>
      </c>
      <c r="FB30" s="3">
        <v>1.86866833333333</v>
      </c>
      <c r="FC30" s="3">
        <v>1.86630166666667</v>
      </c>
      <c r="FD30" s="3">
        <v>0</v>
      </c>
      <c r="FE30" s="3">
        <v>0</v>
      </c>
      <c r="FF30" s="3">
        <v>0</v>
      </c>
      <c r="FG30" s="3">
        <v>0</v>
      </c>
      <c r="FH30" s="3" t="e">
        <v>#DIV/0!</v>
      </c>
      <c r="FI30" s="3" t="e">
        <v>#DIV/0!</v>
      </c>
      <c r="FJ30" s="3" t="e">
        <v>#DIV/0!</v>
      </c>
      <c r="FK30" s="3" t="e">
        <v>#DIV/0!</v>
      </c>
      <c r="FL30" s="3" t="e">
        <v>#DIV/0!</v>
      </c>
      <c r="FM30" s="3" t="e">
        <v>#DIV/0!</v>
      </c>
      <c r="FN30" s="3">
        <v>0</v>
      </c>
      <c r="FO30" s="3">
        <v>100</v>
      </c>
      <c r="FP30" s="3">
        <v>100</v>
      </c>
      <c r="FQ30" s="3">
        <v>4.21258333333333</v>
      </c>
      <c r="FR30" s="3">
        <v>0.175841666666667</v>
      </c>
      <c r="FS30" s="3">
        <v>4.21239999999995</v>
      </c>
      <c r="FT30" s="3">
        <v>0</v>
      </c>
      <c r="FU30" s="3">
        <v>0</v>
      </c>
      <c r="FV30" s="3">
        <v>0</v>
      </c>
      <c r="FW30" s="3">
        <v>0.175845454545456</v>
      </c>
      <c r="FX30" s="3">
        <v>0</v>
      </c>
      <c r="FY30" s="3">
        <v>0</v>
      </c>
      <c r="FZ30" s="3">
        <v>0</v>
      </c>
      <c r="GA30" s="3">
        <v>-1</v>
      </c>
      <c r="GB30" s="3">
        <v>-1</v>
      </c>
      <c r="GC30" s="3">
        <v>-1</v>
      </c>
      <c r="GD30" s="3">
        <v>-1</v>
      </c>
      <c r="GE30" s="3">
        <v>3.975</v>
      </c>
      <c r="GF30" s="3">
        <v>3.89166666666667</v>
      </c>
      <c r="GG30" s="3">
        <v>1.01685</v>
      </c>
      <c r="GH30" s="3">
        <v>2.58127916666667</v>
      </c>
      <c r="GI30" s="3">
        <v>1.59912</v>
      </c>
      <c r="GJ30" s="3">
        <v>2.42198166666667</v>
      </c>
      <c r="GK30" s="3">
        <v>1.60044166666667</v>
      </c>
      <c r="GL30" s="3">
        <v>2.2966525</v>
      </c>
      <c r="GM30" s="3">
        <v>34.5416</v>
      </c>
      <c r="GN30" s="3">
        <v>15.4008916666667</v>
      </c>
      <c r="GO30" s="3">
        <v>18</v>
      </c>
      <c r="GP30" s="3">
        <v>346.259833333333</v>
      </c>
      <c r="GQ30" s="3">
        <v>615.45725</v>
      </c>
      <c r="GR30" s="3">
        <v>25.0001916666667</v>
      </c>
      <c r="GS30" s="3">
        <v>32.87215</v>
      </c>
      <c r="GT30" s="3">
        <v>30.0001</v>
      </c>
      <c r="GU30" s="3">
        <v>33.1104333333333</v>
      </c>
      <c r="GV30" s="3">
        <v>33.2217</v>
      </c>
      <c r="GW30" s="3">
        <v>20.3514083333333</v>
      </c>
      <c r="GX30" s="3">
        <v>23.1589</v>
      </c>
      <c r="GY30" s="3">
        <v>100</v>
      </c>
      <c r="GZ30" s="3">
        <v>25</v>
      </c>
      <c r="HA30" s="3">
        <v>400</v>
      </c>
      <c r="HB30" s="3">
        <v>25.9005</v>
      </c>
      <c r="HC30" s="3">
        <v>97.6414083333333</v>
      </c>
      <c r="HD30" s="3">
        <v>98.5899916666666</v>
      </c>
    </row>
    <row r="31" spans="1:212">
      <c r="A31" s="3" t="s">
        <v>424</v>
      </c>
      <c r="B31" s="3" t="s">
        <v>425</v>
      </c>
      <c r="C31" s="3" t="s">
        <v>68</v>
      </c>
      <c r="D31" s="3" t="s">
        <v>78</v>
      </c>
      <c r="E31" s="3" t="str">
        <f t="shared" si="2"/>
        <v>TR58-B1-Rd1</v>
      </c>
      <c r="F31" s="3" t="str">
        <f>VLOOKUP(B31,Sheet1!$A$1:$B$97,2,0)</f>
        <v>Lindera metcalfiana</v>
      </c>
      <c r="G31" s="3" t="str">
        <f t="shared" si="3"/>
        <v>2023-07-27</v>
      </c>
      <c r="H31" s="3" t="s">
        <v>387</v>
      </c>
      <c r="I31" s="3">
        <v>7.33469264571198e-5</v>
      </c>
      <c r="J31" s="3">
        <v>0.0733469264571198</v>
      </c>
      <c r="K31" s="3">
        <v>-1.05469964700056</v>
      </c>
      <c r="L31" s="3">
        <v>400.593013327228</v>
      </c>
      <c r="M31" s="3">
        <v>647.034306697315</v>
      </c>
      <c r="N31" s="3">
        <v>60.3135469163809</v>
      </c>
      <c r="O31" s="3">
        <v>37.3414283083451</v>
      </c>
      <c r="P31" s="3">
        <v>0.00691483271304351</v>
      </c>
      <c r="Q31" s="3">
        <v>2.8937220267058</v>
      </c>
      <c r="R31" s="3">
        <v>0.00690523335404801</v>
      </c>
      <c r="S31" s="3">
        <v>0.00431663212844359</v>
      </c>
      <c r="T31" s="3">
        <v>0</v>
      </c>
      <c r="U31" s="3">
        <v>26.8413032994265</v>
      </c>
      <c r="V31" s="3">
        <v>26.4056789130037</v>
      </c>
      <c r="W31" s="3">
        <v>3.45611290905288</v>
      </c>
      <c r="X31" s="3">
        <v>70.3552328172262</v>
      </c>
      <c r="Y31" s="3">
        <v>2.49758292909886</v>
      </c>
      <c r="Z31" s="3">
        <v>3.54996051713997</v>
      </c>
      <c r="AA31" s="3">
        <v>0.958529979954022</v>
      </c>
      <c r="AB31" s="3">
        <v>-3.23459945675899</v>
      </c>
      <c r="AC31" s="3">
        <v>70.9705522536594</v>
      </c>
      <c r="AD31" s="3">
        <v>5.27354224651008</v>
      </c>
      <c r="AE31" s="3">
        <v>73.0094950434105</v>
      </c>
      <c r="AF31" s="3">
        <v>0</v>
      </c>
      <c r="AG31" s="3">
        <v>0</v>
      </c>
      <c r="AH31" s="3">
        <v>1</v>
      </c>
      <c r="AI31" s="3">
        <v>0</v>
      </c>
      <c r="AJ31" s="3">
        <v>49264.3259609855</v>
      </c>
      <c r="AK31" s="3">
        <v>0</v>
      </c>
      <c r="AL31" s="3">
        <v>0</v>
      </c>
      <c r="AM31" s="3">
        <v>0</v>
      </c>
      <c r="AN31" s="3">
        <v>0</v>
      </c>
      <c r="AO31" s="3">
        <v>2</v>
      </c>
      <c r="AP31" s="3">
        <v>0.5</v>
      </c>
      <c r="AQ31" s="3" t="e">
        <v>#DIV/0!</v>
      </c>
      <c r="AR31" s="3">
        <v>2</v>
      </c>
      <c r="AS31" s="3">
        <v>1542140968.55867</v>
      </c>
      <c r="AT31" s="3">
        <v>400.593013327228</v>
      </c>
      <c r="AU31" s="3">
        <v>400.007164648962</v>
      </c>
      <c r="AV31" s="3">
        <v>26.7936797600733</v>
      </c>
      <c r="AW31" s="3">
        <v>26.7528935247253</v>
      </c>
      <c r="AX31" s="3">
        <v>396.247518388278</v>
      </c>
      <c r="AY31" s="3">
        <v>26.5919315448718</v>
      </c>
      <c r="AZ31" s="3">
        <v>350.027991761294</v>
      </c>
      <c r="BA31" s="3">
        <v>93.11638648779</v>
      </c>
      <c r="BB31" s="3">
        <v>0.0989893825515873</v>
      </c>
      <c r="BC31" s="3">
        <v>26.8605999374237</v>
      </c>
      <c r="BD31" s="3">
        <v>26.4056789130037</v>
      </c>
      <c r="BE31" s="3">
        <v>999.9</v>
      </c>
      <c r="BF31" s="3">
        <v>0</v>
      </c>
      <c r="BG31" s="3">
        <v>0</v>
      </c>
      <c r="BH31" s="3">
        <v>10000.8732184066</v>
      </c>
      <c r="BI31" s="3">
        <v>0</v>
      </c>
      <c r="BJ31" s="3">
        <v>0.277748220515873</v>
      </c>
      <c r="BK31" s="3">
        <v>0.585858394450549</v>
      </c>
      <c r="BL31" s="3">
        <v>411.621866877289</v>
      </c>
      <c r="BM31" s="3">
        <v>411.002647408425</v>
      </c>
      <c r="BN31" s="3">
        <v>0.0407856493006715</v>
      </c>
      <c r="BO31" s="3">
        <v>400.007164648962</v>
      </c>
      <c r="BP31" s="3">
        <v>26.7528935247253</v>
      </c>
      <c r="BQ31" s="3">
        <v>2.49493048913309</v>
      </c>
      <c r="BR31" s="3">
        <v>2.49113333260073</v>
      </c>
      <c r="BS31" s="3">
        <v>20.9934709139194</v>
      </c>
      <c r="BT31" s="3">
        <v>20.9686802857143</v>
      </c>
      <c r="BU31" s="3">
        <v>0</v>
      </c>
      <c r="BV31" s="3">
        <v>0</v>
      </c>
      <c r="BW31" s="3">
        <v>0</v>
      </c>
      <c r="BX31" s="3">
        <v>0</v>
      </c>
      <c r="BY31" s="3">
        <v>2.24040973748474</v>
      </c>
      <c r="BZ31" s="3">
        <v>0</v>
      </c>
      <c r="CA31" s="3">
        <v>2.60187826617827</v>
      </c>
      <c r="CB31" s="3">
        <v>8.85580091575091</v>
      </c>
      <c r="CC31" s="3">
        <v>38.7070463675214</v>
      </c>
      <c r="CD31" s="3">
        <v>43.8257648901099</v>
      </c>
      <c r="CE31" s="3">
        <v>41.4805564133089</v>
      </c>
      <c r="CF31" s="3">
        <v>42.5880299908425</v>
      </c>
      <c r="CG31" s="3">
        <v>39.3933643620269</v>
      </c>
      <c r="CH31" s="3">
        <v>0</v>
      </c>
      <c r="CI31" s="3">
        <v>0</v>
      </c>
      <c r="CJ31" s="3">
        <v>0</v>
      </c>
      <c r="CK31" s="3">
        <v>1690349147.82</v>
      </c>
      <c r="CL31" s="3">
        <v>0</v>
      </c>
      <c r="CM31" s="3">
        <v>1542140415.1</v>
      </c>
      <c r="CN31" s="3" t="e">
        <v>#DIV/0!</v>
      </c>
      <c r="CO31" s="3">
        <v>1542140413.1</v>
      </c>
      <c r="CP31" s="3">
        <v>1542140415.1</v>
      </c>
      <c r="CQ31" s="3">
        <v>57</v>
      </c>
      <c r="CR31" s="3">
        <v>0.087</v>
      </c>
      <c r="CS31" s="3">
        <v>-0.01</v>
      </c>
      <c r="CT31" s="3">
        <v>4.345</v>
      </c>
      <c r="CU31" s="3">
        <v>0.202</v>
      </c>
      <c r="CV31" s="3">
        <v>400</v>
      </c>
      <c r="CW31" s="3">
        <v>27</v>
      </c>
      <c r="CX31" s="3">
        <v>0.26</v>
      </c>
      <c r="CY31" s="3">
        <v>0.29</v>
      </c>
      <c r="CZ31" s="3">
        <v>0.589353062857143</v>
      </c>
      <c r="DA31" s="3">
        <v>-0.00638375885167461</v>
      </c>
      <c r="DB31" s="3">
        <v>0.0418874374872722</v>
      </c>
      <c r="DC31" s="3">
        <v>0.266666666666667</v>
      </c>
      <c r="DD31" s="3">
        <v>0.0394467480952381</v>
      </c>
      <c r="DE31" s="3">
        <v>0.0308304338755981</v>
      </c>
      <c r="DF31" s="3">
        <v>0.00641324521901188</v>
      </c>
      <c r="DG31" s="3">
        <v>0.8</v>
      </c>
      <c r="DH31" s="3">
        <v>1.06666666666667</v>
      </c>
      <c r="DI31" s="3">
        <v>2</v>
      </c>
      <c r="DJ31" s="3" t="e">
        <v>#DIV/0!</v>
      </c>
      <c r="DK31" s="3">
        <v>2.53704733333333</v>
      </c>
      <c r="DL31" s="3">
        <v>2.72334333333333</v>
      </c>
      <c r="DM31" s="3">
        <v>0.0846685466666666</v>
      </c>
      <c r="DN31" s="3">
        <v>0.0845432266666667</v>
      </c>
      <c r="DO31" s="3">
        <v>0.1141074</v>
      </c>
      <c r="DP31" s="3">
        <v>0.112695466666667</v>
      </c>
      <c r="DQ31" s="3">
        <v>24360.24</v>
      </c>
      <c r="DR31" s="3">
        <v>23942.3266666667</v>
      </c>
      <c r="DS31" s="3">
        <v>25005.66</v>
      </c>
      <c r="DT31" s="3">
        <v>25983.9466666667</v>
      </c>
      <c r="DU31" s="3">
        <v>30261.86</v>
      </c>
      <c r="DV31" s="3">
        <v>31659.22</v>
      </c>
      <c r="DW31" s="3">
        <v>37697.3733333333</v>
      </c>
      <c r="DX31" s="3">
        <v>39686.5066666667</v>
      </c>
      <c r="DY31" s="3">
        <v>1.787572</v>
      </c>
      <c r="DZ31" s="3">
        <v>2.09913466666667</v>
      </c>
      <c r="EA31" s="3">
        <v>0.0244490733333333</v>
      </c>
      <c r="EB31" s="3">
        <v>0</v>
      </c>
      <c r="EC31" s="3">
        <v>26.0058466666667</v>
      </c>
      <c r="ED31" s="3">
        <v>999.9</v>
      </c>
      <c r="EE31" s="3">
        <v>64.7182</v>
      </c>
      <c r="EF31" s="3">
        <v>30.244</v>
      </c>
      <c r="EG31" s="3">
        <v>30.02838</v>
      </c>
      <c r="EH31" s="3">
        <v>61.0326333333333</v>
      </c>
      <c r="EI31" s="3">
        <v>8.615652</v>
      </c>
      <c r="EJ31" s="3">
        <v>1</v>
      </c>
      <c r="EK31" s="3">
        <v>0.428077</v>
      </c>
      <c r="EL31" s="3">
        <v>1.75518533333333</v>
      </c>
      <c r="EM31" s="3">
        <v>20.27358</v>
      </c>
      <c r="EN31" s="3">
        <v>5.24828933333333</v>
      </c>
      <c r="EO31" s="3">
        <v>12.0099</v>
      </c>
      <c r="EP31" s="3">
        <v>4.99862</v>
      </c>
      <c r="EQ31" s="3">
        <v>3.304002</v>
      </c>
      <c r="ER31" s="3">
        <v>999.9</v>
      </c>
      <c r="ES31" s="3">
        <v>9999</v>
      </c>
      <c r="ET31" s="3">
        <v>9999</v>
      </c>
      <c r="EU31" s="3">
        <v>9999</v>
      </c>
      <c r="EV31" s="3">
        <v>4.97229933333333</v>
      </c>
      <c r="EW31" s="3">
        <v>1.87064</v>
      </c>
      <c r="EX31" s="3">
        <v>1.86855266666667</v>
      </c>
      <c r="EY31" s="3">
        <v>1.86691933333333</v>
      </c>
      <c r="EZ31" s="3">
        <v>1.86687933333333</v>
      </c>
      <c r="FA31" s="3">
        <v>1.866458</v>
      </c>
      <c r="FB31" s="3">
        <v>1.868596</v>
      </c>
      <c r="FC31" s="3">
        <v>1.86629266666667</v>
      </c>
      <c r="FD31" s="3">
        <v>0</v>
      </c>
      <c r="FE31" s="3">
        <v>0</v>
      </c>
      <c r="FF31" s="3">
        <v>0</v>
      </c>
      <c r="FG31" s="3">
        <v>0</v>
      </c>
      <c r="FH31" s="3" t="e">
        <v>#DIV/0!</v>
      </c>
      <c r="FI31" s="3" t="e">
        <v>#DIV/0!</v>
      </c>
      <c r="FJ31" s="3" t="e">
        <v>#DIV/0!</v>
      </c>
      <c r="FK31" s="3" t="e">
        <v>#DIV/0!</v>
      </c>
      <c r="FL31" s="3" t="e">
        <v>#DIV/0!</v>
      </c>
      <c r="FM31" s="3" t="e">
        <v>#DIV/0!</v>
      </c>
      <c r="FN31" s="3">
        <v>0</v>
      </c>
      <c r="FO31" s="3">
        <v>100</v>
      </c>
      <c r="FP31" s="3">
        <v>100</v>
      </c>
      <c r="FQ31" s="3">
        <v>4.34573333333333</v>
      </c>
      <c r="FR31" s="3">
        <v>0.20174</v>
      </c>
      <c r="FS31" s="3">
        <v>4.3455</v>
      </c>
      <c r="FT31" s="3">
        <v>0</v>
      </c>
      <c r="FU31" s="3">
        <v>0</v>
      </c>
      <c r="FV31" s="3">
        <v>0</v>
      </c>
      <c r="FW31" s="3">
        <v>0.201750000000004</v>
      </c>
      <c r="FX31" s="3">
        <v>0</v>
      </c>
      <c r="FY31" s="3">
        <v>0</v>
      </c>
      <c r="FZ31" s="3">
        <v>0</v>
      </c>
      <c r="GA31" s="3">
        <v>-1</v>
      </c>
      <c r="GB31" s="3">
        <v>-1</v>
      </c>
      <c r="GC31" s="3">
        <v>-1</v>
      </c>
      <c r="GD31" s="3">
        <v>-1</v>
      </c>
      <c r="GE31" s="3">
        <v>9.38666666666667</v>
      </c>
      <c r="GF31" s="3">
        <v>9.35333333333333</v>
      </c>
      <c r="GG31" s="3">
        <v>1.01807</v>
      </c>
      <c r="GH31" s="3">
        <v>2.583822</v>
      </c>
      <c r="GI31" s="3">
        <v>1.598876</v>
      </c>
      <c r="GJ31" s="3">
        <v>2.42757333333333</v>
      </c>
      <c r="GK31" s="3">
        <v>1.60034</v>
      </c>
      <c r="GL31" s="3">
        <v>2.291584</v>
      </c>
      <c r="GM31" s="3">
        <v>34.5275</v>
      </c>
      <c r="GN31" s="3">
        <v>15.5288933333333</v>
      </c>
      <c r="GO31" s="3">
        <v>18</v>
      </c>
      <c r="GP31" s="3">
        <v>345.586066666667</v>
      </c>
      <c r="GQ31" s="3">
        <v>616.862666666667</v>
      </c>
      <c r="GR31" s="3">
        <v>24.9999266666667</v>
      </c>
      <c r="GS31" s="3">
        <v>32.7381866666667</v>
      </c>
      <c r="GT31" s="3">
        <v>30.0002066666667</v>
      </c>
      <c r="GU31" s="3">
        <v>32.861</v>
      </c>
      <c r="GV31" s="3">
        <v>32.95064</v>
      </c>
      <c r="GW31" s="3">
        <v>20.37328</v>
      </c>
      <c r="GX31" s="3">
        <v>18.8617533333333</v>
      </c>
      <c r="GY31" s="3">
        <v>100</v>
      </c>
      <c r="GZ31" s="3">
        <v>25</v>
      </c>
      <c r="HA31" s="3">
        <v>400</v>
      </c>
      <c r="HB31" s="3">
        <v>26.6981533333333</v>
      </c>
      <c r="HC31" s="3">
        <v>97.67132</v>
      </c>
      <c r="HD31" s="3">
        <v>98.61552</v>
      </c>
    </row>
    <row r="32" spans="1:212">
      <c r="A32" s="3" t="s">
        <v>426</v>
      </c>
      <c r="B32" s="3" t="s">
        <v>427</v>
      </c>
      <c r="C32" s="3" t="s">
        <v>68</v>
      </c>
      <c r="D32" s="3" t="s">
        <v>69</v>
      </c>
      <c r="E32" s="3" t="str">
        <f t="shared" si="2"/>
        <v>TR60-B1-Rd2</v>
      </c>
      <c r="F32" s="3" t="str">
        <f>VLOOKUP(B32,Sheet1!$A$1:$B$97,2,0)</f>
        <v>Alseodaphnopsis petiolaris</v>
      </c>
      <c r="G32" s="3" t="str">
        <f t="shared" si="3"/>
        <v>2023-07-28</v>
      </c>
      <c r="H32" s="3" t="s">
        <v>387</v>
      </c>
      <c r="I32" s="3">
        <v>0.000122111930843576</v>
      </c>
      <c r="J32" s="3">
        <v>0.122111930843576</v>
      </c>
      <c r="K32" s="3">
        <v>-0.930824755194574</v>
      </c>
      <c r="L32" s="3">
        <v>400.50641510989</v>
      </c>
      <c r="M32" s="3">
        <v>519.847351272777</v>
      </c>
      <c r="N32" s="3">
        <v>48.2412734367444</v>
      </c>
      <c r="O32" s="3">
        <v>37.1665635479751</v>
      </c>
      <c r="P32" s="3">
        <v>0.0117553573244862</v>
      </c>
      <c r="Q32" s="3">
        <v>2.88615250629925</v>
      </c>
      <c r="R32" s="3">
        <v>0.011728810908031</v>
      </c>
      <c r="S32" s="3">
        <v>0.00733288686362356</v>
      </c>
      <c r="T32" s="3">
        <v>0</v>
      </c>
      <c r="U32" s="3">
        <v>26.730305123512</v>
      </c>
      <c r="V32" s="3">
        <v>26.2034833638584</v>
      </c>
      <c r="W32" s="3">
        <v>3.41510150413817</v>
      </c>
      <c r="X32" s="3">
        <v>70.2538386151106</v>
      </c>
      <c r="Y32" s="3">
        <v>2.47963700316344</v>
      </c>
      <c r="Z32" s="3">
        <v>3.52953954838356</v>
      </c>
      <c r="AA32" s="3">
        <v>0.935464500974721</v>
      </c>
      <c r="AB32" s="3">
        <v>-5.38513615020171</v>
      </c>
      <c r="AC32" s="3">
        <v>86.9838242978555</v>
      </c>
      <c r="AD32" s="3">
        <v>6.47064267900258</v>
      </c>
      <c r="AE32" s="3">
        <v>88.0693308266564</v>
      </c>
      <c r="AF32" s="3">
        <v>0</v>
      </c>
      <c r="AG32" s="3">
        <v>0</v>
      </c>
      <c r="AH32" s="3">
        <v>1</v>
      </c>
      <c r="AI32" s="3">
        <v>0</v>
      </c>
      <c r="AJ32" s="3">
        <v>49053.783506712</v>
      </c>
      <c r="AK32" s="3">
        <v>0</v>
      </c>
      <c r="AL32" s="3">
        <v>0</v>
      </c>
      <c r="AM32" s="3">
        <v>0</v>
      </c>
      <c r="AN32" s="3">
        <v>0</v>
      </c>
      <c r="AO32" s="3">
        <v>2</v>
      </c>
      <c r="AP32" s="3">
        <v>0.5</v>
      </c>
      <c r="AQ32" s="3" t="e">
        <v>#DIV/0!</v>
      </c>
      <c r="AR32" s="3">
        <v>2</v>
      </c>
      <c r="AS32" s="3">
        <v>1542160357.36993</v>
      </c>
      <c r="AT32" s="3">
        <v>400.50641510989</v>
      </c>
      <c r="AU32" s="3">
        <v>400.002497069597</v>
      </c>
      <c r="AV32" s="3">
        <v>26.7205367368742</v>
      </c>
      <c r="AW32" s="3">
        <v>26.6526277136752</v>
      </c>
      <c r="AX32" s="3">
        <v>395.850773137973</v>
      </c>
      <c r="AY32" s="3">
        <v>26.5227752319902</v>
      </c>
      <c r="AZ32" s="3">
        <v>350.024234737485</v>
      </c>
      <c r="BA32" s="3">
        <v>92.6999365537241</v>
      </c>
      <c r="BB32" s="3">
        <v>0.0989853761904762</v>
      </c>
      <c r="BC32" s="3">
        <v>26.7625118070818</v>
      </c>
      <c r="BD32" s="3">
        <v>26.2034833638584</v>
      </c>
      <c r="BE32" s="3">
        <v>999.9</v>
      </c>
      <c r="BF32" s="3">
        <v>0</v>
      </c>
      <c r="BG32" s="3">
        <v>0</v>
      </c>
      <c r="BH32" s="3">
        <v>9999.54215262516</v>
      </c>
      <c r="BI32" s="3">
        <v>0</v>
      </c>
      <c r="BJ32" s="3">
        <v>0.278092480769231</v>
      </c>
      <c r="BK32" s="3">
        <v>0.503966528388278</v>
      </c>
      <c r="BL32" s="3">
        <v>411.501891819292</v>
      </c>
      <c r="BM32" s="3">
        <v>410.955428083028</v>
      </c>
      <c r="BN32" s="3">
        <v>0.0679094681318681</v>
      </c>
      <c r="BO32" s="3">
        <v>400.002497069597</v>
      </c>
      <c r="BP32" s="3">
        <v>26.6526277136752</v>
      </c>
      <c r="BQ32" s="3">
        <v>2.47699131288156</v>
      </c>
      <c r="BR32" s="3">
        <v>2.47069708821734</v>
      </c>
      <c r="BS32" s="3">
        <v>20.8761061630037</v>
      </c>
      <c r="BT32" s="3">
        <v>20.8347418284493</v>
      </c>
      <c r="BU32" s="3">
        <v>0</v>
      </c>
      <c r="BV32" s="3">
        <v>0</v>
      </c>
      <c r="BW32" s="3">
        <v>0</v>
      </c>
      <c r="BX32" s="3">
        <v>0</v>
      </c>
      <c r="BY32" s="3">
        <v>2.68921581196581</v>
      </c>
      <c r="BZ32" s="3">
        <v>0</v>
      </c>
      <c r="CA32" s="3">
        <v>5.51495879120879</v>
      </c>
      <c r="CB32" s="3">
        <v>9.23591086691087</v>
      </c>
      <c r="CC32" s="3">
        <v>39.1672884615385</v>
      </c>
      <c r="CD32" s="3">
        <v>44.3158294871795</v>
      </c>
      <c r="CE32" s="3">
        <v>41.9653012820513</v>
      </c>
      <c r="CF32" s="3">
        <v>42.9331087301587</v>
      </c>
      <c r="CG32" s="3">
        <v>39.7905384615385</v>
      </c>
      <c r="CH32" s="3">
        <v>0</v>
      </c>
      <c r="CI32" s="3">
        <v>0</v>
      </c>
      <c r="CJ32" s="3">
        <v>0</v>
      </c>
      <c r="CK32" s="3">
        <v>1690455007.5</v>
      </c>
      <c r="CL32" s="3">
        <v>0</v>
      </c>
      <c r="CM32" s="3">
        <v>1542159852</v>
      </c>
      <c r="CN32" s="3" t="e">
        <v>#DIV/0!</v>
      </c>
      <c r="CO32" s="3">
        <v>1542159851</v>
      </c>
      <c r="CP32" s="3">
        <v>1542159852</v>
      </c>
      <c r="CQ32" s="3">
        <v>116</v>
      </c>
      <c r="CR32" s="3">
        <v>0.17</v>
      </c>
      <c r="CS32" s="3">
        <v>-0.026</v>
      </c>
      <c r="CT32" s="3">
        <v>4.656</v>
      </c>
      <c r="CU32" s="3">
        <v>0.198</v>
      </c>
      <c r="CV32" s="3">
        <v>400</v>
      </c>
      <c r="CW32" s="3">
        <v>27</v>
      </c>
      <c r="CX32" s="3">
        <v>0.68</v>
      </c>
      <c r="CY32" s="3">
        <v>0.14</v>
      </c>
      <c r="CZ32" s="3">
        <v>0.504627716865079</v>
      </c>
      <c r="DA32" s="3">
        <v>-0.00670880553656833</v>
      </c>
      <c r="DB32" s="3">
        <v>0.0311597805647877</v>
      </c>
      <c r="DC32" s="3">
        <v>0.75</v>
      </c>
      <c r="DD32" s="3">
        <v>0.0680204792460317</v>
      </c>
      <c r="DE32" s="3">
        <v>-0.00435730492139435</v>
      </c>
      <c r="DF32" s="3">
        <v>0.00188220924321988</v>
      </c>
      <c r="DG32" s="3">
        <v>1</v>
      </c>
      <c r="DH32" s="3">
        <v>1.75</v>
      </c>
      <c r="DI32" s="3">
        <v>2</v>
      </c>
      <c r="DJ32" s="3" t="e">
        <v>#DIV/0!</v>
      </c>
      <c r="DK32" s="3">
        <v>2.53674583333333</v>
      </c>
      <c r="DL32" s="3">
        <v>2.72336666666667</v>
      </c>
      <c r="DM32" s="3">
        <v>0.0841746083333333</v>
      </c>
      <c r="DN32" s="3">
        <v>0.0841175833333333</v>
      </c>
      <c r="DO32" s="3">
        <v>0.1133295</v>
      </c>
      <c r="DP32" s="3">
        <v>0.11184925</v>
      </c>
      <c r="DQ32" s="3">
        <v>24352.5</v>
      </c>
      <c r="DR32" s="3">
        <v>23928.9083333333</v>
      </c>
      <c r="DS32" s="3">
        <v>24985.0083333333</v>
      </c>
      <c r="DT32" s="3">
        <v>25958.325</v>
      </c>
      <c r="DU32" s="3">
        <v>30263.8</v>
      </c>
      <c r="DV32" s="3">
        <v>31661.4916666667</v>
      </c>
      <c r="DW32" s="3">
        <v>37666.6083333333</v>
      </c>
      <c r="DX32" s="3">
        <v>39650.9333333333</v>
      </c>
      <c r="DY32" s="3">
        <v>1.7857775</v>
      </c>
      <c r="DZ32" s="3">
        <v>2.09223333333333</v>
      </c>
      <c r="EA32" s="3">
        <v>0.0355355583333333</v>
      </c>
      <c r="EB32" s="3">
        <v>0</v>
      </c>
      <c r="EC32" s="3">
        <v>25.6195083333333</v>
      </c>
      <c r="ED32" s="3">
        <v>999.9</v>
      </c>
      <c r="EE32" s="3">
        <v>64.443</v>
      </c>
      <c r="EF32" s="3">
        <v>30.1828333333333</v>
      </c>
      <c r="EG32" s="3">
        <v>29.9303166666667</v>
      </c>
      <c r="EH32" s="3">
        <v>61.0174</v>
      </c>
      <c r="EI32" s="3">
        <v>8.76969833333334</v>
      </c>
      <c r="EJ32" s="3">
        <v>1</v>
      </c>
      <c r="EK32" s="3">
        <v>0.447378416666667</v>
      </c>
      <c r="EL32" s="3">
        <v>1.56505166666667</v>
      </c>
      <c r="EM32" s="3">
        <v>20.27465</v>
      </c>
      <c r="EN32" s="3">
        <v>5.25069583333333</v>
      </c>
      <c r="EO32" s="3">
        <v>12.0099</v>
      </c>
      <c r="EP32" s="3">
        <v>4.9982875</v>
      </c>
      <c r="EQ32" s="3">
        <v>3.30387666666667</v>
      </c>
      <c r="ER32" s="3">
        <v>999.9</v>
      </c>
      <c r="ES32" s="3">
        <v>9999</v>
      </c>
      <c r="ET32" s="3">
        <v>9999</v>
      </c>
      <c r="EU32" s="3">
        <v>9999</v>
      </c>
      <c r="EV32" s="3">
        <v>4.9723</v>
      </c>
      <c r="EW32" s="3">
        <v>1.87071666666667</v>
      </c>
      <c r="EX32" s="3">
        <v>1.86857416666667</v>
      </c>
      <c r="EY32" s="3">
        <v>1.866915</v>
      </c>
      <c r="EZ32" s="3">
        <v>1.86690833333333</v>
      </c>
      <c r="FA32" s="3">
        <v>1.86645583333333</v>
      </c>
      <c r="FB32" s="3">
        <v>1.86862</v>
      </c>
      <c r="FC32" s="3">
        <v>1.866305</v>
      </c>
      <c r="FD32" s="3">
        <v>0</v>
      </c>
      <c r="FE32" s="3">
        <v>0</v>
      </c>
      <c r="FF32" s="3">
        <v>0</v>
      </c>
      <c r="FG32" s="3">
        <v>0</v>
      </c>
      <c r="FH32" s="3" t="e">
        <v>#DIV/0!</v>
      </c>
      <c r="FI32" s="3" t="e">
        <v>#DIV/0!</v>
      </c>
      <c r="FJ32" s="3" t="e">
        <v>#DIV/0!</v>
      </c>
      <c r="FK32" s="3" t="e">
        <v>#DIV/0!</v>
      </c>
      <c r="FL32" s="3" t="e">
        <v>#DIV/0!</v>
      </c>
      <c r="FM32" s="3" t="e">
        <v>#DIV/0!</v>
      </c>
      <c r="FN32" s="3">
        <v>0</v>
      </c>
      <c r="FO32" s="3">
        <v>100</v>
      </c>
      <c r="FP32" s="3">
        <v>100</v>
      </c>
      <c r="FQ32" s="3">
        <v>4.65566666666667</v>
      </c>
      <c r="FR32" s="3">
        <v>0.197766666666667</v>
      </c>
      <c r="FS32" s="3">
        <v>4.65572727272723</v>
      </c>
      <c r="FT32" s="3">
        <v>0</v>
      </c>
      <c r="FU32" s="3">
        <v>0</v>
      </c>
      <c r="FV32" s="3">
        <v>0</v>
      </c>
      <c r="FW32" s="3">
        <v>0.197760000000002</v>
      </c>
      <c r="FX32" s="3">
        <v>0</v>
      </c>
      <c r="FY32" s="3">
        <v>0</v>
      </c>
      <c r="FZ32" s="3">
        <v>0</v>
      </c>
      <c r="GA32" s="3">
        <v>-1</v>
      </c>
      <c r="GB32" s="3">
        <v>-1</v>
      </c>
      <c r="GC32" s="3">
        <v>-1</v>
      </c>
      <c r="GD32" s="3">
        <v>-1</v>
      </c>
      <c r="GE32" s="3">
        <v>8.58333333333333</v>
      </c>
      <c r="GF32" s="3">
        <v>8.56666666666667</v>
      </c>
      <c r="GG32" s="3">
        <v>1.0165425</v>
      </c>
      <c r="GH32" s="3">
        <v>2.58768666666667</v>
      </c>
      <c r="GI32" s="3">
        <v>1.59912</v>
      </c>
      <c r="GJ32" s="3">
        <v>2.42991166666667</v>
      </c>
      <c r="GK32" s="3">
        <v>1.60034</v>
      </c>
      <c r="GL32" s="3">
        <v>2.28281583333333</v>
      </c>
      <c r="GM32" s="3">
        <v>34.2909</v>
      </c>
      <c r="GN32" s="3">
        <v>16.1604666666667</v>
      </c>
      <c r="GO32" s="3">
        <v>18</v>
      </c>
      <c r="GP32" s="3">
        <v>346.19775</v>
      </c>
      <c r="GQ32" s="3">
        <v>614.2645</v>
      </c>
      <c r="GR32" s="3">
        <v>24.999625</v>
      </c>
      <c r="GS32" s="3">
        <v>32.9683583333333</v>
      </c>
      <c r="GT32" s="3">
        <v>30.00005</v>
      </c>
      <c r="GU32" s="3">
        <v>33.1491</v>
      </c>
      <c r="GV32" s="3">
        <v>33.2473333333333</v>
      </c>
      <c r="GW32" s="3">
        <v>20.3327833333333</v>
      </c>
      <c r="GX32" s="3">
        <v>18.5463</v>
      </c>
      <c r="GY32" s="3">
        <v>100</v>
      </c>
      <c r="GZ32" s="3">
        <v>25</v>
      </c>
      <c r="HA32" s="3">
        <v>400</v>
      </c>
      <c r="HB32" s="3">
        <v>26.6489</v>
      </c>
      <c r="HC32" s="3">
        <v>97.5912</v>
      </c>
      <c r="HD32" s="3">
        <v>98.5236583333333</v>
      </c>
    </row>
    <row r="33" spans="1:212">
      <c r="A33" s="3" t="s">
        <v>428</v>
      </c>
      <c r="B33" s="3" t="s">
        <v>429</v>
      </c>
      <c r="C33" s="3" t="s">
        <v>68</v>
      </c>
      <c r="D33" s="3" t="s">
        <v>78</v>
      </c>
      <c r="E33" s="3" t="str">
        <f t="shared" si="2"/>
        <v>TR63-B1-Rd1</v>
      </c>
      <c r="F33" s="3" t="str">
        <f>VLOOKUP(B33,Sheet1!$A$1:$B$97,2,0)</f>
        <v>Ficus langkokensis</v>
      </c>
      <c r="G33" s="3" t="str">
        <f t="shared" si="3"/>
        <v>2023-07-28</v>
      </c>
      <c r="H33" s="3" t="s">
        <v>387</v>
      </c>
      <c r="I33" s="3">
        <v>0.00114119746472499</v>
      </c>
      <c r="J33" s="3">
        <v>1.14119746472499</v>
      </c>
      <c r="K33" s="3">
        <v>-1.07326037840213</v>
      </c>
      <c r="L33" s="3">
        <v>400.358763766789</v>
      </c>
      <c r="M33" s="3">
        <v>408.748557335159</v>
      </c>
      <c r="N33" s="3">
        <v>38.0107500650648</v>
      </c>
      <c r="O33" s="3">
        <v>37.230557946741</v>
      </c>
      <c r="P33" s="3">
        <v>0.118898421519288</v>
      </c>
      <c r="Q33" s="3">
        <v>2.88968400533425</v>
      </c>
      <c r="R33" s="3">
        <v>0.116245211664179</v>
      </c>
      <c r="S33" s="3">
        <v>0.0728867050557415</v>
      </c>
      <c r="T33" s="3">
        <v>0</v>
      </c>
      <c r="U33" s="3">
        <v>26.8439194574914</v>
      </c>
      <c r="V33" s="3">
        <v>26.2195097008547</v>
      </c>
      <c r="W33" s="3">
        <v>3.41833674108096</v>
      </c>
      <c r="X33" s="3">
        <v>70.2179056110962</v>
      </c>
      <c r="Y33" s="3">
        <v>2.53461784619194</v>
      </c>
      <c r="Z33" s="3">
        <v>3.60964522105663</v>
      </c>
      <c r="AA33" s="3">
        <v>0.883718894889022</v>
      </c>
      <c r="AB33" s="3">
        <v>-50.3268081943719</v>
      </c>
      <c r="AC33" s="3">
        <v>144.100604246327</v>
      </c>
      <c r="AD33" s="3">
        <v>10.7277752511234</v>
      </c>
      <c r="AE33" s="3">
        <v>104.501571303079</v>
      </c>
      <c r="AF33" s="3">
        <v>0</v>
      </c>
      <c r="AG33" s="3">
        <v>0</v>
      </c>
      <c r="AH33" s="3">
        <v>1</v>
      </c>
      <c r="AI33" s="3">
        <v>0</v>
      </c>
      <c r="AJ33" s="3">
        <v>49096.8608603452</v>
      </c>
      <c r="AK33" s="3">
        <v>0</v>
      </c>
      <c r="AL33" s="3">
        <v>0</v>
      </c>
      <c r="AM33" s="3">
        <v>0</v>
      </c>
      <c r="AN33" s="3">
        <v>0</v>
      </c>
      <c r="AO33" s="3">
        <v>2</v>
      </c>
      <c r="AP33" s="3">
        <v>0.5</v>
      </c>
      <c r="AQ33" s="3" t="e">
        <v>#DIV/0!</v>
      </c>
      <c r="AR33" s="3">
        <v>2</v>
      </c>
      <c r="AS33" s="3">
        <v>1542134637.26993</v>
      </c>
      <c r="AT33" s="3">
        <v>400.358763766789</v>
      </c>
      <c r="AU33" s="3">
        <v>400.006580799756</v>
      </c>
      <c r="AV33" s="3">
        <v>27.2560101892552</v>
      </c>
      <c r="AW33" s="3">
        <v>26.6217242460317</v>
      </c>
      <c r="AX33" s="3">
        <v>396.061468986569</v>
      </c>
      <c r="AY33" s="3">
        <v>27.0573540537241</v>
      </c>
      <c r="AZ33" s="3">
        <v>350.029000824176</v>
      </c>
      <c r="BA33" s="3">
        <v>92.8939962912088</v>
      </c>
      <c r="BB33" s="3">
        <v>0.0989922790476191</v>
      </c>
      <c r="BC33" s="3">
        <v>27.1444848015873</v>
      </c>
      <c r="BD33" s="3">
        <v>26.2195097008547</v>
      </c>
      <c r="BE33" s="3">
        <v>999.9</v>
      </c>
      <c r="BF33" s="3">
        <v>0</v>
      </c>
      <c r="BG33" s="3">
        <v>0</v>
      </c>
      <c r="BH33" s="3">
        <v>10000.1676028694</v>
      </c>
      <c r="BI33" s="3">
        <v>0</v>
      </c>
      <c r="BJ33" s="3">
        <v>0.27819975</v>
      </c>
      <c r="BK33" s="3">
        <v>0.352181932783883</v>
      </c>
      <c r="BL33" s="3">
        <v>411.576660714286</v>
      </c>
      <c r="BM33" s="3">
        <v>410.946690445666</v>
      </c>
      <c r="BN33" s="3">
        <v>0.634279566300366</v>
      </c>
      <c r="BO33" s="3">
        <v>400.006580799756</v>
      </c>
      <c r="BP33" s="3">
        <v>26.6217242460317</v>
      </c>
      <c r="BQ33" s="3">
        <v>2.53191953205128</v>
      </c>
      <c r="BR33" s="3">
        <v>2.4729991037851</v>
      </c>
      <c r="BS33" s="3">
        <v>21.2331424053724</v>
      </c>
      <c r="BT33" s="3">
        <v>20.8498739346764</v>
      </c>
      <c r="BU33" s="3">
        <v>0</v>
      </c>
      <c r="BV33" s="3">
        <v>0</v>
      </c>
      <c r="BW33" s="3">
        <v>0</v>
      </c>
      <c r="BX33" s="3">
        <v>0</v>
      </c>
      <c r="BY33" s="3">
        <v>2.88879914529915</v>
      </c>
      <c r="BZ33" s="3">
        <v>0</v>
      </c>
      <c r="CA33" s="3">
        <v>22.9896211843712</v>
      </c>
      <c r="CB33" s="3">
        <v>11.1978214285714</v>
      </c>
      <c r="CC33" s="3">
        <v>41.7573215811966</v>
      </c>
      <c r="CD33" s="3">
        <v>46.8326980769231</v>
      </c>
      <c r="CE33" s="3">
        <v>44.6203962759463</v>
      </c>
      <c r="CF33" s="3">
        <v>45.4345461538461</v>
      </c>
      <c r="CG33" s="3">
        <v>42.2250624236874</v>
      </c>
      <c r="CH33" s="3">
        <v>0</v>
      </c>
      <c r="CI33" s="3">
        <v>0</v>
      </c>
      <c r="CJ33" s="3">
        <v>0</v>
      </c>
      <c r="CK33" s="3">
        <v>1690429286.6</v>
      </c>
      <c r="CL33" s="3">
        <v>0</v>
      </c>
      <c r="CM33" s="3">
        <v>1542134343</v>
      </c>
      <c r="CN33" s="3" t="e">
        <v>#DIV/0!</v>
      </c>
      <c r="CO33" s="3">
        <v>1542134343</v>
      </c>
      <c r="CP33" s="3">
        <v>1542134333</v>
      </c>
      <c r="CQ33" s="3">
        <v>38</v>
      </c>
      <c r="CR33" s="3">
        <v>0.143</v>
      </c>
      <c r="CS33" s="3">
        <v>-0.012</v>
      </c>
      <c r="CT33" s="3">
        <v>4.297</v>
      </c>
      <c r="CU33" s="3">
        <v>0.199</v>
      </c>
      <c r="CV33" s="3">
        <v>400</v>
      </c>
      <c r="CW33" s="3">
        <v>27</v>
      </c>
      <c r="CX33" s="3">
        <v>0.16</v>
      </c>
      <c r="CY33" s="3">
        <v>0.16</v>
      </c>
      <c r="CZ33" s="3">
        <v>0.354498833333333</v>
      </c>
      <c r="DA33" s="3">
        <v>-0.0587509073820915</v>
      </c>
      <c r="DB33" s="3">
        <v>0.0346707781037404</v>
      </c>
      <c r="DC33" s="3">
        <v>0.333333333333333</v>
      </c>
      <c r="DD33" s="3">
        <v>0.633485023809524</v>
      </c>
      <c r="DE33" s="3">
        <v>0.0163133137388926</v>
      </c>
      <c r="DF33" s="3">
        <v>0.00930934347307725</v>
      </c>
      <c r="DG33" s="3">
        <v>0.75</v>
      </c>
      <c r="DH33" s="3">
        <v>1.08333333333333</v>
      </c>
      <c r="DI33" s="3">
        <v>2</v>
      </c>
      <c r="DJ33" s="3" t="e">
        <v>#DIV/0!</v>
      </c>
      <c r="DK33" s="3">
        <v>2.53615583333333</v>
      </c>
      <c r="DL33" s="3">
        <v>2.72333083333333</v>
      </c>
      <c r="DM33" s="3">
        <v>0.0843077166666667</v>
      </c>
      <c r="DN33" s="3">
        <v>0.0842166833333333</v>
      </c>
      <c r="DO33" s="3">
        <v>0.115019083333333</v>
      </c>
      <c r="DP33" s="3">
        <v>0.11187325</v>
      </c>
      <c r="DQ33" s="3">
        <v>24332.1916666667</v>
      </c>
      <c r="DR33" s="3">
        <v>23915.5666666667</v>
      </c>
      <c r="DS33" s="3">
        <v>24969.2583333333</v>
      </c>
      <c r="DT33" s="3">
        <v>25948.675</v>
      </c>
      <c r="DU33" s="3">
        <v>30190.9666666667</v>
      </c>
      <c r="DV33" s="3">
        <v>31650.4916666667</v>
      </c>
      <c r="DW33" s="3">
        <v>37647.525</v>
      </c>
      <c r="DX33" s="3">
        <v>39637.1333333333</v>
      </c>
      <c r="DY33" s="3">
        <v>1.78113</v>
      </c>
      <c r="DZ33" s="3">
        <v>2.0862175</v>
      </c>
      <c r="EA33" s="3">
        <v>0.0243292666666667</v>
      </c>
      <c r="EB33" s="3">
        <v>0</v>
      </c>
      <c r="EC33" s="3">
        <v>25.8190583333333</v>
      </c>
      <c r="ED33" s="3">
        <v>999.9</v>
      </c>
      <c r="EE33" s="3">
        <v>65.9179166666667</v>
      </c>
      <c r="EF33" s="3">
        <v>30.1886666666667</v>
      </c>
      <c r="EG33" s="3">
        <v>30.5614916666667</v>
      </c>
      <c r="EH33" s="3">
        <v>60.9692</v>
      </c>
      <c r="EI33" s="3">
        <v>8.5463425</v>
      </c>
      <c r="EJ33" s="3">
        <v>1</v>
      </c>
      <c r="EK33" s="3">
        <v>0.487443833333333</v>
      </c>
      <c r="EL33" s="3">
        <v>2.14764916666667</v>
      </c>
      <c r="EM33" s="3">
        <v>20.2692333333333</v>
      </c>
      <c r="EN33" s="3">
        <v>5.24975</v>
      </c>
      <c r="EO33" s="3">
        <v>12.0099</v>
      </c>
      <c r="EP33" s="3">
        <v>4.99904583333333</v>
      </c>
      <c r="EQ33" s="3">
        <v>3.30395583333333</v>
      </c>
      <c r="ER33" s="3">
        <v>999.9</v>
      </c>
      <c r="ES33" s="3">
        <v>9999</v>
      </c>
      <c r="ET33" s="3">
        <v>9999</v>
      </c>
      <c r="EU33" s="3">
        <v>9999</v>
      </c>
      <c r="EV33" s="3">
        <v>4.97226333333333</v>
      </c>
      <c r="EW33" s="3">
        <v>1.8707275</v>
      </c>
      <c r="EX33" s="3">
        <v>1.86859166666667</v>
      </c>
      <c r="EY33" s="3">
        <v>1.86702333333333</v>
      </c>
      <c r="EZ33" s="3">
        <v>1.866925</v>
      </c>
      <c r="FA33" s="3">
        <v>1.86648583333333</v>
      </c>
      <c r="FB33" s="3">
        <v>1.86871083333333</v>
      </c>
      <c r="FC33" s="3">
        <v>1.86633333333333</v>
      </c>
      <c r="FD33" s="3">
        <v>0</v>
      </c>
      <c r="FE33" s="3">
        <v>0</v>
      </c>
      <c r="FF33" s="3">
        <v>0</v>
      </c>
      <c r="FG33" s="3">
        <v>0</v>
      </c>
      <c r="FH33" s="3" t="e">
        <v>#DIV/0!</v>
      </c>
      <c r="FI33" s="3" t="e">
        <v>#DIV/0!</v>
      </c>
      <c r="FJ33" s="3" t="e">
        <v>#DIV/0!</v>
      </c>
      <c r="FK33" s="3" t="e">
        <v>#DIV/0!</v>
      </c>
      <c r="FL33" s="3" t="e">
        <v>#DIV/0!</v>
      </c>
      <c r="FM33" s="3" t="e">
        <v>#DIV/0!</v>
      </c>
      <c r="FN33" s="3">
        <v>0</v>
      </c>
      <c r="FO33" s="3">
        <v>100</v>
      </c>
      <c r="FP33" s="3">
        <v>100</v>
      </c>
      <c r="FQ33" s="3">
        <v>4.29733333333333</v>
      </c>
      <c r="FR33" s="3">
        <v>0.198658333333333</v>
      </c>
      <c r="FS33" s="3">
        <v>4.29719999999998</v>
      </c>
      <c r="FT33" s="3">
        <v>0</v>
      </c>
      <c r="FU33" s="3">
        <v>0</v>
      </c>
      <c r="FV33" s="3">
        <v>0</v>
      </c>
      <c r="FW33" s="3">
        <v>0.198650000000004</v>
      </c>
      <c r="FX33" s="3">
        <v>0</v>
      </c>
      <c r="FY33" s="3">
        <v>0</v>
      </c>
      <c r="FZ33" s="3">
        <v>0</v>
      </c>
      <c r="GA33" s="3">
        <v>-1</v>
      </c>
      <c r="GB33" s="3">
        <v>-1</v>
      </c>
      <c r="GC33" s="3">
        <v>-1</v>
      </c>
      <c r="GD33" s="3">
        <v>-1</v>
      </c>
      <c r="GE33" s="3">
        <v>5.04166666666667</v>
      </c>
      <c r="GF33" s="3">
        <v>5.20833333333333</v>
      </c>
      <c r="GG33" s="3">
        <v>1.01796833333333</v>
      </c>
      <c r="GH33" s="3">
        <v>2.57985416666667</v>
      </c>
      <c r="GI33" s="3">
        <v>1.59901833333333</v>
      </c>
      <c r="GJ33" s="3">
        <v>2.42594666666667</v>
      </c>
      <c r="GK33" s="3">
        <v>1.60044166666667</v>
      </c>
      <c r="GL33" s="3">
        <v>2.287395</v>
      </c>
      <c r="GM33" s="3">
        <v>34.5092</v>
      </c>
      <c r="GN33" s="3">
        <v>14.2487916666667</v>
      </c>
      <c r="GO33" s="3">
        <v>18</v>
      </c>
      <c r="GP33" s="3">
        <v>345.812083333333</v>
      </c>
      <c r="GQ33" s="3">
        <v>612.7955</v>
      </c>
      <c r="GR33" s="3">
        <v>24.9996083333333</v>
      </c>
      <c r="GS33" s="3">
        <v>33.4243166666667</v>
      </c>
      <c r="GT33" s="3">
        <v>30.00015</v>
      </c>
      <c r="GU33" s="3">
        <v>33.5034666666667</v>
      </c>
      <c r="GV33" s="3">
        <v>33.5842166666667</v>
      </c>
      <c r="GW33" s="3">
        <v>20.3586333333333</v>
      </c>
      <c r="GX33" s="3">
        <v>21.2516</v>
      </c>
      <c r="GY33" s="3">
        <v>100</v>
      </c>
      <c r="GZ33" s="3">
        <v>25</v>
      </c>
      <c r="HA33" s="3">
        <v>400</v>
      </c>
      <c r="HB33" s="3">
        <v>26.5629916666667</v>
      </c>
      <c r="HC33" s="3">
        <v>97.5369666666667</v>
      </c>
      <c r="HD33" s="3">
        <v>98.4884083333333</v>
      </c>
    </row>
    <row r="34" spans="1:212">
      <c r="A34" s="3" t="s">
        <v>430</v>
      </c>
      <c r="B34" s="3" t="s">
        <v>431</v>
      </c>
      <c r="C34" s="3" t="s">
        <v>68</v>
      </c>
      <c r="D34" s="3" t="s">
        <v>69</v>
      </c>
      <c r="E34" s="3" t="str">
        <f t="shared" si="2"/>
        <v>TR64-B1-Rd2</v>
      </c>
      <c r="F34" s="3" t="str">
        <f>VLOOKUP(B34,Sheet1!$A$1:$B$97,2,0)</f>
        <v>Alseodaphnopsis petiolaris</v>
      </c>
      <c r="G34" s="3" t="str">
        <f t="shared" si="3"/>
        <v>2023-07-28</v>
      </c>
      <c r="H34" s="3" t="s">
        <v>387</v>
      </c>
      <c r="I34" s="3">
        <v>0.000224143540583592</v>
      </c>
      <c r="J34" s="3">
        <v>0.224143540583592</v>
      </c>
      <c r="K34" s="3">
        <v>-1.01397172897819</v>
      </c>
      <c r="L34" s="3">
        <v>400.534826892552</v>
      </c>
      <c r="M34" s="3">
        <v>472.430860379631</v>
      </c>
      <c r="N34" s="3">
        <v>43.8854984736648</v>
      </c>
      <c r="O34" s="3">
        <v>37.2068643619613</v>
      </c>
      <c r="P34" s="3">
        <v>0.0205481994507054</v>
      </c>
      <c r="Q34" s="3">
        <v>2.88784066764823</v>
      </c>
      <c r="R34" s="3">
        <v>0.0204670216196165</v>
      </c>
      <c r="S34" s="3">
        <v>0.0127991550757595</v>
      </c>
      <c r="T34" s="3">
        <v>0</v>
      </c>
      <c r="U34" s="3">
        <v>27.0129221473812</v>
      </c>
      <c r="V34" s="3">
        <v>26.6742431440781</v>
      </c>
      <c r="W34" s="3">
        <v>3.51125141342243</v>
      </c>
      <c r="X34" s="3">
        <v>70.3052202706005</v>
      </c>
      <c r="Y34" s="3">
        <v>2.52699556210837</v>
      </c>
      <c r="Z34" s="3">
        <v>3.59432231408339</v>
      </c>
      <c r="AA34" s="3">
        <v>0.984255851314063</v>
      </c>
      <c r="AB34" s="3">
        <v>-9.88473013973639</v>
      </c>
      <c r="AC34" s="3">
        <v>61.9255672439412</v>
      </c>
      <c r="AD34" s="3">
        <v>4.621898893767</v>
      </c>
      <c r="AE34" s="3">
        <v>56.6627359979719</v>
      </c>
      <c r="AF34" s="3">
        <v>0</v>
      </c>
      <c r="AG34" s="3">
        <v>0</v>
      </c>
      <c r="AH34" s="3">
        <v>1</v>
      </c>
      <c r="AI34" s="3">
        <v>0</v>
      </c>
      <c r="AJ34" s="3">
        <v>49053.6459217044</v>
      </c>
      <c r="AK34" s="3">
        <v>0</v>
      </c>
      <c r="AL34" s="3">
        <v>0</v>
      </c>
      <c r="AM34" s="3">
        <v>0</v>
      </c>
      <c r="AN34" s="3">
        <v>0</v>
      </c>
      <c r="AO34" s="3">
        <v>2</v>
      </c>
      <c r="AP34" s="3">
        <v>0.5</v>
      </c>
      <c r="AQ34" s="3" t="e">
        <v>#DIV/0!</v>
      </c>
      <c r="AR34" s="3">
        <v>2</v>
      </c>
      <c r="AS34" s="3">
        <v>1542165946.26993</v>
      </c>
      <c r="AT34" s="3">
        <v>400.534826892552</v>
      </c>
      <c r="AU34" s="3">
        <v>400.006759676435</v>
      </c>
      <c r="AV34" s="3">
        <v>27.2033063553113</v>
      </c>
      <c r="AW34" s="3">
        <v>27.0787191819292</v>
      </c>
      <c r="AX34" s="3">
        <v>395.836726953602</v>
      </c>
      <c r="AY34" s="3">
        <v>27.0026661141636</v>
      </c>
      <c r="AZ34" s="3">
        <v>350.029321855922</v>
      </c>
      <c r="BA34" s="3">
        <v>92.7939601953602</v>
      </c>
      <c r="BB34" s="3">
        <v>0.0989965831074481</v>
      </c>
      <c r="BC34" s="3">
        <v>27.0719941697192</v>
      </c>
      <c r="BD34" s="3">
        <v>26.6742431440781</v>
      </c>
      <c r="BE34" s="3">
        <v>999.9</v>
      </c>
      <c r="BF34" s="3">
        <v>0</v>
      </c>
      <c r="BG34" s="3">
        <v>0</v>
      </c>
      <c r="BH34" s="3">
        <v>9999.7021123321</v>
      </c>
      <c r="BI34" s="3">
        <v>0</v>
      </c>
      <c r="BJ34" s="3">
        <v>0.275066807387057</v>
      </c>
      <c r="BK34" s="3">
        <v>0.528030107509158</v>
      </c>
      <c r="BL34" s="3">
        <v>411.735349236874</v>
      </c>
      <c r="BM34" s="3">
        <v>411.139844993895</v>
      </c>
      <c r="BN34" s="3">
        <v>0.124595996855922</v>
      </c>
      <c r="BO34" s="3">
        <v>400.006759676435</v>
      </c>
      <c r="BP34" s="3">
        <v>27.0787191819292</v>
      </c>
      <c r="BQ34" s="3">
        <v>2.52430273534799</v>
      </c>
      <c r="BR34" s="3">
        <v>2.51274129761905</v>
      </c>
      <c r="BS34" s="3">
        <v>21.1840524206349</v>
      </c>
      <c r="BT34" s="3">
        <v>21.1092623534799</v>
      </c>
      <c r="BU34" s="3">
        <v>0</v>
      </c>
      <c r="BV34" s="3">
        <v>0</v>
      </c>
      <c r="BW34" s="3">
        <v>0</v>
      </c>
      <c r="BX34" s="3">
        <v>0</v>
      </c>
      <c r="BY34" s="3">
        <v>2.6494242979243</v>
      </c>
      <c r="BZ34" s="3">
        <v>0</v>
      </c>
      <c r="CA34" s="3">
        <v>13.5435369352869</v>
      </c>
      <c r="CB34" s="3">
        <v>10.1747234432234</v>
      </c>
      <c r="CC34" s="3">
        <v>40.3525512820513</v>
      </c>
      <c r="CD34" s="3">
        <v>45.2640386446887</v>
      </c>
      <c r="CE34" s="3">
        <v>43.1622245726496</v>
      </c>
      <c r="CF34" s="3">
        <v>43.8169692307692</v>
      </c>
      <c r="CG34" s="3">
        <v>40.9152696886447</v>
      </c>
      <c r="CH34" s="3">
        <v>0</v>
      </c>
      <c r="CI34" s="3">
        <v>0</v>
      </c>
      <c r="CJ34" s="3">
        <v>0</v>
      </c>
      <c r="CK34" s="3">
        <v>1690460596.5</v>
      </c>
      <c r="CL34" s="3">
        <v>0</v>
      </c>
      <c r="CM34" s="3">
        <v>1542165800</v>
      </c>
      <c r="CN34" s="3" t="e">
        <v>#DIV/0!</v>
      </c>
      <c r="CO34" s="3">
        <v>1542165799</v>
      </c>
      <c r="CP34" s="3">
        <v>1542165800</v>
      </c>
      <c r="CQ34" s="3">
        <v>135</v>
      </c>
      <c r="CR34" s="3">
        <v>0.232</v>
      </c>
      <c r="CS34" s="3">
        <v>-0.006</v>
      </c>
      <c r="CT34" s="3">
        <v>4.698</v>
      </c>
      <c r="CU34" s="3">
        <v>0.201</v>
      </c>
      <c r="CV34" s="3">
        <v>400</v>
      </c>
      <c r="CW34" s="3">
        <v>27</v>
      </c>
      <c r="CX34" s="3">
        <v>0.34</v>
      </c>
      <c r="CY34" s="3">
        <v>0.32</v>
      </c>
      <c r="CZ34" s="3">
        <v>0.531445507738095</v>
      </c>
      <c r="DA34" s="3">
        <v>-0.0526939846206426</v>
      </c>
      <c r="DB34" s="3">
        <v>0.0349451454781325</v>
      </c>
      <c r="DC34" s="3">
        <v>0.5</v>
      </c>
      <c r="DD34" s="3">
        <v>0.124350378373016</v>
      </c>
      <c r="DE34" s="3">
        <v>0.0134349917976761</v>
      </c>
      <c r="DF34" s="3">
        <v>0.00493651948571826</v>
      </c>
      <c r="DG34" s="3">
        <v>0.916666666666667</v>
      </c>
      <c r="DH34" s="3">
        <v>1.41666666666667</v>
      </c>
      <c r="DI34" s="3">
        <v>2</v>
      </c>
      <c r="DJ34" s="3" t="e">
        <v>#DIV/0!</v>
      </c>
      <c r="DK34" s="3">
        <v>2.53851</v>
      </c>
      <c r="DL34" s="3">
        <v>2.72333</v>
      </c>
      <c r="DM34" s="3">
        <v>0.0845614833333333</v>
      </c>
      <c r="DN34" s="3">
        <v>0.0845092583333333</v>
      </c>
      <c r="DO34" s="3">
        <v>0.115227916666667</v>
      </c>
      <c r="DP34" s="3">
        <v>0.1135365</v>
      </c>
      <c r="DQ34" s="3">
        <v>24418.275</v>
      </c>
      <c r="DR34" s="3">
        <v>23994.6916666667</v>
      </c>
      <c r="DS34" s="3">
        <v>25058.6916666667</v>
      </c>
      <c r="DT34" s="3">
        <v>26034.8916666667</v>
      </c>
      <c r="DU34" s="3">
        <v>30282.1416666667</v>
      </c>
      <c r="DV34" s="3">
        <v>31683.3583333333</v>
      </c>
      <c r="DW34" s="3">
        <v>37771.0916666667</v>
      </c>
      <c r="DX34" s="3">
        <v>39757.3583333333</v>
      </c>
      <c r="DY34" s="3">
        <v>1.79931583333333</v>
      </c>
      <c r="DZ34" s="3">
        <v>2.1213225</v>
      </c>
      <c r="EA34" s="3">
        <v>0.0098347675</v>
      </c>
      <c r="EB34" s="3">
        <v>0</v>
      </c>
      <c r="EC34" s="3">
        <v>26.508225</v>
      </c>
      <c r="ED34" s="3">
        <v>999.9</v>
      </c>
      <c r="EE34" s="3">
        <v>63.106</v>
      </c>
      <c r="EF34" s="3">
        <v>29.4736666666667</v>
      </c>
      <c r="EG34" s="3">
        <v>28.1094833333333</v>
      </c>
      <c r="EH34" s="3">
        <v>60.6166</v>
      </c>
      <c r="EI34" s="3">
        <v>8.74833</v>
      </c>
      <c r="EJ34" s="3">
        <v>1</v>
      </c>
      <c r="EK34" s="3">
        <v>0.3362335</v>
      </c>
      <c r="EL34" s="3">
        <v>1.5088275</v>
      </c>
      <c r="EM34" s="3">
        <v>20.2768</v>
      </c>
      <c r="EN34" s="3">
        <v>5.25163166666667</v>
      </c>
      <c r="EO34" s="3">
        <v>12.0099</v>
      </c>
      <c r="EP34" s="3">
        <v>4.99899583333333</v>
      </c>
      <c r="EQ34" s="3">
        <v>3.30388</v>
      </c>
      <c r="ER34" s="3">
        <v>999.9</v>
      </c>
      <c r="ES34" s="3">
        <v>9999</v>
      </c>
      <c r="ET34" s="3">
        <v>9999</v>
      </c>
      <c r="EU34" s="3">
        <v>9999</v>
      </c>
      <c r="EV34" s="3">
        <v>4.97226</v>
      </c>
      <c r="EW34" s="3">
        <v>1.87072833333333</v>
      </c>
      <c r="EX34" s="3">
        <v>1.86858666666667</v>
      </c>
      <c r="EY34" s="3">
        <v>1.86691166666667</v>
      </c>
      <c r="EZ34" s="3">
        <v>1.86691083333333</v>
      </c>
      <c r="FA34" s="3">
        <v>1.8664625</v>
      </c>
      <c r="FB34" s="3">
        <v>1.86864666666667</v>
      </c>
      <c r="FC34" s="3">
        <v>1.8663275</v>
      </c>
      <c r="FD34" s="3">
        <v>0</v>
      </c>
      <c r="FE34" s="3">
        <v>0</v>
      </c>
      <c r="FF34" s="3">
        <v>0</v>
      </c>
      <c r="FG34" s="3">
        <v>0</v>
      </c>
      <c r="FH34" s="3" t="e">
        <v>#DIV/0!</v>
      </c>
      <c r="FI34" s="3" t="e">
        <v>#DIV/0!</v>
      </c>
      <c r="FJ34" s="3" t="e">
        <v>#DIV/0!</v>
      </c>
      <c r="FK34" s="3" t="e">
        <v>#DIV/0!</v>
      </c>
      <c r="FL34" s="3" t="e">
        <v>#DIV/0!</v>
      </c>
      <c r="FM34" s="3" t="e">
        <v>#DIV/0!</v>
      </c>
      <c r="FN34" s="3">
        <v>0</v>
      </c>
      <c r="FO34" s="3">
        <v>100</v>
      </c>
      <c r="FP34" s="3">
        <v>100</v>
      </c>
      <c r="FQ34" s="3">
        <v>4.69808333333333</v>
      </c>
      <c r="FR34" s="3">
        <v>0.200641666666667</v>
      </c>
      <c r="FS34" s="3">
        <v>4.69809090909081</v>
      </c>
      <c r="FT34" s="3">
        <v>0</v>
      </c>
      <c r="FU34" s="3">
        <v>0</v>
      </c>
      <c r="FV34" s="3">
        <v>0</v>
      </c>
      <c r="FW34" s="3">
        <v>0.200650000000003</v>
      </c>
      <c r="FX34" s="3">
        <v>0</v>
      </c>
      <c r="FY34" s="3">
        <v>0</v>
      </c>
      <c r="FZ34" s="3">
        <v>0</v>
      </c>
      <c r="GA34" s="3">
        <v>-1</v>
      </c>
      <c r="GB34" s="3">
        <v>-1</v>
      </c>
      <c r="GC34" s="3">
        <v>-1</v>
      </c>
      <c r="GD34" s="3">
        <v>-1</v>
      </c>
      <c r="GE34" s="3">
        <v>2.58333333333333</v>
      </c>
      <c r="GF34" s="3">
        <v>2.58333333333333</v>
      </c>
      <c r="GG34" s="3">
        <v>1.01562</v>
      </c>
      <c r="GH34" s="3">
        <v>2.58595833333333</v>
      </c>
      <c r="GI34" s="3">
        <v>1.59912</v>
      </c>
      <c r="GJ34" s="3">
        <v>2.42930166666667</v>
      </c>
      <c r="GK34" s="3">
        <v>1.60034</v>
      </c>
      <c r="GL34" s="3">
        <v>2.28820583333333</v>
      </c>
      <c r="GM34" s="3">
        <v>33.713625</v>
      </c>
      <c r="GN34" s="3">
        <v>15.3739166666667</v>
      </c>
      <c r="GO34" s="3">
        <v>18</v>
      </c>
      <c r="GP34" s="3">
        <v>345.219333333333</v>
      </c>
      <c r="GQ34" s="3">
        <v>623.046333333333</v>
      </c>
      <c r="GR34" s="3">
        <v>24.9988833333333</v>
      </c>
      <c r="GS34" s="3">
        <v>31.6380083333333</v>
      </c>
      <c r="GT34" s="3">
        <v>30.000175</v>
      </c>
      <c r="GU34" s="3">
        <v>31.7232416666667</v>
      </c>
      <c r="GV34" s="3">
        <v>31.808</v>
      </c>
      <c r="GW34" s="3">
        <v>20.321025</v>
      </c>
      <c r="GX34" s="3">
        <v>8.37758333333334</v>
      </c>
      <c r="GY34" s="3">
        <v>100</v>
      </c>
      <c r="GZ34" s="3">
        <v>25</v>
      </c>
      <c r="HA34" s="3">
        <v>400</v>
      </c>
      <c r="HB34" s="3">
        <v>26.996625</v>
      </c>
      <c r="HC34" s="3">
        <v>97.868775</v>
      </c>
      <c r="HD34" s="3">
        <v>98.7984583333334</v>
      </c>
    </row>
    <row r="35" spans="1:212">
      <c r="A35" s="3" t="s">
        <v>432</v>
      </c>
      <c r="B35" s="3" t="s">
        <v>433</v>
      </c>
      <c r="C35" s="3" t="s">
        <v>68</v>
      </c>
      <c r="D35" s="3" t="s">
        <v>78</v>
      </c>
      <c r="E35" s="3" t="str">
        <f t="shared" si="2"/>
        <v>TR65-B1-Rd1</v>
      </c>
      <c r="F35" s="3" t="str">
        <f>VLOOKUP(B35,Sheet1!$A$1:$B$97,2,0)</f>
        <v>Parashorea chinensis</v>
      </c>
      <c r="G35" s="3" t="str">
        <f t="shared" si="3"/>
        <v>2023-07-28</v>
      </c>
      <c r="H35" s="3" t="s">
        <v>387</v>
      </c>
      <c r="I35" s="3">
        <v>0.00120052537774663</v>
      </c>
      <c r="J35" s="3">
        <v>1.20052537774663</v>
      </c>
      <c r="K35" s="3">
        <v>-1.37278427628826</v>
      </c>
      <c r="L35" s="3">
        <v>400.503692124542</v>
      </c>
      <c r="M35" s="3">
        <v>409.20939321548</v>
      </c>
      <c r="N35" s="3">
        <v>38.0682117953312</v>
      </c>
      <c r="O35" s="3">
        <v>37.2583331440227</v>
      </c>
      <c r="P35" s="3">
        <v>0.120109683248203</v>
      </c>
      <c r="Q35" s="3">
        <v>2.89045478475697</v>
      </c>
      <c r="R35" s="3">
        <v>0.117385244068658</v>
      </c>
      <c r="S35" s="3">
        <v>0.0736053752661115</v>
      </c>
      <c r="T35" s="3">
        <v>0</v>
      </c>
      <c r="U35" s="3">
        <v>26.6523163799235</v>
      </c>
      <c r="V35" s="3">
        <v>26.2204531898657</v>
      </c>
      <c r="W35" s="3">
        <v>3.41852819407839</v>
      </c>
      <c r="X35" s="3">
        <v>69.9039573826015</v>
      </c>
      <c r="Y35" s="3">
        <v>2.49734511393022</v>
      </c>
      <c r="Z35" s="3">
        <v>3.57253660003937</v>
      </c>
      <c r="AA35" s="3">
        <v>0.921183080148172</v>
      </c>
      <c r="AB35" s="3">
        <v>-52.9431691586263</v>
      </c>
      <c r="AC35" s="3">
        <v>116.56329940616</v>
      </c>
      <c r="AD35" s="3">
        <v>8.66777848845252</v>
      </c>
      <c r="AE35" s="3">
        <v>72.2879087359867</v>
      </c>
      <c r="AF35" s="3">
        <v>0</v>
      </c>
      <c r="AG35" s="3">
        <v>0</v>
      </c>
      <c r="AH35" s="3">
        <v>1</v>
      </c>
      <c r="AI35" s="3">
        <v>0</v>
      </c>
      <c r="AJ35" s="3">
        <v>49148.5918573115</v>
      </c>
      <c r="AK35" s="3">
        <v>0</v>
      </c>
      <c r="AL35" s="3">
        <v>0</v>
      </c>
      <c r="AM35" s="3">
        <v>0</v>
      </c>
      <c r="AN35" s="3">
        <v>0</v>
      </c>
      <c r="AO35" s="3">
        <v>2</v>
      </c>
      <c r="AP35" s="3">
        <v>0.5</v>
      </c>
      <c r="AQ35" s="3" t="e">
        <v>#DIV/0!</v>
      </c>
      <c r="AR35" s="3">
        <v>2</v>
      </c>
      <c r="AS35" s="3">
        <v>1542128504.26993</v>
      </c>
      <c r="AT35" s="3">
        <v>400.503692124542</v>
      </c>
      <c r="AU35" s="3">
        <v>400.002533699634</v>
      </c>
      <c r="AV35" s="3">
        <v>26.8448921489621</v>
      </c>
      <c r="AW35" s="3">
        <v>26.1773486172161</v>
      </c>
      <c r="AX35" s="3">
        <v>396.387766025641</v>
      </c>
      <c r="AY35" s="3">
        <v>26.6551652747253</v>
      </c>
      <c r="AZ35" s="3">
        <v>350.029072374847</v>
      </c>
      <c r="BA35" s="3">
        <v>92.929693537851</v>
      </c>
      <c r="BB35" s="3">
        <v>0.0989947797466423</v>
      </c>
      <c r="BC35" s="3">
        <v>26.9684671794872</v>
      </c>
      <c r="BD35" s="3">
        <v>26.2204531898657</v>
      </c>
      <c r="BE35" s="3">
        <v>999.9</v>
      </c>
      <c r="BF35" s="3">
        <v>0</v>
      </c>
      <c r="BG35" s="3">
        <v>0</v>
      </c>
      <c r="BH35" s="3">
        <v>10001.025515873</v>
      </c>
      <c r="BI35" s="3">
        <v>0</v>
      </c>
      <c r="BJ35" s="3">
        <v>0.276510269230769</v>
      </c>
      <c r="BK35" s="3">
        <v>0.501094075824176</v>
      </c>
      <c r="BL35" s="3">
        <v>411.551762179487</v>
      </c>
      <c r="BM35" s="3">
        <v>410.755108821734</v>
      </c>
      <c r="BN35" s="3">
        <v>0.667551674603175</v>
      </c>
      <c r="BO35" s="3">
        <v>400.002533699634</v>
      </c>
      <c r="BP35" s="3">
        <v>26.1773486172161</v>
      </c>
      <c r="BQ35" s="3">
        <v>2.49468752472527</v>
      </c>
      <c r="BR35" s="3">
        <v>2.43265270634921</v>
      </c>
      <c r="BS35" s="3">
        <v>20.9918776648352</v>
      </c>
      <c r="BT35" s="3">
        <v>20.5827202442003</v>
      </c>
      <c r="BU35" s="3">
        <v>0</v>
      </c>
      <c r="BV35" s="3">
        <v>0</v>
      </c>
      <c r="BW35" s="3">
        <v>0</v>
      </c>
      <c r="BX35" s="3">
        <v>0</v>
      </c>
      <c r="BY35" s="3">
        <v>1.9814880952381</v>
      </c>
      <c r="BZ35" s="3">
        <v>0</v>
      </c>
      <c r="CA35" s="3">
        <v>8.4021746031746</v>
      </c>
      <c r="CB35" s="3">
        <v>9.39339621489622</v>
      </c>
      <c r="CC35" s="3">
        <v>39.6534336691087</v>
      </c>
      <c r="CD35" s="3">
        <v>44.4372282051282</v>
      </c>
      <c r="CE35" s="3">
        <v>42.3439102564103</v>
      </c>
      <c r="CF35" s="3">
        <v>43.2231165445665</v>
      </c>
      <c r="CG35" s="3">
        <v>40.2315491452991</v>
      </c>
      <c r="CH35" s="3">
        <v>0</v>
      </c>
      <c r="CI35" s="3">
        <v>0</v>
      </c>
      <c r="CJ35" s="3">
        <v>0</v>
      </c>
      <c r="CK35" s="3">
        <v>1690423153.2</v>
      </c>
      <c r="CL35" s="3">
        <v>0</v>
      </c>
      <c r="CM35" s="3">
        <v>1542128080</v>
      </c>
      <c r="CN35" s="3" t="e">
        <v>#DIV/0!</v>
      </c>
      <c r="CO35" s="3">
        <v>1542128080</v>
      </c>
      <c r="CP35" s="3">
        <v>1542128069</v>
      </c>
      <c r="CQ35" s="3">
        <v>19</v>
      </c>
      <c r="CR35" s="3">
        <v>0.217</v>
      </c>
      <c r="CS35" s="3">
        <v>-0.024</v>
      </c>
      <c r="CT35" s="3">
        <v>4.116</v>
      </c>
      <c r="CU35" s="3">
        <v>0.19</v>
      </c>
      <c r="CV35" s="3">
        <v>400</v>
      </c>
      <c r="CW35" s="3">
        <v>26</v>
      </c>
      <c r="CX35" s="3">
        <v>0.36</v>
      </c>
      <c r="CY35" s="3">
        <v>0.2</v>
      </c>
      <c r="CZ35" s="3">
        <v>0.502158071230159</v>
      </c>
      <c r="DA35" s="3">
        <v>-0.0435846510594669</v>
      </c>
      <c r="DB35" s="3">
        <v>0.039981557832459</v>
      </c>
      <c r="DC35" s="3">
        <v>0.333333333333333</v>
      </c>
      <c r="DD35" s="3">
        <v>0.666431675992064</v>
      </c>
      <c r="DE35" s="3">
        <v>0.0494302836637048</v>
      </c>
      <c r="DF35" s="3">
        <v>0.0430449052619132</v>
      </c>
      <c r="DG35" s="3">
        <v>0.333333333333333</v>
      </c>
      <c r="DH35" s="3">
        <v>0.666666666666667</v>
      </c>
      <c r="DI35" s="3">
        <v>2</v>
      </c>
      <c r="DJ35" s="3" t="e">
        <v>#DIV/0!</v>
      </c>
      <c r="DK35" s="3">
        <v>2.53709666666667</v>
      </c>
      <c r="DL35" s="3">
        <v>2.72333333333333</v>
      </c>
      <c r="DM35" s="3">
        <v>0.0845156583333333</v>
      </c>
      <c r="DN35" s="3">
        <v>0.08436535</v>
      </c>
      <c r="DO35" s="3">
        <v>0.11407775</v>
      </c>
      <c r="DP35" s="3">
        <v>0.11077325</v>
      </c>
      <c r="DQ35" s="3">
        <v>24369.825</v>
      </c>
      <c r="DR35" s="3">
        <v>23955.1</v>
      </c>
      <c r="DS35" s="3">
        <v>25011.2166666667</v>
      </c>
      <c r="DT35" s="3">
        <v>25992.5833333333</v>
      </c>
      <c r="DU35" s="3">
        <v>30272.1583333333</v>
      </c>
      <c r="DV35" s="3">
        <v>31736.5416666667</v>
      </c>
      <c r="DW35" s="3">
        <v>37708.9666666667</v>
      </c>
      <c r="DX35" s="3">
        <v>39697.25</v>
      </c>
      <c r="DY35" s="3">
        <v>1.78251</v>
      </c>
      <c r="DZ35" s="3">
        <v>2.0952825</v>
      </c>
      <c r="EA35" s="3">
        <v>0.00127156516666667</v>
      </c>
      <c r="EB35" s="3">
        <v>0</v>
      </c>
      <c r="EC35" s="3">
        <v>26.206675</v>
      </c>
      <c r="ED35" s="3">
        <v>999.9</v>
      </c>
      <c r="EE35" s="3">
        <v>66.869</v>
      </c>
      <c r="EF35" s="3">
        <v>30.1628333333333</v>
      </c>
      <c r="EG35" s="3">
        <v>30.9456916666667</v>
      </c>
      <c r="EH35" s="3">
        <v>60.8713</v>
      </c>
      <c r="EI35" s="3">
        <v>8.4985975</v>
      </c>
      <c r="EJ35" s="3">
        <v>1</v>
      </c>
      <c r="EK35" s="3">
        <v>0.42865625</v>
      </c>
      <c r="EL35" s="3">
        <v>1.57388166666667</v>
      </c>
      <c r="EM35" s="3">
        <v>20.2745166666667</v>
      </c>
      <c r="EN35" s="3">
        <v>5.247615</v>
      </c>
      <c r="EO35" s="3">
        <v>12.0099</v>
      </c>
      <c r="EP35" s="3">
        <v>4.9992</v>
      </c>
      <c r="EQ35" s="3">
        <v>3.304</v>
      </c>
      <c r="ER35" s="3">
        <v>999.9</v>
      </c>
      <c r="ES35" s="3">
        <v>9999</v>
      </c>
      <c r="ET35" s="3">
        <v>9999</v>
      </c>
      <c r="EU35" s="3">
        <v>9999</v>
      </c>
      <c r="EV35" s="3">
        <v>4.97229083333333</v>
      </c>
      <c r="EW35" s="3">
        <v>1.87071916666667</v>
      </c>
      <c r="EX35" s="3">
        <v>1.86858666666667</v>
      </c>
      <c r="EY35" s="3">
        <v>1.86697833333333</v>
      </c>
      <c r="EZ35" s="3">
        <v>1.86690583333333</v>
      </c>
      <c r="FA35" s="3">
        <v>1.86648</v>
      </c>
      <c r="FB35" s="3">
        <v>1.86867666666667</v>
      </c>
      <c r="FC35" s="3">
        <v>1.8663</v>
      </c>
      <c r="FD35" s="3">
        <v>0</v>
      </c>
      <c r="FE35" s="3">
        <v>0</v>
      </c>
      <c r="FF35" s="3">
        <v>0</v>
      </c>
      <c r="FG35" s="3">
        <v>0</v>
      </c>
      <c r="FH35" s="3" t="e">
        <v>#DIV/0!</v>
      </c>
      <c r="FI35" s="3" t="e">
        <v>#DIV/0!</v>
      </c>
      <c r="FJ35" s="3" t="e">
        <v>#DIV/0!</v>
      </c>
      <c r="FK35" s="3" t="e">
        <v>#DIV/0!</v>
      </c>
      <c r="FL35" s="3" t="e">
        <v>#DIV/0!</v>
      </c>
      <c r="FM35" s="3" t="e">
        <v>#DIV/0!</v>
      </c>
      <c r="FN35" s="3">
        <v>0</v>
      </c>
      <c r="FO35" s="3">
        <v>100</v>
      </c>
      <c r="FP35" s="3">
        <v>100</v>
      </c>
      <c r="FQ35" s="3">
        <v>4.11575</v>
      </c>
      <c r="FR35" s="3">
        <v>0.189733333333333</v>
      </c>
      <c r="FS35" s="3">
        <v>4.11590000000007</v>
      </c>
      <c r="FT35" s="3">
        <v>0</v>
      </c>
      <c r="FU35" s="3">
        <v>0</v>
      </c>
      <c r="FV35" s="3">
        <v>0</v>
      </c>
      <c r="FW35" s="3">
        <v>0.189727272727271</v>
      </c>
      <c r="FX35" s="3">
        <v>0</v>
      </c>
      <c r="FY35" s="3">
        <v>0</v>
      </c>
      <c r="FZ35" s="3">
        <v>0</v>
      </c>
      <c r="GA35" s="3">
        <v>-1</v>
      </c>
      <c r="GB35" s="3">
        <v>-1</v>
      </c>
      <c r="GC35" s="3">
        <v>-1</v>
      </c>
      <c r="GD35" s="3">
        <v>-1</v>
      </c>
      <c r="GE35" s="3">
        <v>7.20833333333333</v>
      </c>
      <c r="GF35" s="3">
        <v>7.38333333333333</v>
      </c>
      <c r="GG35" s="3">
        <v>1.01746</v>
      </c>
      <c r="GH35" s="3">
        <v>2.578125</v>
      </c>
      <c r="GI35" s="3">
        <v>1.59912</v>
      </c>
      <c r="GJ35" s="3">
        <v>2.42360833333333</v>
      </c>
      <c r="GK35" s="3">
        <v>1.60034</v>
      </c>
      <c r="GL35" s="3">
        <v>2.26298083333333</v>
      </c>
      <c r="GM35" s="3">
        <v>34.4085</v>
      </c>
      <c r="GN35" s="3">
        <v>15.2739583333333</v>
      </c>
      <c r="GO35" s="3">
        <v>18</v>
      </c>
      <c r="GP35" s="3">
        <v>343.5165</v>
      </c>
      <c r="GQ35" s="3">
        <v>614.317583333333</v>
      </c>
      <c r="GR35" s="3">
        <v>25.001375</v>
      </c>
      <c r="GS35" s="3">
        <v>32.7055416666667</v>
      </c>
      <c r="GT35" s="3">
        <v>30.0000166666667</v>
      </c>
      <c r="GU35" s="3">
        <v>32.9102583333333</v>
      </c>
      <c r="GV35" s="3">
        <v>33.01135</v>
      </c>
      <c r="GW35" s="3">
        <v>20.3552916666667</v>
      </c>
      <c r="GX35" s="3">
        <v>24.0335166666667</v>
      </c>
      <c r="GY35" s="3">
        <v>100</v>
      </c>
      <c r="GZ35" s="3">
        <v>25</v>
      </c>
      <c r="HA35" s="3">
        <v>400</v>
      </c>
      <c r="HB35" s="3">
        <v>26.1763</v>
      </c>
      <c r="HC35" s="3">
        <v>97.6980416666667</v>
      </c>
      <c r="HD35" s="3">
        <v>98.644675</v>
      </c>
    </row>
    <row r="36" spans="1:212">
      <c r="A36" s="3" t="s">
        <v>434</v>
      </c>
      <c r="B36" s="3" t="s">
        <v>433</v>
      </c>
      <c r="C36" s="3" t="s">
        <v>68</v>
      </c>
      <c r="D36" s="3" t="s">
        <v>69</v>
      </c>
      <c r="E36" s="3" t="str">
        <f t="shared" si="2"/>
        <v>TR65-B1-Rd2</v>
      </c>
      <c r="F36" s="3" t="str">
        <f>VLOOKUP(B36,Sheet1!$A$1:$B$97,2,0)</f>
        <v>Parashorea chinensis</v>
      </c>
      <c r="G36" s="3" t="str">
        <f t="shared" si="3"/>
        <v>2023-07-28</v>
      </c>
      <c r="H36" s="3" t="s">
        <v>387</v>
      </c>
      <c r="I36" s="3">
        <v>0.00109043211740657</v>
      </c>
      <c r="J36" s="3">
        <v>1.09043211740657</v>
      </c>
      <c r="K36" s="3">
        <v>-1.73265296454653</v>
      </c>
      <c r="L36" s="3">
        <v>400.740394139194</v>
      </c>
      <c r="M36" s="3">
        <v>431.625299812799</v>
      </c>
      <c r="N36" s="3">
        <v>40.1010437156064</v>
      </c>
      <c r="O36" s="3">
        <v>37.231617628248</v>
      </c>
      <c r="P36" s="3">
        <v>0.0669954109188628</v>
      </c>
      <c r="Q36" s="3">
        <v>2.8879957457076</v>
      </c>
      <c r="R36" s="3">
        <v>0.0661437357639584</v>
      </c>
      <c r="S36" s="3">
        <v>0.0414154522640409</v>
      </c>
      <c r="T36" s="3">
        <v>0</v>
      </c>
      <c r="U36" s="3">
        <v>26.6905495690565</v>
      </c>
      <c r="V36" s="3">
        <v>26.4685827197802</v>
      </c>
      <c r="W36" s="3">
        <v>3.46895911206654</v>
      </c>
      <c r="X36" s="3">
        <v>55.454571960519</v>
      </c>
      <c r="Y36" s="3">
        <v>1.98223696245285</v>
      </c>
      <c r="Z36" s="3">
        <v>3.57452383580906</v>
      </c>
      <c r="AA36" s="3">
        <v>1.48672214961369</v>
      </c>
      <c r="AB36" s="3">
        <v>-48.0880563776298</v>
      </c>
      <c r="AC36" s="3">
        <v>79.3048478347425</v>
      </c>
      <c r="AD36" s="3">
        <v>5.90984202965239</v>
      </c>
      <c r="AE36" s="3">
        <v>37.1266334867651</v>
      </c>
      <c r="AF36" s="3">
        <v>0</v>
      </c>
      <c r="AG36" s="3">
        <v>0</v>
      </c>
      <c r="AH36" s="3">
        <v>1</v>
      </c>
      <c r="AI36" s="3">
        <v>0</v>
      </c>
      <c r="AJ36" s="3">
        <v>49073.7805468339</v>
      </c>
      <c r="AK36" s="3">
        <v>0</v>
      </c>
      <c r="AL36" s="3">
        <v>0</v>
      </c>
      <c r="AM36" s="3">
        <v>0</v>
      </c>
      <c r="AN36" s="3">
        <v>0</v>
      </c>
      <c r="AO36" s="3">
        <v>2</v>
      </c>
      <c r="AP36" s="3">
        <v>0.5</v>
      </c>
      <c r="AQ36" s="3" t="e">
        <v>#DIV/0!</v>
      </c>
      <c r="AR36" s="3">
        <v>2</v>
      </c>
      <c r="AS36" s="3">
        <v>1542140688.26993</v>
      </c>
      <c r="AT36" s="3">
        <v>400.740394139194</v>
      </c>
      <c r="AU36" s="3">
        <v>400.000066575092</v>
      </c>
      <c r="AV36" s="3">
        <v>21.3356945421245</v>
      </c>
      <c r="AW36" s="3">
        <v>20.7259316758242</v>
      </c>
      <c r="AX36" s="3">
        <v>396.278394139194</v>
      </c>
      <c r="AY36" s="3">
        <v>21.1375472557998</v>
      </c>
      <c r="AZ36" s="3">
        <v>350.026857478633</v>
      </c>
      <c r="BA36" s="3">
        <v>92.8080805860806</v>
      </c>
      <c r="BB36" s="3">
        <v>0.0989938616819292</v>
      </c>
      <c r="BC36" s="3">
        <v>26.9779341666667</v>
      </c>
      <c r="BD36" s="3">
        <v>26.4685827197802</v>
      </c>
      <c r="BE36" s="3">
        <v>999.9</v>
      </c>
      <c r="BF36" s="3">
        <v>0</v>
      </c>
      <c r="BG36" s="3">
        <v>0</v>
      </c>
      <c r="BH36" s="3">
        <v>9999.12552899879</v>
      </c>
      <c r="BI36" s="3">
        <v>0</v>
      </c>
      <c r="BJ36" s="3">
        <v>0.278897</v>
      </c>
      <c r="BK36" s="3">
        <v>0.740339712148962</v>
      </c>
      <c r="BL36" s="3">
        <v>409.47684514652</v>
      </c>
      <c r="BM36" s="3">
        <v>408.465815018315</v>
      </c>
      <c r="BN36" s="3">
        <v>0.60975997469475</v>
      </c>
      <c r="BO36" s="3">
        <v>400.000066575092</v>
      </c>
      <c r="BP36" s="3">
        <v>20.7259316758242</v>
      </c>
      <c r="BQ36" s="3">
        <v>1.98012453785104</v>
      </c>
      <c r="BR36" s="3">
        <v>1.92353440659341</v>
      </c>
      <c r="BS36" s="3">
        <v>17.2862913431013</v>
      </c>
      <c r="BT36" s="3">
        <v>16.8285582967033</v>
      </c>
      <c r="BU36" s="3">
        <v>0</v>
      </c>
      <c r="BV36" s="3">
        <v>0</v>
      </c>
      <c r="BW36" s="3">
        <v>0</v>
      </c>
      <c r="BX36" s="3">
        <v>0</v>
      </c>
      <c r="BY36" s="3">
        <v>3.14750213675214</v>
      </c>
      <c r="BZ36" s="3">
        <v>0</v>
      </c>
      <c r="CA36" s="3">
        <v>8.5206746031746</v>
      </c>
      <c r="CB36" s="3">
        <v>9.63771764346764</v>
      </c>
      <c r="CC36" s="3">
        <v>39.7072261294261</v>
      </c>
      <c r="CD36" s="3">
        <v>44.8416196581197</v>
      </c>
      <c r="CE36" s="3">
        <v>42.5318086996337</v>
      </c>
      <c r="CF36" s="3">
        <v>43.4717404761905</v>
      </c>
      <c r="CG36" s="3">
        <v>40.3015147435897</v>
      </c>
      <c r="CH36" s="3">
        <v>0</v>
      </c>
      <c r="CI36" s="3">
        <v>0</v>
      </c>
      <c r="CJ36" s="3">
        <v>0</v>
      </c>
      <c r="CK36" s="3">
        <v>1690435337.9</v>
      </c>
      <c r="CL36" s="3">
        <v>0</v>
      </c>
      <c r="CM36" s="3">
        <v>1542140186</v>
      </c>
      <c r="CN36" s="3" t="e">
        <v>#DIV/0!</v>
      </c>
      <c r="CO36" s="3">
        <v>1542140184</v>
      </c>
      <c r="CP36" s="3">
        <v>1542140186</v>
      </c>
      <c r="CQ36" s="3">
        <v>57</v>
      </c>
      <c r="CR36" s="3">
        <v>0.124</v>
      </c>
      <c r="CS36" s="3">
        <v>-0.03</v>
      </c>
      <c r="CT36" s="3">
        <v>4.462</v>
      </c>
      <c r="CU36" s="3">
        <v>0.198</v>
      </c>
      <c r="CV36" s="3">
        <v>400</v>
      </c>
      <c r="CW36" s="3">
        <v>27</v>
      </c>
      <c r="CX36" s="3">
        <v>0.42</v>
      </c>
      <c r="CY36" s="3">
        <v>0.29</v>
      </c>
      <c r="CZ36" s="3">
        <v>0.738564551190476</v>
      </c>
      <c r="DA36" s="3">
        <v>0.0177224090909095</v>
      </c>
      <c r="DB36" s="3">
        <v>0.0303949549770818</v>
      </c>
      <c r="DC36" s="3">
        <v>0.583333333333333</v>
      </c>
      <c r="DD36" s="3">
        <v>0.610906863293651</v>
      </c>
      <c r="DE36" s="3">
        <v>-0.0253323444976074</v>
      </c>
      <c r="DF36" s="3">
        <v>0.00281153660147835</v>
      </c>
      <c r="DG36" s="3">
        <v>1</v>
      </c>
      <c r="DH36" s="3">
        <v>1.58333333333333</v>
      </c>
      <c r="DI36" s="3">
        <v>2</v>
      </c>
      <c r="DJ36" s="3" t="e">
        <v>#DIV/0!</v>
      </c>
      <c r="DK36" s="3">
        <v>2.53621416666667</v>
      </c>
      <c r="DL36" s="3">
        <v>2.7233275</v>
      </c>
      <c r="DM36" s="3">
        <v>0.084196375</v>
      </c>
      <c r="DN36" s="3">
        <v>0.0840648333333333</v>
      </c>
      <c r="DO36" s="3">
        <v>0.096592175</v>
      </c>
      <c r="DP36" s="3">
        <v>0.093780925</v>
      </c>
      <c r="DQ36" s="3">
        <v>24330.1416666667</v>
      </c>
      <c r="DR36" s="3">
        <v>23911.0666666667</v>
      </c>
      <c r="DS36" s="3">
        <v>24964.1666666667</v>
      </c>
      <c r="DT36" s="3">
        <v>25939.55</v>
      </c>
      <c r="DU36" s="3">
        <v>30813.7416666667</v>
      </c>
      <c r="DV36" s="3">
        <v>32286.4083333333</v>
      </c>
      <c r="DW36" s="3">
        <v>37640.0166666667</v>
      </c>
      <c r="DX36" s="3">
        <v>39625.5416666667</v>
      </c>
      <c r="DY36" s="3">
        <v>1.77877333333333</v>
      </c>
      <c r="DZ36" s="3">
        <v>2.06938333333333</v>
      </c>
      <c r="EA36" s="3">
        <v>-0.00154164808333333</v>
      </c>
      <c r="EB36" s="3">
        <v>0</v>
      </c>
      <c r="EC36" s="3">
        <v>26.4931666666667</v>
      </c>
      <c r="ED36" s="3">
        <v>999.9</v>
      </c>
      <c r="EE36" s="3">
        <v>47.3191666666667</v>
      </c>
      <c r="EF36" s="3">
        <v>30.8419166666667</v>
      </c>
      <c r="EG36" s="3">
        <v>22.7955916666667</v>
      </c>
      <c r="EH36" s="3">
        <v>60.8273</v>
      </c>
      <c r="EI36" s="3">
        <v>9.1246</v>
      </c>
      <c r="EJ36" s="3">
        <v>1</v>
      </c>
      <c r="EK36" s="3">
        <v>0.489409833333333</v>
      </c>
      <c r="EL36" s="3">
        <v>1.7464025</v>
      </c>
      <c r="EM36" s="3">
        <v>20.2722916666667</v>
      </c>
      <c r="EN36" s="3">
        <v>5.250035</v>
      </c>
      <c r="EO36" s="3">
        <v>12.0099</v>
      </c>
      <c r="EP36" s="3">
        <v>4.99910416666667</v>
      </c>
      <c r="EQ36" s="3">
        <v>3.30401166666667</v>
      </c>
      <c r="ER36" s="3">
        <v>999.9</v>
      </c>
      <c r="ES36" s="3">
        <v>9999</v>
      </c>
      <c r="ET36" s="3">
        <v>9999</v>
      </c>
      <c r="EU36" s="3">
        <v>9999</v>
      </c>
      <c r="EV36" s="3">
        <v>4.97230166666667</v>
      </c>
      <c r="EW36" s="3">
        <v>1.87073</v>
      </c>
      <c r="EX36" s="3">
        <v>1.86858666666667</v>
      </c>
      <c r="EY36" s="3">
        <v>1.86701083333333</v>
      </c>
      <c r="EZ36" s="3">
        <v>1.8669175</v>
      </c>
      <c r="FA36" s="3">
        <v>1.8664925</v>
      </c>
      <c r="FB36" s="3">
        <v>1.86870083333333</v>
      </c>
      <c r="FC36" s="3">
        <v>1.86631166666667</v>
      </c>
      <c r="FD36" s="3">
        <v>0</v>
      </c>
      <c r="FE36" s="3">
        <v>0</v>
      </c>
      <c r="FF36" s="3">
        <v>0</v>
      </c>
      <c r="FG36" s="3">
        <v>0</v>
      </c>
      <c r="FH36" s="3" t="e">
        <v>#DIV/0!</v>
      </c>
      <c r="FI36" s="3" t="e">
        <v>#DIV/0!</v>
      </c>
      <c r="FJ36" s="3" t="e">
        <v>#DIV/0!</v>
      </c>
      <c r="FK36" s="3" t="e">
        <v>#DIV/0!</v>
      </c>
      <c r="FL36" s="3" t="e">
        <v>#DIV/0!</v>
      </c>
      <c r="FM36" s="3" t="e">
        <v>#DIV/0!</v>
      </c>
      <c r="FN36" s="3">
        <v>0</v>
      </c>
      <c r="FO36" s="3">
        <v>100</v>
      </c>
      <c r="FP36" s="3">
        <v>100</v>
      </c>
      <c r="FQ36" s="3">
        <v>4.462</v>
      </c>
      <c r="FR36" s="3">
        <v>0.198133333333333</v>
      </c>
      <c r="FS36" s="3">
        <v>4.46199999999993</v>
      </c>
      <c r="FT36" s="3">
        <v>0</v>
      </c>
      <c r="FU36" s="3">
        <v>0</v>
      </c>
      <c r="FV36" s="3">
        <v>0</v>
      </c>
      <c r="FW36" s="3">
        <v>0.198145454545454</v>
      </c>
      <c r="FX36" s="3">
        <v>0</v>
      </c>
      <c r="FY36" s="3">
        <v>0</v>
      </c>
      <c r="FZ36" s="3">
        <v>0</v>
      </c>
      <c r="GA36" s="3">
        <v>-1</v>
      </c>
      <c r="GB36" s="3">
        <v>-1</v>
      </c>
      <c r="GC36" s="3">
        <v>-1</v>
      </c>
      <c r="GD36" s="3">
        <v>-1</v>
      </c>
      <c r="GE36" s="3">
        <v>8.54166666666667</v>
      </c>
      <c r="GF36" s="3">
        <v>8.51666666666667</v>
      </c>
      <c r="GG36" s="3">
        <v>1.01155333333333</v>
      </c>
      <c r="GH36" s="3">
        <v>2.5850425</v>
      </c>
      <c r="GI36" s="3">
        <v>1.59912</v>
      </c>
      <c r="GJ36" s="3">
        <v>2.41861666666667</v>
      </c>
      <c r="GK36" s="3">
        <v>1.60044166666667</v>
      </c>
      <c r="GL36" s="3">
        <v>2.27539083333333</v>
      </c>
      <c r="GM36" s="3">
        <v>34.7627083333333</v>
      </c>
      <c r="GN36" s="3">
        <v>15.6190666666667</v>
      </c>
      <c r="GO36" s="3">
        <v>18</v>
      </c>
      <c r="GP36" s="3">
        <v>345.316916666667</v>
      </c>
      <c r="GQ36" s="3">
        <v>600.420083333333</v>
      </c>
      <c r="GR36" s="3">
        <v>24.9999166666667</v>
      </c>
      <c r="GS36" s="3">
        <v>33.416525</v>
      </c>
      <c r="GT36" s="3">
        <v>30.0000166666667</v>
      </c>
      <c r="GU36" s="3">
        <v>33.6232083333333</v>
      </c>
      <c r="GV36" s="3">
        <v>33.72275</v>
      </c>
      <c r="GW36" s="3">
        <v>20.2321666666667</v>
      </c>
      <c r="GX36" s="3">
        <v>-30</v>
      </c>
      <c r="GY36" s="3">
        <v>-30</v>
      </c>
      <c r="GZ36" s="3">
        <v>25</v>
      </c>
      <c r="HA36" s="3">
        <v>400</v>
      </c>
      <c r="HB36" s="3">
        <v>26.8447</v>
      </c>
      <c r="HC36" s="3">
        <v>97.5173666666667</v>
      </c>
      <c r="HD36" s="3">
        <v>98.457325</v>
      </c>
    </row>
    <row r="37" spans="1:212">
      <c r="A37" s="3" t="s">
        <v>435</v>
      </c>
      <c r="B37" s="3" t="s">
        <v>436</v>
      </c>
      <c r="C37" s="3" t="s">
        <v>77</v>
      </c>
      <c r="D37" s="3" t="s">
        <v>69</v>
      </c>
      <c r="E37" s="3" t="str">
        <f t="shared" si="2"/>
        <v>TR68-B2-Rd2</v>
      </c>
      <c r="F37" s="3" t="str">
        <f>VLOOKUP(B37,Sheet1!$A$1:$B$97,2,0)</f>
        <v>Parashorea chinensis</v>
      </c>
      <c r="G37" s="3" t="str">
        <f t="shared" si="3"/>
        <v>2023-07-28</v>
      </c>
      <c r="H37" s="3" t="s">
        <v>387</v>
      </c>
      <c r="I37" s="3">
        <v>0.000117581304474416</v>
      </c>
      <c r="J37" s="3">
        <v>0.117581304474416</v>
      </c>
      <c r="K37" s="3">
        <v>-1.29539661772915</v>
      </c>
      <c r="L37" s="3">
        <v>400.714192155067</v>
      </c>
      <c r="M37" s="3">
        <v>536.938697885627</v>
      </c>
      <c r="N37" s="3">
        <v>49.8326066566874</v>
      </c>
      <c r="O37" s="3">
        <v>37.1897651974876</v>
      </c>
      <c r="P37" s="3">
        <v>0.0106661273266306</v>
      </c>
      <c r="Q37" s="3">
        <v>2.88650062865478</v>
      </c>
      <c r="R37" s="3">
        <v>0.0106440967964493</v>
      </c>
      <c r="S37" s="3">
        <v>0.00665453598985349</v>
      </c>
      <c r="T37" s="3">
        <v>0</v>
      </c>
      <c r="U37" s="3">
        <v>27.1528250575915</v>
      </c>
      <c r="V37" s="3">
        <v>26.7440748840049</v>
      </c>
      <c r="W37" s="3">
        <v>3.5257126058819</v>
      </c>
      <c r="X37" s="3">
        <v>70.0381056752039</v>
      </c>
      <c r="Y37" s="3">
        <v>2.53396777112323</v>
      </c>
      <c r="Z37" s="3">
        <v>3.61798453004583</v>
      </c>
      <c r="AA37" s="3">
        <v>0.991744834758676</v>
      </c>
      <c r="AB37" s="3">
        <v>-5.18533552732172</v>
      </c>
      <c r="AC37" s="3">
        <v>68.4325007740631</v>
      </c>
      <c r="AD37" s="3">
        <v>5.1145729922774</v>
      </c>
      <c r="AE37" s="3">
        <v>68.3617382390188</v>
      </c>
      <c r="AF37" s="3">
        <v>0</v>
      </c>
      <c r="AG37" s="3">
        <v>0</v>
      </c>
      <c r="AH37" s="3">
        <v>1</v>
      </c>
      <c r="AI37" s="3">
        <v>0</v>
      </c>
      <c r="AJ37" s="3">
        <v>48995.1243700406</v>
      </c>
      <c r="AK37" s="3">
        <v>0</v>
      </c>
      <c r="AL37" s="3">
        <v>0</v>
      </c>
      <c r="AM37" s="3">
        <v>0</v>
      </c>
      <c r="AN37" s="3">
        <v>0</v>
      </c>
      <c r="AO37" s="3">
        <v>2</v>
      </c>
      <c r="AP37" s="3">
        <v>0.5</v>
      </c>
      <c r="AQ37" s="3" t="e">
        <v>#DIV/0!</v>
      </c>
      <c r="AR37" s="3">
        <v>2</v>
      </c>
      <c r="AS37" s="3">
        <v>1542147924.37399</v>
      </c>
      <c r="AT37" s="3">
        <v>400.714192155067</v>
      </c>
      <c r="AU37" s="3">
        <v>400.00720503663</v>
      </c>
      <c r="AV37" s="3">
        <v>27.3031261263736</v>
      </c>
      <c r="AW37" s="3">
        <v>27.2377759493285</v>
      </c>
      <c r="AX37" s="3">
        <v>396.186973260073</v>
      </c>
      <c r="AY37" s="3">
        <v>27.0987548473748</v>
      </c>
      <c r="AZ37" s="3">
        <v>350.025090201465</v>
      </c>
      <c r="BA37" s="3">
        <v>92.7097095299145</v>
      </c>
      <c r="BB37" s="3">
        <v>0.0989953297649572</v>
      </c>
      <c r="BC37" s="3">
        <v>27.1838243528693</v>
      </c>
      <c r="BD37" s="3">
        <v>26.7440748840049</v>
      </c>
      <c r="BE37" s="3">
        <v>999.9</v>
      </c>
      <c r="BF37" s="3">
        <v>0</v>
      </c>
      <c r="BG37" s="3">
        <v>0</v>
      </c>
      <c r="BH37" s="3">
        <v>10000.6113406593</v>
      </c>
      <c r="BI37" s="3">
        <v>0</v>
      </c>
      <c r="BJ37" s="3">
        <v>0.278897</v>
      </c>
      <c r="BK37" s="3">
        <v>0.706946188522589</v>
      </c>
      <c r="BL37" s="3">
        <v>411.962058089133</v>
      </c>
      <c r="BM37" s="3">
        <v>411.207617551892</v>
      </c>
      <c r="BN37" s="3">
        <v>0.0653450628052503</v>
      </c>
      <c r="BO37" s="3">
        <v>400.00720503663</v>
      </c>
      <c r="BP37" s="3">
        <v>27.2377759493285</v>
      </c>
      <c r="BQ37" s="3">
        <v>2.53126468956044</v>
      </c>
      <c r="BR37" s="3">
        <v>2.52520649664225</v>
      </c>
      <c r="BS37" s="3">
        <v>21.2289380250305</v>
      </c>
      <c r="BT37" s="3">
        <v>21.1898856318681</v>
      </c>
      <c r="BU37" s="3">
        <v>0</v>
      </c>
      <c r="BV37" s="3">
        <v>0</v>
      </c>
      <c r="BW37" s="3">
        <v>0</v>
      </c>
      <c r="BX37" s="3">
        <v>0</v>
      </c>
      <c r="BY37" s="3">
        <v>2.85</v>
      </c>
      <c r="BZ37" s="3">
        <v>0</v>
      </c>
      <c r="CA37" s="3">
        <v>17.4826541514042</v>
      </c>
      <c r="CB37" s="3">
        <v>10.67025</v>
      </c>
      <c r="CC37" s="3">
        <v>41.1196706654457</v>
      </c>
      <c r="CD37" s="3">
        <v>46.0759071123321</v>
      </c>
      <c r="CE37" s="3">
        <v>43.9259142857143</v>
      </c>
      <c r="CF37" s="3">
        <v>44.7361693528694</v>
      </c>
      <c r="CG37" s="3">
        <v>41.597149969475</v>
      </c>
      <c r="CH37" s="3">
        <v>0</v>
      </c>
      <c r="CI37" s="3">
        <v>0</v>
      </c>
      <c r="CJ37" s="3">
        <v>0</v>
      </c>
      <c r="CK37" s="3">
        <v>1690442573.95</v>
      </c>
      <c r="CL37" s="3">
        <v>0</v>
      </c>
      <c r="CM37" s="3">
        <v>1542147688.1</v>
      </c>
      <c r="CN37" s="3" t="e">
        <v>#DIV/0!</v>
      </c>
      <c r="CO37" s="3">
        <v>1542147688.1</v>
      </c>
      <c r="CP37" s="3">
        <v>1542147682.1</v>
      </c>
      <c r="CQ37" s="3">
        <v>76</v>
      </c>
      <c r="CR37" s="3">
        <v>0.139</v>
      </c>
      <c r="CS37" s="3">
        <v>-0.008</v>
      </c>
      <c r="CT37" s="3">
        <v>4.527</v>
      </c>
      <c r="CU37" s="3">
        <v>0.204</v>
      </c>
      <c r="CV37" s="3">
        <v>400</v>
      </c>
      <c r="CW37" s="3">
        <v>27</v>
      </c>
      <c r="CX37" s="3">
        <v>0.28</v>
      </c>
      <c r="CY37" s="3">
        <v>0.15</v>
      </c>
      <c r="CZ37" s="3">
        <v>0.709455864484127</v>
      </c>
      <c r="DA37" s="3">
        <v>-0.0111404514695821</v>
      </c>
      <c r="DB37" s="3">
        <v>0.0335353016024685</v>
      </c>
      <c r="DC37" s="3">
        <v>0.333333333333333</v>
      </c>
      <c r="DD37" s="3">
        <v>0.0660718335912698</v>
      </c>
      <c r="DE37" s="3">
        <v>-0.0141449981203007</v>
      </c>
      <c r="DF37" s="3">
        <v>0.00272397941971605</v>
      </c>
      <c r="DG37" s="3">
        <v>1</v>
      </c>
      <c r="DH37" s="3">
        <v>1.33333333333333</v>
      </c>
      <c r="DI37" s="3">
        <v>2</v>
      </c>
      <c r="DJ37" s="3" t="e">
        <v>#DIV/0!</v>
      </c>
      <c r="DK37" s="3">
        <v>2.53619166666667</v>
      </c>
      <c r="DL37" s="3">
        <v>2.72333916666667</v>
      </c>
      <c r="DM37" s="3">
        <v>0.0841749</v>
      </c>
      <c r="DN37" s="3">
        <v>0.084064</v>
      </c>
      <c r="DO37" s="3">
        <v>0.114965833333333</v>
      </c>
      <c r="DP37" s="3">
        <v>0.113484166666667</v>
      </c>
      <c r="DQ37" s="3">
        <v>24334.8833333333</v>
      </c>
      <c r="DR37" s="3">
        <v>23915.0083333333</v>
      </c>
      <c r="DS37" s="3">
        <v>24968.4083333333</v>
      </c>
      <c r="DT37" s="3">
        <v>25943.7333333333</v>
      </c>
      <c r="DU37" s="3">
        <v>30190.5166666667</v>
      </c>
      <c r="DV37" s="3">
        <v>31588.075</v>
      </c>
      <c r="DW37" s="3">
        <v>37644.675</v>
      </c>
      <c r="DX37" s="3">
        <v>39630.925</v>
      </c>
      <c r="DY37" s="3">
        <v>1.77112083333333</v>
      </c>
      <c r="DZ37" s="3">
        <v>2.08551333333333</v>
      </c>
      <c r="EA37" s="3">
        <v>0.0151318083333333</v>
      </c>
      <c r="EB37" s="3">
        <v>0</v>
      </c>
      <c r="EC37" s="3">
        <v>26.494975</v>
      </c>
      <c r="ED37" s="3">
        <v>999.9</v>
      </c>
      <c r="EE37" s="3">
        <v>63.9094166666667</v>
      </c>
      <c r="EF37" s="3">
        <v>30.4873333333333</v>
      </c>
      <c r="EG37" s="3">
        <v>30.2019416666667</v>
      </c>
      <c r="EH37" s="3">
        <v>60.862825</v>
      </c>
      <c r="EI37" s="3">
        <v>8.69491333333333</v>
      </c>
      <c r="EJ37" s="3">
        <v>1</v>
      </c>
      <c r="EK37" s="3">
        <v>0.48318625</v>
      </c>
      <c r="EL37" s="3">
        <v>2.2226325</v>
      </c>
      <c r="EM37" s="3">
        <v>20.2676416666667</v>
      </c>
      <c r="EN37" s="3">
        <v>5.25068333333333</v>
      </c>
      <c r="EO37" s="3">
        <v>12.0099</v>
      </c>
      <c r="EP37" s="3">
        <v>4.99902916666667</v>
      </c>
      <c r="EQ37" s="3">
        <v>3.304005</v>
      </c>
      <c r="ER37" s="3">
        <v>999.9</v>
      </c>
      <c r="ES37" s="3">
        <v>9999</v>
      </c>
      <c r="ET37" s="3">
        <v>9999</v>
      </c>
      <c r="EU37" s="3">
        <v>9999</v>
      </c>
      <c r="EV37" s="3">
        <v>4.9722925</v>
      </c>
      <c r="EW37" s="3">
        <v>1.87074833333333</v>
      </c>
      <c r="EX37" s="3">
        <v>1.86859666666667</v>
      </c>
      <c r="EY37" s="3">
        <v>1.86700833333333</v>
      </c>
      <c r="EZ37" s="3">
        <v>1.8669625</v>
      </c>
      <c r="FA37" s="3">
        <v>1.86656</v>
      </c>
      <c r="FB37" s="3">
        <v>1.8687325</v>
      </c>
      <c r="FC37" s="3">
        <v>1.86638083333333</v>
      </c>
      <c r="FD37" s="3">
        <v>0</v>
      </c>
      <c r="FE37" s="3">
        <v>0</v>
      </c>
      <c r="FF37" s="3">
        <v>0</v>
      </c>
      <c r="FG37" s="3">
        <v>0</v>
      </c>
      <c r="FH37" s="3" t="e">
        <v>#DIV/0!</v>
      </c>
      <c r="FI37" s="3" t="e">
        <v>#DIV/0!</v>
      </c>
      <c r="FJ37" s="3" t="e">
        <v>#DIV/0!</v>
      </c>
      <c r="FK37" s="3" t="e">
        <v>#DIV/0!</v>
      </c>
      <c r="FL37" s="3" t="e">
        <v>#DIV/0!</v>
      </c>
      <c r="FM37" s="3" t="e">
        <v>#DIV/0!</v>
      </c>
      <c r="FN37" s="3">
        <v>0</v>
      </c>
      <c r="FO37" s="3">
        <v>100</v>
      </c>
      <c r="FP37" s="3">
        <v>100</v>
      </c>
      <c r="FQ37" s="3">
        <v>4.527</v>
      </c>
      <c r="FR37" s="3">
        <v>0.204358333333333</v>
      </c>
      <c r="FS37" s="3">
        <v>4.52719999999999</v>
      </c>
      <c r="FT37" s="3">
        <v>0</v>
      </c>
      <c r="FU37" s="3">
        <v>0</v>
      </c>
      <c r="FV37" s="3">
        <v>0</v>
      </c>
      <c r="FW37" s="3">
        <v>0.204370000000001</v>
      </c>
      <c r="FX37" s="3">
        <v>0</v>
      </c>
      <c r="FY37" s="3">
        <v>0</v>
      </c>
      <c r="FZ37" s="3">
        <v>0</v>
      </c>
      <c r="GA37" s="3">
        <v>-1</v>
      </c>
      <c r="GB37" s="3">
        <v>-1</v>
      </c>
      <c r="GC37" s="3">
        <v>-1</v>
      </c>
      <c r="GD37" s="3">
        <v>-1</v>
      </c>
      <c r="GE37" s="3">
        <v>4.05833333333333</v>
      </c>
      <c r="GF37" s="3">
        <v>4.16666666666667</v>
      </c>
      <c r="GG37" s="3">
        <v>1.01746</v>
      </c>
      <c r="GH37" s="3">
        <v>2.58565333333333</v>
      </c>
      <c r="GI37" s="3">
        <v>1.59891666666667</v>
      </c>
      <c r="GJ37" s="3">
        <v>2.42930166666667</v>
      </c>
      <c r="GK37" s="3">
        <v>1.60034</v>
      </c>
      <c r="GL37" s="3">
        <v>2.30387416666667</v>
      </c>
      <c r="GM37" s="3">
        <v>34.800875</v>
      </c>
      <c r="GN37" s="3">
        <v>15.2900083333333</v>
      </c>
      <c r="GO37" s="3">
        <v>18</v>
      </c>
      <c r="GP37" s="3">
        <v>341.085666666667</v>
      </c>
      <c r="GQ37" s="3">
        <v>611.938333333333</v>
      </c>
      <c r="GR37" s="3">
        <v>24.9999333333333</v>
      </c>
      <c r="GS37" s="3">
        <v>33.4203833333333</v>
      </c>
      <c r="GT37" s="3">
        <v>30.0003916666667</v>
      </c>
      <c r="GU37" s="3">
        <v>33.4749333333333</v>
      </c>
      <c r="GV37" s="3">
        <v>33.5576916666667</v>
      </c>
      <c r="GW37" s="3">
        <v>20.3544583333333</v>
      </c>
      <c r="GX37" s="3">
        <v>17.5208</v>
      </c>
      <c r="GY37" s="3">
        <v>100</v>
      </c>
      <c r="GZ37" s="3">
        <v>25</v>
      </c>
      <c r="HA37" s="3">
        <v>400</v>
      </c>
      <c r="HB37" s="3">
        <v>27.2111</v>
      </c>
      <c r="HC37" s="3">
        <v>97.5311666666666</v>
      </c>
      <c r="HD37" s="3">
        <v>98.4716916666667</v>
      </c>
    </row>
    <row r="38" spans="1:212">
      <c r="A38" s="3" t="s">
        <v>437</v>
      </c>
      <c r="B38" s="3" t="s">
        <v>438</v>
      </c>
      <c r="C38" s="3" t="s">
        <v>68</v>
      </c>
      <c r="D38" s="3" t="s">
        <v>69</v>
      </c>
      <c r="E38" s="3" t="str">
        <f t="shared" si="2"/>
        <v>TR69-B1-Rd2</v>
      </c>
      <c r="F38" s="3" t="str">
        <f>VLOOKUP(B38,Sheet1!$A$1:$B$97,2,0)</f>
        <v>Parashorea chinensis</v>
      </c>
      <c r="G38" s="3" t="str">
        <f t="shared" si="3"/>
        <v>2023-07-28</v>
      </c>
      <c r="H38" s="3" t="s">
        <v>387</v>
      </c>
      <c r="I38" s="3">
        <v>6.2550953019214e-5</v>
      </c>
      <c r="J38" s="3">
        <v>0.062550953019214</v>
      </c>
      <c r="K38" s="3">
        <v>-1.31445323921504</v>
      </c>
      <c r="L38" s="3">
        <v>400.747079628358</v>
      </c>
      <c r="M38" s="3">
        <v>757.695932650647</v>
      </c>
      <c r="N38" s="3">
        <v>70.2736383802919</v>
      </c>
      <c r="O38" s="3">
        <v>37.167868038424</v>
      </c>
      <c r="P38" s="3">
        <v>0.00619464484313847</v>
      </c>
      <c r="Q38" s="3">
        <v>2.88517343154464</v>
      </c>
      <c r="R38" s="3">
        <v>0.00618672140740025</v>
      </c>
      <c r="S38" s="3">
        <v>0.00386741185517713</v>
      </c>
      <c r="T38" s="3">
        <v>0</v>
      </c>
      <c r="U38" s="3">
        <v>26.7202397871048</v>
      </c>
      <c r="V38" s="3">
        <v>26.0475335138126</v>
      </c>
      <c r="W38" s="3">
        <v>3.3837611009365</v>
      </c>
      <c r="X38" s="3">
        <v>70.2420123376123</v>
      </c>
      <c r="Y38" s="3">
        <v>2.47546285340305</v>
      </c>
      <c r="Z38" s="3">
        <v>3.52419195099832</v>
      </c>
      <c r="AA38" s="3">
        <v>0.90829824753345</v>
      </c>
      <c r="AB38" s="3">
        <v>-2.75849702814734</v>
      </c>
      <c r="AC38" s="3">
        <v>107.203356407644</v>
      </c>
      <c r="AD38" s="3">
        <v>7.97020573810368</v>
      </c>
      <c r="AE38" s="3">
        <v>112.415065117601</v>
      </c>
      <c r="AF38" s="3">
        <v>0</v>
      </c>
      <c r="AG38" s="3">
        <v>0</v>
      </c>
      <c r="AH38" s="3">
        <v>1</v>
      </c>
      <c r="AI38" s="3">
        <v>0</v>
      </c>
      <c r="AJ38" s="3">
        <v>49028.7714572281</v>
      </c>
      <c r="AK38" s="3">
        <v>0</v>
      </c>
      <c r="AL38" s="3">
        <v>0</v>
      </c>
      <c r="AM38" s="3">
        <v>0</v>
      </c>
      <c r="AN38" s="3">
        <v>0</v>
      </c>
      <c r="AO38" s="3">
        <v>2</v>
      </c>
      <c r="AP38" s="3">
        <v>0.5</v>
      </c>
      <c r="AQ38" s="3" t="e">
        <v>#DIV/0!</v>
      </c>
      <c r="AR38" s="3">
        <v>2</v>
      </c>
      <c r="AS38" s="3">
        <v>1542154545.32826</v>
      </c>
      <c r="AT38" s="3">
        <v>400.747079628358</v>
      </c>
      <c r="AU38" s="3">
        <v>400.010338637057</v>
      </c>
      <c r="AV38" s="3">
        <v>26.6906487183303</v>
      </c>
      <c r="AW38" s="3">
        <v>26.6558617586233</v>
      </c>
      <c r="AX38" s="3">
        <v>396.079410367064</v>
      </c>
      <c r="AY38" s="3">
        <v>26.4936239239927</v>
      </c>
      <c r="AZ38" s="3">
        <v>350.024152419109</v>
      </c>
      <c r="BA38" s="3">
        <v>92.6474501537699</v>
      </c>
      <c r="BB38" s="3">
        <v>0.0989974900629579</v>
      </c>
      <c r="BC38" s="3">
        <v>26.736742703373</v>
      </c>
      <c r="BD38" s="3">
        <v>26.0475335138126</v>
      </c>
      <c r="BE38" s="3">
        <v>999.9</v>
      </c>
      <c r="BF38" s="3">
        <v>0</v>
      </c>
      <c r="BG38" s="3">
        <v>0</v>
      </c>
      <c r="BH38" s="3">
        <v>9999.23319971002</v>
      </c>
      <c r="BI38" s="3">
        <v>0</v>
      </c>
      <c r="BJ38" s="3">
        <v>0.278897</v>
      </c>
      <c r="BK38" s="3">
        <v>0.736757626499542</v>
      </c>
      <c r="BL38" s="3">
        <v>411.736608524115</v>
      </c>
      <c r="BM38" s="3">
        <v>410.964922752595</v>
      </c>
      <c r="BN38" s="3">
        <v>0.0347870895459402</v>
      </c>
      <c r="BO38" s="3">
        <v>400.010338637057</v>
      </c>
      <c r="BP38" s="3">
        <v>26.6558617586233</v>
      </c>
      <c r="BQ38" s="3">
        <v>2.47282052876984</v>
      </c>
      <c r="BR38" s="3">
        <v>2.46959707574023</v>
      </c>
      <c r="BS38" s="3">
        <v>20.8487091540751</v>
      </c>
      <c r="BT38" s="3">
        <v>20.8275123653083</v>
      </c>
      <c r="BU38" s="3">
        <v>0</v>
      </c>
      <c r="BV38" s="3">
        <v>0</v>
      </c>
      <c r="BW38" s="3">
        <v>0</v>
      </c>
      <c r="BX38" s="3">
        <v>0</v>
      </c>
      <c r="BY38" s="3">
        <v>2.9817686965812</v>
      </c>
      <c r="BZ38" s="3">
        <v>0</v>
      </c>
      <c r="CA38" s="3">
        <v>7.7672371031746</v>
      </c>
      <c r="CB38" s="3">
        <v>9.49300801282052</v>
      </c>
      <c r="CC38" s="3">
        <v>39.4547082264957</v>
      </c>
      <c r="CD38" s="3">
        <v>44.4760051892552</v>
      </c>
      <c r="CE38" s="3">
        <v>42.2567491910867</v>
      </c>
      <c r="CF38" s="3">
        <v>43.1794016254579</v>
      </c>
      <c r="CG38" s="3">
        <v>40.0524665064103</v>
      </c>
      <c r="CH38" s="3">
        <v>0</v>
      </c>
      <c r="CI38" s="3">
        <v>0</v>
      </c>
      <c r="CJ38" s="3">
        <v>0</v>
      </c>
      <c r="CK38" s="3">
        <v>1690449195.1</v>
      </c>
      <c r="CL38" s="3">
        <v>0</v>
      </c>
      <c r="CM38" s="3">
        <v>1542154420.1</v>
      </c>
      <c r="CN38" s="3" t="e">
        <v>#DIV/0!</v>
      </c>
      <c r="CO38" s="3">
        <v>1542154420.1</v>
      </c>
      <c r="CP38" s="3">
        <v>1542154414.1</v>
      </c>
      <c r="CQ38" s="3">
        <v>97</v>
      </c>
      <c r="CR38" s="3">
        <v>0.015</v>
      </c>
      <c r="CS38" s="3">
        <v>-0.003</v>
      </c>
      <c r="CT38" s="3">
        <v>4.668</v>
      </c>
      <c r="CU38" s="3">
        <v>0.197</v>
      </c>
      <c r="CV38" s="3">
        <v>400</v>
      </c>
      <c r="CW38" s="3">
        <v>27</v>
      </c>
      <c r="CX38" s="3">
        <v>0.28</v>
      </c>
      <c r="CY38" s="3">
        <v>0.11</v>
      </c>
      <c r="CZ38" s="3">
        <v>0.735306012301587</v>
      </c>
      <c r="DA38" s="3">
        <v>0.00362518557758061</v>
      </c>
      <c r="DB38" s="3">
        <v>0.0323223056516022</v>
      </c>
      <c r="DC38" s="3">
        <v>0.666666666666667</v>
      </c>
      <c r="DD38" s="3">
        <v>0.0347273593650794</v>
      </c>
      <c r="DE38" s="3">
        <v>0.00219116531100486</v>
      </c>
      <c r="DF38" s="3">
        <v>0.00682671330468241</v>
      </c>
      <c r="DG38" s="3">
        <v>0.833333333333333</v>
      </c>
      <c r="DH38" s="3">
        <v>1.5</v>
      </c>
      <c r="DI38" s="3">
        <v>2</v>
      </c>
      <c r="DJ38" s="3" t="e">
        <v>#DIV/0!</v>
      </c>
      <c r="DK38" s="3">
        <v>2.53659916666667</v>
      </c>
      <c r="DL38" s="3">
        <v>2.72336333333333</v>
      </c>
      <c r="DM38" s="3">
        <v>0.0841295666666667</v>
      </c>
      <c r="DN38" s="3">
        <v>0.0840376583333333</v>
      </c>
      <c r="DO38" s="3">
        <v>0.113147583333333</v>
      </c>
      <c r="DP38" s="3">
        <v>0.11176025</v>
      </c>
      <c r="DQ38" s="3">
        <v>24342.3833333333</v>
      </c>
      <c r="DR38" s="3">
        <v>23922.1916666667</v>
      </c>
      <c r="DS38" s="3">
        <v>24973.825</v>
      </c>
      <c r="DT38" s="3">
        <v>25949.375</v>
      </c>
      <c r="DU38" s="3">
        <v>30258.0833333333</v>
      </c>
      <c r="DV38" s="3">
        <v>31654.875</v>
      </c>
      <c r="DW38" s="3">
        <v>37651.6583333333</v>
      </c>
      <c r="DX38" s="3">
        <v>39638.3416666667</v>
      </c>
      <c r="DY38" s="3">
        <v>1.78062083333333</v>
      </c>
      <c r="DZ38" s="3">
        <v>2.08886666666667</v>
      </c>
      <c r="EA38" s="3">
        <v>0.0349482166666667</v>
      </c>
      <c r="EB38" s="3">
        <v>0</v>
      </c>
      <c r="EC38" s="3">
        <v>25.4724916666667</v>
      </c>
      <c r="ED38" s="3">
        <v>999.9</v>
      </c>
      <c r="EE38" s="3">
        <v>63.91975</v>
      </c>
      <c r="EF38" s="3">
        <v>30.2395</v>
      </c>
      <c r="EG38" s="3">
        <v>29.8004083333333</v>
      </c>
      <c r="EH38" s="3">
        <v>61.0862</v>
      </c>
      <c r="EI38" s="3">
        <v>8.60610416666667</v>
      </c>
      <c r="EJ38" s="3">
        <v>1</v>
      </c>
      <c r="EK38" s="3">
        <v>0.461718</v>
      </c>
      <c r="EL38" s="3">
        <v>1.49156416666667</v>
      </c>
      <c r="EM38" s="3">
        <v>20.2753583333333</v>
      </c>
      <c r="EN38" s="3">
        <v>5.2512425</v>
      </c>
      <c r="EO38" s="3">
        <v>12.0099</v>
      </c>
      <c r="EP38" s="3">
        <v>4.99914583333333</v>
      </c>
      <c r="EQ38" s="3">
        <v>3.304</v>
      </c>
      <c r="ER38" s="3">
        <v>999.9</v>
      </c>
      <c r="ES38" s="3">
        <v>9999</v>
      </c>
      <c r="ET38" s="3">
        <v>9999</v>
      </c>
      <c r="EU38" s="3">
        <v>9999</v>
      </c>
      <c r="EV38" s="3">
        <v>4.97227</v>
      </c>
      <c r="EW38" s="3">
        <v>1.87072666666667</v>
      </c>
      <c r="EX38" s="3">
        <v>1.8685875</v>
      </c>
      <c r="EY38" s="3">
        <v>1.86694083333333</v>
      </c>
      <c r="EZ38" s="3">
        <v>1.8669175</v>
      </c>
      <c r="FA38" s="3">
        <v>1.86646916666667</v>
      </c>
      <c r="FB38" s="3">
        <v>1.86868916666667</v>
      </c>
      <c r="FC38" s="3">
        <v>1.86632</v>
      </c>
      <c r="FD38" s="3">
        <v>0</v>
      </c>
      <c r="FE38" s="3">
        <v>0</v>
      </c>
      <c r="FF38" s="3">
        <v>0</v>
      </c>
      <c r="FG38" s="3">
        <v>0</v>
      </c>
      <c r="FH38" s="3" t="e">
        <v>#DIV/0!</v>
      </c>
      <c r="FI38" s="3" t="e">
        <v>#DIV/0!</v>
      </c>
      <c r="FJ38" s="3" t="e">
        <v>#DIV/0!</v>
      </c>
      <c r="FK38" s="3" t="e">
        <v>#DIV/0!</v>
      </c>
      <c r="FL38" s="3" t="e">
        <v>#DIV/0!</v>
      </c>
      <c r="FM38" s="3" t="e">
        <v>#DIV/0!</v>
      </c>
      <c r="FN38" s="3">
        <v>0</v>
      </c>
      <c r="FO38" s="3">
        <v>100</v>
      </c>
      <c r="FP38" s="3">
        <v>100</v>
      </c>
      <c r="FQ38" s="3">
        <v>4.66783333333333</v>
      </c>
      <c r="FR38" s="3">
        <v>0.197025</v>
      </c>
      <c r="FS38" s="3">
        <v>4.66770000000002</v>
      </c>
      <c r="FT38" s="3">
        <v>0</v>
      </c>
      <c r="FU38" s="3">
        <v>0</v>
      </c>
      <c r="FV38" s="3">
        <v>0</v>
      </c>
      <c r="FW38" s="3">
        <v>0.197029999999998</v>
      </c>
      <c r="FX38" s="3">
        <v>0</v>
      </c>
      <c r="FY38" s="3">
        <v>0</v>
      </c>
      <c r="FZ38" s="3">
        <v>0</v>
      </c>
      <c r="GA38" s="3">
        <v>-1</v>
      </c>
      <c r="GB38" s="3">
        <v>-1</v>
      </c>
      <c r="GC38" s="3">
        <v>-1</v>
      </c>
      <c r="GD38" s="3">
        <v>-1</v>
      </c>
      <c r="GE38" s="3">
        <v>2.23333333333333</v>
      </c>
      <c r="GF38" s="3">
        <v>2.325</v>
      </c>
      <c r="GG38" s="3">
        <v>1.01480666666667</v>
      </c>
      <c r="GH38" s="3">
        <v>2.59378916666667</v>
      </c>
      <c r="GI38" s="3">
        <v>1.59901833333333</v>
      </c>
      <c r="GJ38" s="3">
        <v>2.430115</v>
      </c>
      <c r="GK38" s="3">
        <v>1.60034</v>
      </c>
      <c r="GL38" s="3">
        <v>2.29146333333333</v>
      </c>
      <c r="GM38" s="3">
        <v>34.5492</v>
      </c>
      <c r="GN38" s="3">
        <v>14.1977</v>
      </c>
      <c r="GO38" s="3">
        <v>18</v>
      </c>
      <c r="GP38" s="3">
        <v>344.644583333333</v>
      </c>
      <c r="GQ38" s="3">
        <v>613.237833333333</v>
      </c>
      <c r="GR38" s="3">
        <v>24.9995833333333</v>
      </c>
      <c r="GS38" s="3">
        <v>33.106375</v>
      </c>
      <c r="GT38" s="3">
        <v>30.000025</v>
      </c>
      <c r="GU38" s="3">
        <v>33.31405</v>
      </c>
      <c r="GV38" s="3">
        <v>33.41585</v>
      </c>
      <c r="GW38" s="3">
        <v>20.302125</v>
      </c>
      <c r="GX38" s="3">
        <v>18.4724</v>
      </c>
      <c r="GY38" s="3">
        <v>100</v>
      </c>
      <c r="GZ38" s="3">
        <v>25</v>
      </c>
      <c r="HA38" s="3">
        <v>400</v>
      </c>
      <c r="HB38" s="3">
        <v>26.6001083333333</v>
      </c>
      <c r="HC38" s="3">
        <v>97.5505416666667</v>
      </c>
      <c r="HD38" s="3">
        <v>98.4913</v>
      </c>
    </row>
    <row r="39" spans="1:212">
      <c r="A39" s="3" t="s">
        <v>439</v>
      </c>
      <c r="B39" s="3" t="s">
        <v>440</v>
      </c>
      <c r="C39" s="3" t="s">
        <v>77</v>
      </c>
      <c r="D39" s="3" t="s">
        <v>69</v>
      </c>
      <c r="E39" s="3" t="str">
        <f t="shared" si="2"/>
        <v>TR74-B2-Rd2</v>
      </c>
      <c r="F39" s="3" t="str">
        <f>VLOOKUP(B39,Sheet1!$A$1:$B$97,2,0)</f>
        <v>Parashorea chinensis</v>
      </c>
      <c r="G39" s="3" t="str">
        <f t="shared" si="3"/>
        <v>2023-07-29</v>
      </c>
      <c r="H39" s="3" t="s">
        <v>387</v>
      </c>
      <c r="I39" s="3">
        <v>0.00030675700378111</v>
      </c>
      <c r="J39" s="3">
        <v>0.30675700378111</v>
      </c>
      <c r="K39" s="3">
        <v>-1.16854913031506</v>
      </c>
      <c r="L39" s="3">
        <v>400.597609493285</v>
      </c>
      <c r="M39" s="3">
        <v>487.360821444249</v>
      </c>
      <c r="N39" s="3">
        <v>45.2352684431073</v>
      </c>
      <c r="O39" s="3">
        <v>37.1821821638531</v>
      </c>
      <c r="P39" s="3">
        <v>0.0191026511763948</v>
      </c>
      <c r="Q39" s="3">
        <v>2.88672539862186</v>
      </c>
      <c r="R39" s="3">
        <v>0.0190326952469969</v>
      </c>
      <c r="S39" s="3">
        <v>0.0119016983415684</v>
      </c>
      <c r="T39" s="3">
        <v>0</v>
      </c>
      <c r="U39" s="3">
        <v>26.6490797615111</v>
      </c>
      <c r="V39" s="3">
        <v>25.9875468131868</v>
      </c>
      <c r="W39" s="3">
        <v>3.37177277673339</v>
      </c>
      <c r="X39" s="3">
        <v>54.4581479662218</v>
      </c>
      <c r="Y39" s="3">
        <v>1.91844497282584</v>
      </c>
      <c r="Z39" s="3">
        <v>3.52278803838459</v>
      </c>
      <c r="AA39" s="3">
        <v>1.45332780390756</v>
      </c>
      <c r="AB39" s="3">
        <v>-13.5279838667469</v>
      </c>
      <c r="AC39" s="3">
        <v>115.543165016491</v>
      </c>
      <c r="AD39" s="3">
        <v>8.58275182771366</v>
      </c>
      <c r="AE39" s="3">
        <v>110.597932977458</v>
      </c>
      <c r="AF39" s="3">
        <v>0</v>
      </c>
      <c r="AG39" s="3">
        <v>0</v>
      </c>
      <c r="AH39" s="3">
        <v>1</v>
      </c>
      <c r="AI39" s="3">
        <v>0</v>
      </c>
      <c r="AJ39" s="3">
        <v>49075.9409825826</v>
      </c>
      <c r="AK39" s="3">
        <v>0</v>
      </c>
      <c r="AL39" s="3">
        <v>0</v>
      </c>
      <c r="AM39" s="3">
        <v>0</v>
      </c>
      <c r="AN39" s="3">
        <v>0</v>
      </c>
      <c r="AO39" s="3">
        <v>2</v>
      </c>
      <c r="AP39" s="3">
        <v>0.5</v>
      </c>
      <c r="AQ39" s="3" t="e">
        <v>#DIV/0!</v>
      </c>
      <c r="AR39" s="3">
        <v>2</v>
      </c>
      <c r="AS39" s="3">
        <v>1542161148.36993</v>
      </c>
      <c r="AT39" s="3">
        <v>400.597609493285</v>
      </c>
      <c r="AU39" s="3">
        <v>400.00014471917</v>
      </c>
      <c r="AV39" s="3">
        <v>20.66915996337</v>
      </c>
      <c r="AW39" s="3">
        <v>20.4975096092796</v>
      </c>
      <c r="AX39" s="3">
        <v>395.972237881563</v>
      </c>
      <c r="AY39" s="3">
        <v>20.5298341147741</v>
      </c>
      <c r="AZ39" s="3">
        <v>350.033236507936</v>
      </c>
      <c r="BA39" s="3">
        <v>92.7178055189255</v>
      </c>
      <c r="BB39" s="3">
        <v>0.0989793637423688</v>
      </c>
      <c r="BC39" s="3">
        <v>26.7299729670329</v>
      </c>
      <c r="BD39" s="3">
        <v>25.9875468131868</v>
      </c>
      <c r="BE39" s="3">
        <v>999.9</v>
      </c>
      <c r="BF39" s="3">
        <v>0</v>
      </c>
      <c r="BG39" s="3">
        <v>0</v>
      </c>
      <c r="BH39" s="3">
        <v>10001.1092417582</v>
      </c>
      <c r="BI39" s="3">
        <v>0</v>
      </c>
      <c r="BJ39" s="3">
        <v>0.276714207753358</v>
      </c>
      <c r="BK39" s="3">
        <v>0.59742008986569</v>
      </c>
      <c r="BL39" s="3">
        <v>409.05232026862</v>
      </c>
      <c r="BM39" s="3">
        <v>408.370682326007</v>
      </c>
      <c r="BN39" s="3">
        <v>0.171647766422466</v>
      </c>
      <c r="BO39" s="3">
        <v>400.00014471917</v>
      </c>
      <c r="BP39" s="3">
        <v>20.4975096092796</v>
      </c>
      <c r="BQ39" s="3">
        <v>1.91639946214896</v>
      </c>
      <c r="BR39" s="3">
        <v>1.90048450274725</v>
      </c>
      <c r="BS39" s="3">
        <v>16.7700118437118</v>
      </c>
      <c r="BT39" s="3">
        <v>16.6387282661783</v>
      </c>
      <c r="BU39" s="3">
        <v>0</v>
      </c>
      <c r="BV39" s="3">
        <v>0</v>
      </c>
      <c r="BW39" s="3">
        <v>0</v>
      </c>
      <c r="BX39" s="3">
        <v>0</v>
      </c>
      <c r="BY39" s="3">
        <v>2.50099389499389</v>
      </c>
      <c r="BZ39" s="3">
        <v>0</v>
      </c>
      <c r="CA39" s="3">
        <v>7.62600915750916</v>
      </c>
      <c r="CB39" s="3">
        <v>9.66436080586081</v>
      </c>
      <c r="CC39" s="3">
        <v>39.4592547008547</v>
      </c>
      <c r="CD39" s="3">
        <v>44.7701580586081</v>
      </c>
      <c r="CE39" s="3">
        <v>42.3710199023199</v>
      </c>
      <c r="CF39" s="3">
        <v>43.2314197802198</v>
      </c>
      <c r="CG39" s="3">
        <v>40.0443732600733</v>
      </c>
      <c r="CH39" s="3">
        <v>0</v>
      </c>
      <c r="CI39" s="3">
        <v>0</v>
      </c>
      <c r="CJ39" s="3">
        <v>0</v>
      </c>
      <c r="CK39" s="3">
        <v>1690542651.7</v>
      </c>
      <c r="CL39" s="3">
        <v>0</v>
      </c>
      <c r="CM39" s="3">
        <v>1542160908.1</v>
      </c>
      <c r="CN39" s="3" t="e">
        <v>#DIV/0!</v>
      </c>
      <c r="CO39" s="3">
        <v>1542160902.1</v>
      </c>
      <c r="CP39" s="3">
        <v>1542160908.1</v>
      </c>
      <c r="CQ39" s="3">
        <v>115</v>
      </c>
      <c r="CR39" s="3">
        <v>0.172</v>
      </c>
      <c r="CS39" s="3">
        <v>-0.001</v>
      </c>
      <c r="CT39" s="3">
        <v>4.625</v>
      </c>
      <c r="CU39" s="3">
        <v>0.139</v>
      </c>
      <c r="CV39" s="3">
        <v>400</v>
      </c>
      <c r="CW39" s="3">
        <v>20</v>
      </c>
      <c r="CX39" s="3">
        <v>0.2</v>
      </c>
      <c r="CY39" s="3">
        <v>0.41</v>
      </c>
      <c r="CZ39" s="3">
        <v>0.597518526388889</v>
      </c>
      <c r="DA39" s="3">
        <v>-0.000352682843472217</v>
      </c>
      <c r="DB39" s="3">
        <v>0.0384299310017218</v>
      </c>
      <c r="DC39" s="3">
        <v>0.583333333333333</v>
      </c>
      <c r="DD39" s="3">
        <v>0.171797269047619</v>
      </c>
      <c r="DE39" s="3">
        <v>-0.00450580656185915</v>
      </c>
      <c r="DF39" s="3">
        <v>0.000985612329773276</v>
      </c>
      <c r="DG39" s="3">
        <v>1</v>
      </c>
      <c r="DH39" s="3">
        <v>1.58333333333333</v>
      </c>
      <c r="DI39" s="3">
        <v>2</v>
      </c>
      <c r="DJ39" s="3" t="e">
        <v>#DIV/0!</v>
      </c>
      <c r="DK39" s="3">
        <v>2.53685833333333</v>
      </c>
      <c r="DL39" s="3">
        <v>2.72335583333333</v>
      </c>
      <c r="DM39" s="3">
        <v>0.0841750333333333</v>
      </c>
      <c r="DN39" s="3">
        <v>0.0840941333333333</v>
      </c>
      <c r="DO39" s="3">
        <v>0.09463755</v>
      </c>
      <c r="DP39" s="3">
        <v>0.0930747</v>
      </c>
      <c r="DQ39" s="3">
        <v>24352.4416666667</v>
      </c>
      <c r="DR39" s="3">
        <v>23930.4583333333</v>
      </c>
      <c r="DS39" s="3">
        <v>24984.7833333333</v>
      </c>
      <c r="DT39" s="3">
        <v>25959.0916666667</v>
      </c>
      <c r="DU39" s="3">
        <v>30902.4916666667</v>
      </c>
      <c r="DV39" s="3">
        <v>32333.0416666667</v>
      </c>
      <c r="DW39" s="3">
        <v>37666.8083333333</v>
      </c>
      <c r="DX39" s="3">
        <v>39652.05</v>
      </c>
      <c r="DY39" s="3">
        <v>1.78298583333333</v>
      </c>
      <c r="DZ39" s="3">
        <v>2.07356666666667</v>
      </c>
      <c r="EA39" s="3">
        <v>0.0237198666666667</v>
      </c>
      <c r="EB39" s="3">
        <v>0</v>
      </c>
      <c r="EC39" s="3">
        <v>25.5971833333333</v>
      </c>
      <c r="ED39" s="3">
        <v>999.9</v>
      </c>
      <c r="EE39" s="3">
        <v>42.103</v>
      </c>
      <c r="EF39" s="3">
        <v>31.7105</v>
      </c>
      <c r="EG39" s="3">
        <v>21.3304833333333</v>
      </c>
      <c r="EH39" s="3">
        <v>61.0205</v>
      </c>
      <c r="EI39" s="3">
        <v>9.47115333333333</v>
      </c>
      <c r="EJ39" s="3">
        <v>1</v>
      </c>
      <c r="EK39" s="3">
        <v>0.442623666666667</v>
      </c>
      <c r="EL39" s="3">
        <v>1.561035</v>
      </c>
      <c r="EM39" s="3">
        <v>20.2740666666667</v>
      </c>
      <c r="EN39" s="3">
        <v>5.25064416666667</v>
      </c>
      <c r="EO39" s="3">
        <v>12.0099</v>
      </c>
      <c r="EP39" s="3">
        <v>4.9988875</v>
      </c>
      <c r="EQ39" s="3">
        <v>3.304</v>
      </c>
      <c r="ER39" s="3">
        <v>9999</v>
      </c>
      <c r="ES39" s="3">
        <v>9999</v>
      </c>
      <c r="ET39" s="3">
        <v>9999</v>
      </c>
      <c r="EU39" s="3">
        <v>999.9</v>
      </c>
      <c r="EV39" s="3">
        <v>4.97231666666667</v>
      </c>
      <c r="EW39" s="3">
        <v>1.87078083333333</v>
      </c>
      <c r="EX39" s="3">
        <v>1.86866416666667</v>
      </c>
      <c r="EY39" s="3">
        <v>1.86705833333333</v>
      </c>
      <c r="EZ39" s="3">
        <v>1.86703666666667</v>
      </c>
      <c r="FA39" s="3">
        <v>1.8665875</v>
      </c>
      <c r="FB39" s="3">
        <v>1.86874083333333</v>
      </c>
      <c r="FC39" s="3">
        <v>1.86644333333333</v>
      </c>
      <c r="FD39" s="3">
        <v>0</v>
      </c>
      <c r="FE39" s="3">
        <v>0</v>
      </c>
      <c r="FF39" s="3">
        <v>0</v>
      </c>
      <c r="FG39" s="3">
        <v>0</v>
      </c>
      <c r="FH39" s="3" t="e">
        <v>#DIV/0!</v>
      </c>
      <c r="FI39" s="3" t="e">
        <v>#DIV/0!</v>
      </c>
      <c r="FJ39" s="3" t="e">
        <v>#DIV/0!</v>
      </c>
      <c r="FK39" s="3" t="e">
        <v>#DIV/0!</v>
      </c>
      <c r="FL39" s="3" t="e">
        <v>#DIV/0!</v>
      </c>
      <c r="FM39" s="3" t="e">
        <v>#DIV/0!</v>
      </c>
      <c r="FN39" s="3">
        <v>0</v>
      </c>
      <c r="FO39" s="3">
        <v>100</v>
      </c>
      <c r="FP39" s="3">
        <v>100</v>
      </c>
      <c r="FQ39" s="3">
        <v>4.62533333333333</v>
      </c>
      <c r="FR39" s="3">
        <v>0.139325</v>
      </c>
      <c r="FS39" s="3">
        <v>4.62529999999998</v>
      </c>
      <c r="FT39" s="3">
        <v>0</v>
      </c>
      <c r="FU39" s="3">
        <v>0</v>
      </c>
      <c r="FV39" s="3">
        <v>0</v>
      </c>
      <c r="FW39" s="3">
        <v>0.139330000000001</v>
      </c>
      <c r="FX39" s="3">
        <v>0</v>
      </c>
      <c r="FY39" s="3">
        <v>0</v>
      </c>
      <c r="FZ39" s="3">
        <v>0</v>
      </c>
      <c r="GA39" s="3">
        <v>-1</v>
      </c>
      <c r="GB39" s="3">
        <v>-1</v>
      </c>
      <c r="GC39" s="3">
        <v>-1</v>
      </c>
      <c r="GD39" s="3">
        <v>-1</v>
      </c>
      <c r="GE39" s="3">
        <v>4.25</v>
      </c>
      <c r="GF39" s="3">
        <v>4.14166666666667</v>
      </c>
      <c r="GG39" s="3">
        <v>1.00504666666667</v>
      </c>
      <c r="GH39" s="3">
        <v>2.59592666666667</v>
      </c>
      <c r="GI39" s="3">
        <v>1.59912</v>
      </c>
      <c r="GJ39" s="3">
        <v>2.42136916666667</v>
      </c>
      <c r="GK39" s="3">
        <v>1.60044166666667</v>
      </c>
      <c r="GL39" s="3">
        <v>2.2919725</v>
      </c>
      <c r="GM39" s="3">
        <v>34.9750666666667</v>
      </c>
      <c r="GN39" s="3">
        <v>16.0619583333333</v>
      </c>
      <c r="GO39" s="3">
        <v>18</v>
      </c>
      <c r="GP39" s="3">
        <v>344.671666666667</v>
      </c>
      <c r="GQ39" s="3">
        <v>598.535166666667</v>
      </c>
      <c r="GR39" s="3">
        <v>24.9999</v>
      </c>
      <c r="GS39" s="3">
        <v>32.8912166666667</v>
      </c>
      <c r="GT39" s="3">
        <v>30.000075</v>
      </c>
      <c r="GU39" s="3">
        <v>33.1000666666667</v>
      </c>
      <c r="GV39" s="3">
        <v>33.2015416666667</v>
      </c>
      <c r="GW39" s="3">
        <v>20.1073583333333</v>
      </c>
      <c r="GX39" s="3">
        <v>-30</v>
      </c>
      <c r="GY39" s="3">
        <v>-30</v>
      </c>
      <c r="GZ39" s="3">
        <v>25</v>
      </c>
      <c r="HA39" s="3">
        <v>400</v>
      </c>
      <c r="HB39" s="3">
        <v>25.8991</v>
      </c>
      <c r="HC39" s="3">
        <v>97.5911666666667</v>
      </c>
      <c r="HD39" s="3">
        <v>98.5264916666667</v>
      </c>
    </row>
    <row r="40" spans="1:212">
      <c r="A40" s="3" t="s">
        <v>441</v>
      </c>
      <c r="B40" s="3" t="s">
        <v>442</v>
      </c>
      <c r="C40" s="3" t="s">
        <v>68</v>
      </c>
      <c r="D40" s="3" t="s">
        <v>69</v>
      </c>
      <c r="E40" s="3" t="str">
        <f t="shared" si="2"/>
        <v>TR77-B1-Rd2</v>
      </c>
      <c r="F40" s="3" t="str">
        <f>VLOOKUP(B40,Sheet1!$A$1:$B$97,2,0)</f>
        <v>Parashorea chinensis</v>
      </c>
      <c r="G40" s="3" t="str">
        <f t="shared" si="3"/>
        <v>2023-07-29</v>
      </c>
      <c r="H40" s="3" t="s">
        <v>387</v>
      </c>
      <c r="I40" s="3">
        <v>4.90675704711625e-5</v>
      </c>
      <c r="J40" s="3">
        <v>0.0490675704711625</v>
      </c>
      <c r="K40" s="3">
        <v>-1.15342261319211</v>
      </c>
      <c r="L40" s="3">
        <v>400.657949370421</v>
      </c>
      <c r="M40" s="3">
        <v>962.105704800536</v>
      </c>
      <c r="N40" s="3">
        <v>89.3694999606758</v>
      </c>
      <c r="O40" s="3">
        <v>37.216907338414</v>
      </c>
      <c r="P40" s="3">
        <v>0.00322791410580722</v>
      </c>
      <c r="Q40" s="3">
        <v>2.88776728555771</v>
      </c>
      <c r="R40" s="3">
        <v>0.00322589047639727</v>
      </c>
      <c r="S40" s="3">
        <v>0.00201636325166305</v>
      </c>
      <c r="T40" s="3">
        <v>0</v>
      </c>
      <c r="U40" s="3">
        <v>26.4274330521808</v>
      </c>
      <c r="V40" s="3">
        <v>25.9403269669566</v>
      </c>
      <c r="W40" s="3">
        <v>3.36236221350311</v>
      </c>
      <c r="X40" s="3">
        <v>57.4662868463845</v>
      </c>
      <c r="Y40" s="3">
        <v>1.9901680571308</v>
      </c>
      <c r="Z40" s="3">
        <v>3.46319248068498</v>
      </c>
      <c r="AA40" s="3">
        <v>1.37219415637231</v>
      </c>
      <c r="AB40" s="3">
        <v>-2.16387985777827</v>
      </c>
      <c r="AC40" s="3">
        <v>77.8494463092319</v>
      </c>
      <c r="AD40" s="3">
        <v>5.77095279405317</v>
      </c>
      <c r="AE40" s="3">
        <v>81.4565192455068</v>
      </c>
      <c r="AF40" s="3">
        <v>0</v>
      </c>
      <c r="AG40" s="3">
        <v>0</v>
      </c>
      <c r="AH40" s="3">
        <v>1</v>
      </c>
      <c r="AI40" s="3">
        <v>0</v>
      </c>
      <c r="AJ40" s="3">
        <v>49154.9287533842</v>
      </c>
      <c r="AK40" s="3">
        <v>0</v>
      </c>
      <c r="AL40" s="3">
        <v>0</v>
      </c>
      <c r="AM40" s="3">
        <v>0</v>
      </c>
      <c r="AN40" s="3">
        <v>0</v>
      </c>
      <c r="AO40" s="3">
        <v>2</v>
      </c>
      <c r="AP40" s="3">
        <v>0.5</v>
      </c>
      <c r="AQ40" s="3" t="e">
        <v>#DIV/0!</v>
      </c>
      <c r="AR40" s="3">
        <v>2</v>
      </c>
      <c r="AS40" s="3">
        <v>1542163500.22826</v>
      </c>
      <c r="AT40" s="3">
        <v>400.657949370421</v>
      </c>
      <c r="AU40" s="3">
        <v>400.010148977411</v>
      </c>
      <c r="AV40" s="3">
        <v>21.4251185935592</v>
      </c>
      <c r="AW40" s="3">
        <v>21.3976834447497</v>
      </c>
      <c r="AX40" s="3">
        <v>396.044560611264</v>
      </c>
      <c r="AY40" s="3">
        <v>21.2763185935592</v>
      </c>
      <c r="AZ40" s="3">
        <v>350.034830837912</v>
      </c>
      <c r="BA40" s="3">
        <v>92.7904784256715</v>
      </c>
      <c r="BB40" s="3">
        <v>0.0989984815426587</v>
      </c>
      <c r="BC40" s="3">
        <v>26.440370597909</v>
      </c>
      <c r="BD40" s="3">
        <v>25.9403269669566</v>
      </c>
      <c r="BE40" s="3">
        <v>999.9</v>
      </c>
      <c r="BF40" s="3">
        <v>0</v>
      </c>
      <c r="BG40" s="3">
        <v>0</v>
      </c>
      <c r="BH40" s="3">
        <v>9999.62898695055</v>
      </c>
      <c r="BI40" s="3">
        <v>0</v>
      </c>
      <c r="BJ40" s="3">
        <v>0.278897</v>
      </c>
      <c r="BK40" s="3">
        <v>0.647795883035714</v>
      </c>
      <c r="BL40" s="3">
        <v>409.429946104243</v>
      </c>
      <c r="BM40" s="3">
        <v>408.756597035256</v>
      </c>
      <c r="BN40" s="3">
        <v>0.0274372768543956</v>
      </c>
      <c r="BO40" s="3">
        <v>400.010148977411</v>
      </c>
      <c r="BP40" s="3">
        <v>21.3976834447497</v>
      </c>
      <c r="BQ40" s="3">
        <v>1.98804724687118</v>
      </c>
      <c r="BR40" s="3">
        <v>1.98550136114927</v>
      </c>
      <c r="BS40" s="3">
        <v>17.3494571943681</v>
      </c>
      <c r="BT40" s="3">
        <v>17.3291780662393</v>
      </c>
      <c r="BU40" s="3">
        <v>0</v>
      </c>
      <c r="BV40" s="3">
        <v>0</v>
      </c>
      <c r="BW40" s="3">
        <v>0</v>
      </c>
      <c r="BX40" s="3">
        <v>0</v>
      </c>
      <c r="BY40" s="3">
        <v>3.10422802197802</v>
      </c>
      <c r="BZ40" s="3">
        <v>0</v>
      </c>
      <c r="CA40" s="3">
        <v>-5.8523431013431</v>
      </c>
      <c r="CB40" s="3">
        <v>7.90427861721612</v>
      </c>
      <c r="CC40" s="3">
        <v>37.2746251831502</v>
      </c>
      <c r="CD40" s="3">
        <v>42.5589298305861</v>
      </c>
      <c r="CE40" s="3">
        <v>40.0872927884615</v>
      </c>
      <c r="CF40" s="3">
        <v>41.0271223557692</v>
      </c>
      <c r="CG40" s="3">
        <v>38.0445151862027</v>
      </c>
      <c r="CH40" s="3">
        <v>0</v>
      </c>
      <c r="CI40" s="3">
        <v>0</v>
      </c>
      <c r="CJ40" s="3">
        <v>0</v>
      </c>
      <c r="CK40" s="3">
        <v>1690545003.7</v>
      </c>
      <c r="CL40" s="3">
        <v>0</v>
      </c>
      <c r="CM40" s="3">
        <v>1542163033</v>
      </c>
      <c r="CN40" s="3" t="e">
        <v>#DIV/0!</v>
      </c>
      <c r="CO40" s="3">
        <v>1542163033</v>
      </c>
      <c r="CP40" s="3">
        <v>1542163021</v>
      </c>
      <c r="CQ40" s="3">
        <v>116</v>
      </c>
      <c r="CR40" s="3">
        <v>-0.012</v>
      </c>
      <c r="CS40" s="3">
        <v>0.009</v>
      </c>
      <c r="CT40" s="3">
        <v>4.613</v>
      </c>
      <c r="CU40" s="3">
        <v>0.149</v>
      </c>
      <c r="CV40" s="3">
        <v>400</v>
      </c>
      <c r="CW40" s="3">
        <v>21</v>
      </c>
      <c r="CX40" s="3">
        <v>0.42</v>
      </c>
      <c r="CY40" s="3">
        <v>0.11</v>
      </c>
      <c r="CZ40" s="3">
        <v>0.647578775198413</v>
      </c>
      <c r="DA40" s="3">
        <v>4.63161312374954e-5</v>
      </c>
      <c r="DB40" s="3">
        <v>0.0425277374469557</v>
      </c>
      <c r="DC40" s="3">
        <v>0.416666666666667</v>
      </c>
      <c r="DD40" s="3">
        <v>0.0275554406150794</v>
      </c>
      <c r="DE40" s="3">
        <v>-0.00215544415584414</v>
      </c>
      <c r="DF40" s="3">
        <v>0.00271269434128397</v>
      </c>
      <c r="DG40" s="3">
        <v>1</v>
      </c>
      <c r="DH40" s="3">
        <v>1.41666666666667</v>
      </c>
      <c r="DI40" s="3">
        <v>2</v>
      </c>
      <c r="DJ40" s="3" t="e">
        <v>#DIV/0!</v>
      </c>
      <c r="DK40" s="3">
        <v>2.53782666666667</v>
      </c>
      <c r="DL40" s="3">
        <v>2.72334166666667</v>
      </c>
      <c r="DM40" s="3">
        <v>0.0843989916666667</v>
      </c>
      <c r="DN40" s="3">
        <v>0.084309</v>
      </c>
      <c r="DO40" s="3">
        <v>0.097329325</v>
      </c>
      <c r="DP40" s="3">
        <v>0.09619755</v>
      </c>
      <c r="DQ40" s="3">
        <v>24379.8583333333</v>
      </c>
      <c r="DR40" s="3">
        <v>23957.5166666667</v>
      </c>
      <c r="DS40" s="3">
        <v>25016.6583333333</v>
      </c>
      <c r="DT40" s="3">
        <v>25991.3166666667</v>
      </c>
      <c r="DU40" s="3">
        <v>30847.5166666667</v>
      </c>
      <c r="DV40" s="3">
        <v>32257.125</v>
      </c>
      <c r="DW40" s="3">
        <v>37711.95</v>
      </c>
      <c r="DX40" s="3">
        <v>39696.4083333333</v>
      </c>
      <c r="DY40" s="3">
        <v>1.79141833333333</v>
      </c>
      <c r="DZ40" s="3">
        <v>2.08559666666667</v>
      </c>
      <c r="EA40" s="3">
        <v>0.0341919416666667</v>
      </c>
      <c r="EB40" s="3">
        <v>0</v>
      </c>
      <c r="EC40" s="3">
        <v>25.3797333333333</v>
      </c>
      <c r="ED40" s="3">
        <v>999.9</v>
      </c>
      <c r="EE40" s="3">
        <v>43.9343333333333</v>
      </c>
      <c r="EF40" s="3">
        <v>31.4976666666667</v>
      </c>
      <c r="EG40" s="3">
        <v>21.9737416666667</v>
      </c>
      <c r="EH40" s="3">
        <v>60.8932</v>
      </c>
      <c r="EI40" s="3">
        <v>9.783985</v>
      </c>
      <c r="EJ40" s="3">
        <v>1</v>
      </c>
      <c r="EK40" s="3">
        <v>0.38826375</v>
      </c>
      <c r="EL40" s="3">
        <v>0.993215083333333</v>
      </c>
      <c r="EM40" s="3">
        <v>20.2792916666667</v>
      </c>
      <c r="EN40" s="3">
        <v>5.25075583333333</v>
      </c>
      <c r="EO40" s="3">
        <v>12.0099</v>
      </c>
      <c r="EP40" s="3">
        <v>4.9985625</v>
      </c>
      <c r="EQ40" s="3">
        <v>3.304</v>
      </c>
      <c r="ER40" s="3">
        <v>9999</v>
      </c>
      <c r="ES40" s="3">
        <v>9999</v>
      </c>
      <c r="ET40" s="3">
        <v>9999</v>
      </c>
      <c r="EU40" s="3">
        <v>999.9</v>
      </c>
      <c r="EV40" s="3">
        <v>4.972325</v>
      </c>
      <c r="EW40" s="3">
        <v>1.87084916666667</v>
      </c>
      <c r="EX40" s="3">
        <v>1.86871583333333</v>
      </c>
      <c r="EY40" s="3">
        <v>1.86706666666667</v>
      </c>
      <c r="EZ40" s="3">
        <v>1.86706333333333</v>
      </c>
      <c r="FA40" s="3">
        <v>1.86660333333333</v>
      </c>
      <c r="FB40" s="3">
        <v>1.868745</v>
      </c>
      <c r="FC40" s="3">
        <v>1.86643166666667</v>
      </c>
      <c r="FD40" s="3">
        <v>0</v>
      </c>
      <c r="FE40" s="3">
        <v>0</v>
      </c>
      <c r="FF40" s="3">
        <v>0</v>
      </c>
      <c r="FG40" s="3">
        <v>0</v>
      </c>
      <c r="FH40" s="3" t="e">
        <v>#DIV/0!</v>
      </c>
      <c r="FI40" s="3" t="e">
        <v>#DIV/0!</v>
      </c>
      <c r="FJ40" s="3" t="e">
        <v>#DIV/0!</v>
      </c>
      <c r="FK40" s="3" t="e">
        <v>#DIV/0!</v>
      </c>
      <c r="FL40" s="3" t="e">
        <v>#DIV/0!</v>
      </c>
      <c r="FM40" s="3" t="e">
        <v>#DIV/0!</v>
      </c>
      <c r="FN40" s="3">
        <v>0</v>
      </c>
      <c r="FO40" s="3">
        <v>100</v>
      </c>
      <c r="FP40" s="3">
        <v>100</v>
      </c>
      <c r="FQ40" s="3">
        <v>4.61333333333333</v>
      </c>
      <c r="FR40" s="3">
        <v>0.1488</v>
      </c>
      <c r="FS40" s="3">
        <v>4.61329999999998</v>
      </c>
      <c r="FT40" s="3">
        <v>0</v>
      </c>
      <c r="FU40" s="3">
        <v>0</v>
      </c>
      <c r="FV40" s="3">
        <v>0</v>
      </c>
      <c r="FW40" s="3">
        <v>0.148799999999994</v>
      </c>
      <c r="FX40" s="3">
        <v>0</v>
      </c>
      <c r="FY40" s="3">
        <v>0</v>
      </c>
      <c r="FZ40" s="3">
        <v>0</v>
      </c>
      <c r="GA40" s="3">
        <v>-1</v>
      </c>
      <c r="GB40" s="3">
        <v>-1</v>
      </c>
      <c r="GC40" s="3">
        <v>-1</v>
      </c>
      <c r="GD40" s="3">
        <v>-1</v>
      </c>
      <c r="GE40" s="3">
        <v>7.925</v>
      </c>
      <c r="GF40" s="3">
        <v>8.125</v>
      </c>
      <c r="GG40" s="3">
        <v>0.99843325</v>
      </c>
      <c r="GH40" s="3">
        <v>2.59786166666667</v>
      </c>
      <c r="GI40" s="3">
        <v>1.59901833333333</v>
      </c>
      <c r="GJ40" s="3">
        <v>2.42106166666667</v>
      </c>
      <c r="GK40" s="3">
        <v>1.60034</v>
      </c>
      <c r="GL40" s="3">
        <v>2.28831083333333</v>
      </c>
      <c r="GM40" s="3">
        <v>35.03065</v>
      </c>
      <c r="GN40" s="3">
        <v>15.6650583333333</v>
      </c>
      <c r="GO40" s="3">
        <v>18</v>
      </c>
      <c r="GP40" s="3">
        <v>345.117583333333</v>
      </c>
      <c r="GQ40" s="3">
        <v>601.2835</v>
      </c>
      <c r="GR40" s="3">
        <v>24.9997416666667</v>
      </c>
      <c r="GS40" s="3">
        <v>32.1696666666667</v>
      </c>
      <c r="GT40" s="3">
        <v>30.0000666666667</v>
      </c>
      <c r="GU40" s="3">
        <v>32.4154416666667</v>
      </c>
      <c r="GV40" s="3">
        <v>32.5193333333333</v>
      </c>
      <c r="GW40" s="3">
        <v>19.9672333333333</v>
      </c>
      <c r="GX40" s="3">
        <v>-30</v>
      </c>
      <c r="GY40" s="3">
        <v>-30</v>
      </c>
      <c r="GZ40" s="3">
        <v>25</v>
      </c>
      <c r="HA40" s="3">
        <v>400</v>
      </c>
      <c r="HB40" s="3">
        <v>25.8991</v>
      </c>
      <c r="HC40" s="3">
        <v>97.711175</v>
      </c>
      <c r="HD40" s="3">
        <v>98.6415083333333</v>
      </c>
    </row>
    <row r="41" spans="1:212">
      <c r="A41" s="3" t="s">
        <v>443</v>
      </c>
      <c r="B41" s="3" t="s">
        <v>444</v>
      </c>
      <c r="C41" s="3" t="s">
        <v>68</v>
      </c>
      <c r="D41" s="3" t="s">
        <v>69</v>
      </c>
      <c r="E41" s="3" t="str">
        <f t="shared" si="2"/>
        <v>TR79-B1-Rd2</v>
      </c>
      <c r="F41" s="3" t="str">
        <f>VLOOKUP(B41,Sheet1!$A$1:$B$97,2,0)</f>
        <v>Macaranga indica</v>
      </c>
      <c r="G41" s="3" t="str">
        <f t="shared" si="3"/>
        <v>2023-07-29</v>
      </c>
      <c r="H41" s="3" t="s">
        <v>387</v>
      </c>
      <c r="I41" s="3">
        <v>0.00233367729080388</v>
      </c>
      <c r="J41" s="3">
        <v>2.33367729080388</v>
      </c>
      <c r="K41" s="3">
        <v>-1.33335801397285</v>
      </c>
      <c r="L41" s="3">
        <v>400.226801198107</v>
      </c>
      <c r="M41" s="3">
        <v>404.230857120979</v>
      </c>
      <c r="N41" s="3">
        <v>37.5363808740929</v>
      </c>
      <c r="O41" s="3">
        <v>37.1645691729818</v>
      </c>
      <c r="P41" s="3">
        <v>0.162006642602328</v>
      </c>
      <c r="Q41" s="3">
        <v>2.88731774753349</v>
      </c>
      <c r="R41" s="3">
        <v>0.157119868525484</v>
      </c>
      <c r="S41" s="3">
        <v>0.0986266942241362</v>
      </c>
      <c r="T41" s="3">
        <v>0</v>
      </c>
      <c r="U41" s="3">
        <v>26.2604326674946</v>
      </c>
      <c r="V41" s="3">
        <v>25.7141399133852</v>
      </c>
      <c r="W41" s="3">
        <v>3.31760183069991</v>
      </c>
      <c r="X41" s="3">
        <v>55.661456329094</v>
      </c>
      <c r="Y41" s="3">
        <v>1.97770925259193</v>
      </c>
      <c r="Z41" s="3">
        <v>3.55310393155723</v>
      </c>
      <c r="AA41" s="3">
        <v>1.33989257810798</v>
      </c>
      <c r="AB41" s="3">
        <v>-102.915168524451</v>
      </c>
      <c r="AC41" s="3">
        <v>180.802627031823</v>
      </c>
      <c r="AD41" s="3">
        <v>13.4190261744513</v>
      </c>
      <c r="AE41" s="3">
        <v>91.3064846818237</v>
      </c>
      <c r="AF41" s="3">
        <v>0</v>
      </c>
      <c r="AG41" s="3">
        <v>0</v>
      </c>
      <c r="AH41" s="3">
        <v>1</v>
      </c>
      <c r="AI41" s="3">
        <v>0</v>
      </c>
      <c r="AJ41" s="3">
        <v>49070.008785504</v>
      </c>
      <c r="AK41" s="3">
        <v>0</v>
      </c>
      <c r="AL41" s="3">
        <v>0</v>
      </c>
      <c r="AM41" s="3">
        <v>0</v>
      </c>
      <c r="AN41" s="3">
        <v>0</v>
      </c>
      <c r="AO41" s="3">
        <v>2</v>
      </c>
      <c r="AP41" s="3">
        <v>0.5</v>
      </c>
      <c r="AQ41" s="3" t="e">
        <v>#DIV/0!</v>
      </c>
      <c r="AR41" s="3">
        <v>2</v>
      </c>
      <c r="AS41" s="3">
        <v>1542147926.83339</v>
      </c>
      <c r="AT41" s="3">
        <v>400.226801198107</v>
      </c>
      <c r="AU41" s="3">
        <v>399.99861875</v>
      </c>
      <c r="AV41" s="3">
        <v>21.2980337541972</v>
      </c>
      <c r="AW41" s="3">
        <v>19.9930322016178</v>
      </c>
      <c r="AX41" s="3">
        <v>395.781254170482</v>
      </c>
      <c r="AY41" s="3">
        <v>21.1116257925061</v>
      </c>
      <c r="AZ41" s="3">
        <v>350.033999305556</v>
      </c>
      <c r="BA41" s="3">
        <v>92.759787011218</v>
      </c>
      <c r="BB41" s="3">
        <v>0.0989847301976496</v>
      </c>
      <c r="BC41" s="3">
        <v>26.8756548134158</v>
      </c>
      <c r="BD41" s="3">
        <v>25.7141399133852</v>
      </c>
      <c r="BE41" s="3">
        <v>999.9</v>
      </c>
      <c r="BF41" s="3">
        <v>0</v>
      </c>
      <c r="BG41" s="3">
        <v>0</v>
      </c>
      <c r="BH41" s="3">
        <v>10000.1953879731</v>
      </c>
      <c r="BI41" s="3">
        <v>0</v>
      </c>
      <c r="BJ41" s="3">
        <v>0.277646616269841</v>
      </c>
      <c r="BK41" s="3">
        <v>0.228126737976953</v>
      </c>
      <c r="BL41" s="3">
        <v>408.936376221001</v>
      </c>
      <c r="BM41" s="3">
        <v>408.159034146062</v>
      </c>
      <c r="BN41" s="3">
        <v>1.30500670032051</v>
      </c>
      <c r="BO41" s="3">
        <v>399.99861875</v>
      </c>
      <c r="BP41" s="3">
        <v>19.9930322016178</v>
      </c>
      <c r="BQ41" s="3">
        <v>1.97560098195208</v>
      </c>
      <c r="BR41" s="3">
        <v>1.85454938247863</v>
      </c>
      <c r="BS41" s="3">
        <v>17.2501381379731</v>
      </c>
      <c r="BT41" s="3">
        <v>16.2543008817918</v>
      </c>
      <c r="BU41" s="3">
        <v>0</v>
      </c>
      <c r="BV41" s="3">
        <v>0</v>
      </c>
      <c r="BW41" s="3">
        <v>0</v>
      </c>
      <c r="BX41" s="3">
        <v>0</v>
      </c>
      <c r="BY41" s="3">
        <v>2.18347603785104</v>
      </c>
      <c r="BZ41" s="3">
        <v>0</v>
      </c>
      <c r="CA41" s="3">
        <v>9.70601564407814</v>
      </c>
      <c r="CB41" s="3">
        <v>9.79595970695971</v>
      </c>
      <c r="CC41" s="3">
        <v>39.8013975961538</v>
      </c>
      <c r="CD41" s="3">
        <v>44.9547471764347</v>
      </c>
      <c r="CE41" s="3">
        <v>42.6609009844322</v>
      </c>
      <c r="CF41" s="3">
        <v>43.5666369391026</v>
      </c>
      <c r="CG41" s="3">
        <v>40.3560392933456</v>
      </c>
      <c r="CH41" s="3">
        <v>0</v>
      </c>
      <c r="CI41" s="3">
        <v>0</v>
      </c>
      <c r="CJ41" s="3">
        <v>0</v>
      </c>
      <c r="CK41" s="3">
        <v>1690529429.4</v>
      </c>
      <c r="CL41" s="3">
        <v>0</v>
      </c>
      <c r="CM41" s="3">
        <v>1542147219</v>
      </c>
      <c r="CN41" s="3" t="e">
        <v>#DIV/0!</v>
      </c>
      <c r="CO41" s="3">
        <v>1542147218</v>
      </c>
      <c r="CP41" s="3">
        <v>1542147219</v>
      </c>
      <c r="CQ41" s="3">
        <v>77</v>
      </c>
      <c r="CR41" s="3">
        <v>0.074</v>
      </c>
      <c r="CS41" s="3">
        <v>-0.019</v>
      </c>
      <c r="CT41" s="3">
        <v>4.446</v>
      </c>
      <c r="CU41" s="3">
        <v>0.186</v>
      </c>
      <c r="CV41" s="3">
        <v>400</v>
      </c>
      <c r="CW41" s="3">
        <v>26</v>
      </c>
      <c r="CX41" s="3">
        <v>0.3</v>
      </c>
      <c r="CY41" s="3">
        <v>0.08</v>
      </c>
      <c r="CZ41" s="3">
        <v>0.228481797420635</v>
      </c>
      <c r="DA41" s="3">
        <v>-0.000342567327409311</v>
      </c>
      <c r="DB41" s="3">
        <v>0.0227278310518909</v>
      </c>
      <c r="DC41" s="3">
        <v>0.75</v>
      </c>
      <c r="DD41" s="3">
        <v>1.30674632142857</v>
      </c>
      <c r="DE41" s="3">
        <v>-0.037898103212577</v>
      </c>
      <c r="DF41" s="3">
        <v>0.00387810270437783</v>
      </c>
      <c r="DG41" s="3">
        <v>1</v>
      </c>
      <c r="DH41" s="3">
        <v>1.75</v>
      </c>
      <c r="DI41" s="3">
        <v>2</v>
      </c>
      <c r="DJ41" s="3" t="e">
        <v>#DIV/0!</v>
      </c>
      <c r="DK41" s="3">
        <v>2.53691083333333</v>
      </c>
      <c r="DL41" s="3">
        <v>2.72335916666667</v>
      </c>
      <c r="DM41" s="3">
        <v>0.08421285</v>
      </c>
      <c r="DN41" s="3">
        <v>0.0841570916666667</v>
      </c>
      <c r="DO41" s="3">
        <v>0.0966228416666667</v>
      </c>
      <c r="DP41" s="3">
        <v>0.0915254</v>
      </c>
      <c r="DQ41" s="3">
        <v>24359.1583333333</v>
      </c>
      <c r="DR41" s="3">
        <v>23936.9166666667</v>
      </c>
      <c r="DS41" s="3">
        <v>24992.4583333333</v>
      </c>
      <c r="DT41" s="3">
        <v>25967.575</v>
      </c>
      <c r="DU41" s="3">
        <v>30845.05</v>
      </c>
      <c r="DV41" s="3">
        <v>32397.8416666667</v>
      </c>
      <c r="DW41" s="3">
        <v>37679.5083333333</v>
      </c>
      <c r="DX41" s="3">
        <v>39663.6666666667</v>
      </c>
      <c r="DY41" s="3">
        <v>1.7846325</v>
      </c>
      <c r="DZ41" s="3">
        <v>2.07999166666667</v>
      </c>
      <c r="EA41" s="3">
        <v>-0.0126846083333333</v>
      </c>
      <c r="EB41" s="3">
        <v>0</v>
      </c>
      <c r="EC41" s="3">
        <v>25.9234083333333</v>
      </c>
      <c r="ED41" s="3">
        <v>999.9</v>
      </c>
      <c r="EE41" s="3">
        <v>45.7890833333333</v>
      </c>
      <c r="EF41" s="3">
        <v>30.6550833333333</v>
      </c>
      <c r="EG41" s="3">
        <v>21.8354166666667</v>
      </c>
      <c r="EH41" s="3">
        <v>60.8396833333333</v>
      </c>
      <c r="EI41" s="3">
        <v>9.31323416666667</v>
      </c>
      <c r="EJ41" s="3">
        <v>1</v>
      </c>
      <c r="EK41" s="3">
        <v>0.436854916666667</v>
      </c>
      <c r="EL41" s="3">
        <v>1.91418666666667</v>
      </c>
      <c r="EM41" s="3">
        <v>20.271325</v>
      </c>
      <c r="EN41" s="3">
        <v>5.25104333333333</v>
      </c>
      <c r="EO41" s="3">
        <v>12.0099</v>
      </c>
      <c r="EP41" s="3">
        <v>4.99926666666667</v>
      </c>
      <c r="EQ41" s="3">
        <v>3.304</v>
      </c>
      <c r="ER41" s="3">
        <v>9999</v>
      </c>
      <c r="ES41" s="3">
        <v>9999</v>
      </c>
      <c r="ET41" s="3">
        <v>9999</v>
      </c>
      <c r="EU41" s="3">
        <v>999.9</v>
      </c>
      <c r="EV41" s="3">
        <v>4.97228333333333</v>
      </c>
      <c r="EW41" s="3">
        <v>1.87073666666667</v>
      </c>
      <c r="EX41" s="3">
        <v>1.86859333333333</v>
      </c>
      <c r="EY41" s="3">
        <v>1.86702333333333</v>
      </c>
      <c r="EZ41" s="3">
        <v>1.86692416666667</v>
      </c>
      <c r="FA41" s="3">
        <v>1.86655</v>
      </c>
      <c r="FB41" s="3">
        <v>1.86870916666667</v>
      </c>
      <c r="FC41" s="3">
        <v>1.86638333333333</v>
      </c>
      <c r="FD41" s="3">
        <v>0</v>
      </c>
      <c r="FE41" s="3">
        <v>0</v>
      </c>
      <c r="FF41" s="3">
        <v>0</v>
      </c>
      <c r="FG41" s="3">
        <v>0</v>
      </c>
      <c r="FH41" s="3" t="e">
        <v>#DIV/0!</v>
      </c>
      <c r="FI41" s="3" t="e">
        <v>#DIV/0!</v>
      </c>
      <c r="FJ41" s="3" t="e">
        <v>#DIV/0!</v>
      </c>
      <c r="FK41" s="3" t="e">
        <v>#DIV/0!</v>
      </c>
      <c r="FL41" s="3" t="e">
        <v>#DIV/0!</v>
      </c>
      <c r="FM41" s="3" t="e">
        <v>#DIV/0!</v>
      </c>
      <c r="FN41" s="3">
        <v>0</v>
      </c>
      <c r="FO41" s="3">
        <v>100</v>
      </c>
      <c r="FP41" s="3">
        <v>100</v>
      </c>
      <c r="FQ41" s="3">
        <v>4.44541666666667</v>
      </c>
      <c r="FR41" s="3">
        <v>0.1864</v>
      </c>
      <c r="FS41" s="3">
        <v>4.44560000000007</v>
      </c>
      <c r="FT41" s="3">
        <v>0</v>
      </c>
      <c r="FU41" s="3">
        <v>0</v>
      </c>
      <c r="FV41" s="3">
        <v>0</v>
      </c>
      <c r="FW41" s="3">
        <v>0.186409090909091</v>
      </c>
      <c r="FX41" s="3">
        <v>0</v>
      </c>
      <c r="FY41" s="3">
        <v>0</v>
      </c>
      <c r="FZ41" s="3">
        <v>0</v>
      </c>
      <c r="GA41" s="3">
        <v>-1</v>
      </c>
      <c r="GB41" s="3">
        <v>-1</v>
      </c>
      <c r="GC41" s="3">
        <v>-1</v>
      </c>
      <c r="GD41" s="3">
        <v>-1</v>
      </c>
      <c r="GE41" s="3">
        <v>11.9583333333333</v>
      </c>
      <c r="GF41" s="3">
        <v>11.9416666666667</v>
      </c>
      <c r="GG41" s="3">
        <v>1.00952</v>
      </c>
      <c r="GH41" s="3">
        <v>2.5845325</v>
      </c>
      <c r="GI41" s="3">
        <v>1.59912</v>
      </c>
      <c r="GJ41" s="3">
        <v>2.4205525</v>
      </c>
      <c r="GK41" s="3">
        <v>1.60034</v>
      </c>
      <c r="GL41" s="3">
        <v>2.28627583333333</v>
      </c>
      <c r="GM41" s="3">
        <v>34.6254</v>
      </c>
      <c r="GN41" s="3">
        <v>15.413325</v>
      </c>
      <c r="GO41" s="3">
        <v>18</v>
      </c>
      <c r="GP41" s="3">
        <v>344.720916666667</v>
      </c>
      <c r="GQ41" s="3">
        <v>602.21175</v>
      </c>
      <c r="GR41" s="3">
        <v>25</v>
      </c>
      <c r="GS41" s="3">
        <v>32.820325</v>
      </c>
      <c r="GT41" s="3">
        <v>30.00025</v>
      </c>
      <c r="GU41" s="3">
        <v>32.9577166666667</v>
      </c>
      <c r="GV41" s="3">
        <v>33.051575</v>
      </c>
      <c r="GW41" s="3">
        <v>20.1904583333333</v>
      </c>
      <c r="GX41" s="3">
        <v>-30</v>
      </c>
      <c r="GY41" s="3">
        <v>-30</v>
      </c>
      <c r="GZ41" s="3">
        <v>25</v>
      </c>
      <c r="HA41" s="3">
        <v>400</v>
      </c>
      <c r="HB41" s="3">
        <v>25.8991</v>
      </c>
      <c r="HC41" s="3">
        <v>97.6229166666667</v>
      </c>
      <c r="HD41" s="3">
        <v>98.5566583333333</v>
      </c>
    </row>
    <row r="42" spans="1:212">
      <c r="A42" s="3" t="s">
        <v>445</v>
      </c>
      <c r="B42" s="3" t="s">
        <v>446</v>
      </c>
      <c r="C42" s="3" t="s">
        <v>68</v>
      </c>
      <c r="D42" s="3" t="s">
        <v>69</v>
      </c>
      <c r="E42" s="3" t="str">
        <f t="shared" si="2"/>
        <v>TR86-B1-Rd2</v>
      </c>
      <c r="F42" s="3" t="str">
        <f>VLOOKUP(B42,Sheet1!$A$1:$B$97,2,0)</f>
        <v>Casearia kurzii</v>
      </c>
      <c r="G42" s="3" t="str">
        <f t="shared" si="3"/>
        <v>2023-07-30</v>
      </c>
      <c r="H42" s="3" t="s">
        <v>387</v>
      </c>
      <c r="I42" s="3">
        <v>0.00010139381678237</v>
      </c>
      <c r="J42" s="3">
        <v>0.10139381678237</v>
      </c>
      <c r="K42" s="3">
        <v>-1.03633180084134</v>
      </c>
      <c r="L42" s="3">
        <v>400.570132356532</v>
      </c>
      <c r="M42" s="3">
        <v>560.994858276064</v>
      </c>
      <c r="N42" s="3">
        <v>52.1026132926306</v>
      </c>
      <c r="O42" s="3">
        <v>37.2031048287233</v>
      </c>
      <c r="P42" s="3">
        <v>0.00988320049969823</v>
      </c>
      <c r="Q42" s="3">
        <v>2.88757447011297</v>
      </c>
      <c r="R42" s="3">
        <v>0.00986437719905375</v>
      </c>
      <c r="S42" s="3">
        <v>0.00616692391514657</v>
      </c>
      <c r="T42" s="3">
        <v>0</v>
      </c>
      <c r="U42" s="3">
        <v>26.673456723921</v>
      </c>
      <c r="V42" s="3">
        <v>26.1062652380952</v>
      </c>
      <c r="W42" s="3">
        <v>3.39553437290643</v>
      </c>
      <c r="X42" s="3">
        <v>70.2689089976077</v>
      </c>
      <c r="Y42" s="3">
        <v>2.47108875827689</v>
      </c>
      <c r="Z42" s="3">
        <v>3.51661762592606</v>
      </c>
      <c r="AA42" s="3">
        <v>0.924445614629533</v>
      </c>
      <c r="AB42" s="3">
        <v>-4.47146732010254</v>
      </c>
      <c r="AC42" s="3">
        <v>92.4588479040547</v>
      </c>
      <c r="AD42" s="3">
        <v>6.86904586337953</v>
      </c>
      <c r="AE42" s="3">
        <v>94.8564264473317</v>
      </c>
      <c r="AF42" s="3">
        <v>0</v>
      </c>
      <c r="AG42" s="3">
        <v>0</v>
      </c>
      <c r="AH42" s="3">
        <v>1</v>
      </c>
      <c r="AI42" s="3">
        <v>0</v>
      </c>
      <c r="AJ42" s="3">
        <v>49106.4712664502</v>
      </c>
      <c r="AK42" s="3">
        <v>0</v>
      </c>
      <c r="AL42" s="3">
        <v>0</v>
      </c>
      <c r="AM42" s="3">
        <v>0</v>
      </c>
      <c r="AN42" s="3">
        <v>0</v>
      </c>
      <c r="AO42" s="3">
        <v>2</v>
      </c>
      <c r="AP42" s="3">
        <v>0.5</v>
      </c>
      <c r="AQ42" s="3" t="e">
        <v>#DIV/0!</v>
      </c>
      <c r="AR42" s="3">
        <v>2</v>
      </c>
      <c r="AS42" s="3">
        <v>1542152333.26993</v>
      </c>
      <c r="AT42" s="3">
        <v>400.570132356532</v>
      </c>
      <c r="AU42" s="3">
        <v>400.001193803419</v>
      </c>
      <c r="AV42" s="3">
        <v>26.6064984218559</v>
      </c>
      <c r="AW42" s="3">
        <v>26.5501047954823</v>
      </c>
      <c r="AX42" s="3">
        <v>396.005991361416</v>
      </c>
      <c r="AY42" s="3">
        <v>26.4109486202686</v>
      </c>
      <c r="AZ42" s="3">
        <v>350.025969108669</v>
      </c>
      <c r="BA42" s="3">
        <v>92.7763895604396</v>
      </c>
      <c r="BB42" s="3">
        <v>0.0989943637515263</v>
      </c>
      <c r="BC42" s="3">
        <v>26.7001879304029</v>
      </c>
      <c r="BD42" s="3">
        <v>26.1062652380952</v>
      </c>
      <c r="BE42" s="3">
        <v>999.9</v>
      </c>
      <c r="BF42" s="3">
        <v>0</v>
      </c>
      <c r="BG42" s="3">
        <v>0</v>
      </c>
      <c r="BH42" s="3">
        <v>9999.97146978022</v>
      </c>
      <c r="BI42" s="3">
        <v>0</v>
      </c>
      <c r="BJ42" s="3">
        <v>0.278587111111111</v>
      </c>
      <c r="BK42" s="3">
        <v>0.568872003724054</v>
      </c>
      <c r="BL42" s="3">
        <v>411.519182936508</v>
      </c>
      <c r="BM42" s="3">
        <v>410.910910927961</v>
      </c>
      <c r="BN42" s="3">
        <v>0.0563913892246642</v>
      </c>
      <c r="BO42" s="3">
        <v>400.001193803419</v>
      </c>
      <c r="BP42" s="3">
        <v>26.5501047954823</v>
      </c>
      <c r="BQ42" s="3">
        <v>2.46845402197802</v>
      </c>
      <c r="BR42" s="3">
        <v>2.46322234310134</v>
      </c>
      <c r="BS42" s="3">
        <v>20.819990042735</v>
      </c>
      <c r="BT42" s="3">
        <v>20.7855191941392</v>
      </c>
      <c r="BU42" s="3">
        <v>0</v>
      </c>
      <c r="BV42" s="3">
        <v>0</v>
      </c>
      <c r="BW42" s="3">
        <v>0</v>
      </c>
      <c r="BX42" s="3">
        <v>0</v>
      </c>
      <c r="BY42" s="3">
        <v>2.81622741147741</v>
      </c>
      <c r="BZ42" s="3">
        <v>0</v>
      </c>
      <c r="CA42" s="3">
        <v>3.93586172161172</v>
      </c>
      <c r="CB42" s="3">
        <v>9.11336935286935</v>
      </c>
      <c r="CC42" s="3">
        <v>38.8641874236874</v>
      </c>
      <c r="CD42" s="3">
        <v>44.2628477411477</v>
      </c>
      <c r="CE42" s="3">
        <v>41.7422675213675</v>
      </c>
      <c r="CF42" s="3">
        <v>42.8184442307692</v>
      </c>
      <c r="CG42" s="3">
        <v>39.5167986568987</v>
      </c>
      <c r="CH42" s="3">
        <v>0</v>
      </c>
      <c r="CI42" s="3">
        <v>0</v>
      </c>
      <c r="CJ42" s="3">
        <v>0</v>
      </c>
      <c r="CK42" s="3">
        <v>1690620604.2</v>
      </c>
      <c r="CL42" s="3">
        <v>0</v>
      </c>
      <c r="CM42" s="3">
        <v>1542151897</v>
      </c>
      <c r="CN42" s="3" t="e">
        <v>#DIV/0!</v>
      </c>
      <c r="CO42" s="3">
        <v>1542151892</v>
      </c>
      <c r="CP42" s="3">
        <v>1542151897</v>
      </c>
      <c r="CQ42" s="3">
        <v>95</v>
      </c>
      <c r="CR42" s="3">
        <v>0.102</v>
      </c>
      <c r="CS42" s="3">
        <v>-0.011</v>
      </c>
      <c r="CT42" s="3">
        <v>4.564</v>
      </c>
      <c r="CU42" s="3">
        <v>0.196</v>
      </c>
      <c r="CV42" s="3">
        <v>400</v>
      </c>
      <c r="CW42" s="3">
        <v>27</v>
      </c>
      <c r="CX42" s="3">
        <v>0.5</v>
      </c>
      <c r="CY42" s="3">
        <v>0.22</v>
      </c>
      <c r="CZ42" s="3">
        <v>0.571372703968254</v>
      </c>
      <c r="DA42" s="3">
        <v>-0.0531793759398497</v>
      </c>
      <c r="DB42" s="3">
        <v>0.030707701291825</v>
      </c>
      <c r="DC42" s="3">
        <v>0.583333333333333</v>
      </c>
      <c r="DD42" s="3">
        <v>0.0566733020039683</v>
      </c>
      <c r="DE42" s="3">
        <v>-0.00794382860560488</v>
      </c>
      <c r="DF42" s="3">
        <v>0.00163895183590969</v>
      </c>
      <c r="DG42" s="3">
        <v>1</v>
      </c>
      <c r="DH42" s="3">
        <v>1.58333333333333</v>
      </c>
      <c r="DI42" s="3">
        <v>2</v>
      </c>
      <c r="DJ42" s="3" t="e">
        <v>#DIV/0!</v>
      </c>
      <c r="DK42" s="3">
        <v>2.53717833333333</v>
      </c>
      <c r="DL42" s="3">
        <v>2.72333833333333</v>
      </c>
      <c r="DM42" s="3">
        <v>0.0843338583333333</v>
      </c>
      <c r="DN42" s="3">
        <v>0.0842520416666667</v>
      </c>
      <c r="DO42" s="3">
        <v>0.113185833333333</v>
      </c>
      <c r="DP42" s="3">
        <v>0.11173875</v>
      </c>
      <c r="DQ42" s="3">
        <v>24359.8083333333</v>
      </c>
      <c r="DR42" s="3">
        <v>23939.1166666667</v>
      </c>
      <c r="DS42" s="3">
        <v>24995.7833333333</v>
      </c>
      <c r="DT42" s="3">
        <v>25971.7916666667</v>
      </c>
      <c r="DU42" s="3">
        <v>30277.7916666667</v>
      </c>
      <c r="DV42" s="3">
        <v>31678.1</v>
      </c>
      <c r="DW42" s="3">
        <v>37678.0583333333</v>
      </c>
      <c r="DX42" s="3">
        <v>39667.5083333333</v>
      </c>
      <c r="DY42" s="3">
        <v>1.788645</v>
      </c>
      <c r="DZ42" s="3">
        <v>2.09706166666667</v>
      </c>
      <c r="EA42" s="3">
        <v>0.0270089666666667</v>
      </c>
      <c r="EB42" s="3">
        <v>0</v>
      </c>
      <c r="EC42" s="3">
        <v>25.6626</v>
      </c>
      <c r="ED42" s="3">
        <v>999.9</v>
      </c>
      <c r="EE42" s="3">
        <v>65.88225</v>
      </c>
      <c r="EF42" s="3">
        <v>29.981</v>
      </c>
      <c r="EG42" s="3">
        <v>30.2212583333333</v>
      </c>
      <c r="EH42" s="3">
        <v>60.9463</v>
      </c>
      <c r="EI42" s="3">
        <v>8.95766416666667</v>
      </c>
      <c r="EJ42" s="3">
        <v>1</v>
      </c>
      <c r="EK42" s="3">
        <v>0.425763833333333</v>
      </c>
      <c r="EL42" s="3">
        <v>1.32886833333333</v>
      </c>
      <c r="EM42" s="3">
        <v>20.2763666666667</v>
      </c>
      <c r="EN42" s="3">
        <v>5.24956</v>
      </c>
      <c r="EO42" s="3">
        <v>12.0099</v>
      </c>
      <c r="EP42" s="3">
        <v>4.99891666666667</v>
      </c>
      <c r="EQ42" s="3">
        <v>3.304</v>
      </c>
      <c r="ER42" s="3">
        <v>999.9</v>
      </c>
      <c r="ES42" s="3">
        <v>9999</v>
      </c>
      <c r="ET42" s="3">
        <v>9999</v>
      </c>
      <c r="EU42" s="3">
        <v>9999</v>
      </c>
      <c r="EV42" s="3">
        <v>4.9722975</v>
      </c>
      <c r="EW42" s="3">
        <v>1.87067833333333</v>
      </c>
      <c r="EX42" s="3">
        <v>1.86858333333333</v>
      </c>
      <c r="EY42" s="3">
        <v>1.8669075</v>
      </c>
      <c r="EZ42" s="3">
        <v>1.86689083333333</v>
      </c>
      <c r="FA42" s="3">
        <v>1.86645666666667</v>
      </c>
      <c r="FB42" s="3">
        <v>1.8686325</v>
      </c>
      <c r="FC42" s="3">
        <v>1.86629916666667</v>
      </c>
      <c r="FD42" s="3">
        <v>0</v>
      </c>
      <c r="FE42" s="3">
        <v>0</v>
      </c>
      <c r="FF42" s="3">
        <v>0</v>
      </c>
      <c r="FG42" s="3">
        <v>0</v>
      </c>
      <c r="FH42" s="3" t="e">
        <v>#DIV/0!</v>
      </c>
      <c r="FI42" s="3" t="e">
        <v>#DIV/0!</v>
      </c>
      <c r="FJ42" s="3" t="e">
        <v>#DIV/0!</v>
      </c>
      <c r="FK42" s="3" t="e">
        <v>#DIV/0!</v>
      </c>
      <c r="FL42" s="3" t="e">
        <v>#DIV/0!</v>
      </c>
      <c r="FM42" s="3" t="e">
        <v>#DIV/0!</v>
      </c>
      <c r="FN42" s="3">
        <v>0</v>
      </c>
      <c r="FO42" s="3">
        <v>100</v>
      </c>
      <c r="FP42" s="3">
        <v>100</v>
      </c>
      <c r="FQ42" s="3">
        <v>4.56416666666667</v>
      </c>
      <c r="FR42" s="3">
        <v>0.19555</v>
      </c>
      <c r="FS42" s="3">
        <v>4.56409999999994</v>
      </c>
      <c r="FT42" s="3">
        <v>0</v>
      </c>
      <c r="FU42" s="3">
        <v>0</v>
      </c>
      <c r="FV42" s="3">
        <v>0</v>
      </c>
      <c r="FW42" s="3">
        <v>0.19554545454546</v>
      </c>
      <c r="FX42" s="3">
        <v>0</v>
      </c>
      <c r="FY42" s="3">
        <v>0</v>
      </c>
      <c r="FZ42" s="3">
        <v>0</v>
      </c>
      <c r="GA42" s="3">
        <v>-1</v>
      </c>
      <c r="GB42" s="3">
        <v>-1</v>
      </c>
      <c r="GC42" s="3">
        <v>-1</v>
      </c>
      <c r="GD42" s="3">
        <v>-1</v>
      </c>
      <c r="GE42" s="3">
        <v>7.5</v>
      </c>
      <c r="GF42" s="3">
        <v>7.41666666666667</v>
      </c>
      <c r="GG42" s="3">
        <v>1.01562</v>
      </c>
      <c r="GH42" s="3">
        <v>2.58453416666667</v>
      </c>
      <c r="GI42" s="3">
        <v>1.59891666666667</v>
      </c>
      <c r="GJ42" s="3">
        <v>2.430115</v>
      </c>
      <c r="GK42" s="3">
        <v>1.60034</v>
      </c>
      <c r="GL42" s="3">
        <v>2.296855</v>
      </c>
      <c r="GM42" s="3">
        <v>34.3725</v>
      </c>
      <c r="GN42" s="3">
        <v>14.4195166666667</v>
      </c>
      <c r="GO42" s="3">
        <v>18</v>
      </c>
      <c r="GP42" s="3">
        <v>345.930916666667</v>
      </c>
      <c r="GQ42" s="3">
        <v>614.917166666667</v>
      </c>
      <c r="GR42" s="3">
        <v>24.9997083333333</v>
      </c>
      <c r="GS42" s="3">
        <v>32.65015</v>
      </c>
      <c r="GT42" s="3">
        <v>30.000175</v>
      </c>
      <c r="GU42" s="3">
        <v>32.8315833333333</v>
      </c>
      <c r="GV42" s="3">
        <v>32.9283333333333</v>
      </c>
      <c r="GW42" s="3">
        <v>20.31455</v>
      </c>
      <c r="GX42" s="3">
        <v>21.1568</v>
      </c>
      <c r="GY42" s="3">
        <v>100</v>
      </c>
      <c r="GZ42" s="3">
        <v>25</v>
      </c>
      <c r="HA42" s="3">
        <v>400</v>
      </c>
      <c r="HB42" s="3">
        <v>26.5501</v>
      </c>
      <c r="HC42" s="3">
        <v>97.625825</v>
      </c>
      <c r="HD42" s="3">
        <v>98.5687333333333</v>
      </c>
    </row>
    <row r="43" spans="1:212">
      <c r="A43" s="3" t="s">
        <v>447</v>
      </c>
      <c r="B43" s="3" t="s">
        <v>448</v>
      </c>
      <c r="C43" s="3" t="s">
        <v>68</v>
      </c>
      <c r="D43" s="3" t="s">
        <v>78</v>
      </c>
      <c r="E43" s="3" t="str">
        <f t="shared" si="2"/>
        <v>TR88-B1-Rd1</v>
      </c>
      <c r="F43" s="3" t="str">
        <f>VLOOKUP(B43,Sheet1!$A$1:$B$97,2,0)</f>
        <v>Parashorea chinensis</v>
      </c>
      <c r="G43" s="3" t="str">
        <f t="shared" si="3"/>
        <v>2023-07-30</v>
      </c>
      <c r="H43" s="3" t="s">
        <v>387</v>
      </c>
      <c r="I43" s="3">
        <v>7.7329363067294e-5</v>
      </c>
      <c r="J43" s="3">
        <v>0.0773293630672941</v>
      </c>
      <c r="K43" s="3">
        <v>-0.747523987165095</v>
      </c>
      <c r="L43" s="3">
        <v>400.414339457417</v>
      </c>
      <c r="M43" s="3">
        <v>554.116102244925</v>
      </c>
      <c r="N43" s="3">
        <v>51.4883645304474</v>
      </c>
      <c r="O43" s="3">
        <v>37.2064260033544</v>
      </c>
      <c r="P43" s="3">
        <v>0.00741190907907366</v>
      </c>
      <c r="Q43" s="3">
        <v>2.88846234354764</v>
      </c>
      <c r="R43" s="3">
        <v>0.00740135200033524</v>
      </c>
      <c r="S43" s="3">
        <v>0.00462679223750866</v>
      </c>
      <c r="T43" s="3">
        <v>0</v>
      </c>
      <c r="U43" s="3">
        <v>26.6173320826137</v>
      </c>
      <c r="V43" s="3">
        <v>26.1088911439255</v>
      </c>
      <c r="W43" s="3">
        <v>3.39606163230805</v>
      </c>
      <c r="X43" s="3">
        <v>70.0913775663384</v>
      </c>
      <c r="Y43" s="3">
        <v>2.45579580880247</v>
      </c>
      <c r="Z43" s="3">
        <v>3.50370611822371</v>
      </c>
      <c r="AA43" s="3">
        <v>0.940265823505579</v>
      </c>
      <c r="AB43" s="3">
        <v>-3.41022491126767</v>
      </c>
      <c r="AC43" s="3">
        <v>82.3498086063557</v>
      </c>
      <c r="AD43" s="3">
        <v>6.11429459511517</v>
      </c>
      <c r="AE43" s="3">
        <v>85.0538782902032</v>
      </c>
      <c r="AF43" s="3">
        <v>0</v>
      </c>
      <c r="AG43" s="3">
        <v>0</v>
      </c>
      <c r="AH43" s="3">
        <v>1</v>
      </c>
      <c r="AI43" s="3">
        <v>0</v>
      </c>
      <c r="AJ43" s="3">
        <v>49143.1908502867</v>
      </c>
      <c r="AK43" s="3">
        <v>0</v>
      </c>
      <c r="AL43" s="3">
        <v>0</v>
      </c>
      <c r="AM43" s="3">
        <v>0</v>
      </c>
      <c r="AN43" s="3">
        <v>0</v>
      </c>
      <c r="AO43" s="3">
        <v>2</v>
      </c>
      <c r="AP43" s="3">
        <v>0.5</v>
      </c>
      <c r="AQ43" s="3" t="e">
        <v>#DIV/0!</v>
      </c>
      <c r="AR43" s="3">
        <v>2</v>
      </c>
      <c r="AS43" s="3">
        <v>1542146702.22826</v>
      </c>
      <c r="AT43" s="3">
        <v>400.414339457417</v>
      </c>
      <c r="AU43" s="3">
        <v>400.004907967033</v>
      </c>
      <c r="AV43" s="3">
        <v>26.4291941945208</v>
      </c>
      <c r="AW43" s="3">
        <v>26.3861771455281</v>
      </c>
      <c r="AX43" s="3">
        <v>395.915768952228</v>
      </c>
      <c r="AY43" s="3">
        <v>26.2377875259463</v>
      </c>
      <c r="AZ43" s="3">
        <v>350.026887583944</v>
      </c>
      <c r="BA43" s="3">
        <v>92.8208251781899</v>
      </c>
      <c r="BB43" s="3">
        <v>0.0989888087847222</v>
      </c>
      <c r="BC43" s="3">
        <v>26.6377139587149</v>
      </c>
      <c r="BD43" s="3">
        <v>26.1088911439255</v>
      </c>
      <c r="BE43" s="3">
        <v>999.9</v>
      </c>
      <c r="BF43" s="3">
        <v>0</v>
      </c>
      <c r="BG43" s="3">
        <v>0</v>
      </c>
      <c r="BH43" s="3">
        <v>10000.5990941697</v>
      </c>
      <c r="BI43" s="3">
        <v>0</v>
      </c>
      <c r="BJ43" s="3">
        <v>0.278053233852259</v>
      </c>
      <c r="BK43" s="3">
        <v>0.409477104967949</v>
      </c>
      <c r="BL43" s="3">
        <v>411.284255956197</v>
      </c>
      <c r="BM43" s="3">
        <v>410.845508131105</v>
      </c>
      <c r="BN43" s="3">
        <v>0.0430231992113095</v>
      </c>
      <c r="BO43" s="3">
        <v>400.004907967033</v>
      </c>
      <c r="BP43" s="3">
        <v>26.3861771455281</v>
      </c>
      <c r="BQ43" s="3">
        <v>2.45317971317918</v>
      </c>
      <c r="BR43" s="3">
        <v>2.44918680292277</v>
      </c>
      <c r="BS43" s="3">
        <v>20.7191591964286</v>
      </c>
      <c r="BT43" s="3">
        <v>20.6927126262973</v>
      </c>
      <c r="BU43" s="3">
        <v>0</v>
      </c>
      <c r="BV43" s="3">
        <v>0</v>
      </c>
      <c r="BW43" s="3">
        <v>0</v>
      </c>
      <c r="BX43" s="3">
        <v>0</v>
      </c>
      <c r="BY43" s="3">
        <v>2.64600568528693</v>
      </c>
      <c r="BZ43" s="3">
        <v>0</v>
      </c>
      <c r="CA43" s="3">
        <v>2.92071848290598</v>
      </c>
      <c r="CB43" s="3">
        <v>8.90613915598291</v>
      </c>
      <c r="CC43" s="3">
        <v>38.609939010989</v>
      </c>
      <c r="CD43" s="3">
        <v>44.0697999198718</v>
      </c>
      <c r="CE43" s="3">
        <v>41.5334189102564</v>
      </c>
      <c r="CF43" s="3">
        <v>42.4935018772894</v>
      </c>
      <c r="CG43" s="3">
        <v>39.2895604166667</v>
      </c>
      <c r="CH43" s="3">
        <v>0</v>
      </c>
      <c r="CI43" s="3">
        <v>0</v>
      </c>
      <c r="CJ43" s="3">
        <v>0</v>
      </c>
      <c r="CK43" s="3">
        <v>1690614973</v>
      </c>
      <c r="CL43" s="3">
        <v>0</v>
      </c>
      <c r="CM43" s="3">
        <v>1542146125</v>
      </c>
      <c r="CN43" s="3" t="e">
        <v>#DIV/0!</v>
      </c>
      <c r="CO43" s="3">
        <v>1542146125</v>
      </c>
      <c r="CP43" s="3">
        <v>1542146122</v>
      </c>
      <c r="CQ43" s="3">
        <v>76</v>
      </c>
      <c r="CR43" s="3">
        <v>0.079</v>
      </c>
      <c r="CS43" s="3">
        <v>-0.026</v>
      </c>
      <c r="CT43" s="3">
        <v>4.499</v>
      </c>
      <c r="CU43" s="3">
        <v>0.191</v>
      </c>
      <c r="CV43" s="3">
        <v>400</v>
      </c>
      <c r="CW43" s="3">
        <v>27</v>
      </c>
      <c r="CX43" s="3">
        <v>0.44</v>
      </c>
      <c r="CY43" s="3">
        <v>0.25</v>
      </c>
      <c r="CZ43" s="3">
        <v>0.410002827777778</v>
      </c>
      <c r="DA43" s="3">
        <v>0.0110845498974713</v>
      </c>
      <c r="DB43" s="3">
        <v>0.0432365400409612</v>
      </c>
      <c r="DC43" s="3">
        <v>0.416666666666667</v>
      </c>
      <c r="DD43" s="3">
        <v>0.0431966280952381</v>
      </c>
      <c r="DE43" s="3">
        <v>-0.0035434358509911</v>
      </c>
      <c r="DF43" s="3">
        <v>0.00179840542549934</v>
      </c>
      <c r="DG43" s="3">
        <v>1</v>
      </c>
      <c r="DH43" s="3">
        <v>1.41666666666667</v>
      </c>
      <c r="DI43" s="3">
        <v>2</v>
      </c>
      <c r="DJ43" s="3" t="e">
        <v>#DIV/0!</v>
      </c>
      <c r="DK43" s="3">
        <v>2.53766583333333</v>
      </c>
      <c r="DL43" s="3">
        <v>2.72333833333333</v>
      </c>
      <c r="DM43" s="3">
        <v>0.0844460333333333</v>
      </c>
      <c r="DN43" s="3">
        <v>0.0843783666666667</v>
      </c>
      <c r="DO43" s="3">
        <v>0.11281875</v>
      </c>
      <c r="DP43" s="3">
        <v>0.111406583333333</v>
      </c>
      <c r="DQ43" s="3">
        <v>24378.8333333333</v>
      </c>
      <c r="DR43" s="3">
        <v>23958.1083333333</v>
      </c>
      <c r="DS43" s="3">
        <v>25017.1166666667</v>
      </c>
      <c r="DT43" s="3">
        <v>25994.2833333333</v>
      </c>
      <c r="DU43" s="3">
        <v>30315.2416666667</v>
      </c>
      <c r="DV43" s="3">
        <v>31714.9166666667</v>
      </c>
      <c r="DW43" s="3">
        <v>37709.2083333333</v>
      </c>
      <c r="DX43" s="3">
        <v>39699.575</v>
      </c>
      <c r="DY43" s="3">
        <v>1.7857275</v>
      </c>
      <c r="DZ43" s="3">
        <v>2.104955</v>
      </c>
      <c r="EA43" s="3">
        <v>0.031727675</v>
      </c>
      <c r="EB43" s="3">
        <v>0</v>
      </c>
      <c r="EC43" s="3">
        <v>25.5878333333333</v>
      </c>
      <c r="ED43" s="3">
        <v>999.9</v>
      </c>
      <c r="EE43" s="3">
        <v>64.0349166666667</v>
      </c>
      <c r="EF43" s="3">
        <v>30.0185</v>
      </c>
      <c r="EG43" s="3">
        <v>29.4228333333333</v>
      </c>
      <c r="EH43" s="3">
        <v>60.9325</v>
      </c>
      <c r="EI43" s="3">
        <v>8.920605</v>
      </c>
      <c r="EJ43" s="3">
        <v>1</v>
      </c>
      <c r="EK43" s="3">
        <v>0.396318</v>
      </c>
      <c r="EL43" s="3">
        <v>1.2549625</v>
      </c>
      <c r="EM43" s="3">
        <v>20.2773916666667</v>
      </c>
      <c r="EN43" s="3">
        <v>5.24807583333333</v>
      </c>
      <c r="EO43" s="3">
        <v>12.0099</v>
      </c>
      <c r="EP43" s="3">
        <v>4.99943333333333</v>
      </c>
      <c r="EQ43" s="3">
        <v>3.304</v>
      </c>
      <c r="ER43" s="3">
        <v>999.9</v>
      </c>
      <c r="ES43" s="3">
        <v>9999</v>
      </c>
      <c r="ET43" s="3">
        <v>9999</v>
      </c>
      <c r="EU43" s="3">
        <v>9999</v>
      </c>
      <c r="EV43" s="3">
        <v>4.97225666666667</v>
      </c>
      <c r="EW43" s="3">
        <v>1.87073166666667</v>
      </c>
      <c r="EX43" s="3">
        <v>1.86859333333333</v>
      </c>
      <c r="EY43" s="3">
        <v>1.86696666666667</v>
      </c>
      <c r="EZ43" s="3">
        <v>1.8669225</v>
      </c>
      <c r="FA43" s="3">
        <v>1.86648</v>
      </c>
      <c r="FB43" s="3">
        <v>1.86871916666667</v>
      </c>
      <c r="FC43" s="3">
        <v>1.86638083333333</v>
      </c>
      <c r="FD43" s="3">
        <v>0</v>
      </c>
      <c r="FE43" s="3">
        <v>0</v>
      </c>
      <c r="FF43" s="3">
        <v>0</v>
      </c>
      <c r="FG43" s="3">
        <v>0</v>
      </c>
      <c r="FH43" s="3" t="e">
        <v>#DIV/0!</v>
      </c>
      <c r="FI43" s="3" t="e">
        <v>#DIV/0!</v>
      </c>
      <c r="FJ43" s="3" t="e">
        <v>#DIV/0!</v>
      </c>
      <c r="FK43" s="3" t="e">
        <v>#DIV/0!</v>
      </c>
      <c r="FL43" s="3" t="e">
        <v>#DIV/0!</v>
      </c>
      <c r="FM43" s="3" t="e">
        <v>#DIV/0!</v>
      </c>
      <c r="FN43" s="3">
        <v>0</v>
      </c>
      <c r="FO43" s="3">
        <v>100</v>
      </c>
      <c r="FP43" s="3">
        <v>100</v>
      </c>
      <c r="FQ43" s="3">
        <v>4.49858333333333</v>
      </c>
      <c r="FR43" s="3">
        <v>0.1914</v>
      </c>
      <c r="FS43" s="3">
        <v>4.49854545454542</v>
      </c>
      <c r="FT43" s="3">
        <v>0</v>
      </c>
      <c r="FU43" s="3">
        <v>0</v>
      </c>
      <c r="FV43" s="3">
        <v>0</v>
      </c>
      <c r="FW43" s="3">
        <v>0.191409999999998</v>
      </c>
      <c r="FX43" s="3">
        <v>0</v>
      </c>
      <c r="FY43" s="3">
        <v>0</v>
      </c>
      <c r="FZ43" s="3">
        <v>0</v>
      </c>
      <c r="GA43" s="3">
        <v>-1</v>
      </c>
      <c r="GB43" s="3">
        <v>-1</v>
      </c>
      <c r="GC43" s="3">
        <v>-1</v>
      </c>
      <c r="GD43" s="3">
        <v>-1</v>
      </c>
      <c r="GE43" s="3">
        <v>9.76666666666667</v>
      </c>
      <c r="GF43" s="3">
        <v>9.8</v>
      </c>
      <c r="GG43" s="3">
        <v>1.01685</v>
      </c>
      <c r="GH43" s="3">
        <v>2.58829666666667</v>
      </c>
      <c r="GI43" s="3">
        <v>1.59901833333333</v>
      </c>
      <c r="GJ43" s="3">
        <v>2.43001333333333</v>
      </c>
      <c r="GK43" s="3">
        <v>1.60034</v>
      </c>
      <c r="GL43" s="3">
        <v>2.31007916666667</v>
      </c>
      <c r="GM43" s="3">
        <v>34.3269</v>
      </c>
      <c r="GN43" s="3">
        <v>15.3987</v>
      </c>
      <c r="GO43" s="3">
        <v>18</v>
      </c>
      <c r="GP43" s="3">
        <v>342.544666666667</v>
      </c>
      <c r="GQ43" s="3">
        <v>617.03075</v>
      </c>
      <c r="GR43" s="3">
        <v>25.0000333333333</v>
      </c>
      <c r="GS43" s="3">
        <v>32.264875</v>
      </c>
      <c r="GT43" s="3">
        <v>30.0003666666667</v>
      </c>
      <c r="GU43" s="3">
        <v>32.419225</v>
      </c>
      <c r="GV43" s="3">
        <v>32.5111</v>
      </c>
      <c r="GW43" s="3">
        <v>20.3327166666667</v>
      </c>
      <c r="GX43" s="3">
        <v>18.627</v>
      </c>
      <c r="GY43" s="3">
        <v>100</v>
      </c>
      <c r="GZ43" s="3">
        <v>25</v>
      </c>
      <c r="HA43" s="3">
        <v>400</v>
      </c>
      <c r="HB43" s="3">
        <v>26.3847</v>
      </c>
      <c r="HC43" s="3">
        <v>97.7075916666667</v>
      </c>
      <c r="HD43" s="3">
        <v>98.6506916666667</v>
      </c>
    </row>
    <row r="44" spans="1:212">
      <c r="A44" s="3" t="s">
        <v>449</v>
      </c>
      <c r="B44" s="3" t="s">
        <v>450</v>
      </c>
      <c r="C44" s="3" t="s">
        <v>77</v>
      </c>
      <c r="D44" s="3" t="s">
        <v>78</v>
      </c>
      <c r="E44" s="3" t="str">
        <f t="shared" si="2"/>
        <v>TR89-B2-Rd1</v>
      </c>
      <c r="F44" s="3" t="str">
        <f>VLOOKUP(B44,Sheet1!$A$1:$B$97,2,0)</f>
        <v>Pometia pinnata</v>
      </c>
      <c r="G44" s="3" t="str">
        <f t="shared" si="3"/>
        <v>2023-07-30</v>
      </c>
      <c r="H44" s="3" t="s">
        <v>387</v>
      </c>
      <c r="I44" s="3">
        <v>0.000230549181976817</v>
      </c>
      <c r="J44" s="3">
        <v>0.230549181976817</v>
      </c>
      <c r="K44" s="3">
        <v>-1.27523335631686</v>
      </c>
      <c r="L44" s="3">
        <v>400.665424919872</v>
      </c>
      <c r="M44" s="3">
        <v>537.448663652038</v>
      </c>
      <c r="N44" s="3">
        <v>49.9750237725684</v>
      </c>
      <c r="O44" s="3">
        <v>37.2561168033096</v>
      </c>
      <c r="P44" s="3">
        <v>0.0229431512623446</v>
      </c>
      <c r="Q44" s="3">
        <v>2.88986201790896</v>
      </c>
      <c r="R44" s="3">
        <v>0.022817241767392</v>
      </c>
      <c r="S44" s="3">
        <v>0.0142720259094715</v>
      </c>
      <c r="T44" s="3">
        <v>0</v>
      </c>
      <c r="U44" s="3">
        <v>26.9274419193329</v>
      </c>
      <c r="V44" s="3">
        <v>26.1975920421245</v>
      </c>
      <c r="W44" s="3">
        <v>3.413912980559</v>
      </c>
      <c r="X44" s="3">
        <v>70.0243943032865</v>
      </c>
      <c r="Y44" s="3">
        <v>2.50454356699562</v>
      </c>
      <c r="Z44" s="3">
        <v>3.57667362747606</v>
      </c>
      <c r="AA44" s="3">
        <v>0.909369413563381</v>
      </c>
      <c r="AB44" s="3">
        <v>-10.1672189251776</v>
      </c>
      <c r="AC44" s="3">
        <v>123.170493682331</v>
      </c>
      <c r="AD44" s="3">
        <v>9.16086381469947</v>
      </c>
      <c r="AE44" s="3">
        <v>122.164138571853</v>
      </c>
      <c r="AF44" s="3">
        <v>0</v>
      </c>
      <c r="AG44" s="3">
        <v>0</v>
      </c>
      <c r="AH44" s="3">
        <v>1</v>
      </c>
      <c r="AI44" s="3">
        <v>0</v>
      </c>
      <c r="AJ44" s="3">
        <v>49127.400318742</v>
      </c>
      <c r="AK44" s="3">
        <v>0</v>
      </c>
      <c r="AL44" s="3">
        <v>0</v>
      </c>
      <c r="AM44" s="3">
        <v>0</v>
      </c>
      <c r="AN44" s="3">
        <v>0</v>
      </c>
      <c r="AO44" s="3">
        <v>2</v>
      </c>
      <c r="AP44" s="3">
        <v>0.5</v>
      </c>
      <c r="AQ44" s="3" t="e">
        <v>#DIV/0!</v>
      </c>
      <c r="AR44" s="3">
        <v>2</v>
      </c>
      <c r="AS44" s="3">
        <v>1542140277.22826</v>
      </c>
      <c r="AT44" s="3">
        <v>400.665424919872</v>
      </c>
      <c r="AU44" s="3">
        <v>399.989561313339</v>
      </c>
      <c r="AV44" s="3">
        <v>26.9347451217186</v>
      </c>
      <c r="AW44" s="3">
        <v>26.8065614293345</v>
      </c>
      <c r="AX44" s="3">
        <v>396.231830215965</v>
      </c>
      <c r="AY44" s="3">
        <v>26.7374756356838</v>
      </c>
      <c r="AZ44" s="3">
        <v>350.029372088675</v>
      </c>
      <c r="BA44" s="3">
        <v>92.8866299702381</v>
      </c>
      <c r="BB44" s="3">
        <v>0.0989746848950702</v>
      </c>
      <c r="BC44" s="3">
        <v>26.988169793956</v>
      </c>
      <c r="BD44" s="3">
        <v>26.1975920421245</v>
      </c>
      <c r="BE44" s="3">
        <v>999.9</v>
      </c>
      <c r="BF44" s="3">
        <v>0</v>
      </c>
      <c r="BG44" s="3">
        <v>0</v>
      </c>
      <c r="BH44" s="3">
        <v>10002.0467947573</v>
      </c>
      <c r="BI44" s="3">
        <v>0</v>
      </c>
      <c r="BJ44" s="3">
        <v>0.278897</v>
      </c>
      <c r="BK44" s="3">
        <v>0.675789518086081</v>
      </c>
      <c r="BL44" s="3">
        <v>411.755938202076</v>
      </c>
      <c r="BM44" s="3">
        <v>411.00731593025</v>
      </c>
      <c r="BN44" s="3">
        <v>0.128188702330891</v>
      </c>
      <c r="BO44" s="3">
        <v>399.989561313339</v>
      </c>
      <c r="BP44" s="3">
        <v>26.8065614293345</v>
      </c>
      <c r="BQ44" s="3">
        <v>2.5018773986569</v>
      </c>
      <c r="BR44" s="3">
        <v>2.48997150499847</v>
      </c>
      <c r="BS44" s="3">
        <v>21.038718310058</v>
      </c>
      <c r="BT44" s="3">
        <v>20.9610087667888</v>
      </c>
      <c r="BU44" s="3">
        <v>0</v>
      </c>
      <c r="BV44" s="3">
        <v>0</v>
      </c>
      <c r="BW44" s="3">
        <v>0</v>
      </c>
      <c r="BX44" s="3">
        <v>0</v>
      </c>
      <c r="BY44" s="3">
        <v>2.56138946123321</v>
      </c>
      <c r="BZ44" s="3">
        <v>0</v>
      </c>
      <c r="CA44" s="3">
        <v>17.4059922542735</v>
      </c>
      <c r="CB44" s="3">
        <v>10.6378381791819</v>
      </c>
      <c r="CC44" s="3">
        <v>40.9086553685897</v>
      </c>
      <c r="CD44" s="3">
        <v>46.0520873397436</v>
      </c>
      <c r="CE44" s="3">
        <v>43.7937016025641</v>
      </c>
      <c r="CF44" s="3">
        <v>44.5544443108974</v>
      </c>
      <c r="CG44" s="3">
        <v>41.4054409455128</v>
      </c>
      <c r="CH44" s="3">
        <v>0</v>
      </c>
      <c r="CI44" s="3">
        <v>0</v>
      </c>
      <c r="CJ44" s="3">
        <v>0</v>
      </c>
      <c r="CK44" s="3">
        <v>1690608548</v>
      </c>
      <c r="CL44" s="3">
        <v>0</v>
      </c>
      <c r="CM44" s="3">
        <v>1542139880</v>
      </c>
      <c r="CN44" s="3" t="e">
        <v>#DIV/0!</v>
      </c>
      <c r="CO44" s="3">
        <v>1542139874</v>
      </c>
      <c r="CP44" s="3">
        <v>1542139880</v>
      </c>
      <c r="CQ44" s="3">
        <v>57</v>
      </c>
      <c r="CR44" s="3">
        <v>0.132</v>
      </c>
      <c r="CS44" s="3">
        <v>-0.019</v>
      </c>
      <c r="CT44" s="3">
        <v>4.434</v>
      </c>
      <c r="CU44" s="3">
        <v>0.197</v>
      </c>
      <c r="CV44" s="3">
        <v>400</v>
      </c>
      <c r="CW44" s="3">
        <v>27</v>
      </c>
      <c r="CX44" s="3">
        <v>0.48</v>
      </c>
      <c r="CY44" s="3">
        <v>0.26</v>
      </c>
      <c r="CZ44" s="3">
        <v>0.675839248412698</v>
      </c>
      <c r="DA44" s="3">
        <v>0.0214115847573475</v>
      </c>
      <c r="DB44" s="3">
        <v>0.0324931445915905</v>
      </c>
      <c r="DC44" s="3">
        <v>0.666666666666667</v>
      </c>
      <c r="DD44" s="3">
        <v>0.130306826913492</v>
      </c>
      <c r="DE44" s="3">
        <v>-0.0298416918755981</v>
      </c>
      <c r="DF44" s="3">
        <v>0.039400177084675</v>
      </c>
      <c r="DG44" s="3">
        <v>0.416666666666667</v>
      </c>
      <c r="DH44" s="3">
        <v>1.08333333333333</v>
      </c>
      <c r="DI44" s="3">
        <v>2</v>
      </c>
      <c r="DJ44" s="3" t="e">
        <v>#DIV/0!</v>
      </c>
      <c r="DK44" s="3">
        <v>2.53633833333333</v>
      </c>
      <c r="DL44" s="3">
        <v>2.723355</v>
      </c>
      <c r="DM44" s="3">
        <v>0.0843470333333333</v>
      </c>
      <c r="DN44" s="3">
        <v>0.08422475</v>
      </c>
      <c r="DO44" s="3">
        <v>0.114149666666667</v>
      </c>
      <c r="DP44" s="3">
        <v>0.11245675</v>
      </c>
      <c r="DQ44" s="3">
        <v>24329.025</v>
      </c>
      <c r="DR44" s="3">
        <v>23910.05</v>
      </c>
      <c r="DS44" s="3">
        <v>24966.6166666667</v>
      </c>
      <c r="DT44" s="3">
        <v>25942.2916666667</v>
      </c>
      <c r="DU44" s="3">
        <v>30213.0916666667</v>
      </c>
      <c r="DV44" s="3">
        <v>31621.3083333333</v>
      </c>
      <c r="DW44" s="3">
        <v>37638.1583333333</v>
      </c>
      <c r="DX44" s="3">
        <v>39626.9833333333</v>
      </c>
      <c r="DY44" s="3">
        <v>1.78261416666667</v>
      </c>
      <c r="DZ44" s="3">
        <v>2.08637</v>
      </c>
      <c r="EA44" s="3">
        <v>0.0257572833333333</v>
      </c>
      <c r="EB44" s="3">
        <v>0</v>
      </c>
      <c r="EC44" s="3">
        <v>25.77305</v>
      </c>
      <c r="ED44" s="3">
        <v>999.9</v>
      </c>
      <c r="EE44" s="3">
        <v>65.3726666666666</v>
      </c>
      <c r="EF44" s="3">
        <v>30.746</v>
      </c>
      <c r="EG44" s="3">
        <v>31.2941083333333</v>
      </c>
      <c r="EH44" s="3">
        <v>61.0298</v>
      </c>
      <c r="EI44" s="3">
        <v>8.7212875</v>
      </c>
      <c r="EJ44" s="3">
        <v>1</v>
      </c>
      <c r="EK44" s="3">
        <v>0.478462</v>
      </c>
      <c r="EL44" s="3">
        <v>1.82743333333333</v>
      </c>
      <c r="EM44" s="3">
        <v>20.2716333333333</v>
      </c>
      <c r="EN44" s="3">
        <v>5.2475525</v>
      </c>
      <c r="EO44" s="3">
        <v>12.0099</v>
      </c>
      <c r="EP44" s="3">
        <v>4.99927083333333</v>
      </c>
      <c r="EQ44" s="3">
        <v>3.304</v>
      </c>
      <c r="ER44" s="3">
        <v>999.9</v>
      </c>
      <c r="ES44" s="3">
        <v>9999</v>
      </c>
      <c r="ET44" s="3">
        <v>9999</v>
      </c>
      <c r="EU44" s="3">
        <v>9999</v>
      </c>
      <c r="EV44" s="3">
        <v>4.97232416666667</v>
      </c>
      <c r="EW44" s="3">
        <v>1.87086833333333</v>
      </c>
      <c r="EX44" s="3">
        <v>1.86873833333333</v>
      </c>
      <c r="EY44" s="3">
        <v>1.86707083333333</v>
      </c>
      <c r="EZ44" s="3">
        <v>1.8670625</v>
      </c>
      <c r="FA44" s="3">
        <v>1.86660833333333</v>
      </c>
      <c r="FB44" s="3">
        <v>1.86877916666667</v>
      </c>
      <c r="FC44" s="3">
        <v>1.86646</v>
      </c>
      <c r="FD44" s="3">
        <v>0</v>
      </c>
      <c r="FE44" s="3">
        <v>0</v>
      </c>
      <c r="FF44" s="3">
        <v>0</v>
      </c>
      <c r="FG44" s="3">
        <v>0</v>
      </c>
      <c r="FH44" s="3" t="e">
        <v>#DIV/0!</v>
      </c>
      <c r="FI44" s="3" t="e">
        <v>#DIV/0!</v>
      </c>
      <c r="FJ44" s="3" t="e">
        <v>#DIV/0!</v>
      </c>
      <c r="FK44" s="3" t="e">
        <v>#DIV/0!</v>
      </c>
      <c r="FL44" s="3" t="e">
        <v>#DIV/0!</v>
      </c>
      <c r="FM44" s="3" t="e">
        <v>#DIV/0!</v>
      </c>
      <c r="FN44" s="3">
        <v>0</v>
      </c>
      <c r="FO44" s="3">
        <v>100</v>
      </c>
      <c r="FP44" s="3">
        <v>100</v>
      </c>
      <c r="FQ44" s="3">
        <v>4.43341666666667</v>
      </c>
      <c r="FR44" s="3">
        <v>0.197275</v>
      </c>
      <c r="FS44" s="3">
        <v>4.43360000000001</v>
      </c>
      <c r="FT44" s="3">
        <v>0</v>
      </c>
      <c r="FU44" s="3">
        <v>0</v>
      </c>
      <c r="FV44" s="3">
        <v>0</v>
      </c>
      <c r="FW44" s="3">
        <v>0.197270000000003</v>
      </c>
      <c r="FX44" s="3">
        <v>0</v>
      </c>
      <c r="FY44" s="3">
        <v>0</v>
      </c>
      <c r="FZ44" s="3">
        <v>0</v>
      </c>
      <c r="GA44" s="3">
        <v>-1</v>
      </c>
      <c r="GB44" s="3">
        <v>-1</v>
      </c>
      <c r="GC44" s="3">
        <v>-1</v>
      </c>
      <c r="GD44" s="3">
        <v>-1</v>
      </c>
      <c r="GE44" s="3">
        <v>6.86666666666667</v>
      </c>
      <c r="GF44" s="3">
        <v>6.75</v>
      </c>
      <c r="GG44" s="3">
        <v>1.01807</v>
      </c>
      <c r="GH44" s="3">
        <v>2.585145</v>
      </c>
      <c r="GI44" s="3">
        <v>1.59891666666667</v>
      </c>
      <c r="GJ44" s="3">
        <v>2.43214833333333</v>
      </c>
      <c r="GK44" s="3">
        <v>1.60034</v>
      </c>
      <c r="GL44" s="3">
        <v>2.30265333333333</v>
      </c>
      <c r="GM44" s="3">
        <v>34.715</v>
      </c>
      <c r="GN44" s="3">
        <v>16.2181166666667</v>
      </c>
      <c r="GO44" s="3">
        <v>18</v>
      </c>
      <c r="GP44" s="3">
        <v>346.08375</v>
      </c>
      <c r="GQ44" s="3">
        <v>612.175916666667</v>
      </c>
      <c r="GR44" s="3">
        <v>25.000875</v>
      </c>
      <c r="GS44" s="3">
        <v>33.2797166666667</v>
      </c>
      <c r="GT44" s="3">
        <v>30.0003416666667</v>
      </c>
      <c r="GU44" s="3">
        <v>33.4199333333333</v>
      </c>
      <c r="GV44" s="3">
        <v>33.5121833333333</v>
      </c>
      <c r="GW44" s="3">
        <v>20.3690083333333</v>
      </c>
      <c r="GX44" s="3">
        <v>23.3725583333333</v>
      </c>
      <c r="GY44" s="3">
        <v>100</v>
      </c>
      <c r="GZ44" s="3">
        <v>25</v>
      </c>
      <c r="HA44" s="3">
        <v>400</v>
      </c>
      <c r="HB44" s="3">
        <v>26.8286416666667</v>
      </c>
      <c r="HC44" s="3">
        <v>97.51825</v>
      </c>
      <c r="HD44" s="3">
        <v>98.4636083333333</v>
      </c>
    </row>
    <row r="45" spans="1:212">
      <c r="A45" s="3" t="s">
        <v>451</v>
      </c>
      <c r="B45" s="3" t="s">
        <v>452</v>
      </c>
      <c r="C45" s="3" t="s">
        <v>77</v>
      </c>
      <c r="D45" s="3" t="s">
        <v>69</v>
      </c>
      <c r="E45" s="3" t="str">
        <f t="shared" si="2"/>
        <v>TR91-B2-Rd2</v>
      </c>
      <c r="F45" s="3" t="str">
        <f>VLOOKUP(B45,Sheet1!$A$1:$B$97,2,0)</f>
        <v>Pometia pinnata</v>
      </c>
      <c r="G45" s="3" t="str">
        <f t="shared" si="3"/>
        <v>2023-07-30</v>
      </c>
      <c r="H45" s="3" t="s">
        <v>387</v>
      </c>
      <c r="I45" s="3">
        <v>2.5321883398704e-5</v>
      </c>
      <c r="J45" s="3">
        <v>0.025321883398704</v>
      </c>
      <c r="K45" s="3">
        <v>-0.908216922020429</v>
      </c>
      <c r="L45" s="3">
        <v>400.522275599054</v>
      </c>
      <c r="M45" s="3">
        <v>264.324894502602</v>
      </c>
      <c r="N45" s="3">
        <v>24.5753686995629</v>
      </c>
      <c r="O45" s="3">
        <v>37.2380890301255</v>
      </c>
      <c r="P45" s="3">
        <v>0.00229299835834168</v>
      </c>
      <c r="Q45" s="3">
        <v>2.88934023831987</v>
      </c>
      <c r="R45" s="3">
        <v>0.00228840814975762</v>
      </c>
      <c r="S45" s="3">
        <v>0.00143066726424721</v>
      </c>
      <c r="T45" s="3">
        <v>0</v>
      </c>
      <c r="U45" s="3">
        <v>27.1353409954077</v>
      </c>
      <c r="V45" s="3">
        <v>26.7637460668498</v>
      </c>
      <c r="W45" s="3">
        <v>3.52979599738504</v>
      </c>
      <c r="X45" s="3">
        <v>70.1865420878191</v>
      </c>
      <c r="Y45" s="3">
        <v>2.53311746308374</v>
      </c>
      <c r="Z45" s="3">
        <v>3.60912103992931</v>
      </c>
      <c r="AA45" s="3">
        <v>0.996678534301295</v>
      </c>
      <c r="AB45" s="3">
        <v>-1.11669505788285</v>
      </c>
      <c r="AC45" s="3">
        <v>58.9221969887238</v>
      </c>
      <c r="AD45" s="3">
        <v>4.39897184115747</v>
      </c>
      <c r="AE45" s="3">
        <v>62.2044737719984</v>
      </c>
      <c r="AF45" s="3">
        <v>0</v>
      </c>
      <c r="AG45" s="3">
        <v>0</v>
      </c>
      <c r="AH45" s="3">
        <v>1</v>
      </c>
      <c r="AI45" s="3">
        <v>0</v>
      </c>
      <c r="AJ45" s="3">
        <v>49086.9824932537</v>
      </c>
      <c r="AK45" s="3">
        <v>0</v>
      </c>
      <c r="AL45" s="3">
        <v>0</v>
      </c>
      <c r="AM45" s="3">
        <v>0</v>
      </c>
      <c r="AN45" s="3">
        <v>0</v>
      </c>
      <c r="AO45" s="3">
        <v>2</v>
      </c>
      <c r="AP45" s="3">
        <v>0.5</v>
      </c>
      <c r="AQ45" s="3" t="e">
        <v>#DIV/0!</v>
      </c>
      <c r="AR45" s="3">
        <v>2</v>
      </c>
      <c r="AS45" s="3">
        <v>1542161719.22826</v>
      </c>
      <c r="AT45" s="3">
        <v>400.522275599054</v>
      </c>
      <c r="AU45" s="3">
        <v>400.014970497558</v>
      </c>
      <c r="AV45" s="3">
        <v>27.2454896119505</v>
      </c>
      <c r="AW45" s="3">
        <v>27.2314158066239</v>
      </c>
      <c r="AX45" s="3">
        <v>395.841249958028</v>
      </c>
      <c r="AY45" s="3">
        <v>27.0438150541819</v>
      </c>
      <c r="AZ45" s="3">
        <v>350.02813349359</v>
      </c>
      <c r="BA45" s="3">
        <v>92.8748404334554</v>
      </c>
      <c r="BB45" s="3">
        <v>0.098987254095696</v>
      </c>
      <c r="BC45" s="3">
        <v>27.1420104242979</v>
      </c>
      <c r="BD45" s="3">
        <v>26.7637460668498</v>
      </c>
      <c r="BE45" s="3">
        <v>999.9</v>
      </c>
      <c r="BF45" s="3">
        <v>0</v>
      </c>
      <c r="BG45" s="3">
        <v>0</v>
      </c>
      <c r="BH45" s="3">
        <v>10000.1339680632</v>
      </c>
      <c r="BI45" s="3">
        <v>0</v>
      </c>
      <c r="BJ45" s="3">
        <v>0.278897</v>
      </c>
      <c r="BK45" s="3">
        <v>0.50732831729243</v>
      </c>
      <c r="BL45" s="3">
        <v>411.740374500153</v>
      </c>
      <c r="BM45" s="3">
        <v>411.21287839591</v>
      </c>
      <c r="BN45" s="3">
        <v>0.0140795816609432</v>
      </c>
      <c r="BO45" s="3">
        <v>400.014970497558</v>
      </c>
      <c r="BP45" s="3">
        <v>27.2314158066239</v>
      </c>
      <c r="BQ45" s="3">
        <v>2.53042049435287</v>
      </c>
      <c r="BR45" s="3">
        <v>2.52911299408577</v>
      </c>
      <c r="BS45" s="3">
        <v>21.2234937271062</v>
      </c>
      <c r="BT45" s="3">
        <v>21.2150611660562</v>
      </c>
      <c r="BU45" s="3">
        <v>0</v>
      </c>
      <c r="BV45" s="3">
        <v>0</v>
      </c>
      <c r="BW45" s="3">
        <v>0</v>
      </c>
      <c r="BX45" s="3">
        <v>0</v>
      </c>
      <c r="BY45" s="3">
        <v>2.2527148962149</v>
      </c>
      <c r="BZ45" s="3">
        <v>0</v>
      </c>
      <c r="CA45" s="3">
        <v>11.8394540216728</v>
      </c>
      <c r="CB45" s="3">
        <v>10.1119326541514</v>
      </c>
      <c r="CC45" s="3">
        <v>40.2625592490843</v>
      </c>
      <c r="CD45" s="3">
        <v>45.2320028922466</v>
      </c>
      <c r="CE45" s="3">
        <v>43.0029015567765</v>
      </c>
      <c r="CF45" s="3">
        <v>43.9512747100122</v>
      </c>
      <c r="CG45" s="3">
        <v>40.8366053151709</v>
      </c>
      <c r="CH45" s="3">
        <v>0</v>
      </c>
      <c r="CI45" s="3">
        <v>0</v>
      </c>
      <c r="CJ45" s="3">
        <v>0</v>
      </c>
      <c r="CK45" s="3">
        <v>1690629990.3</v>
      </c>
      <c r="CL45" s="3">
        <v>0</v>
      </c>
      <c r="CM45" s="3">
        <v>1542161400</v>
      </c>
      <c r="CN45" s="3" t="e">
        <v>#DIV/0!</v>
      </c>
      <c r="CO45" s="3">
        <v>1542161400</v>
      </c>
      <c r="CP45" s="3">
        <v>1542161389</v>
      </c>
      <c r="CQ45" s="3">
        <v>114</v>
      </c>
      <c r="CR45" s="3">
        <v>0.02</v>
      </c>
      <c r="CS45" s="3">
        <v>-0.018</v>
      </c>
      <c r="CT45" s="3">
        <v>4.681</v>
      </c>
      <c r="CU45" s="3">
        <v>0.202</v>
      </c>
      <c r="CV45" s="3">
        <v>400</v>
      </c>
      <c r="CW45" s="3">
        <v>27</v>
      </c>
      <c r="CX45" s="3">
        <v>0.47</v>
      </c>
      <c r="CY45" s="3">
        <v>0.47</v>
      </c>
      <c r="CZ45" s="3">
        <v>0.509136208928571</v>
      </c>
      <c r="DA45" s="3">
        <v>-0.0712719521531098</v>
      </c>
      <c r="DB45" s="3">
        <v>0.0516371499306529</v>
      </c>
      <c r="DC45" s="3">
        <v>0.333333333333333</v>
      </c>
      <c r="DD45" s="3">
        <v>0.0147296683730159</v>
      </c>
      <c r="DE45" s="3">
        <v>-0.0113155897676008</v>
      </c>
      <c r="DF45" s="3">
        <v>0.0209913929195592</v>
      </c>
      <c r="DG45" s="3">
        <v>0.5</v>
      </c>
      <c r="DH45" s="3">
        <v>0.833333333333333</v>
      </c>
      <c r="DI45" s="3">
        <v>2</v>
      </c>
      <c r="DJ45" s="3" t="e">
        <v>#DIV/0!</v>
      </c>
      <c r="DK45" s="3">
        <v>2.53661166666667</v>
      </c>
      <c r="DL45" s="3">
        <v>2.72334416666667</v>
      </c>
      <c r="DM45" s="3">
        <v>0.084315375</v>
      </c>
      <c r="DN45" s="3">
        <v>0.0842683666666667</v>
      </c>
      <c r="DO45" s="3">
        <v>0.115101833333333</v>
      </c>
      <c r="DP45" s="3">
        <v>0.11374225</v>
      </c>
      <c r="DQ45" s="3">
        <v>24339.3583333333</v>
      </c>
      <c r="DR45" s="3">
        <v>23916.675</v>
      </c>
      <c r="DS45" s="3">
        <v>24975.6583333333</v>
      </c>
      <c r="DT45" s="3">
        <v>25949.775</v>
      </c>
      <c r="DU45" s="3">
        <v>30188.6583333333</v>
      </c>
      <c r="DV45" s="3">
        <v>31582.85</v>
      </c>
      <c r="DW45" s="3">
        <v>37648.325</v>
      </c>
      <c r="DX45" s="3">
        <v>39636.825</v>
      </c>
      <c r="DY45" s="3">
        <v>1.78449166666667</v>
      </c>
      <c r="DZ45" s="3">
        <v>2.09325833333333</v>
      </c>
      <c r="EA45" s="3">
        <v>0.016043575</v>
      </c>
      <c r="EB45" s="3">
        <v>0</v>
      </c>
      <c r="EC45" s="3">
        <v>26.5039416666667</v>
      </c>
      <c r="ED45" s="3">
        <v>999.9</v>
      </c>
      <c r="EE45" s="3">
        <v>64.058</v>
      </c>
      <c r="EF45" s="3">
        <v>30.54225</v>
      </c>
      <c r="EG45" s="3">
        <v>30.3135</v>
      </c>
      <c r="EH45" s="3">
        <v>60.9586</v>
      </c>
      <c r="EI45" s="3">
        <v>8.69457916666667</v>
      </c>
      <c r="EJ45" s="3">
        <v>1</v>
      </c>
      <c r="EK45" s="3">
        <v>0.455963333333333</v>
      </c>
      <c r="EL45" s="3">
        <v>1.8364425</v>
      </c>
      <c r="EM45" s="3">
        <v>20.2718916666667</v>
      </c>
      <c r="EN45" s="3">
        <v>5.24993833333333</v>
      </c>
      <c r="EO45" s="3">
        <v>12.0099</v>
      </c>
      <c r="EP45" s="3">
        <v>4.99925</v>
      </c>
      <c r="EQ45" s="3">
        <v>3.3040075</v>
      </c>
      <c r="ER45" s="3">
        <v>999.9</v>
      </c>
      <c r="ES45" s="3">
        <v>9999</v>
      </c>
      <c r="ET45" s="3">
        <v>9999</v>
      </c>
      <c r="EU45" s="3">
        <v>9999</v>
      </c>
      <c r="EV45" s="3">
        <v>4.97231166666667</v>
      </c>
      <c r="EW45" s="3">
        <v>1.87075</v>
      </c>
      <c r="EX45" s="3">
        <v>1.86869166666667</v>
      </c>
      <c r="EY45" s="3">
        <v>1.867045</v>
      </c>
      <c r="EZ45" s="3">
        <v>1.8669625</v>
      </c>
      <c r="FA45" s="3">
        <v>1.8665075</v>
      </c>
      <c r="FB45" s="3">
        <v>1.86873916666667</v>
      </c>
      <c r="FC45" s="3">
        <v>1.86640083333333</v>
      </c>
      <c r="FD45" s="3">
        <v>0</v>
      </c>
      <c r="FE45" s="3">
        <v>0</v>
      </c>
      <c r="FF45" s="3">
        <v>0</v>
      </c>
      <c r="FG45" s="3">
        <v>0</v>
      </c>
      <c r="FH45" s="3" t="e">
        <v>#DIV/0!</v>
      </c>
      <c r="FI45" s="3" t="e">
        <v>#DIV/0!</v>
      </c>
      <c r="FJ45" s="3" t="e">
        <v>#DIV/0!</v>
      </c>
      <c r="FK45" s="3" t="e">
        <v>#DIV/0!</v>
      </c>
      <c r="FL45" s="3" t="e">
        <v>#DIV/0!</v>
      </c>
      <c r="FM45" s="3" t="e">
        <v>#DIV/0!</v>
      </c>
      <c r="FN45" s="3">
        <v>0</v>
      </c>
      <c r="FO45" s="3">
        <v>100</v>
      </c>
      <c r="FP45" s="3">
        <v>100</v>
      </c>
      <c r="FQ45" s="3">
        <v>4.68108333333333</v>
      </c>
      <c r="FR45" s="3">
        <v>0.201683333333333</v>
      </c>
      <c r="FS45" s="3">
        <v>4.68110000000001</v>
      </c>
      <c r="FT45" s="3">
        <v>0</v>
      </c>
      <c r="FU45" s="3">
        <v>0</v>
      </c>
      <c r="FV45" s="3">
        <v>0</v>
      </c>
      <c r="FW45" s="3">
        <v>0.201672727272722</v>
      </c>
      <c r="FX45" s="3">
        <v>0</v>
      </c>
      <c r="FY45" s="3">
        <v>0</v>
      </c>
      <c r="FZ45" s="3">
        <v>0</v>
      </c>
      <c r="GA45" s="3">
        <v>-1</v>
      </c>
      <c r="GB45" s="3">
        <v>-1</v>
      </c>
      <c r="GC45" s="3">
        <v>-1</v>
      </c>
      <c r="GD45" s="3">
        <v>-1</v>
      </c>
      <c r="GE45" s="3">
        <v>5.45833333333333</v>
      </c>
      <c r="GF45" s="3">
        <v>5.63333333333333</v>
      </c>
      <c r="GG45" s="3">
        <v>1.0022</v>
      </c>
      <c r="GH45" s="3">
        <v>2.58972</v>
      </c>
      <c r="GI45" s="3">
        <v>1.59891666666667</v>
      </c>
      <c r="GJ45" s="3">
        <v>2.43326666666667</v>
      </c>
      <c r="GK45" s="3">
        <v>1.60034</v>
      </c>
      <c r="GL45" s="3">
        <v>2.29858416666667</v>
      </c>
      <c r="GM45" s="3">
        <v>34.8334166666667</v>
      </c>
      <c r="GN45" s="3">
        <v>15.484075</v>
      </c>
      <c r="GO45" s="3">
        <v>18</v>
      </c>
      <c r="GP45" s="3">
        <v>345.951583333333</v>
      </c>
      <c r="GQ45" s="3">
        <v>615.79325</v>
      </c>
      <c r="GR45" s="3">
        <v>25.0004416666667</v>
      </c>
      <c r="GS45" s="3">
        <v>33.0654</v>
      </c>
      <c r="GT45" s="3">
        <v>30.000075</v>
      </c>
      <c r="GU45" s="3">
        <v>33.21895</v>
      </c>
      <c r="GV45" s="3">
        <v>33.312625</v>
      </c>
      <c r="GW45" s="3">
        <v>20.0453</v>
      </c>
      <c r="GX45" s="3">
        <v>18.3186333333333</v>
      </c>
      <c r="GY45" s="3">
        <v>100</v>
      </c>
      <c r="GZ45" s="3">
        <v>25</v>
      </c>
      <c r="HA45" s="3">
        <v>400</v>
      </c>
      <c r="HB45" s="3">
        <v>27.1863</v>
      </c>
      <c r="HC45" s="3">
        <v>97.5481833333333</v>
      </c>
      <c r="HD45" s="3">
        <v>98.4896666666667</v>
      </c>
    </row>
    <row r="46" spans="1:212">
      <c r="A46" s="3" t="s">
        <v>453</v>
      </c>
      <c r="B46" s="3" t="s">
        <v>454</v>
      </c>
      <c r="C46" s="3" t="s">
        <v>68</v>
      </c>
      <c r="D46" s="3" t="s">
        <v>78</v>
      </c>
      <c r="E46" s="3" t="str">
        <f t="shared" si="2"/>
        <v>TR100-B1-Rd1</v>
      </c>
      <c r="F46" s="3" t="str">
        <f>VLOOKUP(B46,Sheet1!$A$1:$B$97,2,0)</f>
        <v>Ficus langkokensis</v>
      </c>
      <c r="G46" s="3" t="str">
        <f t="shared" si="3"/>
        <v>2023-08-01</v>
      </c>
      <c r="H46" s="3" t="s">
        <v>387</v>
      </c>
      <c r="I46" s="3">
        <v>-0.000142080409555106</v>
      </c>
      <c r="J46" s="3">
        <v>-0.142080409555106</v>
      </c>
      <c r="K46" s="3">
        <v>-1.02824939266709</v>
      </c>
      <c r="L46" s="3">
        <v>400.622018315018</v>
      </c>
      <c r="M46" s="3">
        <v>243.277516170737</v>
      </c>
      <c r="N46" s="3">
        <v>22.7138443405221</v>
      </c>
      <c r="O46" s="3">
        <v>37.4043072973795</v>
      </c>
      <c r="P46" s="3">
        <v>-0.013282253060055</v>
      </c>
      <c r="Q46" s="3">
        <v>2.89623231741541</v>
      </c>
      <c r="R46" s="3">
        <v>-0.0133211614277443</v>
      </c>
      <c r="S46" s="3">
        <v>-0.00832221996530978</v>
      </c>
      <c r="T46" s="3">
        <v>0</v>
      </c>
      <c r="U46" s="3">
        <v>27.3478788129777</v>
      </c>
      <c r="V46" s="3">
        <v>26.7025869108669</v>
      </c>
      <c r="W46" s="3">
        <v>3.51711429148101</v>
      </c>
      <c r="X46" s="3">
        <v>70.0583174138567</v>
      </c>
      <c r="Y46" s="3">
        <v>2.55359874304897</v>
      </c>
      <c r="Z46" s="3">
        <v>3.64496159612277</v>
      </c>
      <c r="AA46" s="3">
        <v>0.963515548432041</v>
      </c>
      <c r="AB46" s="3">
        <v>6.26574606138018</v>
      </c>
      <c r="AC46" s="3">
        <v>94.9270948379891</v>
      </c>
      <c r="AD46" s="3">
        <v>7.07392924685104</v>
      </c>
      <c r="AE46" s="3">
        <v>108.26677014622</v>
      </c>
      <c r="AF46" s="3">
        <v>0</v>
      </c>
      <c r="AG46" s="3">
        <v>0</v>
      </c>
      <c r="AH46" s="3">
        <v>1</v>
      </c>
      <c r="AI46" s="3">
        <v>0</v>
      </c>
      <c r="AJ46" s="3">
        <v>49265.9911207783</v>
      </c>
      <c r="AK46" s="3">
        <v>0</v>
      </c>
      <c r="AL46" s="3">
        <v>0</v>
      </c>
      <c r="AM46" s="3">
        <v>0</v>
      </c>
      <c r="AN46" s="3">
        <v>0</v>
      </c>
      <c r="AO46" s="3">
        <v>2</v>
      </c>
      <c r="AP46" s="3">
        <v>0.5</v>
      </c>
      <c r="AQ46" s="3" t="e">
        <v>#DIV/0!</v>
      </c>
      <c r="AR46" s="3">
        <v>2</v>
      </c>
      <c r="AS46" s="3">
        <v>1542135326.36993</v>
      </c>
      <c r="AT46" s="3">
        <v>400.622018315018</v>
      </c>
      <c r="AU46" s="3">
        <v>400.001969017094</v>
      </c>
      <c r="AV46" s="3">
        <v>27.3505368040293</v>
      </c>
      <c r="AW46" s="3">
        <v>27.429499047619</v>
      </c>
      <c r="AX46" s="3">
        <v>396.860615842491</v>
      </c>
      <c r="AY46" s="3">
        <v>27.1413423107448</v>
      </c>
      <c r="AZ46" s="3">
        <v>350.02719447497</v>
      </c>
      <c r="BA46" s="3">
        <v>93.2665836996337</v>
      </c>
      <c r="BB46" s="3">
        <v>0.0989967686385836</v>
      </c>
      <c r="BC46" s="3">
        <v>27.3105418284493</v>
      </c>
      <c r="BD46" s="3">
        <v>26.7025869108669</v>
      </c>
      <c r="BE46" s="3">
        <v>999.9</v>
      </c>
      <c r="BF46" s="3">
        <v>0</v>
      </c>
      <c r="BG46" s="3">
        <v>0</v>
      </c>
      <c r="BH46" s="3">
        <v>10000.0543800366</v>
      </c>
      <c r="BI46" s="3">
        <v>0</v>
      </c>
      <c r="BJ46" s="3">
        <v>0.278897</v>
      </c>
      <c r="BK46" s="3">
        <v>0.620049191025641</v>
      </c>
      <c r="BL46" s="3">
        <v>411.887408577533</v>
      </c>
      <c r="BM46" s="3">
        <v>411.283275213675</v>
      </c>
      <c r="BN46" s="3">
        <v>-0.0789713094304029</v>
      </c>
      <c r="BO46" s="3">
        <v>400.001969017094</v>
      </c>
      <c r="BP46" s="3">
        <v>27.429499047619</v>
      </c>
      <c r="BQ46" s="3">
        <v>2.55089167002442</v>
      </c>
      <c r="BR46" s="3">
        <v>2.55825717765568</v>
      </c>
      <c r="BS46" s="3">
        <v>21.3549027350427</v>
      </c>
      <c r="BT46" s="3">
        <v>21.4019399908425</v>
      </c>
      <c r="BU46" s="3">
        <v>0</v>
      </c>
      <c r="BV46" s="3">
        <v>0</v>
      </c>
      <c r="BW46" s="3">
        <v>0</v>
      </c>
      <c r="BX46" s="3">
        <v>0</v>
      </c>
      <c r="BY46" s="3">
        <v>2.85115231990232</v>
      </c>
      <c r="BZ46" s="3">
        <v>0</v>
      </c>
      <c r="CA46" s="3">
        <v>24.561184981685</v>
      </c>
      <c r="CB46" s="3">
        <v>11.3539575702076</v>
      </c>
      <c r="CC46" s="3">
        <v>41.9875826923077</v>
      </c>
      <c r="CD46" s="3">
        <v>47.1133961538461</v>
      </c>
      <c r="CE46" s="3">
        <v>44.8077354090354</v>
      </c>
      <c r="CF46" s="3">
        <v>45.4730346153846</v>
      </c>
      <c r="CG46" s="3">
        <v>42.374934004884</v>
      </c>
      <c r="CH46" s="3">
        <v>0</v>
      </c>
      <c r="CI46" s="3">
        <v>0</v>
      </c>
      <c r="CJ46" s="3">
        <v>0</v>
      </c>
      <c r="CK46" s="3">
        <v>1690776362.7</v>
      </c>
      <c r="CL46" s="3">
        <v>0</v>
      </c>
      <c r="CM46" s="3">
        <v>1542134743</v>
      </c>
      <c r="CN46" s="3" t="e">
        <v>#DIV/0!</v>
      </c>
      <c r="CO46" s="3">
        <v>1542134743</v>
      </c>
      <c r="CP46" s="3">
        <v>1542134743</v>
      </c>
      <c r="CQ46" s="3">
        <v>41</v>
      </c>
      <c r="CR46" s="3">
        <v>0.338</v>
      </c>
      <c r="CS46" s="3">
        <v>0.159</v>
      </c>
      <c r="CT46" s="3">
        <v>3.761</v>
      </c>
      <c r="CU46" s="3">
        <v>0.209</v>
      </c>
      <c r="CV46" s="3">
        <v>400</v>
      </c>
      <c r="CW46" s="3">
        <v>27</v>
      </c>
      <c r="CX46" s="3">
        <v>0.29</v>
      </c>
      <c r="CY46" s="3">
        <v>0.18</v>
      </c>
      <c r="CZ46" s="3">
        <v>0.622920888888889</v>
      </c>
      <c r="DA46" s="3">
        <v>-0.0754489319890633</v>
      </c>
      <c r="DB46" s="3">
        <v>0.0235671694211294</v>
      </c>
      <c r="DC46" s="3">
        <v>0.5</v>
      </c>
      <c r="DD46" s="3">
        <v>-0.0821240652765872</v>
      </c>
      <c r="DE46" s="3">
        <v>0.0825845136698564</v>
      </c>
      <c r="DF46" s="3">
        <v>0.0129521858255581</v>
      </c>
      <c r="DG46" s="3">
        <v>0.666666666666667</v>
      </c>
      <c r="DH46" s="3">
        <v>1.16666666666667</v>
      </c>
      <c r="DI46" s="3">
        <v>2</v>
      </c>
      <c r="DJ46" s="3" t="e">
        <v>#DIV/0!</v>
      </c>
      <c r="DK46" s="3">
        <v>2.53546</v>
      </c>
      <c r="DL46" s="3">
        <v>2.72335083333333</v>
      </c>
      <c r="DM46" s="3">
        <v>0.0846409</v>
      </c>
      <c r="DN46" s="3">
        <v>0.084422875</v>
      </c>
      <c r="DO46" s="3">
        <v>0.115595</v>
      </c>
      <c r="DP46" s="3">
        <v>0.1144705</v>
      </c>
      <c r="DQ46" s="3">
        <v>24305.1666666667</v>
      </c>
      <c r="DR46" s="3">
        <v>23897.1666666667</v>
      </c>
      <c r="DS46" s="3">
        <v>24952.25</v>
      </c>
      <c r="DT46" s="3">
        <v>25936.8333333333</v>
      </c>
      <c r="DU46" s="3">
        <v>30152.4083333333</v>
      </c>
      <c r="DV46" s="3">
        <v>31544.1333333333</v>
      </c>
      <c r="DW46" s="3">
        <v>37623.5833333333</v>
      </c>
      <c r="DX46" s="3">
        <v>39618.6083333333</v>
      </c>
      <c r="DY46" s="3">
        <v>1.75910583333333</v>
      </c>
      <c r="DZ46" s="3">
        <v>2.07010666666667</v>
      </c>
      <c r="EA46" s="3">
        <v>0.0133334416666667</v>
      </c>
      <c r="EB46" s="3">
        <v>0</v>
      </c>
      <c r="EC46" s="3">
        <v>26.4865333333333</v>
      </c>
      <c r="ED46" s="3">
        <v>999.9</v>
      </c>
      <c r="EE46" s="3">
        <v>65.9433333333333</v>
      </c>
      <c r="EF46" s="3">
        <v>31.2148333333333</v>
      </c>
      <c r="EG46" s="3">
        <v>32.2904416666667</v>
      </c>
      <c r="EH46" s="3">
        <v>60.9916</v>
      </c>
      <c r="EI46" s="3">
        <v>9.37533416666667</v>
      </c>
      <c r="EJ46" s="3">
        <v>1</v>
      </c>
      <c r="EK46" s="3">
        <v>0.539109083333333</v>
      </c>
      <c r="EL46" s="3">
        <v>1.9613275</v>
      </c>
      <c r="EM46" s="3">
        <v>20.2684416666667</v>
      </c>
      <c r="EN46" s="3">
        <v>5.248115</v>
      </c>
      <c r="EO46" s="3">
        <v>12.0099</v>
      </c>
      <c r="EP46" s="3">
        <v>4.99845</v>
      </c>
      <c r="EQ46" s="3">
        <v>3.3042125</v>
      </c>
      <c r="ER46" s="3">
        <v>9999</v>
      </c>
      <c r="ES46" s="3">
        <v>999.9</v>
      </c>
      <c r="ET46" s="3">
        <v>9999</v>
      </c>
      <c r="EU46" s="3">
        <v>9999</v>
      </c>
      <c r="EV46" s="3">
        <v>4.97231</v>
      </c>
      <c r="EW46" s="3">
        <v>1.87073083333333</v>
      </c>
      <c r="EX46" s="3">
        <v>1.86862083333333</v>
      </c>
      <c r="EY46" s="3">
        <v>1.86706333333333</v>
      </c>
      <c r="EZ46" s="3">
        <v>1.8669325</v>
      </c>
      <c r="FA46" s="3">
        <v>1.86650666666667</v>
      </c>
      <c r="FB46" s="3">
        <v>1.8687275</v>
      </c>
      <c r="FC46" s="3">
        <v>1.866315</v>
      </c>
      <c r="FD46" s="3">
        <v>0</v>
      </c>
      <c r="FE46" s="3">
        <v>0</v>
      </c>
      <c r="FF46" s="3">
        <v>0</v>
      </c>
      <c r="FG46" s="3">
        <v>0</v>
      </c>
      <c r="FH46" s="3" t="e">
        <v>#DIV/0!</v>
      </c>
      <c r="FI46" s="3" t="e">
        <v>#DIV/0!</v>
      </c>
      <c r="FJ46" s="3" t="e">
        <v>#DIV/0!</v>
      </c>
      <c r="FK46" s="3" t="e">
        <v>#DIV/0!</v>
      </c>
      <c r="FL46" s="3" t="e">
        <v>#DIV/0!</v>
      </c>
      <c r="FM46" s="3" t="e">
        <v>#DIV/0!</v>
      </c>
      <c r="FN46" s="3">
        <v>0</v>
      </c>
      <c r="FO46" s="3">
        <v>100</v>
      </c>
      <c r="FP46" s="3">
        <v>100</v>
      </c>
      <c r="FQ46" s="3">
        <v>3.7615</v>
      </c>
      <c r="FR46" s="3">
        <v>0.209191666666667</v>
      </c>
      <c r="FS46" s="3">
        <v>3.76140000000004</v>
      </c>
      <c r="FT46" s="3">
        <v>0</v>
      </c>
      <c r="FU46" s="3">
        <v>0</v>
      </c>
      <c r="FV46" s="3">
        <v>0</v>
      </c>
      <c r="FW46" s="3">
        <v>0.20919</v>
      </c>
      <c r="FX46" s="3">
        <v>0</v>
      </c>
      <c r="FY46" s="3">
        <v>0</v>
      </c>
      <c r="FZ46" s="3">
        <v>0</v>
      </c>
      <c r="GA46" s="3">
        <v>-1</v>
      </c>
      <c r="GB46" s="3">
        <v>-1</v>
      </c>
      <c r="GC46" s="3">
        <v>-1</v>
      </c>
      <c r="GD46" s="3">
        <v>-1</v>
      </c>
      <c r="GE46" s="3">
        <v>9.86666666666667</v>
      </c>
      <c r="GF46" s="3">
        <v>9.86666666666667</v>
      </c>
      <c r="GG46" s="3">
        <v>1.01196</v>
      </c>
      <c r="GH46" s="3">
        <v>2.58260166666667</v>
      </c>
      <c r="GI46" s="3">
        <v>1.59901833333333</v>
      </c>
      <c r="GJ46" s="3">
        <v>2.43418166666667</v>
      </c>
      <c r="GK46" s="3">
        <v>1.60044166666667</v>
      </c>
      <c r="GL46" s="3">
        <v>2.32187833333333</v>
      </c>
      <c r="GM46" s="3">
        <v>35.5005333333333</v>
      </c>
      <c r="GN46" s="3">
        <v>14.8996583333333</v>
      </c>
      <c r="GO46" s="3">
        <v>18</v>
      </c>
      <c r="GP46" s="3">
        <v>338.599916666667</v>
      </c>
      <c r="GQ46" s="3">
        <v>605.713333333333</v>
      </c>
      <c r="GR46" s="3">
        <v>25.00025</v>
      </c>
      <c r="GS46" s="3">
        <v>33.9370333333333</v>
      </c>
      <c r="GT46" s="3">
        <v>30.0004</v>
      </c>
      <c r="GU46" s="3">
        <v>34.0966666666667</v>
      </c>
      <c r="GV46" s="3">
        <v>34.188175</v>
      </c>
      <c r="GW46" s="3">
        <v>20.249875</v>
      </c>
      <c r="GX46" s="3">
        <v>25.1278</v>
      </c>
      <c r="GY46" s="3">
        <v>100</v>
      </c>
      <c r="GZ46" s="3">
        <v>25</v>
      </c>
      <c r="HA46" s="3">
        <v>400</v>
      </c>
      <c r="HB46" s="3">
        <v>27.355975</v>
      </c>
      <c r="HC46" s="3">
        <v>97.4731833333333</v>
      </c>
      <c r="HD46" s="3">
        <v>98.4428</v>
      </c>
    </row>
    <row r="47" spans="1:212">
      <c r="A47" s="3" t="s">
        <v>455</v>
      </c>
      <c r="B47" s="3" t="s">
        <v>454</v>
      </c>
      <c r="C47" s="3" t="s">
        <v>77</v>
      </c>
      <c r="D47" s="3" t="s">
        <v>69</v>
      </c>
      <c r="E47" s="3" t="str">
        <f t="shared" si="2"/>
        <v>TR100-B2-Rd2</v>
      </c>
      <c r="F47" s="3" t="str">
        <f>VLOOKUP(B47,Sheet1!$A$1:$B$97,2,0)</f>
        <v>Ficus langkokensis</v>
      </c>
      <c r="G47" s="3" t="str">
        <f t="shared" si="3"/>
        <v>2023-08-01</v>
      </c>
      <c r="H47" s="3" t="s">
        <v>387</v>
      </c>
      <c r="I47" s="3">
        <v>0.00306356791675185</v>
      </c>
      <c r="J47" s="3">
        <v>3.06356791675185</v>
      </c>
      <c r="K47" s="3">
        <v>-0.990940035240501</v>
      </c>
      <c r="L47" s="3">
        <v>399.885197222222</v>
      </c>
      <c r="M47" s="3">
        <v>395.565483016154</v>
      </c>
      <c r="N47" s="3">
        <v>36.8126394385296</v>
      </c>
      <c r="O47" s="3">
        <v>37.2146463337376</v>
      </c>
      <c r="P47" s="3">
        <v>0.0849411918215438</v>
      </c>
      <c r="Q47" s="3">
        <v>2.8907373894542</v>
      </c>
      <c r="R47" s="3">
        <v>0.0835767373181608</v>
      </c>
      <c r="S47" s="3">
        <v>0.0523562234106083</v>
      </c>
      <c r="T47" s="3">
        <v>0</v>
      </c>
      <c r="U47" s="3">
        <v>26.8123626935073</v>
      </c>
      <c r="V47" s="3">
        <v>26.8704901678877</v>
      </c>
      <c r="W47" s="3">
        <v>3.55202530965834</v>
      </c>
      <c r="X47" s="3">
        <v>5.64262894406207</v>
      </c>
      <c r="Y47" s="3">
        <v>0.209415140391479</v>
      </c>
      <c r="Z47" s="3">
        <v>3.71129915820869</v>
      </c>
      <c r="AA47" s="3">
        <v>3.34261016926686</v>
      </c>
      <c r="AB47" s="3">
        <v>-135.103345128757</v>
      </c>
      <c r="AC47" s="3">
        <v>116.604726052164</v>
      </c>
      <c r="AD47" s="3">
        <v>8.72659753285171</v>
      </c>
      <c r="AE47" s="3">
        <v>-9.77202154374094</v>
      </c>
      <c r="AF47" s="3">
        <v>0</v>
      </c>
      <c r="AG47" s="3">
        <v>0</v>
      </c>
      <c r="AH47" s="3">
        <v>1</v>
      </c>
      <c r="AI47" s="3">
        <v>0</v>
      </c>
      <c r="AJ47" s="3">
        <v>49051.1371916464</v>
      </c>
      <c r="AK47" s="3">
        <v>0</v>
      </c>
      <c r="AL47" s="3">
        <v>0</v>
      </c>
      <c r="AM47" s="3">
        <v>0</v>
      </c>
      <c r="AN47" s="3">
        <v>0</v>
      </c>
      <c r="AO47" s="3">
        <v>2</v>
      </c>
      <c r="AP47" s="3">
        <v>0.5</v>
      </c>
      <c r="AQ47" s="3" t="e">
        <v>#DIV/0!</v>
      </c>
      <c r="AR47" s="3">
        <v>2</v>
      </c>
      <c r="AS47" s="3">
        <v>1542158117.36993</v>
      </c>
      <c r="AT47" s="3">
        <v>399.885197222222</v>
      </c>
      <c r="AU47" s="3">
        <v>400.01897997558</v>
      </c>
      <c r="AV47" s="3">
        <v>2.2502435515873</v>
      </c>
      <c r="AW47" s="3">
        <v>0.50368286984127</v>
      </c>
      <c r="AX47" s="3">
        <v>395.464961050061</v>
      </c>
      <c r="AY47" s="3">
        <v>2.0441435515873</v>
      </c>
      <c r="AZ47" s="3">
        <v>350.021295543346</v>
      </c>
      <c r="BA47" s="3">
        <v>92.9643301190476</v>
      </c>
      <c r="BB47" s="3">
        <v>0.0989955323229548</v>
      </c>
      <c r="BC47" s="3">
        <v>27.6186976556777</v>
      </c>
      <c r="BD47" s="3">
        <v>26.8704901678877</v>
      </c>
      <c r="BE47" s="3">
        <v>999.9</v>
      </c>
      <c r="BF47" s="3">
        <v>0</v>
      </c>
      <c r="BG47" s="3">
        <v>0</v>
      </c>
      <c r="BH47" s="3">
        <v>9999.02206196581</v>
      </c>
      <c r="BI47" s="3">
        <v>0</v>
      </c>
      <c r="BJ47" s="3">
        <v>0.278897</v>
      </c>
      <c r="BK47" s="3">
        <v>-0.133744458122711</v>
      </c>
      <c r="BL47" s="3">
        <v>400.78706547619</v>
      </c>
      <c r="BM47" s="3">
        <v>400.220441361417</v>
      </c>
      <c r="BN47" s="3">
        <v>1.74656058302808</v>
      </c>
      <c r="BO47" s="3">
        <v>400.01897997558</v>
      </c>
      <c r="BP47" s="3">
        <v>0.50368286984127</v>
      </c>
      <c r="BQ47" s="3">
        <v>0.209192352625153</v>
      </c>
      <c r="BR47" s="3">
        <v>0.0468245382661783</v>
      </c>
      <c r="BS47" s="3">
        <v>-13.9655895848596</v>
      </c>
      <c r="BT47" s="3">
        <v>-30.8911407356533</v>
      </c>
      <c r="BU47" s="3">
        <v>0</v>
      </c>
      <c r="BV47" s="3">
        <v>0</v>
      </c>
      <c r="BW47" s="3">
        <v>0</v>
      </c>
      <c r="BX47" s="3">
        <v>0</v>
      </c>
      <c r="BY47" s="3">
        <v>2.28621153846154</v>
      </c>
      <c r="BZ47" s="3">
        <v>0</v>
      </c>
      <c r="CA47" s="3">
        <v>23.8588522588523</v>
      </c>
      <c r="CB47" s="3">
        <v>11.2066913919414</v>
      </c>
      <c r="CC47" s="3">
        <v>42.006612973138</v>
      </c>
      <c r="CD47" s="3">
        <v>46.9063974358974</v>
      </c>
      <c r="CE47" s="3">
        <v>44.7970794261294</v>
      </c>
      <c r="CF47" s="3">
        <v>45.5876028083028</v>
      </c>
      <c r="CG47" s="3">
        <v>42.4942007631258</v>
      </c>
      <c r="CH47" s="3">
        <v>0</v>
      </c>
      <c r="CI47" s="3">
        <v>0</v>
      </c>
      <c r="CJ47" s="3">
        <v>0</v>
      </c>
      <c r="CK47" s="3">
        <v>1690799154.4</v>
      </c>
      <c r="CL47" s="3">
        <v>0</v>
      </c>
      <c r="CM47" s="3">
        <v>1542157907.1</v>
      </c>
      <c r="CN47" s="3" t="e">
        <v>#DIV/0!</v>
      </c>
      <c r="CO47" s="3">
        <v>1542157907.1</v>
      </c>
      <c r="CP47" s="3">
        <v>1542157903.1</v>
      </c>
      <c r="CQ47" s="3">
        <v>100</v>
      </c>
      <c r="CR47" s="3">
        <v>0.173</v>
      </c>
      <c r="CS47" s="3">
        <v>0</v>
      </c>
      <c r="CT47" s="3">
        <v>4.42</v>
      </c>
      <c r="CU47" s="3">
        <v>0.206</v>
      </c>
      <c r="CV47" s="3">
        <v>400</v>
      </c>
      <c r="CW47" s="3">
        <v>28</v>
      </c>
      <c r="CX47" s="3">
        <v>0.41</v>
      </c>
      <c r="CY47" s="3">
        <v>0.27</v>
      </c>
      <c r="CZ47" s="3">
        <v>-0.134905734845238</v>
      </c>
      <c r="DA47" s="3">
        <v>0.0293882300888585</v>
      </c>
      <c r="DB47" s="3">
        <v>0.0450499846952966</v>
      </c>
      <c r="DC47" s="3">
        <v>0.416666666666667</v>
      </c>
      <c r="DD47" s="3">
        <v>1.75675706547619</v>
      </c>
      <c r="DE47" s="3">
        <v>-0.213801329460013</v>
      </c>
      <c r="DF47" s="3">
        <v>0.0210657654417681</v>
      </c>
      <c r="DG47" s="3">
        <v>0</v>
      </c>
      <c r="DH47" s="3">
        <v>0.416666666666667</v>
      </c>
      <c r="DI47" s="3">
        <v>2</v>
      </c>
      <c r="DJ47" s="3" t="e">
        <v>#DIV/0!</v>
      </c>
      <c r="DK47" s="3">
        <v>2.5350175</v>
      </c>
      <c r="DL47" s="3">
        <v>2.72335083333333</v>
      </c>
      <c r="DM47" s="3">
        <v>0.0838953833333333</v>
      </c>
      <c r="DN47" s="3">
        <v>0.0838891666666667</v>
      </c>
      <c r="DO47" s="3">
        <v>0.0140073916666667</v>
      </c>
      <c r="DP47" s="3">
        <v>0.00371464583333333</v>
      </c>
      <c r="DQ47" s="3">
        <v>24301.4333333333</v>
      </c>
      <c r="DR47" s="3">
        <v>23878.4083333333</v>
      </c>
      <c r="DS47" s="3">
        <v>24929.775</v>
      </c>
      <c r="DT47" s="3">
        <v>25903.5083333333</v>
      </c>
      <c r="DU47" s="3">
        <v>33579.3</v>
      </c>
      <c r="DV47" s="3">
        <v>35447.3666666667</v>
      </c>
      <c r="DW47" s="3">
        <v>37583.575</v>
      </c>
      <c r="DX47" s="3">
        <v>39573.2</v>
      </c>
      <c r="DY47" s="3">
        <v>1.77072416666667</v>
      </c>
      <c r="DZ47" s="3">
        <v>2.02470166666667</v>
      </c>
      <c r="EA47" s="3">
        <v>-0.015232725</v>
      </c>
      <c r="EB47" s="3">
        <v>0</v>
      </c>
      <c r="EC47" s="3">
        <v>27.1174416666667</v>
      </c>
      <c r="ED47" s="3">
        <v>999.9</v>
      </c>
      <c r="EE47" s="3">
        <v>57.79875</v>
      </c>
      <c r="EF47" s="3">
        <v>30.3045833333333</v>
      </c>
      <c r="EG47" s="3">
        <v>26.955075</v>
      </c>
      <c r="EH47" s="3">
        <v>61.0704</v>
      </c>
      <c r="EI47" s="3">
        <v>10.6867666666667</v>
      </c>
      <c r="EJ47" s="3">
        <v>1</v>
      </c>
      <c r="EK47" s="3">
        <v>0.56266375</v>
      </c>
      <c r="EL47" s="3">
        <v>2.67436333333333</v>
      </c>
      <c r="EM47" s="3">
        <v>20.2598333333333</v>
      </c>
      <c r="EN47" s="3">
        <v>5.247815</v>
      </c>
      <c r="EO47" s="3">
        <v>12.0099</v>
      </c>
      <c r="EP47" s="3">
        <v>4.99935833333333</v>
      </c>
      <c r="EQ47" s="3">
        <v>3.30406</v>
      </c>
      <c r="ER47" s="3">
        <v>9999</v>
      </c>
      <c r="ES47" s="3">
        <v>999.9</v>
      </c>
      <c r="ET47" s="3">
        <v>9999</v>
      </c>
      <c r="EU47" s="3">
        <v>9999</v>
      </c>
      <c r="EV47" s="3">
        <v>4.97224666666667</v>
      </c>
      <c r="EW47" s="3">
        <v>1.8707275</v>
      </c>
      <c r="EX47" s="3">
        <v>1.8685975</v>
      </c>
      <c r="EY47" s="3">
        <v>1.86702</v>
      </c>
      <c r="EZ47" s="3">
        <v>1.86692666666667</v>
      </c>
      <c r="FA47" s="3">
        <v>1.86649</v>
      </c>
      <c r="FB47" s="3">
        <v>1.8687125</v>
      </c>
      <c r="FC47" s="3">
        <v>1.86630583333333</v>
      </c>
      <c r="FD47" s="3">
        <v>0</v>
      </c>
      <c r="FE47" s="3">
        <v>0</v>
      </c>
      <c r="FF47" s="3">
        <v>0</v>
      </c>
      <c r="FG47" s="3">
        <v>0</v>
      </c>
      <c r="FH47" s="3" t="e">
        <v>#DIV/0!</v>
      </c>
      <c r="FI47" s="3" t="e">
        <v>#DIV/0!</v>
      </c>
      <c r="FJ47" s="3" t="e">
        <v>#DIV/0!</v>
      </c>
      <c r="FK47" s="3" t="e">
        <v>#DIV/0!</v>
      </c>
      <c r="FL47" s="3" t="e">
        <v>#DIV/0!</v>
      </c>
      <c r="FM47" s="3" t="e">
        <v>#DIV/0!</v>
      </c>
      <c r="FN47" s="3">
        <v>0</v>
      </c>
      <c r="FO47" s="3">
        <v>100</v>
      </c>
      <c r="FP47" s="3">
        <v>100</v>
      </c>
      <c r="FQ47" s="3">
        <v>4.42</v>
      </c>
      <c r="FR47" s="3">
        <v>0.2061</v>
      </c>
      <c r="FS47" s="3">
        <v>4.42019999999997</v>
      </c>
      <c r="FT47" s="3">
        <v>0</v>
      </c>
      <c r="FU47" s="3">
        <v>0</v>
      </c>
      <c r="FV47" s="3">
        <v>0</v>
      </c>
      <c r="FW47" s="3">
        <v>0.206100000000003</v>
      </c>
      <c r="FX47" s="3">
        <v>0</v>
      </c>
      <c r="FY47" s="3">
        <v>0</v>
      </c>
      <c r="FZ47" s="3">
        <v>0</v>
      </c>
      <c r="GA47" s="3">
        <v>-1</v>
      </c>
      <c r="GB47" s="3">
        <v>-1</v>
      </c>
      <c r="GC47" s="3">
        <v>-1</v>
      </c>
      <c r="GD47" s="3">
        <v>-1</v>
      </c>
      <c r="GE47" s="3">
        <v>3.65</v>
      </c>
      <c r="GF47" s="3">
        <v>3.70833333333333</v>
      </c>
      <c r="GG47" s="3">
        <v>0.98877</v>
      </c>
      <c r="GH47" s="3">
        <v>2.581485</v>
      </c>
      <c r="GI47" s="3">
        <v>1.59901833333333</v>
      </c>
      <c r="GJ47" s="3">
        <v>2.42330333333333</v>
      </c>
      <c r="GK47" s="3">
        <v>1.60044166666667</v>
      </c>
      <c r="GL47" s="3">
        <v>2.27132166666667</v>
      </c>
      <c r="GM47" s="3">
        <v>34.732175</v>
      </c>
      <c r="GN47" s="3">
        <v>14.3553083333333</v>
      </c>
      <c r="GO47" s="3">
        <v>18</v>
      </c>
      <c r="GP47" s="3">
        <v>345.1715</v>
      </c>
      <c r="GQ47" s="3">
        <v>571.73525</v>
      </c>
      <c r="GR47" s="3">
        <v>25.0001833333333</v>
      </c>
      <c r="GS47" s="3">
        <v>34.2942833333333</v>
      </c>
      <c r="GT47" s="3">
        <v>30.0003833333333</v>
      </c>
      <c r="GU47" s="3">
        <v>34.3545583333333</v>
      </c>
      <c r="GV47" s="3">
        <v>34.439175</v>
      </c>
      <c r="GW47" s="3">
        <v>19.7828583333333</v>
      </c>
      <c r="GX47" s="3">
        <v>100</v>
      </c>
      <c r="GY47" s="3">
        <v>0</v>
      </c>
      <c r="GZ47" s="3">
        <v>25</v>
      </c>
      <c r="HA47" s="3">
        <v>400</v>
      </c>
      <c r="HB47" s="3">
        <v>27.813</v>
      </c>
      <c r="HC47" s="3">
        <v>97.3758583333333</v>
      </c>
      <c r="HD47" s="3">
        <v>98.3246</v>
      </c>
    </row>
    <row r="48" spans="1:212">
      <c r="A48" s="3" t="s">
        <v>456</v>
      </c>
      <c r="B48" s="3" t="s">
        <v>143</v>
      </c>
      <c r="C48" s="3" t="s">
        <v>77</v>
      </c>
      <c r="D48" s="3" t="s">
        <v>69</v>
      </c>
      <c r="E48" s="3" t="str">
        <f t="shared" si="2"/>
        <v>TR95-B2-Rd2</v>
      </c>
      <c r="F48" s="3" t="str">
        <f>VLOOKUP(B48,Sheet1!$A$1:$B$97,2,0)</f>
        <v>Castanopsis indica</v>
      </c>
      <c r="G48" s="3" t="str">
        <f t="shared" si="3"/>
        <v>2023-08-01</v>
      </c>
      <c r="H48" s="3" t="s">
        <v>387</v>
      </c>
      <c r="I48" s="3">
        <v>1.71869110604111e-5</v>
      </c>
      <c r="J48" s="3">
        <v>0.0171869110604111</v>
      </c>
      <c r="K48" s="3">
        <v>-1.24270896038521</v>
      </c>
      <c r="L48" s="3">
        <v>400.684820898199</v>
      </c>
      <c r="M48" s="3">
        <v>7727.49230776312</v>
      </c>
      <c r="N48" s="3">
        <v>720.233795933708</v>
      </c>
      <c r="O48" s="3">
        <v>37.3453723414009</v>
      </c>
      <c r="P48" s="3">
        <v>0.000537301479138816</v>
      </c>
      <c r="Q48" s="3">
        <v>2.89348849624053</v>
      </c>
      <c r="R48" s="3">
        <v>0.00053722168310432</v>
      </c>
      <c r="S48" s="3">
        <v>0.0003357707199369</v>
      </c>
      <c r="T48" s="3">
        <v>0</v>
      </c>
      <c r="U48" s="3">
        <v>26.9576623900272</v>
      </c>
      <c r="V48" s="3">
        <v>26.3479416151557</v>
      </c>
      <c r="W48" s="3">
        <v>3.44435856621194</v>
      </c>
      <c r="X48" s="3">
        <v>14.8487912681506</v>
      </c>
      <c r="Y48" s="3">
        <v>0.530283890194714</v>
      </c>
      <c r="Z48" s="3">
        <v>3.57121800868724</v>
      </c>
      <c r="AA48" s="3">
        <v>2.91407467601722</v>
      </c>
      <c r="AB48" s="3">
        <v>-0.757942777764131</v>
      </c>
      <c r="AC48" s="3">
        <v>95.8180353836092</v>
      </c>
      <c r="AD48" s="3">
        <v>7.12199358106904</v>
      </c>
      <c r="AE48" s="3">
        <v>102.182086186914</v>
      </c>
      <c r="AF48" s="3">
        <v>0</v>
      </c>
      <c r="AG48" s="3">
        <v>0</v>
      </c>
      <c r="AH48" s="3">
        <v>1</v>
      </c>
      <c r="AI48" s="3">
        <v>0</v>
      </c>
      <c r="AJ48" s="3">
        <v>49240.6715601231</v>
      </c>
      <c r="AK48" s="3">
        <v>0</v>
      </c>
      <c r="AL48" s="3">
        <v>0</v>
      </c>
      <c r="AM48" s="3">
        <v>0</v>
      </c>
      <c r="AN48" s="3">
        <v>0</v>
      </c>
      <c r="AO48" s="3">
        <v>2</v>
      </c>
      <c r="AP48" s="3">
        <v>0.5</v>
      </c>
      <c r="AQ48" s="3" t="e">
        <v>#DIV/0!</v>
      </c>
      <c r="AR48" s="3">
        <v>2</v>
      </c>
      <c r="AS48" s="3">
        <v>1542165494.22826</v>
      </c>
      <c r="AT48" s="3">
        <v>400.684820898199</v>
      </c>
      <c r="AU48" s="3">
        <v>399.994844436813</v>
      </c>
      <c r="AV48" s="3">
        <v>5.68950549019383</v>
      </c>
      <c r="AW48" s="3">
        <v>5.67974039072039</v>
      </c>
      <c r="AX48" s="3">
        <v>396.296514098748</v>
      </c>
      <c r="AY48" s="3">
        <v>5.63818425385378</v>
      </c>
      <c r="AZ48" s="3">
        <v>350.023670516636</v>
      </c>
      <c r="BA48" s="3">
        <v>93.1048742361111</v>
      </c>
      <c r="BB48" s="3">
        <v>0.0989867405654762</v>
      </c>
      <c r="BC48" s="3">
        <v>26.9621839327686</v>
      </c>
      <c r="BD48" s="3">
        <v>26.3479416151557</v>
      </c>
      <c r="BE48" s="3">
        <v>999.9</v>
      </c>
      <c r="BF48" s="3">
        <v>0</v>
      </c>
      <c r="BG48" s="3">
        <v>0</v>
      </c>
      <c r="BH48" s="3">
        <v>10000.6865212912</v>
      </c>
      <c r="BI48" s="3">
        <v>0</v>
      </c>
      <c r="BJ48" s="3">
        <v>0.278897</v>
      </c>
      <c r="BK48" s="3">
        <v>0.68996673361569</v>
      </c>
      <c r="BL48" s="3">
        <v>402.977658089133</v>
      </c>
      <c r="BM48" s="3">
        <v>402.279689194139</v>
      </c>
      <c r="BN48" s="3">
        <v>0.00976452062187119</v>
      </c>
      <c r="BO48" s="3">
        <v>399.994844436813</v>
      </c>
      <c r="BP48" s="3">
        <v>5.67974039072039</v>
      </c>
      <c r="BQ48" s="3">
        <v>0.529720676228632</v>
      </c>
      <c r="BR48" s="3">
        <v>0.52881143480235</v>
      </c>
      <c r="BS48" s="3">
        <v>-2.00946819894689</v>
      </c>
      <c r="BT48" s="3">
        <v>-2.03294363511142</v>
      </c>
      <c r="BU48" s="3">
        <v>0</v>
      </c>
      <c r="BV48" s="3">
        <v>0</v>
      </c>
      <c r="BW48" s="3">
        <v>0</v>
      </c>
      <c r="BX48" s="3">
        <v>0</v>
      </c>
      <c r="BY48" s="3">
        <v>2.68520867673993</v>
      </c>
      <c r="BZ48" s="3">
        <v>0</v>
      </c>
      <c r="CA48" s="3">
        <v>14.8451678876679</v>
      </c>
      <c r="CB48" s="3">
        <v>10.3413868284493</v>
      </c>
      <c r="CC48" s="3">
        <v>40.7160897435898</v>
      </c>
      <c r="CD48" s="3">
        <v>45.6261508928571</v>
      </c>
      <c r="CE48" s="3">
        <v>43.520663003663</v>
      </c>
      <c r="CF48" s="3">
        <v>44.3074216575091</v>
      </c>
      <c r="CG48" s="3">
        <v>41.2078346955128</v>
      </c>
      <c r="CH48" s="3">
        <v>0</v>
      </c>
      <c r="CI48" s="3">
        <v>0</v>
      </c>
      <c r="CJ48" s="3">
        <v>0</v>
      </c>
      <c r="CK48" s="3">
        <v>1690806531.5</v>
      </c>
      <c r="CL48" s="3">
        <v>0</v>
      </c>
      <c r="CM48" s="3">
        <v>1542165273</v>
      </c>
      <c r="CN48" s="3" t="e">
        <v>#DIV/0!</v>
      </c>
      <c r="CO48" s="3">
        <v>1542165273</v>
      </c>
      <c r="CP48" s="3">
        <v>1542165254</v>
      </c>
      <c r="CQ48" s="3">
        <v>119</v>
      </c>
      <c r="CR48" s="3">
        <v>0.183</v>
      </c>
      <c r="CS48" s="3">
        <v>-0.005</v>
      </c>
      <c r="CT48" s="3">
        <v>4.388</v>
      </c>
      <c r="CU48" s="3">
        <v>0.051</v>
      </c>
      <c r="CV48" s="3">
        <v>400</v>
      </c>
      <c r="CW48" s="3">
        <v>5</v>
      </c>
      <c r="CX48" s="3">
        <v>0.56</v>
      </c>
      <c r="CY48" s="3">
        <v>0.1</v>
      </c>
      <c r="CZ48" s="3">
        <v>0.690057779166667</v>
      </c>
      <c r="DA48" s="3">
        <v>0.0521803376623379</v>
      </c>
      <c r="DB48" s="3">
        <v>0.0414390019526604</v>
      </c>
      <c r="DC48" s="3">
        <v>0.166666666666667</v>
      </c>
      <c r="DD48" s="3">
        <v>0.0105712790740079</v>
      </c>
      <c r="DE48" s="3">
        <v>-0.0194201906059467</v>
      </c>
      <c r="DF48" s="3">
        <v>0.00261996999103421</v>
      </c>
      <c r="DG48" s="3">
        <v>1</v>
      </c>
      <c r="DH48" s="3">
        <v>1.16666666666667</v>
      </c>
      <c r="DI48" s="3">
        <v>2</v>
      </c>
      <c r="DJ48" s="3" t="e">
        <v>#DIV/0!</v>
      </c>
      <c r="DK48" s="3">
        <v>2.53683916666667</v>
      </c>
      <c r="DL48" s="3">
        <v>2.72334916666667</v>
      </c>
      <c r="DM48" s="3">
        <v>0.0844426166666667</v>
      </c>
      <c r="DN48" s="3">
        <v>0.0843048666666667</v>
      </c>
      <c r="DO48" s="3">
        <v>0.035100925</v>
      </c>
      <c r="DP48" s="3">
        <v>0.0350535666666667</v>
      </c>
      <c r="DQ48" s="3">
        <v>24356.2583333333</v>
      </c>
      <c r="DR48" s="3">
        <v>23933.7833333333</v>
      </c>
      <c r="DS48" s="3">
        <v>24996.3583333333</v>
      </c>
      <c r="DT48" s="3">
        <v>25969.1083333333</v>
      </c>
      <c r="DU48" s="3">
        <v>32944.0916666667</v>
      </c>
      <c r="DV48" s="3">
        <v>34414.875</v>
      </c>
      <c r="DW48" s="3">
        <v>37676.4</v>
      </c>
      <c r="DX48" s="3">
        <v>39664.9083333333</v>
      </c>
      <c r="DY48" s="3">
        <v>1.786375</v>
      </c>
      <c r="DZ48" s="3">
        <v>2.05102416666667</v>
      </c>
      <c r="EA48" s="3">
        <v>0.0250029</v>
      </c>
      <c r="EB48" s="3">
        <v>0</v>
      </c>
      <c r="EC48" s="3">
        <v>25.941675</v>
      </c>
      <c r="ED48" s="3">
        <v>999.9</v>
      </c>
      <c r="EE48" s="3">
        <v>49.943</v>
      </c>
      <c r="EF48" s="3">
        <v>31.3566666666667</v>
      </c>
      <c r="EG48" s="3">
        <v>24.6970083333333</v>
      </c>
      <c r="EH48" s="3">
        <v>60.8958</v>
      </c>
      <c r="EI48" s="3">
        <v>10.5922833333333</v>
      </c>
      <c r="EJ48" s="3">
        <v>1</v>
      </c>
      <c r="EK48" s="3">
        <v>0.446366583333333</v>
      </c>
      <c r="EL48" s="3">
        <v>1.6964125</v>
      </c>
      <c r="EM48" s="3">
        <v>20.2723833333333</v>
      </c>
      <c r="EN48" s="3">
        <v>5.247365</v>
      </c>
      <c r="EO48" s="3">
        <v>12.0099</v>
      </c>
      <c r="EP48" s="3">
        <v>4.998825</v>
      </c>
      <c r="EQ48" s="3">
        <v>3.3040025</v>
      </c>
      <c r="ER48" s="3">
        <v>9999</v>
      </c>
      <c r="ES48" s="3">
        <v>999.9</v>
      </c>
      <c r="ET48" s="3">
        <v>9999</v>
      </c>
      <c r="EU48" s="3">
        <v>9999</v>
      </c>
      <c r="EV48" s="3">
        <v>4.9723</v>
      </c>
      <c r="EW48" s="3">
        <v>1.87075916666667</v>
      </c>
      <c r="EX48" s="3">
        <v>1.868655</v>
      </c>
      <c r="EY48" s="3">
        <v>1.86705583333333</v>
      </c>
      <c r="EZ48" s="3">
        <v>1.867005</v>
      </c>
      <c r="FA48" s="3">
        <v>1.86656</v>
      </c>
      <c r="FB48" s="3">
        <v>1.8687375</v>
      </c>
      <c r="FC48" s="3">
        <v>1.86637916666667</v>
      </c>
      <c r="FD48" s="3">
        <v>0</v>
      </c>
      <c r="FE48" s="3">
        <v>0</v>
      </c>
      <c r="FF48" s="3">
        <v>0</v>
      </c>
      <c r="FG48" s="3">
        <v>0</v>
      </c>
      <c r="FH48" s="3" t="e">
        <v>#DIV/0!</v>
      </c>
      <c r="FI48" s="3" t="e">
        <v>#DIV/0!</v>
      </c>
      <c r="FJ48" s="3" t="e">
        <v>#DIV/0!</v>
      </c>
      <c r="FK48" s="3" t="e">
        <v>#DIV/0!</v>
      </c>
      <c r="FL48" s="3" t="e">
        <v>#DIV/0!</v>
      </c>
      <c r="FM48" s="3" t="e">
        <v>#DIV/0!</v>
      </c>
      <c r="FN48" s="3">
        <v>0</v>
      </c>
      <c r="FO48" s="3">
        <v>100</v>
      </c>
      <c r="FP48" s="3">
        <v>100</v>
      </c>
      <c r="FQ48" s="3">
        <v>4.38825</v>
      </c>
      <c r="FR48" s="3">
        <v>0.0513</v>
      </c>
      <c r="FS48" s="3">
        <v>4.38836363636364</v>
      </c>
      <c r="FT48" s="3">
        <v>0</v>
      </c>
      <c r="FU48" s="3">
        <v>0</v>
      </c>
      <c r="FV48" s="3">
        <v>0</v>
      </c>
      <c r="FW48" s="3">
        <v>0.0513209999999997</v>
      </c>
      <c r="FX48" s="3">
        <v>0</v>
      </c>
      <c r="FY48" s="3">
        <v>0</v>
      </c>
      <c r="FZ48" s="3">
        <v>0</v>
      </c>
      <c r="GA48" s="3">
        <v>-1</v>
      </c>
      <c r="GB48" s="3">
        <v>-1</v>
      </c>
      <c r="GC48" s="3">
        <v>-1</v>
      </c>
      <c r="GD48" s="3">
        <v>-1</v>
      </c>
      <c r="GE48" s="3">
        <v>3.83333333333333</v>
      </c>
      <c r="GF48" s="3">
        <v>4.14166666666667</v>
      </c>
      <c r="GG48" s="3">
        <v>0.984598666666667</v>
      </c>
      <c r="GH48" s="3">
        <v>2.588195</v>
      </c>
      <c r="GI48" s="3">
        <v>1.59901833333333</v>
      </c>
      <c r="GJ48" s="3">
        <v>2.42259</v>
      </c>
      <c r="GK48" s="3">
        <v>1.60044166666667</v>
      </c>
      <c r="GL48" s="3">
        <v>2.28149416666667</v>
      </c>
      <c r="GM48" s="3">
        <v>34.8315083333333</v>
      </c>
      <c r="GN48" s="3">
        <v>15.368075</v>
      </c>
      <c r="GO48" s="3">
        <v>18</v>
      </c>
      <c r="GP48" s="3">
        <v>346.353833333333</v>
      </c>
      <c r="GQ48" s="3">
        <v>580.757416666667</v>
      </c>
      <c r="GR48" s="3">
        <v>25.000225</v>
      </c>
      <c r="GS48" s="3">
        <v>32.9192583333333</v>
      </c>
      <c r="GT48" s="3">
        <v>30.0001833333333</v>
      </c>
      <c r="GU48" s="3">
        <v>33.1252083333333</v>
      </c>
      <c r="GV48" s="3">
        <v>33.2271083333333</v>
      </c>
      <c r="GW48" s="3">
        <v>19.6923333333333</v>
      </c>
      <c r="GX48" s="3">
        <v>100</v>
      </c>
      <c r="GY48" s="3">
        <v>0</v>
      </c>
      <c r="GZ48" s="3">
        <v>25</v>
      </c>
      <c r="HA48" s="3">
        <v>400</v>
      </c>
      <c r="HB48" s="3">
        <v>27.813</v>
      </c>
      <c r="HC48" s="3">
        <v>97.624175</v>
      </c>
      <c r="HD48" s="3">
        <v>98.5608</v>
      </c>
    </row>
    <row r="49" spans="1:212">
      <c r="A49" s="3" t="s">
        <v>457</v>
      </c>
      <c r="B49" s="3" t="s">
        <v>145</v>
      </c>
      <c r="C49" s="3" t="s">
        <v>68</v>
      </c>
      <c r="D49" s="3" t="s">
        <v>78</v>
      </c>
      <c r="E49" s="3" t="str">
        <f t="shared" si="2"/>
        <v>TR97-B1-Rd1</v>
      </c>
      <c r="F49" s="3" t="str">
        <f>VLOOKUP(B49,Sheet1!$A$1:$B$97,2,0)</f>
        <v>Alseodaphnopsis petiolaris</v>
      </c>
      <c r="G49" s="3" t="str">
        <f t="shared" si="3"/>
        <v>2023-08-01</v>
      </c>
      <c r="H49" s="3" t="s">
        <v>387</v>
      </c>
      <c r="I49" s="3">
        <v>7.96712626261806e-5</v>
      </c>
      <c r="J49" s="3">
        <v>0.0796712626261806</v>
      </c>
      <c r="K49" s="3">
        <v>-0.757473912888657</v>
      </c>
      <c r="L49" s="3">
        <v>400.41454905754</v>
      </c>
      <c r="M49" s="3">
        <v>553.458477268711</v>
      </c>
      <c r="N49" s="3">
        <v>51.6149602353633</v>
      </c>
      <c r="O49" s="3">
        <v>37.3422440390074</v>
      </c>
      <c r="P49" s="3">
        <v>0.00769246137965957</v>
      </c>
      <c r="Q49" s="3">
        <v>2.8943403740962</v>
      </c>
      <c r="R49" s="3">
        <v>0.00768095782389762</v>
      </c>
      <c r="S49" s="3">
        <v>0.00480163071794477</v>
      </c>
      <c r="T49" s="3">
        <v>0</v>
      </c>
      <c r="U49" s="3">
        <v>26.5576440230234</v>
      </c>
      <c r="V49" s="3">
        <v>26.0374634142246</v>
      </c>
      <c r="W49" s="3">
        <v>3.38174586440779</v>
      </c>
      <c r="X49" s="3">
        <v>70.0139495085394</v>
      </c>
      <c r="Y49" s="3">
        <v>2.44455676275275</v>
      </c>
      <c r="Z49" s="3">
        <v>3.49152807080084</v>
      </c>
      <c r="AA49" s="3">
        <v>0.937189101655044</v>
      </c>
      <c r="AB49" s="3">
        <v>-3.51350268181456</v>
      </c>
      <c r="AC49" s="3">
        <v>84.4394947277797</v>
      </c>
      <c r="AD49" s="3">
        <v>6.25263016334686</v>
      </c>
      <c r="AE49" s="3">
        <v>87.178622209312</v>
      </c>
      <c r="AF49" s="3">
        <v>0</v>
      </c>
      <c r="AG49" s="3">
        <v>0</v>
      </c>
      <c r="AH49" s="3">
        <v>1</v>
      </c>
      <c r="AI49" s="3">
        <v>0</v>
      </c>
      <c r="AJ49" s="3">
        <v>49329.4699401752</v>
      </c>
      <c r="AK49" s="3">
        <v>0</v>
      </c>
      <c r="AL49" s="3">
        <v>0</v>
      </c>
      <c r="AM49" s="3">
        <v>0</v>
      </c>
      <c r="AN49" s="3">
        <v>0</v>
      </c>
      <c r="AO49" s="3">
        <v>2</v>
      </c>
      <c r="AP49" s="3">
        <v>0.5</v>
      </c>
      <c r="AQ49" s="3" t="e">
        <v>#DIV/0!</v>
      </c>
      <c r="AR49" s="3">
        <v>2</v>
      </c>
      <c r="AS49" s="3">
        <v>1542142271.32826</v>
      </c>
      <c r="AT49" s="3">
        <v>400.41454905754</v>
      </c>
      <c r="AU49" s="3">
        <v>399.999965625</v>
      </c>
      <c r="AV49" s="3">
        <v>26.21256753663</v>
      </c>
      <c r="AW49" s="3">
        <v>26.1682375751679</v>
      </c>
      <c r="AX49" s="3">
        <v>396.509481169872</v>
      </c>
      <c r="AY49" s="3">
        <v>26.0222283566087</v>
      </c>
      <c r="AZ49" s="3">
        <v>350.024582715201</v>
      </c>
      <c r="BA49" s="3">
        <v>93.1599665762363</v>
      </c>
      <c r="BB49" s="3">
        <v>0.0989924811900946</v>
      </c>
      <c r="BC49" s="3">
        <v>26.5786046123321</v>
      </c>
      <c r="BD49" s="3">
        <v>26.0374634142246</v>
      </c>
      <c r="BE49" s="3">
        <v>999.9</v>
      </c>
      <c r="BF49" s="3">
        <v>0</v>
      </c>
      <c r="BG49" s="3">
        <v>0</v>
      </c>
      <c r="BH49" s="3">
        <v>9999.96288617979</v>
      </c>
      <c r="BI49" s="3">
        <v>0</v>
      </c>
      <c r="BJ49" s="3">
        <v>0.27524119842033</v>
      </c>
      <c r="BK49" s="3">
        <v>0.414606665506715</v>
      </c>
      <c r="BL49" s="3">
        <v>411.193008050977</v>
      </c>
      <c r="BM49" s="3">
        <v>410.748454548229</v>
      </c>
      <c r="BN49" s="3">
        <v>0.0443235046455281</v>
      </c>
      <c r="BO49" s="3">
        <v>399.999965625</v>
      </c>
      <c r="BP49" s="3">
        <v>26.1682375751679</v>
      </c>
      <c r="BQ49" s="3">
        <v>2.44196193696581</v>
      </c>
      <c r="BR49" s="3">
        <v>2.43783305624237</v>
      </c>
      <c r="BS49" s="3">
        <v>20.6447626117979</v>
      </c>
      <c r="BT49" s="3">
        <v>20.6172959298688</v>
      </c>
      <c r="BU49" s="3">
        <v>0</v>
      </c>
      <c r="BV49" s="3">
        <v>0</v>
      </c>
      <c r="BW49" s="3">
        <v>0</v>
      </c>
      <c r="BX49" s="3">
        <v>0</v>
      </c>
      <c r="BY49" s="3">
        <v>3.05181971153846</v>
      </c>
      <c r="BZ49" s="3">
        <v>0</v>
      </c>
      <c r="CA49" s="3">
        <v>-1.63980166361416</v>
      </c>
      <c r="CB49" s="3">
        <v>8.2808418040293</v>
      </c>
      <c r="CC49" s="3">
        <v>38.1057631715507</v>
      </c>
      <c r="CD49" s="3">
        <v>43.0383044833638</v>
      </c>
      <c r="CE49" s="3">
        <v>40.8615160294566</v>
      </c>
      <c r="CF49" s="3">
        <v>41.7653158348596</v>
      </c>
      <c r="CG49" s="3">
        <v>38.7928537660256</v>
      </c>
      <c r="CH49" s="3">
        <v>0</v>
      </c>
      <c r="CI49" s="3">
        <v>0</v>
      </c>
      <c r="CJ49" s="3">
        <v>0</v>
      </c>
      <c r="CK49" s="3">
        <v>1690783307.8</v>
      </c>
      <c r="CL49" s="3">
        <v>0</v>
      </c>
      <c r="CM49" s="3">
        <v>1542142054.1</v>
      </c>
      <c r="CN49" s="3" t="e">
        <v>#DIV/0!</v>
      </c>
      <c r="CO49" s="3">
        <v>1542142054.1</v>
      </c>
      <c r="CP49" s="3">
        <v>1542142050.1</v>
      </c>
      <c r="CQ49" s="3">
        <v>61</v>
      </c>
      <c r="CR49" s="3">
        <v>0.012</v>
      </c>
      <c r="CS49" s="3">
        <v>0.002</v>
      </c>
      <c r="CT49" s="3">
        <v>3.905</v>
      </c>
      <c r="CU49" s="3">
        <v>0.19</v>
      </c>
      <c r="CV49" s="3">
        <v>400</v>
      </c>
      <c r="CW49" s="3">
        <v>26</v>
      </c>
      <c r="CX49" s="3">
        <v>0.63</v>
      </c>
      <c r="CY49" s="3">
        <v>0.24</v>
      </c>
      <c r="CZ49" s="3">
        <v>0.413379798412698</v>
      </c>
      <c r="DA49" s="3">
        <v>-0.00460684962406024</v>
      </c>
      <c r="DB49" s="3">
        <v>0.0427133809608619</v>
      </c>
      <c r="DC49" s="3">
        <v>0.416666666666667</v>
      </c>
      <c r="DD49" s="3">
        <v>0.044787737718254</v>
      </c>
      <c r="DE49" s="3">
        <v>-0.0151944371838687</v>
      </c>
      <c r="DF49" s="3">
        <v>0.00370024096279923</v>
      </c>
      <c r="DG49" s="3">
        <v>0.916666666666667</v>
      </c>
      <c r="DH49" s="3">
        <v>1.33333333333333</v>
      </c>
      <c r="DI49" s="3">
        <v>2</v>
      </c>
      <c r="DJ49" s="3" t="e">
        <v>#DIV/0!</v>
      </c>
      <c r="DK49" s="3">
        <v>2.53783916666667</v>
      </c>
      <c r="DL49" s="3">
        <v>2.72332083333333</v>
      </c>
      <c r="DM49" s="3">
        <v>0.0848509416666667</v>
      </c>
      <c r="DN49" s="3">
        <v>0.0846852</v>
      </c>
      <c r="DO49" s="3">
        <v>0.112570166666667</v>
      </c>
      <c r="DP49" s="3">
        <v>0.11116925</v>
      </c>
      <c r="DQ49" s="3">
        <v>24394.4416666667</v>
      </c>
      <c r="DR49" s="3">
        <v>23984.0666666667</v>
      </c>
      <c r="DS49" s="3">
        <v>25043.775</v>
      </c>
      <c r="DT49" s="3">
        <v>26030.5666666667</v>
      </c>
      <c r="DU49" s="3">
        <v>30358.1166666667</v>
      </c>
      <c r="DV49" s="3">
        <v>31763.5583333333</v>
      </c>
      <c r="DW49" s="3">
        <v>37751.9583333333</v>
      </c>
      <c r="DX49" s="3">
        <v>39750.1083333333</v>
      </c>
      <c r="DY49" s="3">
        <v>1.79561916666667</v>
      </c>
      <c r="DZ49" s="3">
        <v>2.10244666666667</v>
      </c>
      <c r="EA49" s="3">
        <v>0.0189123666666667</v>
      </c>
      <c r="EB49" s="3">
        <v>0</v>
      </c>
      <c r="EC49" s="3">
        <v>25.72605</v>
      </c>
      <c r="ED49" s="3">
        <v>999.9</v>
      </c>
      <c r="EE49" s="3">
        <v>65.6473333333333</v>
      </c>
      <c r="EF49" s="3">
        <v>30.2303333333333</v>
      </c>
      <c r="EG49" s="3">
        <v>30.4226083333333</v>
      </c>
      <c r="EH49" s="3">
        <v>60.9964</v>
      </c>
      <c r="EI49" s="3">
        <v>9.46347333333333</v>
      </c>
      <c r="EJ49" s="3">
        <v>1</v>
      </c>
      <c r="EK49" s="3">
        <v>0.38443075</v>
      </c>
      <c r="EL49" s="3">
        <v>1.33728166666667</v>
      </c>
      <c r="EM49" s="3">
        <v>20.276775</v>
      </c>
      <c r="EN49" s="3">
        <v>5.252305</v>
      </c>
      <c r="EO49" s="3">
        <v>12.0099</v>
      </c>
      <c r="EP49" s="3">
        <v>4.9993625</v>
      </c>
      <c r="EQ49" s="3">
        <v>3.304015</v>
      </c>
      <c r="ER49" s="3">
        <v>9999</v>
      </c>
      <c r="ES49" s="3">
        <v>999.9</v>
      </c>
      <c r="ET49" s="3">
        <v>9999</v>
      </c>
      <c r="EU49" s="3">
        <v>9999</v>
      </c>
      <c r="EV49" s="3">
        <v>4.97227583333333</v>
      </c>
      <c r="EW49" s="3">
        <v>1.87073916666667</v>
      </c>
      <c r="EX49" s="3">
        <v>1.86861416666667</v>
      </c>
      <c r="EY49" s="3">
        <v>1.86705833333333</v>
      </c>
      <c r="EZ49" s="3">
        <v>1.86695583333333</v>
      </c>
      <c r="FA49" s="3">
        <v>1.86656583333333</v>
      </c>
      <c r="FB49" s="3">
        <v>1.86873833333333</v>
      </c>
      <c r="FC49" s="3">
        <v>1.86639833333333</v>
      </c>
      <c r="FD49" s="3">
        <v>0</v>
      </c>
      <c r="FE49" s="3">
        <v>0</v>
      </c>
      <c r="FF49" s="3">
        <v>0</v>
      </c>
      <c r="FG49" s="3">
        <v>0</v>
      </c>
      <c r="FH49" s="3" t="e">
        <v>#DIV/0!</v>
      </c>
      <c r="FI49" s="3" t="e">
        <v>#DIV/0!</v>
      </c>
      <c r="FJ49" s="3" t="e">
        <v>#DIV/0!</v>
      </c>
      <c r="FK49" s="3" t="e">
        <v>#DIV/0!</v>
      </c>
      <c r="FL49" s="3" t="e">
        <v>#DIV/0!</v>
      </c>
      <c r="FM49" s="3" t="e">
        <v>#DIV/0!</v>
      </c>
      <c r="FN49" s="3">
        <v>0</v>
      </c>
      <c r="FO49" s="3">
        <v>100</v>
      </c>
      <c r="FP49" s="3">
        <v>100</v>
      </c>
      <c r="FQ49" s="3">
        <v>3.90516666666667</v>
      </c>
      <c r="FR49" s="3">
        <v>0.190333333333333</v>
      </c>
      <c r="FS49" s="3">
        <v>3.90510000000006</v>
      </c>
      <c r="FT49" s="3">
        <v>0</v>
      </c>
      <c r="FU49" s="3">
        <v>0</v>
      </c>
      <c r="FV49" s="3">
        <v>0</v>
      </c>
      <c r="FW49" s="3">
        <v>0.190339999999999</v>
      </c>
      <c r="FX49" s="3">
        <v>0</v>
      </c>
      <c r="FY49" s="3">
        <v>0</v>
      </c>
      <c r="FZ49" s="3">
        <v>0</v>
      </c>
      <c r="GA49" s="3">
        <v>-1</v>
      </c>
      <c r="GB49" s="3">
        <v>-1</v>
      </c>
      <c r="GC49" s="3">
        <v>-1</v>
      </c>
      <c r="GD49" s="3">
        <v>-1</v>
      </c>
      <c r="GE49" s="3">
        <v>3.75</v>
      </c>
      <c r="GF49" s="3">
        <v>3.83333333333333</v>
      </c>
      <c r="GG49" s="3">
        <v>1.0144</v>
      </c>
      <c r="GH49" s="3">
        <v>2.5803625</v>
      </c>
      <c r="GI49" s="3">
        <v>1.59901833333333</v>
      </c>
      <c r="GJ49" s="3">
        <v>2.43052166666667</v>
      </c>
      <c r="GK49" s="3">
        <v>1.60034</v>
      </c>
      <c r="GL49" s="3">
        <v>2.30265166666667</v>
      </c>
      <c r="GM49" s="3">
        <v>34.3269</v>
      </c>
      <c r="GN49" s="3">
        <v>16.0765416666667</v>
      </c>
      <c r="GO49" s="3">
        <v>18</v>
      </c>
      <c r="GP49" s="3">
        <v>346.74475</v>
      </c>
      <c r="GQ49" s="3">
        <v>614.421166666667</v>
      </c>
      <c r="GR49" s="3">
        <v>24.9997333333333</v>
      </c>
      <c r="GS49" s="3">
        <v>32.1338833333333</v>
      </c>
      <c r="GT49" s="3">
        <v>30.0000166666667</v>
      </c>
      <c r="GU49" s="3">
        <v>32.3571416666667</v>
      </c>
      <c r="GV49" s="3">
        <v>32.4598333333333</v>
      </c>
      <c r="GW49" s="3">
        <v>20.2909083333333</v>
      </c>
      <c r="GX49" s="3">
        <v>22.267725</v>
      </c>
      <c r="GY49" s="3">
        <v>100</v>
      </c>
      <c r="GZ49" s="3">
        <v>25</v>
      </c>
      <c r="HA49" s="3">
        <v>400</v>
      </c>
      <c r="HB49" s="3">
        <v>26.230975</v>
      </c>
      <c r="HC49" s="3">
        <v>97.8157083333333</v>
      </c>
      <c r="HD49" s="3">
        <v>98.78105</v>
      </c>
    </row>
    <row r="50" spans="1:212">
      <c r="A50" s="3" t="s">
        <v>458</v>
      </c>
      <c r="B50" s="3" t="s">
        <v>148</v>
      </c>
      <c r="C50" s="3" t="s">
        <v>77</v>
      </c>
      <c r="D50" s="3" t="s">
        <v>69</v>
      </c>
      <c r="E50" s="3" t="str">
        <f t="shared" si="2"/>
        <v>TR99-B2-Rd2</v>
      </c>
      <c r="F50" s="3" t="str">
        <f>VLOOKUP(B50,Sheet1!$A$1:$B$97,2,0)</f>
        <v>Litsea panamanja</v>
      </c>
      <c r="G50" s="3" t="str">
        <f t="shared" si="3"/>
        <v>2023-08-01</v>
      </c>
      <c r="H50" s="3" t="s">
        <v>387</v>
      </c>
      <c r="I50" s="3">
        <v>-7.1894865578882e-5</v>
      </c>
      <c r="J50" s="3">
        <v>-0.071894865578882</v>
      </c>
      <c r="K50" s="3">
        <v>-1.57706419043247</v>
      </c>
      <c r="L50" s="3">
        <v>400.932370909646</v>
      </c>
      <c r="M50" s="3">
        <v>-230.794503916817</v>
      </c>
      <c r="N50" s="3">
        <v>-21.5212827549807</v>
      </c>
      <c r="O50" s="3">
        <v>37.3863629835134</v>
      </c>
      <c r="P50" s="3">
        <v>-0.00335049121911857</v>
      </c>
      <c r="Q50" s="3">
        <v>2.89427874961358</v>
      </c>
      <c r="R50" s="3">
        <v>-0.00335265025871131</v>
      </c>
      <c r="S50" s="3">
        <v>-0.00209521231974982</v>
      </c>
      <c r="T50" s="3">
        <v>0</v>
      </c>
      <c r="U50" s="3">
        <v>27.1338873572349</v>
      </c>
      <c r="V50" s="3">
        <v>26.5054530769231</v>
      </c>
      <c r="W50" s="3">
        <v>3.47650816777733</v>
      </c>
      <c r="X50" s="3">
        <v>42.4786808031007</v>
      </c>
      <c r="Y50" s="3">
        <v>1.53067599790464</v>
      </c>
      <c r="Z50" s="3">
        <v>3.60340126387925</v>
      </c>
      <c r="AA50" s="3">
        <v>1.94583216987269</v>
      </c>
      <c r="AB50" s="3">
        <v>3.1705635720287</v>
      </c>
      <c r="AC50" s="3">
        <v>95.1081376453508</v>
      </c>
      <c r="AD50" s="3">
        <v>7.07829794113082</v>
      </c>
      <c r="AE50" s="3">
        <v>105.35699915851</v>
      </c>
      <c r="AF50" s="3">
        <v>0</v>
      </c>
      <c r="AG50" s="3">
        <v>0</v>
      </c>
      <c r="AH50" s="3">
        <v>1</v>
      </c>
      <c r="AI50" s="3">
        <v>0</v>
      </c>
      <c r="AJ50" s="3">
        <v>49239.3113156777</v>
      </c>
      <c r="AK50" s="3">
        <v>0</v>
      </c>
      <c r="AL50" s="3">
        <v>0</v>
      </c>
      <c r="AM50" s="3">
        <v>0</v>
      </c>
      <c r="AN50" s="3">
        <v>0</v>
      </c>
      <c r="AO50" s="3">
        <v>2</v>
      </c>
      <c r="AP50" s="3">
        <v>0.5</v>
      </c>
      <c r="AQ50" s="3" t="e">
        <v>#DIV/0!</v>
      </c>
      <c r="AR50" s="3">
        <v>2</v>
      </c>
      <c r="AS50" s="3">
        <v>1542167826.26993</v>
      </c>
      <c r="AT50" s="3">
        <v>400.932370909646</v>
      </c>
      <c r="AU50" s="3">
        <v>400.013553815629</v>
      </c>
      <c r="AV50" s="3">
        <v>16.4150108028083</v>
      </c>
      <c r="AW50" s="3">
        <v>16.455416547619</v>
      </c>
      <c r="AX50" s="3">
        <v>396.4957497558</v>
      </c>
      <c r="AY50" s="3">
        <v>16.3262108028083</v>
      </c>
      <c r="AZ50" s="3">
        <v>350.023612118437</v>
      </c>
      <c r="BA50" s="3">
        <v>93.1495653876679</v>
      </c>
      <c r="BB50" s="3">
        <v>0.098986470503663</v>
      </c>
      <c r="BC50" s="3">
        <v>27.1149793528694</v>
      </c>
      <c r="BD50" s="3">
        <v>26.5054530769231</v>
      </c>
      <c r="BE50" s="3">
        <v>999.9</v>
      </c>
      <c r="BF50" s="3">
        <v>0</v>
      </c>
      <c r="BG50" s="3">
        <v>0</v>
      </c>
      <c r="BH50" s="3">
        <v>10000.7048046398</v>
      </c>
      <c r="BI50" s="3">
        <v>0</v>
      </c>
      <c r="BJ50" s="3">
        <v>0.278897</v>
      </c>
      <c r="BK50" s="3">
        <v>0.918789702289377</v>
      </c>
      <c r="BL50" s="3">
        <v>407.623494108669</v>
      </c>
      <c r="BM50" s="3">
        <v>406.706088186813</v>
      </c>
      <c r="BN50" s="3">
        <v>-0.0404044198412698</v>
      </c>
      <c r="BO50" s="3">
        <v>400.013553815629</v>
      </c>
      <c r="BP50" s="3">
        <v>16.455416547619</v>
      </c>
      <c r="BQ50" s="3">
        <v>1.52905250457875</v>
      </c>
      <c r="BR50" s="3">
        <v>1.53281574297924</v>
      </c>
      <c r="BS50" s="3">
        <v>13.2616871398046</v>
      </c>
      <c r="BT50" s="3">
        <v>13.2993615720391</v>
      </c>
      <c r="BU50" s="3">
        <v>0</v>
      </c>
      <c r="BV50" s="3">
        <v>0</v>
      </c>
      <c r="BW50" s="3">
        <v>0</v>
      </c>
      <c r="BX50" s="3">
        <v>0</v>
      </c>
      <c r="BY50" s="3">
        <v>2.80059065934066</v>
      </c>
      <c r="BZ50" s="3">
        <v>0</v>
      </c>
      <c r="CA50" s="3">
        <v>7.19061385836386</v>
      </c>
      <c r="CB50" s="3">
        <v>9.47339590964591</v>
      </c>
      <c r="CC50" s="3">
        <v>39.6063269230769</v>
      </c>
      <c r="CD50" s="3">
        <v>44.3750852564102</v>
      </c>
      <c r="CE50" s="3">
        <v>42.2939450549451</v>
      </c>
      <c r="CF50" s="3">
        <v>43.1971147130647</v>
      </c>
      <c r="CG50" s="3">
        <v>40.237936965812</v>
      </c>
      <c r="CH50" s="3">
        <v>0</v>
      </c>
      <c r="CI50" s="3">
        <v>0</v>
      </c>
      <c r="CJ50" s="3">
        <v>0</v>
      </c>
      <c r="CK50" s="3">
        <v>1690808863.5</v>
      </c>
      <c r="CL50" s="3">
        <v>0</v>
      </c>
      <c r="CM50" s="3">
        <v>1542167352.1</v>
      </c>
      <c r="CN50" s="3" t="e">
        <v>#DIV/0!</v>
      </c>
      <c r="CO50" s="3">
        <v>1542167352.1</v>
      </c>
      <c r="CP50" s="3">
        <v>1542167341.1</v>
      </c>
      <c r="CQ50" s="3">
        <v>121</v>
      </c>
      <c r="CR50" s="3">
        <v>0.032</v>
      </c>
      <c r="CS50" s="3">
        <v>0.011</v>
      </c>
      <c r="CT50" s="3">
        <v>4.437</v>
      </c>
      <c r="CU50" s="3">
        <v>0.089</v>
      </c>
      <c r="CV50" s="3">
        <v>400</v>
      </c>
      <c r="CW50" s="3">
        <v>14</v>
      </c>
      <c r="CX50" s="3">
        <v>0.41</v>
      </c>
      <c r="CY50" s="3">
        <v>0.19</v>
      </c>
      <c r="CZ50" s="3">
        <v>0.917808144642857</v>
      </c>
      <c r="DA50" s="3">
        <v>0.016236876965141</v>
      </c>
      <c r="DB50" s="3">
        <v>0.0451746161414051</v>
      </c>
      <c r="DC50" s="3">
        <v>0.333333333333333</v>
      </c>
      <c r="DD50" s="3">
        <v>-0.0404782242261905</v>
      </c>
      <c r="DE50" s="3">
        <v>0.00278005806561858</v>
      </c>
      <c r="DF50" s="3">
        <v>0.00213105104980907</v>
      </c>
      <c r="DG50" s="3">
        <v>1</v>
      </c>
      <c r="DH50" s="3">
        <v>1.33333333333333</v>
      </c>
      <c r="DI50" s="3">
        <v>2</v>
      </c>
      <c r="DJ50" s="3" t="e">
        <v>#DIV/0!</v>
      </c>
      <c r="DK50" s="3">
        <v>2.53560916666667</v>
      </c>
      <c r="DL50" s="3">
        <v>2.723345</v>
      </c>
      <c r="DM50" s="3">
        <v>0.0844195166666667</v>
      </c>
      <c r="DN50" s="3">
        <v>0.084259675</v>
      </c>
      <c r="DO50" s="3">
        <v>0.0804476416666667</v>
      </c>
      <c r="DP50" s="3">
        <v>0.0797499333333333</v>
      </c>
      <c r="DQ50" s="3">
        <v>24307.9333333333</v>
      </c>
      <c r="DR50" s="3">
        <v>23888.0833333333</v>
      </c>
      <c r="DS50" s="3">
        <v>24948.9166666667</v>
      </c>
      <c r="DT50" s="3">
        <v>25922.0833333333</v>
      </c>
      <c r="DU50" s="3">
        <v>31339.2416666667</v>
      </c>
      <c r="DV50" s="3">
        <v>32764.3166666667</v>
      </c>
      <c r="DW50" s="3">
        <v>37609.9</v>
      </c>
      <c r="DX50" s="3">
        <v>39598.7583333333</v>
      </c>
      <c r="DY50" s="3">
        <v>1.77918666666667</v>
      </c>
      <c r="DZ50" s="3">
        <v>2.05100666666667</v>
      </c>
      <c r="EA50" s="3">
        <v>0.023601575</v>
      </c>
      <c r="EB50" s="3">
        <v>0</v>
      </c>
      <c r="EC50" s="3">
        <v>26.1182666666667</v>
      </c>
      <c r="ED50" s="3">
        <v>999.9</v>
      </c>
      <c r="EE50" s="3">
        <v>51.55</v>
      </c>
      <c r="EF50" s="3">
        <v>31.401</v>
      </c>
      <c r="EG50" s="3">
        <v>25.5428666666667</v>
      </c>
      <c r="EH50" s="3">
        <v>61.0108</v>
      </c>
      <c r="EI50" s="3">
        <v>10.0350466666667</v>
      </c>
      <c r="EJ50" s="3">
        <v>1</v>
      </c>
      <c r="EK50" s="3">
        <v>0.5225855</v>
      </c>
      <c r="EL50" s="3">
        <v>2.20817833333333</v>
      </c>
      <c r="EM50" s="3">
        <v>20.2670833333333</v>
      </c>
      <c r="EN50" s="3">
        <v>5.2480775</v>
      </c>
      <c r="EO50" s="3">
        <v>12.0099</v>
      </c>
      <c r="EP50" s="3">
        <v>4.99844583333333</v>
      </c>
      <c r="EQ50" s="3">
        <v>3.30404833333333</v>
      </c>
      <c r="ER50" s="3">
        <v>9999</v>
      </c>
      <c r="ES50" s="3">
        <v>999.9</v>
      </c>
      <c r="ET50" s="3">
        <v>9999</v>
      </c>
      <c r="EU50" s="3">
        <v>9999</v>
      </c>
      <c r="EV50" s="3">
        <v>4.9723</v>
      </c>
      <c r="EW50" s="3">
        <v>1.87073083333333</v>
      </c>
      <c r="EX50" s="3">
        <v>1.8686275</v>
      </c>
      <c r="EY50" s="3">
        <v>1.86703333333333</v>
      </c>
      <c r="EZ50" s="3">
        <v>1.86692916666667</v>
      </c>
      <c r="FA50" s="3">
        <v>1.86649583333333</v>
      </c>
      <c r="FB50" s="3">
        <v>1.86873083333333</v>
      </c>
      <c r="FC50" s="3">
        <v>1.86630333333333</v>
      </c>
      <c r="FD50" s="3">
        <v>0</v>
      </c>
      <c r="FE50" s="3">
        <v>0</v>
      </c>
      <c r="FF50" s="3">
        <v>0</v>
      </c>
      <c r="FG50" s="3">
        <v>0</v>
      </c>
      <c r="FH50" s="3" t="e">
        <v>#DIV/0!</v>
      </c>
      <c r="FI50" s="3" t="e">
        <v>#DIV/0!</v>
      </c>
      <c r="FJ50" s="3" t="e">
        <v>#DIV/0!</v>
      </c>
      <c r="FK50" s="3" t="e">
        <v>#DIV/0!</v>
      </c>
      <c r="FL50" s="3" t="e">
        <v>#DIV/0!</v>
      </c>
      <c r="FM50" s="3" t="e">
        <v>#DIV/0!</v>
      </c>
      <c r="FN50" s="3">
        <v>0</v>
      </c>
      <c r="FO50" s="3">
        <v>100</v>
      </c>
      <c r="FP50" s="3">
        <v>100</v>
      </c>
      <c r="FQ50" s="3">
        <v>4.43675</v>
      </c>
      <c r="FR50" s="3">
        <v>0.0888</v>
      </c>
      <c r="FS50" s="3">
        <v>4.4366</v>
      </c>
      <c r="FT50" s="3">
        <v>0</v>
      </c>
      <c r="FU50" s="3">
        <v>0</v>
      </c>
      <c r="FV50" s="3">
        <v>0</v>
      </c>
      <c r="FW50" s="3">
        <v>0.0887999999999973</v>
      </c>
      <c r="FX50" s="3">
        <v>0</v>
      </c>
      <c r="FY50" s="3">
        <v>0</v>
      </c>
      <c r="FZ50" s="3">
        <v>0</v>
      </c>
      <c r="GA50" s="3">
        <v>-1</v>
      </c>
      <c r="GB50" s="3">
        <v>-1</v>
      </c>
      <c r="GC50" s="3">
        <v>-1</v>
      </c>
      <c r="GD50" s="3">
        <v>-1</v>
      </c>
      <c r="GE50" s="3">
        <v>8.03333333333333</v>
      </c>
      <c r="GF50" s="3">
        <v>8.21666666666667</v>
      </c>
      <c r="GG50" s="3">
        <v>0.983887</v>
      </c>
      <c r="GH50" s="3">
        <v>2.5907375</v>
      </c>
      <c r="GI50" s="3">
        <v>1.59901833333333</v>
      </c>
      <c r="GJ50" s="3">
        <v>2.42411666666667</v>
      </c>
      <c r="GK50" s="3">
        <v>1.60034</v>
      </c>
      <c r="GL50" s="3">
        <v>2.28007</v>
      </c>
      <c r="GM50" s="3">
        <v>34.9329</v>
      </c>
      <c r="GN50" s="3">
        <v>14.97845</v>
      </c>
      <c r="GO50" s="3">
        <v>18</v>
      </c>
      <c r="GP50" s="3">
        <v>347.239916666667</v>
      </c>
      <c r="GQ50" s="3">
        <v>588.996833333333</v>
      </c>
      <c r="GR50" s="3">
        <v>24.9996833333333</v>
      </c>
      <c r="GS50" s="3">
        <v>33.8386333333333</v>
      </c>
      <c r="GT50" s="3">
        <v>30.0002083333333</v>
      </c>
      <c r="GU50" s="3">
        <v>33.9755416666667</v>
      </c>
      <c r="GV50" s="3">
        <v>34.065325</v>
      </c>
      <c r="GW50" s="3">
        <v>19.6825416666667</v>
      </c>
      <c r="GX50" s="3">
        <v>100</v>
      </c>
      <c r="GY50" s="3">
        <v>0</v>
      </c>
      <c r="GZ50" s="3">
        <v>25</v>
      </c>
      <c r="HA50" s="3">
        <v>400</v>
      </c>
      <c r="HB50" s="3">
        <v>27.813</v>
      </c>
      <c r="HC50" s="3">
        <v>97.4466833333333</v>
      </c>
      <c r="HD50" s="3">
        <v>98.3908916666667</v>
      </c>
    </row>
  </sheetData>
  <mergeCells count="8">
    <mergeCell ref="A1:A3"/>
    <mergeCell ref="B1:B3"/>
    <mergeCell ref="C1:C3"/>
    <mergeCell ref="D1:D3"/>
    <mergeCell ref="E1:E3"/>
    <mergeCell ref="F1:F3"/>
    <mergeCell ref="G1:G3"/>
    <mergeCell ref="H1:H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55"/>
  <sheetViews>
    <sheetView workbookViewId="0">
      <selection activeCell="A1" sqref="A1:A3"/>
    </sheetView>
  </sheetViews>
  <sheetFormatPr defaultColWidth="8.55555555555556" defaultRowHeight="14.4"/>
  <cols>
    <col min="1" max="1" width="23.6666666666667" customWidth="1"/>
    <col min="2" max="4" width="13.4444444444444" customWidth="1"/>
    <col min="5" max="5" width="14.6666666666667" customWidth="1"/>
    <col min="6" max="7" width="13" customWidth="1"/>
    <col min="9" max="9" width="12.7777777777778"/>
    <col min="10" max="10" width="13.8888888888889"/>
    <col min="11" max="18" width="12.7777777777778"/>
    <col min="20" max="26" width="12.7777777777778"/>
    <col min="27" max="30" width="13.8888888888889"/>
    <col min="31" max="32" width="12.7777777777778"/>
    <col min="35" max="35" width="12.7777777777778"/>
    <col min="44" max="44" width="11.6666666666667"/>
    <col min="45" max="55" width="12.7777777777778"/>
    <col min="59" max="59" width="12.7777777777778"/>
    <col min="60" max="60" width="13.8888888888889"/>
    <col min="61" max="71" width="12.7777777777778"/>
    <col min="75" max="76" width="12.7777777777778"/>
    <col min="77" max="77" width="11.6666666666667"/>
    <col min="79" max="80" width="11.6666666666667"/>
    <col min="90" max="90" width="12.7777777777778"/>
    <col min="91" max="91" width="13.8888888888889"/>
    <col min="92" max="94" width="12.7777777777778"/>
    <col min="95" max="95" width="13.8888888888889"/>
    <col min="96" max="98" width="12.7777777777778"/>
    <col min="103" max="103" width="13.8888888888889"/>
    <col min="104" max="104" width="12.7777777777778"/>
    <col min="105" max="105" width="13.8888888888889"/>
    <col min="106" max="106" width="12.7777777777778"/>
    <col min="107" max="107" width="13.8888888888889"/>
    <col min="108" max="111" width="12.7777777777778"/>
    <col min="112" max="112" width="13.8888888888889"/>
    <col min="117" max="118" width="12.7777777777778"/>
    <col min="120" max="129" width="12.7777777777778"/>
    <col min="132" max="134" width="12.7777777777778"/>
  </cols>
  <sheetData>
    <row r="1" s="1" customFormat="1" spans="1:1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149</v>
      </c>
      <c r="J1" s="4" t="s">
        <v>149</v>
      </c>
      <c r="K1" s="4" t="s">
        <v>149</v>
      </c>
      <c r="L1" s="4" t="s">
        <v>149</v>
      </c>
      <c r="M1" s="4" t="s">
        <v>149</v>
      </c>
      <c r="N1" s="4" t="s">
        <v>149</v>
      </c>
      <c r="O1" s="4" t="s">
        <v>149</v>
      </c>
      <c r="P1" s="4" t="s">
        <v>149</v>
      </c>
      <c r="Q1" s="4" t="s">
        <v>149</v>
      </c>
      <c r="R1" s="4" t="s">
        <v>149</v>
      </c>
      <c r="S1" s="4" t="s">
        <v>149</v>
      </c>
      <c r="T1" s="4" t="s">
        <v>149</v>
      </c>
      <c r="U1" s="4" t="s">
        <v>149</v>
      </c>
      <c r="V1" s="4" t="s">
        <v>149</v>
      </c>
      <c r="W1" s="4" t="s">
        <v>149</v>
      </c>
      <c r="X1" s="4" t="s">
        <v>149</v>
      </c>
      <c r="Y1" s="4" t="s">
        <v>149</v>
      </c>
      <c r="Z1" s="4" t="s">
        <v>149</v>
      </c>
      <c r="AA1" s="4" t="s">
        <v>149</v>
      </c>
      <c r="AB1" s="4" t="s">
        <v>149</v>
      </c>
      <c r="AC1" s="4" t="s">
        <v>149</v>
      </c>
      <c r="AD1" s="4" t="s">
        <v>149</v>
      </c>
      <c r="AE1" s="4" t="s">
        <v>150</v>
      </c>
      <c r="AF1" s="4" t="s">
        <v>150</v>
      </c>
      <c r="AG1" s="4" t="s">
        <v>150</v>
      </c>
      <c r="AH1" s="4" t="s">
        <v>150</v>
      </c>
      <c r="AI1" s="4" t="s">
        <v>150</v>
      </c>
      <c r="AJ1" s="4" t="s">
        <v>151</v>
      </c>
      <c r="AK1" s="4" t="s">
        <v>151</v>
      </c>
      <c r="AL1" s="4" t="s">
        <v>151</v>
      </c>
      <c r="AM1" s="4" t="s">
        <v>151</v>
      </c>
      <c r="AN1" s="4" t="s">
        <v>152</v>
      </c>
      <c r="AO1" s="4" t="s">
        <v>152</v>
      </c>
      <c r="AP1" s="4" t="s">
        <v>152</v>
      </c>
      <c r="AQ1" s="4" t="s">
        <v>152</v>
      </c>
      <c r="AR1" s="4" t="s">
        <v>153</v>
      </c>
      <c r="AS1" s="4" t="s">
        <v>153</v>
      </c>
      <c r="AT1" s="4" t="s">
        <v>153</v>
      </c>
      <c r="AU1" s="4" t="s">
        <v>153</v>
      </c>
      <c r="AV1" s="4" t="s">
        <v>153</v>
      </c>
      <c r="AW1" s="4" t="s">
        <v>153</v>
      </c>
      <c r="AX1" s="4" t="s">
        <v>153</v>
      </c>
      <c r="AY1" s="4" t="s">
        <v>153</v>
      </c>
      <c r="AZ1" s="4" t="s">
        <v>153</v>
      </c>
      <c r="BA1" s="4" t="s">
        <v>153</v>
      </c>
      <c r="BB1" s="4" t="s">
        <v>153</v>
      </c>
      <c r="BC1" s="4" t="s">
        <v>153</v>
      </c>
      <c r="BD1" s="4" t="s">
        <v>153</v>
      </c>
      <c r="BE1" s="4" t="s">
        <v>153</v>
      </c>
      <c r="BF1" s="4" t="s">
        <v>153</v>
      </c>
      <c r="BG1" s="4" t="s">
        <v>153</v>
      </c>
      <c r="BH1" s="4" t="s">
        <v>153</v>
      </c>
      <c r="BI1" s="4" t="s">
        <v>153</v>
      </c>
      <c r="BJ1" s="4" t="s">
        <v>154</v>
      </c>
      <c r="BK1" s="4" t="s">
        <v>154</v>
      </c>
      <c r="BL1" s="4" t="s">
        <v>154</v>
      </c>
      <c r="BM1" s="4" t="s">
        <v>154</v>
      </c>
      <c r="BN1" s="4" t="s">
        <v>154</v>
      </c>
      <c r="BO1" s="4" t="s">
        <v>154</v>
      </c>
      <c r="BP1" s="4" t="s">
        <v>154</v>
      </c>
      <c r="BQ1" s="4" t="s">
        <v>154</v>
      </c>
      <c r="BR1" s="4" t="s">
        <v>154</v>
      </c>
      <c r="BS1" s="4" t="s">
        <v>154</v>
      </c>
      <c r="BT1" s="4" t="s">
        <v>459</v>
      </c>
      <c r="BU1" s="4" t="s">
        <v>459</v>
      </c>
      <c r="BV1" s="4" t="s">
        <v>459</v>
      </c>
      <c r="BW1" s="4" t="s">
        <v>459</v>
      </c>
      <c r="BX1" s="4" t="s">
        <v>459</v>
      </c>
      <c r="BY1" s="4" t="s">
        <v>156</v>
      </c>
      <c r="BZ1" s="4" t="s">
        <v>156</v>
      </c>
      <c r="CA1" s="4" t="s">
        <v>156</v>
      </c>
      <c r="CB1" s="4" t="s">
        <v>156</v>
      </c>
      <c r="CC1" s="4" t="s">
        <v>156</v>
      </c>
      <c r="CD1" s="4" t="s">
        <v>156</v>
      </c>
      <c r="CE1" s="4" t="s">
        <v>156</v>
      </c>
      <c r="CF1" s="4" t="s">
        <v>156</v>
      </c>
      <c r="CG1" s="4" t="s">
        <v>156</v>
      </c>
      <c r="CH1" s="4" t="s">
        <v>156</v>
      </c>
      <c r="CI1" s="4" t="s">
        <v>156</v>
      </c>
      <c r="CJ1" s="4" t="s">
        <v>156</v>
      </c>
      <c r="CK1" s="4" t="s">
        <v>156</v>
      </c>
      <c r="CL1" s="4" t="s">
        <v>157</v>
      </c>
      <c r="CM1" s="4" t="s">
        <v>157</v>
      </c>
      <c r="CN1" s="4" t="s">
        <v>157</v>
      </c>
      <c r="CO1" s="4" t="s">
        <v>157</v>
      </c>
      <c r="CP1" s="4" t="s">
        <v>157</v>
      </c>
      <c r="CQ1" s="4" t="s">
        <v>157</v>
      </c>
      <c r="CR1" s="4" t="s">
        <v>157</v>
      </c>
      <c r="CS1" s="4" t="s">
        <v>157</v>
      </c>
      <c r="CT1" s="4" t="s">
        <v>157</v>
      </c>
      <c r="CU1" s="4" t="s">
        <v>157</v>
      </c>
      <c r="CV1" s="4" t="s">
        <v>157</v>
      </c>
      <c r="CW1" s="4" t="s">
        <v>161</v>
      </c>
      <c r="CX1" s="4" t="s">
        <v>161</v>
      </c>
      <c r="CY1" s="4" t="s">
        <v>161</v>
      </c>
      <c r="CZ1" s="4" t="s">
        <v>161</v>
      </c>
      <c r="DA1" s="4" t="s">
        <v>161</v>
      </c>
      <c r="DB1" s="4" t="s">
        <v>161</v>
      </c>
      <c r="DC1" s="4" t="s">
        <v>161</v>
      </c>
      <c r="DD1" s="4" t="s">
        <v>161</v>
      </c>
      <c r="DE1" s="4" t="s">
        <v>161</v>
      </c>
      <c r="DF1" s="4" t="s">
        <v>161</v>
      </c>
      <c r="DG1" s="4" t="s">
        <v>161</v>
      </c>
      <c r="DH1" s="4" t="s">
        <v>161</v>
      </c>
      <c r="DI1" s="4" t="s">
        <v>161</v>
      </c>
      <c r="DJ1" s="4" t="s">
        <v>161</v>
      </c>
      <c r="DK1" s="4" t="s">
        <v>161</v>
      </c>
      <c r="DL1" s="4" t="s">
        <v>161</v>
      </c>
      <c r="DM1" s="4" t="s">
        <v>161</v>
      </c>
      <c r="DN1" s="4" t="s">
        <v>161</v>
      </c>
      <c r="DO1" s="4" t="s">
        <v>43</v>
      </c>
      <c r="DP1" s="4" t="s">
        <v>43</v>
      </c>
      <c r="DQ1" s="4" t="s">
        <v>43</v>
      </c>
      <c r="DR1" s="4" t="s">
        <v>43</v>
      </c>
      <c r="DS1" s="4" t="s">
        <v>43</v>
      </c>
      <c r="DT1" s="4" t="s">
        <v>43</v>
      </c>
      <c r="DU1" s="4" t="s">
        <v>43</v>
      </c>
      <c r="DV1" s="4" t="s">
        <v>43</v>
      </c>
      <c r="DW1" s="4" t="s">
        <v>43</v>
      </c>
      <c r="DX1" s="4" t="s">
        <v>43</v>
      </c>
      <c r="DY1" s="4" t="s">
        <v>43</v>
      </c>
      <c r="DZ1" s="4" t="s">
        <v>43</v>
      </c>
      <c r="EA1" s="4" t="s">
        <v>43</v>
      </c>
      <c r="EB1" s="4" t="s">
        <v>43</v>
      </c>
      <c r="EC1" s="4" t="s">
        <v>43</v>
      </c>
      <c r="ED1" s="4" t="s">
        <v>43</v>
      </c>
    </row>
    <row r="2" s="1" customFormat="1" spans="1:134">
      <c r="A2" s="2"/>
      <c r="B2" s="2"/>
      <c r="C2" s="2"/>
      <c r="D2" s="2"/>
      <c r="E2" s="2"/>
      <c r="F2" s="2"/>
      <c r="G2" s="2"/>
      <c r="H2" s="2"/>
      <c r="I2" s="4" t="s">
        <v>163</v>
      </c>
      <c r="J2" s="4" t="s">
        <v>165</v>
      </c>
      <c r="K2" s="4" t="s">
        <v>166</v>
      </c>
      <c r="L2" s="4" t="s">
        <v>10</v>
      </c>
      <c r="M2" s="4" t="s">
        <v>167</v>
      </c>
      <c r="N2" s="4" t="s">
        <v>168</v>
      </c>
      <c r="O2" s="4" t="s">
        <v>169</v>
      </c>
      <c r="P2" s="4" t="s">
        <v>170</v>
      </c>
      <c r="Q2" s="4" t="s">
        <v>171</v>
      </c>
      <c r="R2" s="4" t="s">
        <v>172</v>
      </c>
      <c r="S2" s="4" t="s">
        <v>173</v>
      </c>
      <c r="T2" s="4" t="s">
        <v>174</v>
      </c>
      <c r="U2" s="4" t="s">
        <v>175</v>
      </c>
      <c r="V2" s="4" t="s">
        <v>176</v>
      </c>
      <c r="W2" s="4" t="s">
        <v>177</v>
      </c>
      <c r="X2" s="4" t="s">
        <v>178</v>
      </c>
      <c r="Y2" s="4" t="s">
        <v>179</v>
      </c>
      <c r="Z2" s="4" t="s">
        <v>180</v>
      </c>
      <c r="AA2" s="4" t="s">
        <v>181</v>
      </c>
      <c r="AB2" s="4" t="s">
        <v>182</v>
      </c>
      <c r="AC2" s="4" t="s">
        <v>183</v>
      </c>
      <c r="AD2" s="4" t="s">
        <v>184</v>
      </c>
      <c r="AE2" s="4" t="s">
        <v>150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27</v>
      </c>
      <c r="AZ2" s="4" t="s">
        <v>204</v>
      </c>
      <c r="BA2" s="4" t="s">
        <v>205</v>
      </c>
      <c r="BB2" s="4" t="s">
        <v>18</v>
      </c>
      <c r="BC2" s="4" t="s">
        <v>19</v>
      </c>
      <c r="BD2" s="4" t="s">
        <v>206</v>
      </c>
      <c r="BE2" s="4" t="s">
        <v>207</v>
      </c>
      <c r="BF2" s="4" t="s">
        <v>208</v>
      </c>
      <c r="BG2" s="4" t="s">
        <v>209</v>
      </c>
      <c r="BH2" s="4" t="s">
        <v>210</v>
      </c>
      <c r="BI2" s="4" t="s">
        <v>211</v>
      </c>
      <c r="BJ2" s="4" t="s">
        <v>212</v>
      </c>
      <c r="BK2" s="4" t="s">
        <v>213</v>
      </c>
      <c r="BL2" s="4" t="s">
        <v>214</v>
      </c>
      <c r="BM2" s="4" t="s">
        <v>215</v>
      </c>
      <c r="BN2" s="4" t="s">
        <v>216</v>
      </c>
      <c r="BO2" s="4" t="s">
        <v>217</v>
      </c>
      <c r="BP2" s="4" t="s">
        <v>218</v>
      </c>
      <c r="BQ2" s="4" t="s">
        <v>219</v>
      </c>
      <c r="BR2" s="4" t="s">
        <v>220</v>
      </c>
      <c r="BS2" s="4" t="s">
        <v>221</v>
      </c>
      <c r="BT2" s="4" t="s">
        <v>222</v>
      </c>
      <c r="BU2" s="4" t="s">
        <v>223</v>
      </c>
      <c r="BV2" s="4" t="s">
        <v>224</v>
      </c>
      <c r="BW2" s="4" t="s">
        <v>230</v>
      </c>
      <c r="BX2" s="4" t="s">
        <v>229</v>
      </c>
      <c r="BY2" s="4" t="s">
        <v>240</v>
      </c>
      <c r="BZ2" s="4" t="s">
        <v>241</v>
      </c>
      <c r="CA2" s="4" t="s">
        <v>242</v>
      </c>
      <c r="CB2" s="4" t="s">
        <v>243</v>
      </c>
      <c r="CC2" s="4" t="s">
        <v>244</v>
      </c>
      <c r="CD2" s="4" t="s">
        <v>245</v>
      </c>
      <c r="CE2" s="4" t="s">
        <v>246</v>
      </c>
      <c r="CF2" s="4" t="s">
        <v>247</v>
      </c>
      <c r="CG2" s="4" t="s">
        <v>248</v>
      </c>
      <c r="CH2" s="4" t="s">
        <v>249</v>
      </c>
      <c r="CI2" s="4" t="s">
        <v>250</v>
      </c>
      <c r="CJ2" s="4" t="s">
        <v>251</v>
      </c>
      <c r="CK2" s="4" t="s">
        <v>252</v>
      </c>
      <c r="CL2" s="4" t="s">
        <v>253</v>
      </c>
      <c r="CM2" s="4" t="s">
        <v>254</v>
      </c>
      <c r="CN2" s="4" t="s">
        <v>255</v>
      </c>
      <c r="CO2" s="4" t="s">
        <v>256</v>
      </c>
      <c r="CP2" s="4" t="s">
        <v>257</v>
      </c>
      <c r="CQ2" s="4" t="s">
        <v>258</v>
      </c>
      <c r="CR2" s="4" t="s">
        <v>259</v>
      </c>
      <c r="CS2" s="4" t="s">
        <v>260</v>
      </c>
      <c r="CT2" s="4" t="s">
        <v>261</v>
      </c>
      <c r="CU2" s="4" t="s">
        <v>262</v>
      </c>
      <c r="CV2" s="4" t="s">
        <v>263</v>
      </c>
      <c r="CW2" s="4" t="s">
        <v>320</v>
      </c>
      <c r="CX2" s="4" t="s">
        <v>321</v>
      </c>
      <c r="CY2" s="4" t="s">
        <v>322</v>
      </c>
      <c r="CZ2" s="4" t="s">
        <v>323</v>
      </c>
      <c r="DA2" s="4" t="s">
        <v>324</v>
      </c>
      <c r="DB2" s="4" t="s">
        <v>325</v>
      </c>
      <c r="DC2" s="4" t="s">
        <v>326</v>
      </c>
      <c r="DD2" s="4" t="s">
        <v>327</v>
      </c>
      <c r="DE2" s="4" t="s">
        <v>328</v>
      </c>
      <c r="DF2" s="4" t="s">
        <v>329</v>
      </c>
      <c r="DG2" s="4" t="s">
        <v>330</v>
      </c>
      <c r="DH2" s="4" t="s">
        <v>331</v>
      </c>
      <c r="DI2" s="4" t="s">
        <v>332</v>
      </c>
      <c r="DJ2" s="4" t="s">
        <v>333</v>
      </c>
      <c r="DK2" s="4" t="s">
        <v>334</v>
      </c>
      <c r="DL2" s="4" t="s">
        <v>335</v>
      </c>
      <c r="DM2" s="4" t="s">
        <v>336</v>
      </c>
      <c r="DN2" s="4" t="s">
        <v>337</v>
      </c>
      <c r="DO2" s="4" t="s">
        <v>346</v>
      </c>
      <c r="DP2" s="4" t="s">
        <v>347</v>
      </c>
      <c r="DQ2" s="4" t="s">
        <v>348</v>
      </c>
      <c r="DR2" s="4" t="s">
        <v>349</v>
      </c>
      <c r="DS2" s="4" t="s">
        <v>350</v>
      </c>
      <c r="DT2" s="4" t="s">
        <v>351</v>
      </c>
      <c r="DU2" s="4" t="s">
        <v>352</v>
      </c>
      <c r="DV2" s="4" t="s">
        <v>353</v>
      </c>
      <c r="DW2" s="4" t="s">
        <v>354</v>
      </c>
      <c r="DX2" s="4" t="s">
        <v>355</v>
      </c>
      <c r="DY2" s="4" t="s">
        <v>356</v>
      </c>
      <c r="DZ2" s="4" t="s">
        <v>357</v>
      </c>
      <c r="EA2" s="4" t="s">
        <v>358</v>
      </c>
      <c r="EB2" s="4" t="s">
        <v>359</v>
      </c>
      <c r="EC2" s="4" t="s">
        <v>360</v>
      </c>
      <c r="ED2" s="4" t="s">
        <v>361</v>
      </c>
    </row>
    <row r="3" s="1" customFormat="1" spans="1:134">
      <c r="A3" s="2"/>
      <c r="B3" s="2"/>
      <c r="C3" s="2"/>
      <c r="D3" s="2"/>
      <c r="E3" s="2"/>
      <c r="F3" s="2"/>
      <c r="G3" s="2"/>
      <c r="H3" s="2"/>
      <c r="I3" s="4" t="s">
        <v>362</v>
      </c>
      <c r="J3" s="4" t="s">
        <v>364</v>
      </c>
      <c r="K3" s="4" t="s">
        <v>365</v>
      </c>
      <c r="L3" s="4" t="s">
        <v>365</v>
      </c>
      <c r="M3" s="4" t="s">
        <v>204</v>
      </c>
      <c r="N3" s="4" t="s">
        <v>204</v>
      </c>
      <c r="O3" s="4" t="s">
        <v>362</v>
      </c>
      <c r="P3" s="4" t="s">
        <v>362</v>
      </c>
      <c r="Q3" s="4" t="s">
        <v>362</v>
      </c>
      <c r="R3" s="4" t="s">
        <v>362</v>
      </c>
      <c r="S3" s="4" t="s">
        <v>366</v>
      </c>
      <c r="T3" s="4" t="s">
        <v>367</v>
      </c>
      <c r="U3" s="4" t="s">
        <v>367</v>
      </c>
      <c r="V3" s="4" t="s">
        <v>368</v>
      </c>
      <c r="W3" s="4" t="s">
        <v>369</v>
      </c>
      <c r="X3" s="4" t="s">
        <v>368</v>
      </c>
      <c r="Y3" s="4" t="s">
        <v>368</v>
      </c>
      <c r="Z3" s="4" t="s">
        <v>368</v>
      </c>
      <c r="AA3" s="4" t="s">
        <v>366</v>
      </c>
      <c r="AB3" s="4" t="s">
        <v>366</v>
      </c>
      <c r="AC3" s="4" t="s">
        <v>366</v>
      </c>
      <c r="AD3" s="4" t="s">
        <v>366</v>
      </c>
      <c r="AE3" s="4" t="s">
        <v>370</v>
      </c>
      <c r="AF3" s="4" t="s">
        <v>369</v>
      </c>
      <c r="AG3" s="4"/>
      <c r="AH3" s="4" t="s">
        <v>369</v>
      </c>
      <c r="AI3" s="4" t="s">
        <v>370</v>
      </c>
      <c r="AJ3" s="4" t="s">
        <v>364</v>
      </c>
      <c r="AK3" s="4" t="s">
        <v>364</v>
      </c>
      <c r="AL3" s="4"/>
      <c r="AM3" s="4" t="s">
        <v>371</v>
      </c>
      <c r="AN3" s="4" t="s">
        <v>372</v>
      </c>
      <c r="AO3" s="4"/>
      <c r="AP3" s="4"/>
      <c r="AQ3" s="4" t="s">
        <v>362</v>
      </c>
      <c r="AR3" s="4" t="s">
        <v>373</v>
      </c>
      <c r="AS3" s="4" t="s">
        <v>365</v>
      </c>
      <c r="AT3" s="4" t="s">
        <v>365</v>
      </c>
      <c r="AU3" s="4" t="s">
        <v>374</v>
      </c>
      <c r="AV3" s="4" t="s">
        <v>374</v>
      </c>
      <c r="AW3" s="4" t="s">
        <v>365</v>
      </c>
      <c r="AX3" s="4" t="s">
        <v>374</v>
      </c>
      <c r="AY3" s="4" t="s">
        <v>370</v>
      </c>
      <c r="AZ3" s="4" t="s">
        <v>368</v>
      </c>
      <c r="BA3" s="4" t="s">
        <v>368</v>
      </c>
      <c r="BB3" s="4" t="s">
        <v>367</v>
      </c>
      <c r="BC3" s="4" t="s">
        <v>367</v>
      </c>
      <c r="BD3" s="4" t="s">
        <v>367</v>
      </c>
      <c r="BE3" s="4" t="s">
        <v>367</v>
      </c>
      <c r="BF3" s="4" t="s">
        <v>367</v>
      </c>
      <c r="BG3" s="4" t="s">
        <v>375</v>
      </c>
      <c r="BH3" s="4" t="s">
        <v>364</v>
      </c>
      <c r="BI3" s="4" t="s">
        <v>364</v>
      </c>
      <c r="BJ3" s="4" t="s">
        <v>365</v>
      </c>
      <c r="BK3" s="4" t="s">
        <v>365</v>
      </c>
      <c r="BL3" s="4" t="s">
        <v>365</v>
      </c>
      <c r="BM3" s="4" t="s">
        <v>374</v>
      </c>
      <c r="BN3" s="4" t="s">
        <v>365</v>
      </c>
      <c r="BO3" s="4" t="s">
        <v>374</v>
      </c>
      <c r="BP3" s="4" t="s">
        <v>368</v>
      </c>
      <c r="BQ3" s="4" t="s">
        <v>368</v>
      </c>
      <c r="BR3" s="4" t="s">
        <v>367</v>
      </c>
      <c r="BS3" s="4" t="s">
        <v>367</v>
      </c>
      <c r="BT3" s="4" t="s">
        <v>364</v>
      </c>
      <c r="BU3" s="4"/>
      <c r="BV3" s="4"/>
      <c r="BW3" s="4" t="s">
        <v>367</v>
      </c>
      <c r="BX3" s="4"/>
      <c r="BY3" s="4" t="s">
        <v>376</v>
      </c>
      <c r="BZ3" s="4"/>
      <c r="CA3" s="4" t="s">
        <v>373</v>
      </c>
      <c r="CB3" s="4" t="s">
        <v>373</v>
      </c>
      <c r="CC3" s="4"/>
      <c r="CD3" s="4" t="s">
        <v>377</v>
      </c>
      <c r="CE3" s="4" t="s">
        <v>378</v>
      </c>
      <c r="CF3" s="4" t="s">
        <v>377</v>
      </c>
      <c r="CG3" s="4" t="s">
        <v>378</v>
      </c>
      <c r="CH3" s="4" t="s">
        <v>377</v>
      </c>
      <c r="CI3" s="4" t="s">
        <v>378</v>
      </c>
      <c r="CJ3" s="4" t="s">
        <v>369</v>
      </c>
      <c r="CK3" s="4" t="s">
        <v>369</v>
      </c>
      <c r="CL3" s="4" t="s">
        <v>365</v>
      </c>
      <c r="CM3" s="4" t="s">
        <v>379</v>
      </c>
      <c r="CN3" s="4" t="s">
        <v>365</v>
      </c>
      <c r="CO3" s="4"/>
      <c r="CP3" s="4" t="s">
        <v>374</v>
      </c>
      <c r="CQ3" s="4" t="s">
        <v>380</v>
      </c>
      <c r="CR3" s="4" t="s">
        <v>374</v>
      </c>
      <c r="CS3" s="4"/>
      <c r="CT3" s="4"/>
      <c r="CU3" s="4"/>
      <c r="CV3" s="4"/>
      <c r="CW3" s="4" t="s">
        <v>369</v>
      </c>
      <c r="CX3" s="4" t="s">
        <v>369</v>
      </c>
      <c r="CY3" s="4" t="s">
        <v>377</v>
      </c>
      <c r="CZ3" s="4" t="s">
        <v>378</v>
      </c>
      <c r="DA3" s="4" t="s">
        <v>378</v>
      </c>
      <c r="DB3" s="4"/>
      <c r="DC3" s="4"/>
      <c r="DD3" s="4"/>
      <c r="DE3" s="4" t="s">
        <v>378</v>
      </c>
      <c r="DF3" s="4"/>
      <c r="DG3" s="4"/>
      <c r="DH3" s="4"/>
      <c r="DI3" s="4" t="s">
        <v>365</v>
      </c>
      <c r="DJ3" s="4" t="s">
        <v>365</v>
      </c>
      <c r="DK3" s="4" t="s">
        <v>374</v>
      </c>
      <c r="DL3" s="4" t="s">
        <v>374</v>
      </c>
      <c r="DM3" s="4" t="s">
        <v>385</v>
      </c>
      <c r="DN3" s="4" t="s">
        <v>385</v>
      </c>
      <c r="DO3" s="4"/>
      <c r="DP3" s="4" t="s">
        <v>370</v>
      </c>
      <c r="DQ3" s="4" t="s">
        <v>370</v>
      </c>
      <c r="DR3" s="4" t="s">
        <v>367</v>
      </c>
      <c r="DS3" s="4" t="s">
        <v>367</v>
      </c>
      <c r="DT3" s="4" t="s">
        <v>367</v>
      </c>
      <c r="DU3" s="4" t="s">
        <v>367</v>
      </c>
      <c r="DV3" s="4" t="s">
        <v>367</v>
      </c>
      <c r="DW3" s="4" t="s">
        <v>369</v>
      </c>
      <c r="DX3" s="4" t="s">
        <v>369</v>
      </c>
      <c r="DY3" s="4" t="s">
        <v>369</v>
      </c>
      <c r="DZ3" s="4" t="s">
        <v>367</v>
      </c>
      <c r="EA3" s="4" t="s">
        <v>365</v>
      </c>
      <c r="EB3" s="4" t="s">
        <v>374</v>
      </c>
      <c r="EC3" s="4" t="s">
        <v>369</v>
      </c>
      <c r="ED3" s="4" t="s">
        <v>369</v>
      </c>
    </row>
    <row r="4" spans="1:134">
      <c r="A4" s="3" t="s">
        <v>460</v>
      </c>
      <c r="B4" s="3" t="s">
        <v>461</v>
      </c>
      <c r="C4" s="3" t="s">
        <v>77</v>
      </c>
      <c r="D4" s="3" t="s">
        <v>69</v>
      </c>
      <c r="E4" s="3" t="str">
        <f t="shared" ref="E4:E27" si="0">B4&amp;"-"&amp;C4&amp;"-"&amp;D4</f>
        <v>TR2-B2-Rd2</v>
      </c>
      <c r="F4" s="3" t="str">
        <f>VLOOKUP(B4,Sheet1!$A$1:$B$97,2,0)</f>
        <v>Parashorea chinensis</v>
      </c>
      <c r="G4" s="3" t="str">
        <f t="shared" ref="G4:G27" si="1">LEFT(A4,10)</f>
        <v>2023-07-22</v>
      </c>
      <c r="H4" s="3" t="s">
        <v>462</v>
      </c>
      <c r="I4" s="3">
        <v>0.000183871799174984</v>
      </c>
      <c r="J4" s="3">
        <v>-1.27062991396778</v>
      </c>
      <c r="K4" s="3">
        <v>401.02000654215</v>
      </c>
      <c r="L4" s="3">
        <v>546.924828132686</v>
      </c>
      <c r="M4" s="3">
        <v>50.9515574022655</v>
      </c>
      <c r="N4" s="3">
        <v>37.3590532028935</v>
      </c>
      <c r="O4" s="3">
        <v>0.0130129401536127</v>
      </c>
      <c r="P4" s="3">
        <v>3.86826243660165</v>
      </c>
      <c r="Q4" s="3">
        <v>0.0129886485271049</v>
      </c>
      <c r="R4" s="3">
        <v>0.00812008400925558</v>
      </c>
      <c r="S4" s="3">
        <v>0</v>
      </c>
      <c r="T4" s="3">
        <v>25.3836732250115</v>
      </c>
      <c r="U4" s="3">
        <v>25.3413979895847</v>
      </c>
      <c r="V4" s="3">
        <v>3.24497470055625</v>
      </c>
      <c r="W4" s="3">
        <v>60.2110525566381</v>
      </c>
      <c r="X4" s="3">
        <v>1.96304668227661</v>
      </c>
      <c r="Y4" s="3">
        <v>3.26027626045621</v>
      </c>
      <c r="Z4" s="3">
        <v>1.28192801827964</v>
      </c>
      <c r="AA4" s="3">
        <v>-8.10874634361679</v>
      </c>
      <c r="AB4" s="3">
        <v>16.5029855313341</v>
      </c>
      <c r="AC4" s="3">
        <v>0.905879633218939</v>
      </c>
      <c r="AD4" s="3">
        <v>9.30011882093621</v>
      </c>
      <c r="AE4" s="3">
        <v>2.66666666666667</v>
      </c>
      <c r="AF4" s="3">
        <v>1</v>
      </c>
      <c r="AG4" s="3">
        <v>1</v>
      </c>
      <c r="AH4" s="3">
        <v>0</v>
      </c>
      <c r="AI4" s="3">
        <v>49509.8429594124</v>
      </c>
      <c r="AJ4" s="3">
        <v>0</v>
      </c>
      <c r="AK4" s="3">
        <v>0</v>
      </c>
      <c r="AL4" s="3">
        <v>0</v>
      </c>
      <c r="AM4" s="3">
        <v>0</v>
      </c>
      <c r="AN4" s="3">
        <v>3</v>
      </c>
      <c r="AO4" s="3">
        <v>0.5</v>
      </c>
      <c r="AP4" s="3" t="e">
        <v>#DIV/0!</v>
      </c>
      <c r="AQ4" s="3">
        <v>2</v>
      </c>
      <c r="AR4" s="3">
        <v>1543631660.91204</v>
      </c>
      <c r="AS4" s="3">
        <v>401.02000654215</v>
      </c>
      <c r="AT4" s="3">
        <v>399.994198159992</v>
      </c>
      <c r="AU4" s="3">
        <v>21.0717597306335</v>
      </c>
      <c r="AV4" s="3">
        <v>20.9174915840376</v>
      </c>
      <c r="AW4" s="3">
        <v>402.282645937677</v>
      </c>
      <c r="AX4" s="3">
        <v>20.465797470281</v>
      </c>
      <c r="AY4" s="3">
        <v>350.034371451819</v>
      </c>
      <c r="AZ4" s="3">
        <v>93.1418651565746</v>
      </c>
      <c r="BA4" s="3">
        <v>0.0182081642740906</v>
      </c>
      <c r="BB4" s="3">
        <v>25.4205315188172</v>
      </c>
      <c r="BC4" s="3">
        <v>25.3413979895847</v>
      </c>
      <c r="BD4" s="3">
        <v>999.9</v>
      </c>
      <c r="BE4" s="3">
        <v>0</v>
      </c>
      <c r="BF4" s="3">
        <v>0</v>
      </c>
      <c r="BG4" s="3">
        <v>9999.66032094254</v>
      </c>
      <c r="BH4" s="3">
        <v>-0.837688743092217</v>
      </c>
      <c r="BI4" s="3">
        <v>0.241235084027447</v>
      </c>
      <c r="BJ4" s="3">
        <v>1.02572353616526</v>
      </c>
      <c r="BK4" s="3">
        <v>409.652062953669</v>
      </c>
      <c r="BL4" s="3">
        <v>408.539922660001</v>
      </c>
      <c r="BM4" s="3">
        <v>0.154264859166588</v>
      </c>
      <c r="BN4" s="3">
        <v>399.994198159992</v>
      </c>
      <c r="BO4" s="3">
        <v>20.9174915840376</v>
      </c>
      <c r="BP4" s="3">
        <v>1.96266264828842</v>
      </c>
      <c r="BQ4" s="3">
        <v>1.94829395955334</v>
      </c>
      <c r="BR4" s="3">
        <v>17.1462891746267</v>
      </c>
      <c r="BS4" s="3">
        <v>17.0302630780845</v>
      </c>
      <c r="BT4" s="3">
        <v>0</v>
      </c>
      <c r="BU4" s="3">
        <v>0</v>
      </c>
      <c r="BV4" s="3">
        <v>0</v>
      </c>
      <c r="BW4" s="3">
        <v>26</v>
      </c>
      <c r="BX4" s="3">
        <v>0.180002805418964</v>
      </c>
      <c r="BY4" s="3">
        <v>1543631286.6</v>
      </c>
      <c r="BZ4" s="3" t="e">
        <v>#DIV/0!</v>
      </c>
      <c r="CA4" s="3">
        <v>1543631286.6</v>
      </c>
      <c r="CB4" s="3">
        <v>1543631284.6</v>
      </c>
      <c r="CC4" s="3">
        <v>103</v>
      </c>
      <c r="CD4" s="3">
        <v>0.17</v>
      </c>
      <c r="CE4" s="3">
        <v>-0.003</v>
      </c>
      <c r="CF4" s="3">
        <v>-1.263</v>
      </c>
      <c r="CG4" s="3">
        <v>0.6</v>
      </c>
      <c r="CH4" s="3">
        <v>400</v>
      </c>
      <c r="CI4" s="3">
        <v>21</v>
      </c>
      <c r="CJ4" s="3">
        <v>1.89</v>
      </c>
      <c r="CK4" s="3">
        <v>0.4</v>
      </c>
      <c r="CL4" s="3">
        <v>1.02243122357724</v>
      </c>
      <c r="CM4" s="3">
        <v>0.0267698728223004</v>
      </c>
      <c r="CN4" s="3">
        <v>0.118724947578585</v>
      </c>
      <c r="CO4" s="3">
        <v>0.25</v>
      </c>
      <c r="CP4" s="3">
        <v>0.153717398373984</v>
      </c>
      <c r="CQ4" s="3">
        <v>0.0121088066202092</v>
      </c>
      <c r="CR4" s="3">
        <v>0.00393842172779726</v>
      </c>
      <c r="CS4" s="3">
        <v>1</v>
      </c>
      <c r="CT4" s="3">
        <v>1.25</v>
      </c>
      <c r="CU4" s="3">
        <v>2</v>
      </c>
      <c r="CV4" s="3" t="e">
        <v>#DIV/0!</v>
      </c>
      <c r="CW4" s="3">
        <v>100</v>
      </c>
      <c r="CX4" s="3">
        <v>100</v>
      </c>
      <c r="CY4" s="3">
        <v>-1.26241666666667</v>
      </c>
      <c r="CZ4" s="3">
        <v>0.60585</v>
      </c>
      <c r="DA4" s="3">
        <v>-1.66858242258605</v>
      </c>
      <c r="DB4" s="3">
        <v>0.00170339840285872</v>
      </c>
      <c r="DC4" s="3">
        <v>-2.04247121148579e-6</v>
      </c>
      <c r="DD4" s="3">
        <v>7.86128215878379e-10</v>
      </c>
      <c r="DE4" s="3">
        <v>0.0914205745873493</v>
      </c>
      <c r="DF4" s="3">
        <v>0.00630584918958766</v>
      </c>
      <c r="DG4" s="3">
        <v>0.00102618684613656</v>
      </c>
      <c r="DH4" s="3">
        <v>-5.17213135646585e-6</v>
      </c>
      <c r="DI4" s="3">
        <v>3</v>
      </c>
      <c r="DJ4" s="3">
        <v>1910</v>
      </c>
      <c r="DK4" s="3">
        <v>1</v>
      </c>
      <c r="DL4" s="3">
        <v>31</v>
      </c>
      <c r="DM4" s="3">
        <v>6.36666666666667</v>
      </c>
      <c r="DN4" s="3">
        <v>6.4</v>
      </c>
      <c r="DO4" s="3">
        <v>3</v>
      </c>
      <c r="DP4" s="3">
        <v>325.067833333333</v>
      </c>
      <c r="DQ4" s="3">
        <v>635.575666666667</v>
      </c>
      <c r="DR4" s="3">
        <v>24.9999833333333</v>
      </c>
      <c r="DS4" s="3">
        <v>31.253</v>
      </c>
      <c r="DT4" s="3">
        <v>30.0001333333333</v>
      </c>
      <c r="DU4" s="3">
        <v>31.5628583333333</v>
      </c>
      <c r="DV4" s="3">
        <v>31.569125</v>
      </c>
      <c r="DW4" s="3">
        <v>20.5602</v>
      </c>
      <c r="DX4" s="3">
        <v>22.7934</v>
      </c>
      <c r="DY4" s="3">
        <v>35.1186</v>
      </c>
      <c r="DZ4" s="3">
        <v>25</v>
      </c>
      <c r="EA4" s="3">
        <v>400</v>
      </c>
      <c r="EB4" s="3">
        <v>20.860925</v>
      </c>
      <c r="EC4" s="3">
        <v>98.7505416666667</v>
      </c>
      <c r="ED4" s="3">
        <v>101.280333333333</v>
      </c>
    </row>
    <row r="5" spans="1:134">
      <c r="A5" s="3" t="s">
        <v>463</v>
      </c>
      <c r="B5" s="3" t="s">
        <v>97</v>
      </c>
      <c r="C5" s="3" t="s">
        <v>68</v>
      </c>
      <c r="D5" s="3" t="s">
        <v>69</v>
      </c>
      <c r="E5" s="3" t="str">
        <f t="shared" si="0"/>
        <v>TR3-B1-Rd2</v>
      </c>
      <c r="F5" s="3" t="str">
        <f>VLOOKUP(B5,Sheet1!$A$1:$B$97,2,0)</f>
        <v>Parashorea chinensis</v>
      </c>
      <c r="G5" s="3" t="str">
        <f t="shared" si="1"/>
        <v>2023-07-22</v>
      </c>
      <c r="H5" s="3" t="s">
        <v>462</v>
      </c>
      <c r="I5" s="3">
        <v>0.000262138550616607</v>
      </c>
      <c r="J5" s="3">
        <v>-1.28724528512243</v>
      </c>
      <c r="K5" s="3">
        <v>401.009617267226</v>
      </c>
      <c r="L5" s="3">
        <v>501.009006926461</v>
      </c>
      <c r="M5" s="3">
        <v>46.752620738649</v>
      </c>
      <c r="N5" s="3">
        <v>37.4209801996847</v>
      </c>
      <c r="O5" s="3">
        <v>0.0177561867230155</v>
      </c>
      <c r="P5" s="3">
        <v>3.87289489752588</v>
      </c>
      <c r="Q5" s="3">
        <v>0.0177101303090112</v>
      </c>
      <c r="R5" s="3">
        <v>0.0110729592106763</v>
      </c>
      <c r="S5" s="3">
        <v>0</v>
      </c>
      <c r="T5" s="3">
        <v>25.8429649588007</v>
      </c>
      <c r="U5" s="3">
        <v>25.8936871021863</v>
      </c>
      <c r="V5" s="3">
        <v>3.35308961799773</v>
      </c>
      <c r="W5" s="3">
        <v>59.9844349503484</v>
      </c>
      <c r="X5" s="3">
        <v>2.01154057942884</v>
      </c>
      <c r="Y5" s="3">
        <v>3.3534377100286</v>
      </c>
      <c r="Z5" s="3">
        <v>1.34154903856889</v>
      </c>
      <c r="AA5" s="3">
        <v>-11.5603100821924</v>
      </c>
      <c r="AB5" s="3">
        <v>0.366024471938934</v>
      </c>
      <c r="AC5" s="3">
        <v>0.0201710457048318</v>
      </c>
      <c r="AD5" s="3">
        <v>-11.1741145645486</v>
      </c>
      <c r="AE5" s="3">
        <v>1</v>
      </c>
      <c r="AF5" s="3">
        <v>0.0833333333333333</v>
      </c>
      <c r="AG5" s="3">
        <v>1</v>
      </c>
      <c r="AH5" s="3">
        <v>0</v>
      </c>
      <c r="AI5" s="3">
        <v>49513.672172977</v>
      </c>
      <c r="AJ5" s="3">
        <v>0</v>
      </c>
      <c r="AK5" s="3">
        <v>0</v>
      </c>
      <c r="AL5" s="3">
        <v>0</v>
      </c>
      <c r="AM5" s="3">
        <v>0</v>
      </c>
      <c r="AN5" s="3">
        <v>3</v>
      </c>
      <c r="AO5" s="3">
        <v>0.5</v>
      </c>
      <c r="AP5" s="3" t="e">
        <v>#DIV/0!</v>
      </c>
      <c r="AQ5" s="3">
        <v>2</v>
      </c>
      <c r="AR5" s="3">
        <v>1543624535.83287</v>
      </c>
      <c r="AS5" s="3">
        <v>401.009617267226</v>
      </c>
      <c r="AT5" s="3">
        <v>399.991067081737</v>
      </c>
      <c r="AU5" s="3">
        <v>21.5560127853038</v>
      </c>
      <c r="AV5" s="3">
        <v>21.3361942669373</v>
      </c>
      <c r="AW5" s="3">
        <v>402.26092255367</v>
      </c>
      <c r="AX5" s="3">
        <v>20.9331795070851</v>
      </c>
      <c r="AY5" s="3">
        <v>350.044788865323</v>
      </c>
      <c r="AZ5" s="3">
        <v>93.2982054783951</v>
      </c>
      <c r="BA5" s="3">
        <v>0.0187091095384814</v>
      </c>
      <c r="BB5" s="3">
        <v>25.8954401048318</v>
      </c>
      <c r="BC5" s="3">
        <v>25.8936871021863</v>
      </c>
      <c r="BD5" s="3">
        <v>999.9</v>
      </c>
      <c r="BE5" s="3">
        <v>0</v>
      </c>
      <c r="BF5" s="3">
        <v>0</v>
      </c>
      <c r="BG5" s="3">
        <v>9999.55992291552</v>
      </c>
      <c r="BH5" s="3">
        <v>-0.817233312748586</v>
      </c>
      <c r="BI5" s="3">
        <v>0.246238686273034</v>
      </c>
      <c r="BJ5" s="3">
        <v>1.01857360278234</v>
      </c>
      <c r="BK5" s="3">
        <v>409.844196921942</v>
      </c>
      <c r="BL5" s="3">
        <v>408.71142262893</v>
      </c>
      <c r="BM5" s="3">
        <v>0.219817194921851</v>
      </c>
      <c r="BN5" s="3">
        <v>399.991067081737</v>
      </c>
      <c r="BO5" s="3">
        <v>21.3361942669373</v>
      </c>
      <c r="BP5" s="3">
        <v>2.01113665066442</v>
      </c>
      <c r="BQ5" s="3">
        <v>1.99062897792374</v>
      </c>
      <c r="BR5" s="3">
        <v>17.5322675069178</v>
      </c>
      <c r="BS5" s="3">
        <v>17.3699428851943</v>
      </c>
      <c r="BT5" s="3">
        <v>0</v>
      </c>
      <c r="BU5" s="3">
        <v>0</v>
      </c>
      <c r="BV5" s="3">
        <v>0</v>
      </c>
      <c r="BW5" s="3">
        <v>27</v>
      </c>
      <c r="BX5" s="3">
        <v>0.331189252794502</v>
      </c>
      <c r="BY5" s="3">
        <v>1543623989</v>
      </c>
      <c r="BZ5" s="3" t="e">
        <v>#DIV/0!</v>
      </c>
      <c r="CA5" s="3">
        <v>1543623989</v>
      </c>
      <c r="CB5" s="3">
        <v>1543623985.5</v>
      </c>
      <c r="CC5" s="3">
        <v>84</v>
      </c>
      <c r="CD5" s="3">
        <v>-0.006</v>
      </c>
      <c r="CE5" s="3">
        <v>-0.003</v>
      </c>
      <c r="CF5" s="3">
        <v>-1.252</v>
      </c>
      <c r="CG5" s="3">
        <v>0.61</v>
      </c>
      <c r="CH5" s="3">
        <v>400</v>
      </c>
      <c r="CI5" s="3">
        <v>21</v>
      </c>
      <c r="CJ5" s="3">
        <v>1.78</v>
      </c>
      <c r="CK5" s="3">
        <v>0.45</v>
      </c>
      <c r="CL5" s="3">
        <v>1.01479769791667</v>
      </c>
      <c r="CM5" s="3">
        <v>0.0978580572232628</v>
      </c>
      <c r="CN5" s="3">
        <v>0.112191014601437</v>
      </c>
      <c r="CO5" s="3">
        <v>0.25</v>
      </c>
      <c r="CP5" s="3">
        <v>0.219029027083333</v>
      </c>
      <c r="CQ5" s="3">
        <v>0.0197543330206373</v>
      </c>
      <c r="CR5" s="3">
        <v>0.0235416405743239</v>
      </c>
      <c r="CS5" s="3">
        <v>0.333333333333333</v>
      </c>
      <c r="CT5" s="3">
        <v>0.583333333333333</v>
      </c>
      <c r="CU5" s="3">
        <v>2</v>
      </c>
      <c r="CV5" s="3" t="e">
        <v>#DIV/0!</v>
      </c>
      <c r="CW5" s="3">
        <v>100</v>
      </c>
      <c r="CX5" s="3">
        <v>100</v>
      </c>
      <c r="CY5" s="3">
        <v>-1.25108333333333</v>
      </c>
      <c r="CZ5" s="3">
        <v>0.62325</v>
      </c>
      <c r="DA5" s="3">
        <v>-1.65710966268065</v>
      </c>
      <c r="DB5" s="3">
        <v>0.00170339840285872</v>
      </c>
      <c r="DC5" s="3">
        <v>-2.04247121148579e-6</v>
      </c>
      <c r="DD5" s="3">
        <v>7.86128215878379e-10</v>
      </c>
      <c r="DE5" s="3">
        <v>0.088594105184489</v>
      </c>
      <c r="DF5" s="3">
        <v>0.00630584918958766</v>
      </c>
      <c r="DG5" s="3">
        <v>0.00102618684613656</v>
      </c>
      <c r="DH5" s="3">
        <v>-5.17213135646585e-6</v>
      </c>
      <c r="DI5" s="3">
        <v>3</v>
      </c>
      <c r="DJ5" s="3">
        <v>1910</v>
      </c>
      <c r="DK5" s="3">
        <v>1</v>
      </c>
      <c r="DL5" s="3">
        <v>31</v>
      </c>
      <c r="DM5" s="3">
        <v>9.23333333333333</v>
      </c>
      <c r="DN5" s="3">
        <v>9.3</v>
      </c>
      <c r="DO5" s="3">
        <v>3</v>
      </c>
      <c r="DP5" s="3">
        <v>326.666833333333</v>
      </c>
      <c r="DQ5" s="3">
        <v>633.597166666667</v>
      </c>
      <c r="DR5" s="3">
        <v>24.9999666666667</v>
      </c>
      <c r="DS5" s="3">
        <v>31.9452</v>
      </c>
      <c r="DT5" s="3">
        <v>30.0001333333333</v>
      </c>
      <c r="DU5" s="3">
        <v>32.249125</v>
      </c>
      <c r="DV5" s="3">
        <v>32.2549583333333</v>
      </c>
      <c r="DW5" s="3">
        <v>20.581075</v>
      </c>
      <c r="DX5" s="3">
        <v>21.3238666666667</v>
      </c>
      <c r="DY5" s="3">
        <v>30.9863</v>
      </c>
      <c r="DZ5" s="3">
        <v>25</v>
      </c>
      <c r="EA5" s="3">
        <v>400</v>
      </c>
      <c r="EB5" s="3">
        <v>21.3263333333333</v>
      </c>
      <c r="EC5" s="3">
        <v>98.6201583333333</v>
      </c>
      <c r="ED5" s="3">
        <v>101.179416666667</v>
      </c>
    </row>
    <row r="6" spans="1:134">
      <c r="A6" s="3" t="s">
        <v>464</v>
      </c>
      <c r="B6" s="3" t="s">
        <v>67</v>
      </c>
      <c r="C6" s="3" t="s">
        <v>68</v>
      </c>
      <c r="D6" s="3" t="s">
        <v>78</v>
      </c>
      <c r="E6" s="3" t="str">
        <f t="shared" si="0"/>
        <v>TR4-B1-Rd1</v>
      </c>
      <c r="F6" s="3" t="str">
        <f>VLOOKUP(B6,Sheet1!$A$1:$B$97,2,0)</f>
        <v>Parashorea chinensis</v>
      </c>
      <c r="G6" s="3" t="str">
        <f t="shared" si="1"/>
        <v>2023-07-22</v>
      </c>
      <c r="H6" s="3" t="s">
        <v>462</v>
      </c>
      <c r="I6" s="3">
        <v>0.000218768517117125</v>
      </c>
      <c r="J6" s="3">
        <v>-1.7847588869464</v>
      </c>
      <c r="K6" s="3">
        <v>401.46143023171</v>
      </c>
      <c r="L6" s="3">
        <v>576.803609414123</v>
      </c>
      <c r="M6" s="3">
        <v>53.9416119406108</v>
      </c>
      <c r="N6" s="3">
        <v>37.5439293803832</v>
      </c>
      <c r="O6" s="3">
        <v>0.0155492568693681</v>
      </c>
      <c r="P6" s="3">
        <v>3.87889949805696</v>
      </c>
      <c r="Q6" s="3">
        <v>0.0155142007612976</v>
      </c>
      <c r="R6" s="3">
        <v>0.0096995183811496</v>
      </c>
      <c r="S6" s="3">
        <v>0</v>
      </c>
      <c r="T6" s="3">
        <v>25.2864510335268</v>
      </c>
      <c r="U6" s="3">
        <v>25.2730660793347</v>
      </c>
      <c r="V6" s="3">
        <v>3.23181234103416</v>
      </c>
      <c r="W6" s="3">
        <v>60.1189474928512</v>
      </c>
      <c r="X6" s="3">
        <v>1.94954543164072</v>
      </c>
      <c r="Y6" s="3">
        <v>3.24281312034844</v>
      </c>
      <c r="Z6" s="3">
        <v>1.28226690939344</v>
      </c>
      <c r="AA6" s="3">
        <v>-9.64769160486521</v>
      </c>
      <c r="AB6" s="3">
        <v>11.9462468203616</v>
      </c>
      <c r="AC6" s="3">
        <v>0.653434834681443</v>
      </c>
      <c r="AD6" s="3">
        <v>2.95199005017783</v>
      </c>
      <c r="AE6" s="3">
        <v>1.91666666666667</v>
      </c>
      <c r="AF6" s="3">
        <v>0.833333333333333</v>
      </c>
      <c r="AG6" s="3">
        <v>1</v>
      </c>
      <c r="AH6" s="3">
        <v>0</v>
      </c>
      <c r="AI6" s="3">
        <v>49714.6831510088</v>
      </c>
      <c r="AJ6" s="3">
        <v>0</v>
      </c>
      <c r="AK6" s="3">
        <v>0</v>
      </c>
      <c r="AL6" s="3">
        <v>0</v>
      </c>
      <c r="AM6" s="3">
        <v>0</v>
      </c>
      <c r="AN6" s="3">
        <v>3</v>
      </c>
      <c r="AO6" s="3">
        <v>0.5</v>
      </c>
      <c r="AP6" s="3" t="e">
        <v>#DIV/0!</v>
      </c>
      <c r="AQ6" s="3">
        <v>2</v>
      </c>
      <c r="AR6" s="3">
        <v>1543617567.33287</v>
      </c>
      <c r="AS6" s="3">
        <v>401.46143023171</v>
      </c>
      <c r="AT6" s="3">
        <v>400.007138932981</v>
      </c>
      <c r="AU6" s="3">
        <v>20.8467070945843</v>
      </c>
      <c r="AV6" s="3">
        <v>20.6631292520373</v>
      </c>
      <c r="AW6" s="3">
        <v>402.620151651158</v>
      </c>
      <c r="AX6" s="3">
        <v>20.2591505952381</v>
      </c>
      <c r="AY6" s="3">
        <v>350.053221651311</v>
      </c>
      <c r="AZ6" s="3">
        <v>93.4979697186493</v>
      </c>
      <c r="BA6" s="3">
        <v>0.0201781189643009</v>
      </c>
      <c r="BB6" s="3">
        <v>25.3301927412881</v>
      </c>
      <c r="BC6" s="3">
        <v>25.2730660793347</v>
      </c>
      <c r="BD6" s="3">
        <v>999.9</v>
      </c>
      <c r="BE6" s="3">
        <v>0</v>
      </c>
      <c r="BF6" s="3">
        <v>0</v>
      </c>
      <c r="BG6" s="3">
        <v>9999.76558413915</v>
      </c>
      <c r="BH6" s="3">
        <v>-0.810777363834154</v>
      </c>
      <c r="BI6" s="3">
        <v>0.283169016666667</v>
      </c>
      <c r="BJ6" s="3">
        <v>1.45425426414736</v>
      </c>
      <c r="BK6" s="3">
        <v>410.008721220276</v>
      </c>
      <c r="BL6" s="3">
        <v>408.446896053792</v>
      </c>
      <c r="BM6" s="3">
        <v>0.183573425749559</v>
      </c>
      <c r="BN6" s="3">
        <v>400.007138932981</v>
      </c>
      <c r="BO6" s="3">
        <v>20.6631292520373</v>
      </c>
      <c r="BP6" s="3">
        <v>1.94912390521803</v>
      </c>
      <c r="BQ6" s="3">
        <v>1.93196046031746</v>
      </c>
      <c r="BR6" s="3">
        <v>17.0369805261357</v>
      </c>
      <c r="BS6" s="3">
        <v>16.8974452686554</v>
      </c>
      <c r="BT6" s="3">
        <v>0</v>
      </c>
      <c r="BU6" s="3">
        <v>0</v>
      </c>
      <c r="BV6" s="3">
        <v>0</v>
      </c>
      <c r="BW6" s="3">
        <v>26</v>
      </c>
      <c r="BX6" s="3">
        <v>0.224051157407407</v>
      </c>
      <c r="BY6" s="3">
        <v>1543617218.5</v>
      </c>
      <c r="BZ6" s="3" t="e">
        <v>#DIV/0!</v>
      </c>
      <c r="CA6" s="3">
        <v>1543617218.5</v>
      </c>
      <c r="CB6" s="3">
        <v>1543617217</v>
      </c>
      <c r="CC6" s="3">
        <v>65</v>
      </c>
      <c r="CD6" s="3">
        <v>0.119</v>
      </c>
      <c r="CE6" s="3">
        <v>-0.007</v>
      </c>
      <c r="CF6" s="3">
        <v>-1.159</v>
      </c>
      <c r="CG6" s="3">
        <v>0.58</v>
      </c>
      <c r="CH6" s="3">
        <v>400</v>
      </c>
      <c r="CI6" s="3">
        <v>21</v>
      </c>
      <c r="CJ6" s="3">
        <v>1.53</v>
      </c>
      <c r="CK6" s="3">
        <v>0.56</v>
      </c>
      <c r="CL6" s="3">
        <v>1.45479993902439</v>
      </c>
      <c r="CM6" s="3">
        <v>0.037831114982579</v>
      </c>
      <c r="CN6" s="3">
        <v>0.117097048644761</v>
      </c>
      <c r="CO6" s="3">
        <v>0.583333333333333</v>
      </c>
      <c r="CP6" s="3">
        <v>0.184225008130081</v>
      </c>
      <c r="CQ6" s="3">
        <v>-0.00814074390243878</v>
      </c>
      <c r="CR6" s="3">
        <v>0.0170435547576128</v>
      </c>
      <c r="CS6" s="3">
        <v>0.416666666666667</v>
      </c>
      <c r="CT6" s="3">
        <v>1</v>
      </c>
      <c r="CU6" s="3">
        <v>2</v>
      </c>
      <c r="CV6" s="3" t="e">
        <v>#DIV/0!</v>
      </c>
      <c r="CW6" s="3">
        <v>100</v>
      </c>
      <c r="CX6" s="3">
        <v>100</v>
      </c>
      <c r="CY6" s="3">
        <v>-1.15883333333333</v>
      </c>
      <c r="CZ6" s="3">
        <v>0.58725</v>
      </c>
      <c r="DA6" s="3">
        <v>-1.56477012747152</v>
      </c>
      <c r="DB6" s="3">
        <v>0.00170339840285872</v>
      </c>
      <c r="DC6" s="3">
        <v>-2.04247121148579e-6</v>
      </c>
      <c r="DD6" s="3">
        <v>7.86128215878379e-10</v>
      </c>
      <c r="DE6" s="3">
        <v>0.0816260402669277</v>
      </c>
      <c r="DF6" s="3">
        <v>0.00630584918958766</v>
      </c>
      <c r="DG6" s="3">
        <v>0.00102618684613656</v>
      </c>
      <c r="DH6" s="3">
        <v>-5.17213135646585e-6</v>
      </c>
      <c r="DI6" s="3">
        <v>3</v>
      </c>
      <c r="DJ6" s="3">
        <v>1910</v>
      </c>
      <c r="DK6" s="3">
        <v>1</v>
      </c>
      <c r="DL6" s="3">
        <v>31</v>
      </c>
      <c r="DM6" s="3">
        <v>5.95</v>
      </c>
      <c r="DN6" s="3">
        <v>5.96666666666667</v>
      </c>
      <c r="DO6" s="3">
        <v>3</v>
      </c>
      <c r="DP6" s="3">
        <v>325.6195</v>
      </c>
      <c r="DQ6" s="3">
        <v>628.33225</v>
      </c>
      <c r="DR6" s="3">
        <v>24.9998333333333</v>
      </c>
      <c r="DS6" s="3">
        <v>32.9233333333333</v>
      </c>
      <c r="DT6" s="3">
        <v>30.000175</v>
      </c>
      <c r="DU6" s="3">
        <v>33.2238</v>
      </c>
      <c r="DV6" s="3">
        <v>33.2158166666667</v>
      </c>
      <c r="DW6" s="3">
        <v>20.5539166666667</v>
      </c>
      <c r="DX6" s="3">
        <v>22.9101</v>
      </c>
      <c r="DY6" s="3">
        <v>2.92069</v>
      </c>
      <c r="DZ6" s="3">
        <v>25</v>
      </c>
      <c r="EA6" s="3">
        <v>400</v>
      </c>
      <c r="EB6" s="3">
        <v>20.6620416666667</v>
      </c>
      <c r="EC6" s="3">
        <v>98.400575</v>
      </c>
      <c r="ED6" s="3">
        <v>100.999666666667</v>
      </c>
    </row>
    <row r="7" spans="1:134">
      <c r="A7" s="3" t="s">
        <v>465</v>
      </c>
      <c r="B7" s="3" t="s">
        <v>466</v>
      </c>
      <c r="C7" s="3" t="s">
        <v>77</v>
      </c>
      <c r="D7" s="3" t="s">
        <v>69</v>
      </c>
      <c r="E7" s="3" t="str">
        <f t="shared" si="0"/>
        <v>TR5-B2-Rd2</v>
      </c>
      <c r="F7" s="3" t="str">
        <f>VLOOKUP(B7,Sheet1!$A$1:$B$97,2,0)</f>
        <v>Semecarpus reticulatus</v>
      </c>
      <c r="G7" s="3" t="str">
        <f t="shared" si="1"/>
        <v>2023-07-22</v>
      </c>
      <c r="H7" s="3" t="s">
        <v>462</v>
      </c>
      <c r="I7" s="3">
        <v>0.000647322047198886</v>
      </c>
      <c r="J7" s="3">
        <v>-1.58495592325088</v>
      </c>
      <c r="K7" s="3">
        <v>401.13640124369</v>
      </c>
      <c r="L7" s="3">
        <v>446.655772588043</v>
      </c>
      <c r="M7" s="3">
        <v>41.632639174673</v>
      </c>
      <c r="N7" s="3">
        <v>37.38979342839</v>
      </c>
      <c r="O7" s="3">
        <v>0.0463374583995546</v>
      </c>
      <c r="P7" s="3">
        <v>3.86935717682631</v>
      </c>
      <c r="Q7" s="3">
        <v>0.0460313220249383</v>
      </c>
      <c r="R7" s="3">
        <v>0.0287969125768534</v>
      </c>
      <c r="S7" s="3">
        <v>0</v>
      </c>
      <c r="T7" s="3">
        <v>25.440091441172</v>
      </c>
      <c r="U7" s="3">
        <v>25.391838177872</v>
      </c>
      <c r="V7" s="3">
        <v>3.25472075703589</v>
      </c>
      <c r="W7" s="3">
        <v>60.2179992487349</v>
      </c>
      <c r="X7" s="3">
        <v>1.98075807637123</v>
      </c>
      <c r="Y7" s="3">
        <v>3.2893123333606</v>
      </c>
      <c r="Z7" s="3">
        <v>1.27396268066465</v>
      </c>
      <c r="AA7" s="3">
        <v>-28.5469022814709</v>
      </c>
      <c r="AB7" s="3">
        <v>37.125048015031</v>
      </c>
      <c r="AC7" s="3">
        <v>2.03933505452451</v>
      </c>
      <c r="AD7" s="3">
        <v>10.6174807880846</v>
      </c>
      <c r="AE7" s="3">
        <v>0</v>
      </c>
      <c r="AF7" s="3">
        <v>0</v>
      </c>
      <c r="AG7" s="3">
        <v>1</v>
      </c>
      <c r="AH7" s="3">
        <v>0</v>
      </c>
      <c r="AI7" s="3">
        <v>49504.8779935708</v>
      </c>
      <c r="AJ7" s="3">
        <v>0</v>
      </c>
      <c r="AK7" s="3">
        <v>0</v>
      </c>
      <c r="AL7" s="3">
        <v>0</v>
      </c>
      <c r="AM7" s="3">
        <v>0</v>
      </c>
      <c r="AN7" s="3">
        <v>3</v>
      </c>
      <c r="AO7" s="3">
        <v>0.5</v>
      </c>
      <c r="AP7" s="3" t="e">
        <v>#DIV/0!</v>
      </c>
      <c r="AQ7" s="3">
        <v>2</v>
      </c>
      <c r="AR7" s="3">
        <v>1543638198.43287</v>
      </c>
      <c r="AS7" s="3">
        <v>401.13640124369</v>
      </c>
      <c r="AT7" s="3">
        <v>400.000631516451</v>
      </c>
      <c r="AU7" s="3">
        <v>21.2505631679894</v>
      </c>
      <c r="AV7" s="3">
        <v>20.7075994097792</v>
      </c>
      <c r="AW7" s="3">
        <v>402.78932571459</v>
      </c>
      <c r="AX7" s="3">
        <v>20.6386596186067</v>
      </c>
      <c r="AY7" s="3">
        <v>350.059854274615</v>
      </c>
      <c r="AZ7" s="3">
        <v>93.1917076042997</v>
      </c>
      <c r="BA7" s="3">
        <v>0.0179669978563066</v>
      </c>
      <c r="BB7" s="3">
        <v>25.5698064814815</v>
      </c>
      <c r="BC7" s="3">
        <v>25.391838177872</v>
      </c>
      <c r="BD7" s="3">
        <v>999.9</v>
      </c>
      <c r="BE7" s="3">
        <v>0</v>
      </c>
      <c r="BF7" s="3">
        <v>0</v>
      </c>
      <c r="BG7" s="3">
        <v>9998.25112889984</v>
      </c>
      <c r="BH7" s="3">
        <v>-0.820705874630542</v>
      </c>
      <c r="BI7" s="3">
        <v>0.270270851591103</v>
      </c>
      <c r="BJ7" s="3">
        <v>1.13581333586785</v>
      </c>
      <c r="BK7" s="3">
        <v>409.845883008727</v>
      </c>
      <c r="BL7" s="3">
        <v>408.458814579913</v>
      </c>
      <c r="BM7" s="3">
        <v>0.542957934168035</v>
      </c>
      <c r="BN7" s="3">
        <v>400.000631516451</v>
      </c>
      <c r="BO7" s="3">
        <v>20.7075994097792</v>
      </c>
      <c r="BP7" s="3">
        <v>1.98037598542693</v>
      </c>
      <c r="BQ7" s="3">
        <v>1.92977680333577</v>
      </c>
      <c r="BR7" s="3">
        <v>17.2883025044092</v>
      </c>
      <c r="BS7" s="3">
        <v>16.8796295146111</v>
      </c>
      <c r="BT7" s="3">
        <v>0</v>
      </c>
      <c r="BU7" s="3">
        <v>0</v>
      </c>
      <c r="BV7" s="3">
        <v>0</v>
      </c>
      <c r="BW7" s="3">
        <v>27</v>
      </c>
      <c r="BX7" s="3">
        <v>0.2906892362966</v>
      </c>
      <c r="BY7" s="3">
        <v>1543636183.5</v>
      </c>
      <c r="BZ7" s="3" t="e">
        <v>#DIV/0!</v>
      </c>
      <c r="CA7" s="3">
        <v>1543636183.5</v>
      </c>
      <c r="CB7" s="3">
        <v>1543636170.5</v>
      </c>
      <c r="CC7" s="3">
        <v>121</v>
      </c>
      <c r="CD7" s="3">
        <v>1.301</v>
      </c>
      <c r="CE7" s="3">
        <v>0.005</v>
      </c>
      <c r="CF7" s="3">
        <v>-1.654</v>
      </c>
      <c r="CG7" s="3">
        <v>0.635</v>
      </c>
      <c r="CH7" s="3">
        <v>399</v>
      </c>
      <c r="CI7" s="3">
        <v>22</v>
      </c>
      <c r="CJ7" s="3">
        <v>0.17</v>
      </c>
      <c r="CK7" s="3">
        <v>0.6</v>
      </c>
      <c r="CL7" s="3">
        <v>1.13579721747968</v>
      </c>
      <c r="CM7" s="3">
        <v>0.0464741062717776</v>
      </c>
      <c r="CN7" s="3">
        <v>0.127994609458436</v>
      </c>
      <c r="CO7" s="3">
        <v>0.25</v>
      </c>
      <c r="CP7" s="3">
        <v>0.543546410569105</v>
      </c>
      <c r="CQ7" s="3">
        <v>-0.0110083432055744</v>
      </c>
      <c r="CR7" s="3">
        <v>0.00462310159966424</v>
      </c>
      <c r="CS7" s="3">
        <v>1</v>
      </c>
      <c r="CT7" s="3">
        <v>1.25</v>
      </c>
      <c r="CU7" s="3">
        <v>2</v>
      </c>
      <c r="CV7" s="3" t="e">
        <v>#DIV/0!</v>
      </c>
      <c r="CW7" s="3">
        <v>100</v>
      </c>
      <c r="CX7" s="3">
        <v>100</v>
      </c>
      <c r="CY7" s="3">
        <v>-1.653</v>
      </c>
      <c r="CZ7" s="3">
        <v>0.611916666666667</v>
      </c>
      <c r="DA7" s="3">
        <v>-2.05906464517288</v>
      </c>
      <c r="DB7" s="3">
        <v>0.00170339840285872</v>
      </c>
      <c r="DC7" s="3">
        <v>-2.04247121148579e-6</v>
      </c>
      <c r="DD7" s="3">
        <v>7.86128215878379e-10</v>
      </c>
      <c r="DE7" s="3">
        <v>0.0901209977678015</v>
      </c>
      <c r="DF7" s="3">
        <v>0.00630584918958766</v>
      </c>
      <c r="DG7" s="3">
        <v>0.00102618684613656</v>
      </c>
      <c r="DH7" s="3">
        <v>-5.17213135646585e-6</v>
      </c>
      <c r="DI7" s="3">
        <v>3</v>
      </c>
      <c r="DJ7" s="3">
        <v>1910</v>
      </c>
      <c r="DK7" s="3">
        <v>1</v>
      </c>
      <c r="DL7" s="3">
        <v>31</v>
      </c>
      <c r="DM7" s="3">
        <v>33.7166666666667</v>
      </c>
      <c r="DN7" s="3">
        <v>33.9333333333333</v>
      </c>
      <c r="DO7" s="3">
        <v>3</v>
      </c>
      <c r="DP7" s="3">
        <v>329.082416666667</v>
      </c>
      <c r="DQ7" s="3">
        <v>627.8265</v>
      </c>
      <c r="DR7" s="3">
        <v>24.9998333333333</v>
      </c>
      <c r="DS7" s="3">
        <v>32.5253416666667</v>
      </c>
      <c r="DT7" s="3">
        <v>30.0001083333333</v>
      </c>
      <c r="DU7" s="3">
        <v>32.8585083333333</v>
      </c>
      <c r="DV7" s="3">
        <v>32.8629</v>
      </c>
      <c r="DW7" s="3">
        <v>20.5169583333333</v>
      </c>
      <c r="DX7" s="3">
        <v>22.2301</v>
      </c>
      <c r="DY7" s="3">
        <v>24.7811</v>
      </c>
      <c r="DZ7" s="3">
        <v>25</v>
      </c>
      <c r="EA7" s="3">
        <v>400</v>
      </c>
      <c r="EB7" s="3">
        <v>20.7428</v>
      </c>
      <c r="EC7" s="3">
        <v>98.5163083333334</v>
      </c>
      <c r="ED7" s="3">
        <v>101.02475</v>
      </c>
    </row>
    <row r="8" spans="1:134">
      <c r="A8" s="3" t="s">
        <v>467</v>
      </c>
      <c r="B8" s="3" t="s">
        <v>468</v>
      </c>
      <c r="C8" s="3" t="s">
        <v>68</v>
      </c>
      <c r="D8" s="3" t="s">
        <v>78</v>
      </c>
      <c r="E8" s="3" t="str">
        <f t="shared" si="0"/>
        <v>TR10-B1-Rd1</v>
      </c>
      <c r="F8" s="3" t="str">
        <f>VLOOKUP(B8,Sheet1!$A$1:$B$97,2,0)</f>
        <v>Parashorea chinensis</v>
      </c>
      <c r="G8" s="3" t="str">
        <f t="shared" si="1"/>
        <v>2023-07-23</v>
      </c>
      <c r="H8" s="3" t="s">
        <v>462</v>
      </c>
      <c r="I8" s="3">
        <v>0.000256338076927405</v>
      </c>
      <c r="J8" s="3">
        <v>-1.34840500515474</v>
      </c>
      <c r="K8" s="3">
        <v>401.073414507571</v>
      </c>
      <c r="L8" s="3">
        <v>506.902592254205</v>
      </c>
      <c r="M8" s="3">
        <v>47.4326484846366</v>
      </c>
      <c r="N8" s="3">
        <v>37.5298418323071</v>
      </c>
      <c r="O8" s="3">
        <v>0.0186764047428393</v>
      </c>
      <c r="P8" s="3">
        <v>3.88098976060329</v>
      </c>
      <c r="Q8" s="3">
        <v>0.0186265984761282</v>
      </c>
      <c r="R8" s="3">
        <v>0.0116460877881536</v>
      </c>
      <c r="S8" s="3">
        <v>0</v>
      </c>
      <c r="T8" s="3">
        <v>25.022823234468</v>
      </c>
      <c r="U8" s="3">
        <v>24.9860607478204</v>
      </c>
      <c r="V8" s="3">
        <v>3.17703610546463</v>
      </c>
      <c r="W8" s="3">
        <v>60.2551826151353</v>
      </c>
      <c r="X8" s="3">
        <v>1.92439618142551</v>
      </c>
      <c r="Y8" s="3">
        <v>3.19374370412158</v>
      </c>
      <c r="Z8" s="3">
        <v>1.25263992403912</v>
      </c>
      <c r="AA8" s="3">
        <v>-11.3045091924986</v>
      </c>
      <c r="AB8" s="3">
        <v>18.4116428371133</v>
      </c>
      <c r="AC8" s="3">
        <v>1.00378842698544</v>
      </c>
      <c r="AD8" s="3">
        <v>8.11092207160018</v>
      </c>
      <c r="AE8" s="3">
        <v>3.75</v>
      </c>
      <c r="AF8" s="3">
        <v>1</v>
      </c>
      <c r="AG8" s="3">
        <v>1</v>
      </c>
      <c r="AH8" s="3">
        <v>0</v>
      </c>
      <c r="AI8" s="3">
        <v>49794.5045436166</v>
      </c>
      <c r="AJ8" s="3">
        <v>0</v>
      </c>
      <c r="AK8" s="3">
        <v>0</v>
      </c>
      <c r="AL8" s="3">
        <v>0</v>
      </c>
      <c r="AM8" s="3">
        <v>0</v>
      </c>
      <c r="AN8" s="3">
        <v>3</v>
      </c>
      <c r="AO8" s="3">
        <v>0.5</v>
      </c>
      <c r="AP8" s="3" t="e">
        <v>#DIV/0!</v>
      </c>
      <c r="AQ8" s="3">
        <v>2</v>
      </c>
      <c r="AR8" s="3">
        <v>1543608344.91204</v>
      </c>
      <c r="AS8" s="3">
        <v>401.073414507571</v>
      </c>
      <c r="AT8" s="3">
        <v>400.005823496321</v>
      </c>
      <c r="AU8" s="3">
        <v>20.5656113932809</v>
      </c>
      <c r="AV8" s="3">
        <v>20.3504241973617</v>
      </c>
      <c r="AW8" s="3">
        <v>402.644614271834</v>
      </c>
      <c r="AX8" s="3">
        <v>19.9842625840023</v>
      </c>
      <c r="AY8" s="3">
        <v>350.020190001064</v>
      </c>
      <c r="AZ8" s="3">
        <v>93.5545690947883</v>
      </c>
      <c r="BA8" s="3">
        <v>0.018927592371803</v>
      </c>
      <c r="BB8" s="3">
        <v>25.0740572356631</v>
      </c>
      <c r="BC8" s="3">
        <v>24.9860607478204</v>
      </c>
      <c r="BD8" s="3">
        <v>999.9</v>
      </c>
      <c r="BE8" s="3">
        <v>0</v>
      </c>
      <c r="BF8" s="3">
        <v>0</v>
      </c>
      <c r="BG8" s="3">
        <v>10001.2274986365</v>
      </c>
      <c r="BH8" s="3">
        <v>-0.810505878644065</v>
      </c>
      <c r="BI8" s="3">
        <v>0.257543621425089</v>
      </c>
      <c r="BJ8" s="3">
        <v>1.06765606440308</v>
      </c>
      <c r="BK8" s="3">
        <v>409.495006238438</v>
      </c>
      <c r="BL8" s="3">
        <v>408.315186472011</v>
      </c>
      <c r="BM8" s="3">
        <v>0.215185884373044</v>
      </c>
      <c r="BN8" s="3">
        <v>400.005823496321</v>
      </c>
      <c r="BO8" s="3">
        <v>20.3504241973617</v>
      </c>
      <c r="BP8" s="3">
        <v>1.92400685348628</v>
      </c>
      <c r="BQ8" s="3">
        <v>1.90387531481187</v>
      </c>
      <c r="BR8" s="3">
        <v>16.8324230757328</v>
      </c>
      <c r="BS8" s="3">
        <v>16.6667771692607</v>
      </c>
      <c r="BT8" s="3">
        <v>0</v>
      </c>
      <c r="BU8" s="3">
        <v>0</v>
      </c>
      <c r="BV8" s="3">
        <v>0</v>
      </c>
      <c r="BW8" s="3">
        <v>25</v>
      </c>
      <c r="BX8" s="3">
        <v>0.0450805034417528</v>
      </c>
      <c r="BY8" s="3">
        <v>1543608044.6</v>
      </c>
      <c r="BZ8" s="3" t="e">
        <v>#DIV/0!</v>
      </c>
      <c r="CA8" s="3">
        <v>1543608044.6</v>
      </c>
      <c r="CB8" s="3">
        <v>1543608043.1</v>
      </c>
      <c r="CC8" s="3">
        <v>21</v>
      </c>
      <c r="CD8" s="3">
        <v>-0.022</v>
      </c>
      <c r="CE8" s="3">
        <v>0.001</v>
      </c>
      <c r="CF8" s="3">
        <v>-1.572</v>
      </c>
      <c r="CG8" s="3">
        <v>0.573</v>
      </c>
      <c r="CH8" s="3">
        <v>400</v>
      </c>
      <c r="CI8" s="3">
        <v>20</v>
      </c>
      <c r="CJ8" s="3">
        <v>3.15</v>
      </c>
      <c r="CK8" s="3">
        <v>0.51</v>
      </c>
      <c r="CL8" s="3">
        <v>1.0703530875</v>
      </c>
      <c r="CM8" s="3">
        <v>-0.0210797692307708</v>
      </c>
      <c r="CN8" s="3">
        <v>0.168066363073825</v>
      </c>
      <c r="CO8" s="3">
        <v>0.666666666666667</v>
      </c>
      <c r="CP8" s="3">
        <v>0.214210595833333</v>
      </c>
      <c r="CQ8" s="3">
        <v>0.0161286378986864</v>
      </c>
      <c r="CR8" s="3">
        <v>0.00755181354662618</v>
      </c>
      <c r="CS8" s="3">
        <v>0.916666666666667</v>
      </c>
      <c r="CT8" s="3">
        <v>1.58333333333333</v>
      </c>
      <c r="CU8" s="3">
        <v>2</v>
      </c>
      <c r="CV8" s="3" t="e">
        <v>#DIV/0!</v>
      </c>
      <c r="CW8" s="3">
        <v>100</v>
      </c>
      <c r="CX8" s="3">
        <v>100</v>
      </c>
      <c r="CY8" s="3">
        <v>-1.57116666666667</v>
      </c>
      <c r="CZ8" s="3">
        <v>0.581141666666667</v>
      </c>
      <c r="DA8" s="3">
        <v>-1.97717072915722</v>
      </c>
      <c r="DB8" s="3">
        <v>0.00170339840285872</v>
      </c>
      <c r="DC8" s="3">
        <v>-2.04247121148579e-6</v>
      </c>
      <c r="DD8" s="3">
        <v>7.86128215878379e-10</v>
      </c>
      <c r="DE8" s="3">
        <v>0.0867853452145096</v>
      </c>
      <c r="DF8" s="3">
        <v>0.00630584918958766</v>
      </c>
      <c r="DG8" s="3">
        <v>0.00102618684613656</v>
      </c>
      <c r="DH8" s="3">
        <v>-5.17213135646585e-6</v>
      </c>
      <c r="DI8" s="3">
        <v>3</v>
      </c>
      <c r="DJ8" s="3">
        <v>1910</v>
      </c>
      <c r="DK8" s="3">
        <v>1</v>
      </c>
      <c r="DL8" s="3">
        <v>31</v>
      </c>
      <c r="DM8" s="3">
        <v>5.13333333333333</v>
      </c>
      <c r="DN8" s="3">
        <v>5.16666666666667</v>
      </c>
      <c r="DO8" s="3">
        <v>3</v>
      </c>
      <c r="DP8" s="3">
        <v>322.757333333333</v>
      </c>
      <c r="DQ8" s="3">
        <v>636.359083333333</v>
      </c>
      <c r="DR8" s="3">
        <v>24.9999333333333</v>
      </c>
      <c r="DS8" s="3">
        <v>32.0636</v>
      </c>
      <c r="DT8" s="3">
        <v>30.0000833333333</v>
      </c>
      <c r="DU8" s="3">
        <v>32.4468</v>
      </c>
      <c r="DV8" s="3">
        <v>32.4637</v>
      </c>
      <c r="DW8" s="3">
        <v>20.5341916666667</v>
      </c>
      <c r="DX8" s="3">
        <v>26.9638</v>
      </c>
      <c r="DY8" s="3">
        <v>28.14675</v>
      </c>
      <c r="DZ8" s="3">
        <v>25</v>
      </c>
      <c r="EA8" s="3">
        <v>400</v>
      </c>
      <c r="EB8" s="3">
        <v>20.3122416666667</v>
      </c>
      <c r="EC8" s="3">
        <v>98.5226583333334</v>
      </c>
      <c r="ED8" s="3">
        <v>101.102916666667</v>
      </c>
    </row>
    <row r="9" spans="1:134">
      <c r="A9" s="3" t="s">
        <v>469</v>
      </c>
      <c r="B9" s="3" t="s">
        <v>470</v>
      </c>
      <c r="C9" s="3" t="s">
        <v>77</v>
      </c>
      <c r="D9" s="3" t="s">
        <v>78</v>
      </c>
      <c r="E9" s="3" t="str">
        <f t="shared" si="0"/>
        <v>TR11-B2-Rd1</v>
      </c>
      <c r="F9" s="3" t="str">
        <f>VLOOKUP(B9,Sheet1!$A$1:$B$97,2,0)</f>
        <v>Duabanga grandiflora</v>
      </c>
      <c r="G9" s="3" t="str">
        <f t="shared" si="1"/>
        <v>2023-07-23</v>
      </c>
      <c r="H9" s="3" t="s">
        <v>462</v>
      </c>
      <c r="I9" s="3">
        <v>0.000244341572924793</v>
      </c>
      <c r="J9" s="3">
        <v>-2.11565713935099</v>
      </c>
      <c r="K9" s="3">
        <v>401.731407618915</v>
      </c>
      <c r="L9" s="3">
        <v>555.977874554249</v>
      </c>
      <c r="M9" s="3">
        <v>51.9268184300926</v>
      </c>
      <c r="N9" s="3">
        <v>37.5206176104445</v>
      </c>
      <c r="O9" s="3">
        <v>0.0208044352637657</v>
      </c>
      <c r="P9" s="3">
        <v>3.87495218598344</v>
      </c>
      <c r="Q9" s="3">
        <v>0.0207425314421314</v>
      </c>
      <c r="R9" s="3">
        <v>0.0129696285052864</v>
      </c>
      <c r="S9" s="3">
        <v>0</v>
      </c>
      <c r="T9" s="3">
        <v>26.9833126953135</v>
      </c>
      <c r="U9" s="3">
        <v>26.9402583801225</v>
      </c>
      <c r="V9" s="3">
        <v>3.56662048711736</v>
      </c>
      <c r="W9" s="3">
        <v>69.7772146825032</v>
      </c>
      <c r="X9" s="3">
        <v>2.50216070428562</v>
      </c>
      <c r="Y9" s="3">
        <v>3.58592804488323</v>
      </c>
      <c r="Z9" s="3">
        <v>1.06445978283174</v>
      </c>
      <c r="AA9" s="3">
        <v>-10.7754633659834</v>
      </c>
      <c r="AB9" s="3">
        <v>19.2010926044385</v>
      </c>
      <c r="AC9" s="3">
        <v>1.06924150252901</v>
      </c>
      <c r="AD9" s="3">
        <v>9.49487074098413</v>
      </c>
      <c r="AE9" s="3">
        <v>0</v>
      </c>
      <c r="AF9" s="3">
        <v>0</v>
      </c>
      <c r="AG9" s="3">
        <v>1</v>
      </c>
      <c r="AH9" s="3">
        <v>0</v>
      </c>
      <c r="AI9" s="3">
        <v>49362.8816371942</v>
      </c>
      <c r="AJ9" s="3">
        <v>0</v>
      </c>
      <c r="AK9" s="3">
        <v>0</v>
      </c>
      <c r="AL9" s="3">
        <v>0</v>
      </c>
      <c r="AM9" s="3">
        <v>0</v>
      </c>
      <c r="AN9" s="3">
        <v>3</v>
      </c>
      <c r="AO9" s="3">
        <v>0.5</v>
      </c>
      <c r="AP9" s="3" t="e">
        <v>#DIV/0!</v>
      </c>
      <c r="AQ9" s="3">
        <v>2</v>
      </c>
      <c r="AR9" s="3">
        <v>1543627402.91204</v>
      </c>
      <c r="AS9" s="3">
        <v>401.731407618915</v>
      </c>
      <c r="AT9" s="3">
        <v>400.002255508399</v>
      </c>
      <c r="AU9" s="3">
        <v>26.79051157107</v>
      </c>
      <c r="AV9" s="3">
        <v>26.5867022763511</v>
      </c>
      <c r="AW9" s="3">
        <v>403.496440221891</v>
      </c>
      <c r="AX9" s="3">
        <v>25.9544402998114</v>
      </c>
      <c r="AY9" s="3">
        <v>350.026719892694</v>
      </c>
      <c r="AZ9" s="3">
        <v>93.3804498236454</v>
      </c>
      <c r="BA9" s="3">
        <v>0.0168223455498148</v>
      </c>
      <c r="BB9" s="3">
        <v>27.0321710570779</v>
      </c>
      <c r="BC9" s="3">
        <v>26.9402583801225</v>
      </c>
      <c r="BD9" s="3">
        <v>999.9</v>
      </c>
      <c r="BE9" s="3">
        <v>0</v>
      </c>
      <c r="BF9" s="3">
        <v>0</v>
      </c>
      <c r="BG9" s="3">
        <v>9998.14936692347</v>
      </c>
      <c r="BH9" s="3">
        <v>-0.827663190828336</v>
      </c>
      <c r="BI9" s="3">
        <v>0.248581908169449</v>
      </c>
      <c r="BJ9" s="3">
        <v>1.72917217326767</v>
      </c>
      <c r="BK9" s="3">
        <v>412.790265195333</v>
      </c>
      <c r="BL9" s="3">
        <v>410.927532864755</v>
      </c>
      <c r="BM9" s="3">
        <v>0.203805424437769</v>
      </c>
      <c r="BN9" s="3">
        <v>400.002255508399</v>
      </c>
      <c r="BO9" s="3">
        <v>26.5867022763511</v>
      </c>
      <c r="BP9" s="3">
        <v>2.5017101498125</v>
      </c>
      <c r="BQ9" s="3">
        <v>2.48267874544614</v>
      </c>
      <c r="BR9" s="3">
        <v>21.0376306500903</v>
      </c>
      <c r="BS9" s="3">
        <v>20.9133891466586</v>
      </c>
      <c r="BT9" s="3">
        <v>0</v>
      </c>
      <c r="BU9" s="3">
        <v>0</v>
      </c>
      <c r="BV9" s="3">
        <v>0</v>
      </c>
      <c r="BW9" s="3">
        <v>27.7042084962618</v>
      </c>
      <c r="BX9" s="3">
        <v>0.146861775173841</v>
      </c>
      <c r="BY9" s="3">
        <v>1543627074.6</v>
      </c>
      <c r="BZ9" s="3" t="e">
        <v>#DIV/0!</v>
      </c>
      <c r="CA9" s="3">
        <v>1543627074.6</v>
      </c>
      <c r="CB9" s="3">
        <v>1543627073.1</v>
      </c>
      <c r="CC9" s="3">
        <v>78</v>
      </c>
      <c r="CD9" s="3">
        <v>0.091</v>
      </c>
      <c r="CE9" s="3">
        <v>0.016</v>
      </c>
      <c r="CF9" s="3">
        <v>-1.766</v>
      </c>
      <c r="CG9" s="3">
        <v>0.828</v>
      </c>
      <c r="CH9" s="3">
        <v>400</v>
      </c>
      <c r="CI9" s="3">
        <v>27</v>
      </c>
      <c r="CJ9" s="3">
        <v>1.48</v>
      </c>
      <c r="CK9" s="3">
        <v>0.55</v>
      </c>
      <c r="CL9" s="3">
        <v>1.72790172916667</v>
      </c>
      <c r="CM9" s="3">
        <v>0.0273983771106907</v>
      </c>
      <c r="CN9" s="3">
        <v>0.144940929834503</v>
      </c>
      <c r="CO9" s="3">
        <v>0.333333333333333</v>
      </c>
      <c r="CP9" s="3">
        <v>0.202720045833333</v>
      </c>
      <c r="CQ9" s="3">
        <v>0.0215913208255155</v>
      </c>
      <c r="CR9" s="3">
        <v>0.00467360902331646</v>
      </c>
      <c r="CS9" s="3">
        <v>1</v>
      </c>
      <c r="CT9" s="3">
        <v>1.33333333333333</v>
      </c>
      <c r="CU9" s="3">
        <v>2</v>
      </c>
      <c r="CV9" s="3" t="e">
        <v>#DIV/0!</v>
      </c>
      <c r="CW9" s="3">
        <v>100</v>
      </c>
      <c r="CX9" s="3">
        <v>100</v>
      </c>
      <c r="CY9" s="3">
        <v>-1.765</v>
      </c>
      <c r="CZ9" s="3">
        <v>0.836075</v>
      </c>
      <c r="DA9" s="3">
        <v>-2.17146265170109</v>
      </c>
      <c r="DB9" s="3">
        <v>0.00170339840285872</v>
      </c>
      <c r="DC9" s="3">
        <v>-2.04247121148579e-6</v>
      </c>
      <c r="DD9" s="3">
        <v>7.86128215878379e-10</v>
      </c>
      <c r="DE9" s="3">
        <v>0.0715535531197791</v>
      </c>
      <c r="DF9" s="3">
        <v>0.00630584918958766</v>
      </c>
      <c r="DG9" s="3">
        <v>0.00102618684613656</v>
      </c>
      <c r="DH9" s="3">
        <v>-5.17213135646585e-6</v>
      </c>
      <c r="DI9" s="3">
        <v>3</v>
      </c>
      <c r="DJ9" s="3">
        <v>1910</v>
      </c>
      <c r="DK9" s="3">
        <v>1</v>
      </c>
      <c r="DL9" s="3">
        <v>31</v>
      </c>
      <c r="DM9" s="3">
        <v>5.6</v>
      </c>
      <c r="DN9" s="3">
        <v>5.625</v>
      </c>
      <c r="DO9" s="3">
        <v>3</v>
      </c>
      <c r="DP9" s="3">
        <v>328.246583333333</v>
      </c>
      <c r="DQ9" s="3">
        <v>635.337</v>
      </c>
      <c r="DR9" s="3">
        <v>27.0001583333333</v>
      </c>
      <c r="DS9" s="3">
        <v>32.367325</v>
      </c>
      <c r="DT9" s="3">
        <v>30.0001166666667</v>
      </c>
      <c r="DU9" s="3">
        <v>32.6614833333333</v>
      </c>
      <c r="DV9" s="3">
        <v>32.6610916666667</v>
      </c>
      <c r="DW9" s="3">
        <v>20.5831083333333</v>
      </c>
      <c r="DX9" s="3">
        <v>26.0659</v>
      </c>
      <c r="DY9" s="3">
        <v>86.4471</v>
      </c>
      <c r="DZ9" s="3">
        <v>27</v>
      </c>
      <c r="EA9" s="3">
        <v>400</v>
      </c>
      <c r="EB9" s="3">
        <v>26.6347333333333</v>
      </c>
      <c r="EC9" s="3">
        <v>98.5600666666667</v>
      </c>
      <c r="ED9" s="3">
        <v>101.03725</v>
      </c>
    </row>
    <row r="10" spans="1:134">
      <c r="A10" s="3" t="s">
        <v>471</v>
      </c>
      <c r="B10" s="3" t="s">
        <v>472</v>
      </c>
      <c r="C10" s="3" t="s">
        <v>68</v>
      </c>
      <c r="D10" s="3" t="s">
        <v>69</v>
      </c>
      <c r="E10" s="3" t="str">
        <f t="shared" si="0"/>
        <v>TR13-B1-Rd2</v>
      </c>
      <c r="F10" s="3" t="str">
        <f>VLOOKUP(B10,Sheet1!$A$1:$B$97,2,0)</f>
        <v>Castanopsis indica</v>
      </c>
      <c r="G10" s="3" t="str">
        <f t="shared" si="1"/>
        <v>2023-07-23</v>
      </c>
      <c r="H10" s="3" t="s">
        <v>462</v>
      </c>
      <c r="I10" s="3">
        <v>7.78736019551375e-5</v>
      </c>
      <c r="J10" s="3">
        <v>-0.981298375895172</v>
      </c>
      <c r="K10" s="3">
        <v>400.813969202995</v>
      </c>
      <c r="L10" s="3">
        <v>592.00884671834</v>
      </c>
      <c r="M10" s="3">
        <v>55.2402187739105</v>
      </c>
      <c r="N10" s="3">
        <v>37.399866856405</v>
      </c>
      <c r="O10" s="3">
        <v>0.00719684353629212</v>
      </c>
      <c r="P10" s="3">
        <v>3.87297125708125</v>
      </c>
      <c r="Q10" s="3">
        <v>0.00718941974675577</v>
      </c>
      <c r="R10" s="3">
        <v>0.00449405368632926</v>
      </c>
      <c r="S10" s="3">
        <v>0</v>
      </c>
      <c r="T10" s="3">
        <v>25.5598334585646</v>
      </c>
      <c r="U10" s="3">
        <v>25.5691760240901</v>
      </c>
      <c r="V10" s="3">
        <v>3.28918923987757</v>
      </c>
      <c r="W10" s="3">
        <v>70.1676759049499</v>
      </c>
      <c r="X10" s="3">
        <v>2.3088038709495</v>
      </c>
      <c r="Y10" s="3">
        <v>3.29040951437972</v>
      </c>
      <c r="Z10" s="3">
        <v>0.980385368928077</v>
      </c>
      <c r="AA10" s="3">
        <v>-3.43422584622156</v>
      </c>
      <c r="AB10" s="3">
        <v>1.30462918629467</v>
      </c>
      <c r="AC10" s="3">
        <v>0.0716666371603689</v>
      </c>
      <c r="AD10" s="3">
        <v>-2.05793002276653</v>
      </c>
      <c r="AE10" s="3">
        <v>0</v>
      </c>
      <c r="AF10" s="3">
        <v>0</v>
      </c>
      <c r="AG10" s="3">
        <v>1</v>
      </c>
      <c r="AH10" s="3">
        <v>0</v>
      </c>
      <c r="AI10" s="3">
        <v>49567.9455898206</v>
      </c>
      <c r="AJ10" s="3">
        <v>0</v>
      </c>
      <c r="AK10" s="3">
        <v>0</v>
      </c>
      <c r="AL10" s="3">
        <v>0</v>
      </c>
      <c r="AM10" s="3">
        <v>0</v>
      </c>
      <c r="AN10" s="3">
        <v>3</v>
      </c>
      <c r="AO10" s="3">
        <v>0.5</v>
      </c>
      <c r="AP10" s="3" t="e">
        <v>#DIV/0!</v>
      </c>
      <c r="AQ10" s="3">
        <v>2</v>
      </c>
      <c r="AR10" s="3">
        <v>1543642296.81204</v>
      </c>
      <c r="AS10" s="3">
        <v>400.813969202995</v>
      </c>
      <c r="AT10" s="3">
        <v>400.004099465554</v>
      </c>
      <c r="AU10" s="3">
        <v>24.7434261575055</v>
      </c>
      <c r="AV10" s="3">
        <v>24.6783332841654</v>
      </c>
      <c r="AW10" s="3">
        <v>402.797189541633</v>
      </c>
      <c r="AX10" s="3">
        <v>23.9869526202811</v>
      </c>
      <c r="AY10" s="3">
        <v>350.023077856937</v>
      </c>
      <c r="AZ10" s="3">
        <v>93.2934757428889</v>
      </c>
      <c r="BA10" s="3">
        <v>0.0163131528023862</v>
      </c>
      <c r="BB10" s="3">
        <v>25.5754244745779</v>
      </c>
      <c r="BC10" s="3">
        <v>25.5691760240901</v>
      </c>
      <c r="BD10" s="3">
        <v>999.9</v>
      </c>
      <c r="BE10" s="3">
        <v>0</v>
      </c>
      <c r="BF10" s="3">
        <v>0</v>
      </c>
      <c r="BG10" s="3">
        <v>10000.3419737637</v>
      </c>
      <c r="BH10" s="3">
        <v>-0.805369691522449</v>
      </c>
      <c r="BI10" s="3">
        <v>0.267222853791348</v>
      </c>
      <c r="BJ10" s="3">
        <v>0.809882412014967</v>
      </c>
      <c r="BK10" s="3">
        <v>410.983174829764</v>
      </c>
      <c r="BL10" s="3">
        <v>410.125329118014</v>
      </c>
      <c r="BM10" s="3">
        <v>0.0650875201717615</v>
      </c>
      <c r="BN10" s="3">
        <v>400.004099465554</v>
      </c>
      <c r="BO10" s="3">
        <v>24.6783332841654</v>
      </c>
      <c r="BP10" s="3">
        <v>2.30840021171746</v>
      </c>
      <c r="BQ10" s="3">
        <v>2.30232734549019</v>
      </c>
      <c r="BR10" s="3">
        <v>19.7351377011347</v>
      </c>
      <c r="BS10" s="3">
        <v>19.6926925765057</v>
      </c>
      <c r="BT10" s="3">
        <v>0</v>
      </c>
      <c r="BU10" s="3">
        <v>0</v>
      </c>
      <c r="BV10" s="3">
        <v>0</v>
      </c>
      <c r="BW10" s="3">
        <v>26.1414275946059</v>
      </c>
      <c r="BX10" s="3">
        <v>0.290385364095149</v>
      </c>
      <c r="BY10" s="3">
        <v>1543641671.5</v>
      </c>
      <c r="BZ10" s="3" t="e">
        <v>#DIV/0!</v>
      </c>
      <c r="CA10" s="3">
        <v>1543641671.5</v>
      </c>
      <c r="CB10" s="3">
        <v>1543641671.5</v>
      </c>
      <c r="CC10" s="3">
        <v>116</v>
      </c>
      <c r="CD10" s="3">
        <v>0.1</v>
      </c>
      <c r="CE10" s="3">
        <v>-0.004</v>
      </c>
      <c r="CF10" s="3">
        <v>-1.984</v>
      </c>
      <c r="CG10" s="3">
        <v>0.755</v>
      </c>
      <c r="CH10" s="3">
        <v>400</v>
      </c>
      <c r="CI10" s="3">
        <v>25</v>
      </c>
      <c r="CJ10" s="3">
        <v>1.61</v>
      </c>
      <c r="CK10" s="3">
        <v>0.67</v>
      </c>
      <c r="CL10" s="3">
        <v>0.818107414634146</v>
      </c>
      <c r="CM10" s="3">
        <v>0.0277163728223</v>
      </c>
      <c r="CN10" s="3">
        <v>0.131172354242457</v>
      </c>
      <c r="CO10" s="3">
        <v>0.166666666666667</v>
      </c>
      <c r="CP10" s="3">
        <v>0.0652764369918699</v>
      </c>
      <c r="CQ10" s="3">
        <v>-0.00487256777003478</v>
      </c>
      <c r="CR10" s="3">
        <v>0.00295863875269544</v>
      </c>
      <c r="CS10" s="3">
        <v>1</v>
      </c>
      <c r="CT10" s="3">
        <v>1.16666666666667</v>
      </c>
      <c r="CU10" s="3">
        <v>2</v>
      </c>
      <c r="CV10" s="3" t="e">
        <v>#DIV/0!</v>
      </c>
      <c r="CW10" s="3">
        <v>100</v>
      </c>
      <c r="CX10" s="3">
        <v>100</v>
      </c>
      <c r="CY10" s="3">
        <v>-1.98308333333333</v>
      </c>
      <c r="CZ10" s="3">
        <v>0.756491666666667</v>
      </c>
      <c r="DA10" s="3">
        <v>-2.38929566524683</v>
      </c>
      <c r="DB10" s="3">
        <v>0.00170339840285872</v>
      </c>
      <c r="DC10" s="3">
        <v>-2.04247121148579e-6</v>
      </c>
      <c r="DD10" s="3">
        <v>7.86128215878379e-10</v>
      </c>
      <c r="DE10" s="3">
        <v>0.0861555101460663</v>
      </c>
      <c r="DF10" s="3">
        <v>0.00630584918958766</v>
      </c>
      <c r="DG10" s="3">
        <v>0.00102618684613656</v>
      </c>
      <c r="DH10" s="3">
        <v>-5.17213135646585e-6</v>
      </c>
      <c r="DI10" s="3">
        <v>3</v>
      </c>
      <c r="DJ10" s="3">
        <v>1910</v>
      </c>
      <c r="DK10" s="3">
        <v>1</v>
      </c>
      <c r="DL10" s="3">
        <v>31</v>
      </c>
      <c r="DM10" s="3">
        <v>10.55</v>
      </c>
      <c r="DN10" s="3">
        <v>10.55</v>
      </c>
      <c r="DO10" s="3">
        <v>3</v>
      </c>
      <c r="DP10" s="3">
        <v>327.319666666667</v>
      </c>
      <c r="DQ10" s="3">
        <v>641.990416666667</v>
      </c>
      <c r="DR10" s="3">
        <v>25.000025</v>
      </c>
      <c r="DS10" s="3">
        <v>31.7081666666667</v>
      </c>
      <c r="DT10" s="3">
        <v>30.0001</v>
      </c>
      <c r="DU10" s="3">
        <v>32.0297333333333</v>
      </c>
      <c r="DV10" s="3">
        <v>32.03875</v>
      </c>
      <c r="DW10" s="3">
        <v>20.5651333333333</v>
      </c>
      <c r="DX10" s="3">
        <v>26.0141</v>
      </c>
      <c r="DY10" s="3">
        <v>99.6216</v>
      </c>
      <c r="DZ10" s="3">
        <v>25</v>
      </c>
      <c r="EA10" s="3">
        <v>400</v>
      </c>
      <c r="EB10" s="3">
        <v>24.6932</v>
      </c>
      <c r="EC10" s="3">
        <v>98.6879</v>
      </c>
      <c r="ED10" s="3">
        <v>101.13025</v>
      </c>
    </row>
    <row r="11" spans="1:134">
      <c r="A11" s="3" t="s">
        <v>473</v>
      </c>
      <c r="B11" s="3" t="s">
        <v>393</v>
      </c>
      <c r="C11" s="3" t="s">
        <v>68</v>
      </c>
      <c r="D11" s="3" t="s">
        <v>69</v>
      </c>
      <c r="E11" s="3" t="str">
        <f t="shared" si="0"/>
        <v>TR15-B1-Rd2</v>
      </c>
      <c r="F11" s="3" t="str">
        <f>VLOOKUP(B11,Sheet1!$A$1:$B$97,2,0)</f>
        <v>Diospyros hasseltii</v>
      </c>
      <c r="G11" s="3" t="str">
        <f t="shared" si="1"/>
        <v>2023-07-23</v>
      </c>
      <c r="H11" s="3" t="s">
        <v>462</v>
      </c>
      <c r="I11" s="3">
        <v>4.15436319886386e-5</v>
      </c>
      <c r="J11" s="3">
        <v>-0.697676127269506</v>
      </c>
      <c r="K11" s="3">
        <v>400.586660033292</v>
      </c>
      <c r="L11" s="3">
        <v>451.735138354162</v>
      </c>
      <c r="M11" s="3">
        <v>42.139699971356</v>
      </c>
      <c r="N11" s="3">
        <v>37.3684480728835</v>
      </c>
      <c r="O11" s="3">
        <v>0.00391852950790212</v>
      </c>
      <c r="P11" s="3">
        <v>3.87256433373828</v>
      </c>
      <c r="Q11" s="3">
        <v>0.0039112829138533</v>
      </c>
      <c r="R11" s="3">
        <v>0.0024452023515048</v>
      </c>
      <c r="S11" s="3">
        <v>0</v>
      </c>
      <c r="T11" s="3">
        <v>25.1297946743333</v>
      </c>
      <c r="U11" s="3">
        <v>25.1262760328079</v>
      </c>
      <c r="V11" s="3">
        <v>3.20369470988464</v>
      </c>
      <c r="W11" s="3">
        <v>69.9109372239919</v>
      </c>
      <c r="X11" s="3">
        <v>2.24131292749682</v>
      </c>
      <c r="Y11" s="3">
        <v>3.20595423152104</v>
      </c>
      <c r="Z11" s="3">
        <v>0.962381782387819</v>
      </c>
      <c r="AA11" s="3">
        <v>-1.83207417069896</v>
      </c>
      <c r="AB11" s="3">
        <v>2.47153909706999</v>
      </c>
      <c r="AC11" s="3">
        <v>0.135176775238685</v>
      </c>
      <c r="AD11" s="3">
        <v>0.774641701609707</v>
      </c>
      <c r="AE11" s="3">
        <v>0</v>
      </c>
      <c r="AF11" s="3">
        <v>0</v>
      </c>
      <c r="AG11" s="3">
        <v>1</v>
      </c>
      <c r="AH11" s="3">
        <v>0</v>
      </c>
      <c r="AI11" s="3">
        <v>49633.132683492</v>
      </c>
      <c r="AJ11" s="3">
        <v>0</v>
      </c>
      <c r="AK11" s="3">
        <v>0</v>
      </c>
      <c r="AL11" s="3">
        <v>0</v>
      </c>
      <c r="AM11" s="3">
        <v>0</v>
      </c>
      <c r="AN11" s="3">
        <v>3</v>
      </c>
      <c r="AO11" s="3">
        <v>0.5</v>
      </c>
      <c r="AP11" s="3" t="e">
        <v>#DIV/0!</v>
      </c>
      <c r="AQ11" s="3">
        <v>2</v>
      </c>
      <c r="AR11" s="3">
        <v>1543644421.31204</v>
      </c>
      <c r="AS11" s="3">
        <v>400.586660033292</v>
      </c>
      <c r="AT11" s="3">
        <v>399.999138331612</v>
      </c>
      <c r="AU11" s="3">
        <v>24.0266886713853</v>
      </c>
      <c r="AV11" s="3">
        <v>23.9919403408868</v>
      </c>
      <c r="AW11" s="3">
        <v>402.525841594521</v>
      </c>
      <c r="AX11" s="3">
        <v>23.2955075077541</v>
      </c>
      <c r="AY11" s="3">
        <v>350.028127911573</v>
      </c>
      <c r="AZ11" s="3">
        <v>93.2682569015789</v>
      </c>
      <c r="BA11" s="3">
        <v>0.0160478303332701</v>
      </c>
      <c r="BB11" s="3">
        <v>25.1381141777656</v>
      </c>
      <c r="BC11" s="3">
        <v>25.1262760328079</v>
      </c>
      <c r="BD11" s="3">
        <v>999.9</v>
      </c>
      <c r="BE11" s="3">
        <v>0</v>
      </c>
      <c r="BF11" s="3">
        <v>0</v>
      </c>
      <c r="BG11" s="3">
        <v>10001.5812438816</v>
      </c>
      <c r="BH11" s="3">
        <v>-0.801497396491399</v>
      </c>
      <c r="BI11" s="3">
        <v>0.246900310518693</v>
      </c>
      <c r="BJ11" s="3">
        <v>0.587504411361193</v>
      </c>
      <c r="BK11" s="3">
        <v>410.448362915978</v>
      </c>
      <c r="BL11" s="3">
        <v>409.831819637683</v>
      </c>
      <c r="BM11" s="3">
        <v>0.0347567624942862</v>
      </c>
      <c r="BN11" s="3">
        <v>399.999138331612</v>
      </c>
      <c r="BO11" s="3">
        <v>23.9919403408868</v>
      </c>
      <c r="BP11" s="3">
        <v>2.24092776800428</v>
      </c>
      <c r="BQ11" s="3">
        <v>2.23768602004628</v>
      </c>
      <c r="BR11" s="3">
        <v>19.2579273564298</v>
      </c>
      <c r="BS11" s="3">
        <v>19.234651211909</v>
      </c>
      <c r="BT11" s="3">
        <v>0</v>
      </c>
      <c r="BU11" s="3">
        <v>0</v>
      </c>
      <c r="BV11" s="3">
        <v>0</v>
      </c>
      <c r="BW11" s="3">
        <v>25</v>
      </c>
      <c r="BX11" s="3">
        <v>0.389219688773215</v>
      </c>
      <c r="BY11" s="3">
        <v>1543643909.1</v>
      </c>
      <c r="BZ11" s="3" t="e">
        <v>#DIV/0!</v>
      </c>
      <c r="CA11" s="3">
        <v>1543643909.1</v>
      </c>
      <c r="CB11" s="3">
        <v>1543643906.1</v>
      </c>
      <c r="CC11" s="3">
        <v>117</v>
      </c>
      <c r="CD11" s="3">
        <v>0.044</v>
      </c>
      <c r="CE11" s="3">
        <v>0.007</v>
      </c>
      <c r="CF11" s="3">
        <v>-1.94</v>
      </c>
      <c r="CG11" s="3">
        <v>0.729</v>
      </c>
      <c r="CH11" s="3">
        <v>400</v>
      </c>
      <c r="CI11" s="3">
        <v>24</v>
      </c>
      <c r="CJ11" s="3">
        <v>1.18</v>
      </c>
      <c r="CK11" s="3">
        <v>0.4</v>
      </c>
      <c r="CL11" s="3">
        <v>0.583322977642276</v>
      </c>
      <c r="CM11" s="3">
        <v>0.0795415017421605</v>
      </c>
      <c r="CN11" s="3">
        <v>0.144694647518102</v>
      </c>
      <c r="CO11" s="3">
        <v>0.25</v>
      </c>
      <c r="CP11" s="3">
        <v>0.0388199949186992</v>
      </c>
      <c r="CQ11" s="3">
        <v>-0.0868741844947735</v>
      </c>
      <c r="CR11" s="3">
        <v>0.0339199889357597</v>
      </c>
      <c r="CS11" s="3">
        <v>0.25</v>
      </c>
      <c r="CT11" s="3">
        <v>0.5</v>
      </c>
      <c r="CU11" s="3">
        <v>2</v>
      </c>
      <c r="CV11" s="3" t="e">
        <v>#DIV/0!</v>
      </c>
      <c r="CW11" s="3">
        <v>100</v>
      </c>
      <c r="CX11" s="3">
        <v>100</v>
      </c>
      <c r="CY11" s="3">
        <v>-1.93925</v>
      </c>
      <c r="CZ11" s="3">
        <v>0.730991666666667</v>
      </c>
      <c r="DA11" s="3">
        <v>-2.34522559683947</v>
      </c>
      <c r="DB11" s="3">
        <v>0.00170339840285872</v>
      </c>
      <c r="DC11" s="3">
        <v>-2.04247121148579e-6</v>
      </c>
      <c r="DD11" s="3">
        <v>7.86128215878379e-10</v>
      </c>
      <c r="DE11" s="3">
        <v>0.0927808725887179</v>
      </c>
      <c r="DF11" s="3">
        <v>0.00630584918958766</v>
      </c>
      <c r="DG11" s="3">
        <v>0.00102618684613656</v>
      </c>
      <c r="DH11" s="3">
        <v>-5.17213135646585e-6</v>
      </c>
      <c r="DI11" s="3">
        <v>3</v>
      </c>
      <c r="DJ11" s="3">
        <v>1910</v>
      </c>
      <c r="DK11" s="3">
        <v>1</v>
      </c>
      <c r="DL11" s="3">
        <v>31</v>
      </c>
      <c r="DM11" s="3">
        <v>8.66666666666667</v>
      </c>
      <c r="DN11" s="3">
        <v>8.71666666666667</v>
      </c>
      <c r="DO11" s="3">
        <v>3</v>
      </c>
      <c r="DP11" s="3">
        <v>329.119333333333</v>
      </c>
      <c r="DQ11" s="3">
        <v>642.379583333333</v>
      </c>
      <c r="DR11" s="3">
        <v>24.9996</v>
      </c>
      <c r="DS11" s="3">
        <v>31.14985</v>
      </c>
      <c r="DT11" s="3">
        <v>30.0001416666667</v>
      </c>
      <c r="DU11" s="3">
        <v>31.4896</v>
      </c>
      <c r="DV11" s="3">
        <v>31.5052166666667</v>
      </c>
      <c r="DW11" s="3">
        <v>20.5440416666667</v>
      </c>
      <c r="DX11" s="3">
        <v>28.14455</v>
      </c>
      <c r="DY11" s="3">
        <v>91.8517416666666</v>
      </c>
      <c r="DZ11" s="3">
        <v>25</v>
      </c>
      <c r="EA11" s="3">
        <v>400</v>
      </c>
      <c r="EB11" s="3">
        <v>24.0135</v>
      </c>
      <c r="EC11" s="3">
        <v>98.785475</v>
      </c>
      <c r="ED11" s="3">
        <v>101.221916666667</v>
      </c>
    </row>
    <row r="12" spans="1:134">
      <c r="A12" s="3" t="s">
        <v>474</v>
      </c>
      <c r="B12" s="3" t="s">
        <v>101</v>
      </c>
      <c r="C12" s="3" t="s">
        <v>77</v>
      </c>
      <c r="D12" s="3" t="s">
        <v>78</v>
      </c>
      <c r="E12" s="3" t="str">
        <f t="shared" si="0"/>
        <v>TR16-B2-Rd1</v>
      </c>
      <c r="F12" s="3" t="str">
        <f>VLOOKUP(B12,Sheet1!$A$1:$B$97,2,0)</f>
        <v>Ficus semicordata</v>
      </c>
      <c r="G12" s="3" t="str">
        <f t="shared" si="1"/>
        <v>2023-07-23</v>
      </c>
      <c r="H12" s="3" t="s">
        <v>462</v>
      </c>
      <c r="I12" s="3">
        <v>0.000933000892327811</v>
      </c>
      <c r="J12" s="3">
        <v>-1.25631718696199</v>
      </c>
      <c r="K12" s="3">
        <v>400.767068802074</v>
      </c>
      <c r="L12" s="3">
        <v>421.214520002353</v>
      </c>
      <c r="M12" s="3">
        <v>39.3666413406933</v>
      </c>
      <c r="N12" s="3">
        <v>37.4556258525304</v>
      </c>
      <c r="O12" s="3">
        <v>0.0688853033612854</v>
      </c>
      <c r="P12" s="3">
        <v>3.87709470465028</v>
      </c>
      <c r="Q12" s="3">
        <v>0.0682124733259345</v>
      </c>
      <c r="R12" s="3">
        <v>0.0426926990554473</v>
      </c>
      <c r="S12" s="3">
        <v>0</v>
      </c>
      <c r="T12" s="3">
        <v>25.0220570501956</v>
      </c>
      <c r="U12" s="3">
        <v>24.9566890799276</v>
      </c>
      <c r="V12" s="3">
        <v>3.17147647585147</v>
      </c>
      <c r="W12" s="3">
        <v>59.8864991575852</v>
      </c>
      <c r="X12" s="3">
        <v>1.92801978396812</v>
      </c>
      <c r="Y12" s="3">
        <v>3.21945649034306</v>
      </c>
      <c r="Z12" s="3">
        <v>1.24345669188336</v>
      </c>
      <c r="AA12" s="3">
        <v>-41.1453393516564</v>
      </c>
      <c r="AB12" s="3">
        <v>52.6758305461361</v>
      </c>
      <c r="AC12" s="3">
        <v>2.87624765800846</v>
      </c>
      <c r="AD12" s="3">
        <v>14.4067388524881</v>
      </c>
      <c r="AE12" s="3">
        <v>0</v>
      </c>
      <c r="AF12" s="3">
        <v>0</v>
      </c>
      <c r="AG12" s="3">
        <v>1</v>
      </c>
      <c r="AH12" s="3">
        <v>0</v>
      </c>
      <c r="AI12" s="3">
        <v>49702.7557693419</v>
      </c>
      <c r="AJ12" s="3">
        <v>0</v>
      </c>
      <c r="AK12" s="3">
        <v>0</v>
      </c>
      <c r="AL12" s="3">
        <v>0</v>
      </c>
      <c r="AM12" s="3">
        <v>0</v>
      </c>
      <c r="AN12" s="3">
        <v>3</v>
      </c>
      <c r="AO12" s="3">
        <v>0.5</v>
      </c>
      <c r="AP12" s="3" t="e">
        <v>#DIV/0!</v>
      </c>
      <c r="AQ12" s="3">
        <v>2</v>
      </c>
      <c r="AR12" s="3">
        <v>1543613610.83287</v>
      </c>
      <c r="AS12" s="3">
        <v>400.767068802074</v>
      </c>
      <c r="AT12" s="3">
        <v>400.010787094052</v>
      </c>
      <c r="AU12" s="3">
        <v>20.6293933080946</v>
      </c>
      <c r="AV12" s="3">
        <v>19.8462403560786</v>
      </c>
      <c r="AW12" s="3">
        <v>402.376324646506</v>
      </c>
      <c r="AX12" s="3">
        <v>20.0451726097732</v>
      </c>
      <c r="AY12" s="3">
        <v>350.028843191632</v>
      </c>
      <c r="AZ12" s="3">
        <v>93.4410008954418</v>
      </c>
      <c r="BA12" s="3">
        <v>0.0188384147124916</v>
      </c>
      <c r="BB12" s="3">
        <v>25.2087</v>
      </c>
      <c r="BC12" s="3">
        <v>24.9566890799276</v>
      </c>
      <c r="BD12" s="3">
        <v>999.9</v>
      </c>
      <c r="BE12" s="3">
        <v>0</v>
      </c>
      <c r="BF12" s="3">
        <v>0</v>
      </c>
      <c r="BG12" s="3">
        <v>9999.37173873381</v>
      </c>
      <c r="BH12" s="3">
        <v>-0.809420696370796</v>
      </c>
      <c r="BI12" s="3">
        <v>0.233947914199051</v>
      </c>
      <c r="BJ12" s="3">
        <v>0.756317175523019</v>
      </c>
      <c r="BK12" s="3">
        <v>409.208812934835</v>
      </c>
      <c r="BL12" s="3">
        <v>408.110214161801</v>
      </c>
      <c r="BM12" s="3">
        <v>0.783156944721918</v>
      </c>
      <c r="BN12" s="3">
        <v>400.010787094052</v>
      </c>
      <c r="BO12" s="3">
        <v>19.8462403560786</v>
      </c>
      <c r="BP12" s="3">
        <v>1.92763128477924</v>
      </c>
      <c r="BQ12" s="3">
        <v>1.85445219792617</v>
      </c>
      <c r="BR12" s="3">
        <v>16.8620971577571</v>
      </c>
      <c r="BS12" s="3">
        <v>16.2534933790215</v>
      </c>
      <c r="BT12" s="3">
        <v>0</v>
      </c>
      <c r="BU12" s="3">
        <v>0</v>
      </c>
      <c r="BV12" s="3">
        <v>0</v>
      </c>
      <c r="BW12" s="3">
        <v>26</v>
      </c>
      <c r="BX12" s="3">
        <v>0.333129787873259</v>
      </c>
      <c r="BY12" s="3">
        <v>1543613037</v>
      </c>
      <c r="BZ12" s="3" t="e">
        <v>#DIV/0!</v>
      </c>
      <c r="CA12" s="3">
        <v>1543613036</v>
      </c>
      <c r="CB12" s="3">
        <v>1543613037</v>
      </c>
      <c r="CC12" s="3">
        <v>40</v>
      </c>
      <c r="CD12" s="3">
        <v>0.028</v>
      </c>
      <c r="CE12" s="3">
        <v>-0.001</v>
      </c>
      <c r="CF12" s="3">
        <v>-1.61</v>
      </c>
      <c r="CG12" s="3">
        <v>0.541</v>
      </c>
      <c r="CH12" s="3">
        <v>400</v>
      </c>
      <c r="CI12" s="3">
        <v>20</v>
      </c>
      <c r="CJ12" s="3">
        <v>1.48</v>
      </c>
      <c r="CK12" s="3">
        <v>0.23</v>
      </c>
      <c r="CL12" s="3">
        <v>0.75963037398374</v>
      </c>
      <c r="CM12" s="3">
        <v>-0.00879091463414584</v>
      </c>
      <c r="CN12" s="3">
        <v>0.104558469534817</v>
      </c>
      <c r="CO12" s="3">
        <v>0.5</v>
      </c>
      <c r="CP12" s="3">
        <v>0.784419205284553</v>
      </c>
      <c r="CQ12" s="3">
        <v>-0.0237091097560975</v>
      </c>
      <c r="CR12" s="3">
        <v>0.00371541333962431</v>
      </c>
      <c r="CS12" s="3">
        <v>1</v>
      </c>
      <c r="CT12" s="3">
        <v>1.5</v>
      </c>
      <c r="CU12" s="3">
        <v>2</v>
      </c>
      <c r="CV12" s="3" t="e">
        <v>#DIV/0!</v>
      </c>
      <c r="CW12" s="3">
        <v>100</v>
      </c>
      <c r="CX12" s="3">
        <v>100</v>
      </c>
      <c r="CY12" s="3">
        <v>-1.60941666666667</v>
      </c>
      <c r="CZ12" s="3">
        <v>0.584225</v>
      </c>
      <c r="DA12" s="3">
        <v>-2.01515662074623</v>
      </c>
      <c r="DB12" s="3">
        <v>0.00170339840285872</v>
      </c>
      <c r="DC12" s="3">
        <v>-2.04247121148579e-6</v>
      </c>
      <c r="DD12" s="3">
        <v>7.86128215878379e-10</v>
      </c>
      <c r="DE12" s="3">
        <v>0.0871441158928641</v>
      </c>
      <c r="DF12" s="3">
        <v>0.00630584918958766</v>
      </c>
      <c r="DG12" s="3">
        <v>0.00102618684613656</v>
      </c>
      <c r="DH12" s="3">
        <v>-5.17213135646585e-6</v>
      </c>
      <c r="DI12" s="3">
        <v>3</v>
      </c>
      <c r="DJ12" s="3">
        <v>1910</v>
      </c>
      <c r="DK12" s="3">
        <v>1</v>
      </c>
      <c r="DL12" s="3">
        <v>31</v>
      </c>
      <c r="DM12" s="3">
        <v>9.70833333333333</v>
      </c>
      <c r="DN12" s="3">
        <v>9.7</v>
      </c>
      <c r="DO12" s="3">
        <v>3</v>
      </c>
      <c r="DP12" s="3">
        <v>328.090416666667</v>
      </c>
      <c r="DQ12" s="3">
        <v>633.534583333333</v>
      </c>
      <c r="DR12" s="3">
        <v>25.0000166666667</v>
      </c>
      <c r="DS12" s="3">
        <v>31.5570666666667</v>
      </c>
      <c r="DT12" s="3">
        <v>30.0003666666667</v>
      </c>
      <c r="DU12" s="3">
        <v>31.8641083333333</v>
      </c>
      <c r="DV12" s="3">
        <v>31.8658916666667</v>
      </c>
      <c r="DW12" s="3">
        <v>20.532575</v>
      </c>
      <c r="DX12" s="3">
        <v>24.0227</v>
      </c>
      <c r="DY12" s="3">
        <v>5.54976</v>
      </c>
      <c r="DZ12" s="3">
        <v>25</v>
      </c>
      <c r="EA12" s="3">
        <v>400</v>
      </c>
      <c r="EB12" s="3">
        <v>19.8318916666667</v>
      </c>
      <c r="EC12" s="3">
        <v>98.6579666666667</v>
      </c>
      <c r="ED12" s="3">
        <v>101.199916666667</v>
      </c>
    </row>
    <row r="13" spans="1:134">
      <c r="A13" s="3" t="s">
        <v>475</v>
      </c>
      <c r="B13" s="3" t="s">
        <v>80</v>
      </c>
      <c r="C13" s="3" t="s">
        <v>68</v>
      </c>
      <c r="D13" s="3" t="s">
        <v>78</v>
      </c>
      <c r="E13" s="3" t="str">
        <f t="shared" si="0"/>
        <v>TR19-B1-Rd1</v>
      </c>
      <c r="F13" s="3" t="str">
        <f>VLOOKUP(B13,Sheet1!$A$1:$B$97,2,0)</f>
        <v>Barringtonia macrostachya</v>
      </c>
      <c r="G13" s="3" t="str">
        <f t="shared" si="1"/>
        <v>2023-07-24</v>
      </c>
      <c r="H13" s="3" t="s">
        <v>462</v>
      </c>
      <c r="I13" s="3">
        <v>0.000155582360811687</v>
      </c>
      <c r="J13" s="3">
        <v>-1.16042969872408</v>
      </c>
      <c r="K13" s="3">
        <v>400.935780902968</v>
      </c>
      <c r="L13" s="3">
        <v>519.743721355935</v>
      </c>
      <c r="M13" s="3">
        <v>48.5407847559573</v>
      </c>
      <c r="N13" s="3">
        <v>37.4448720554836</v>
      </c>
      <c r="O13" s="3">
        <v>0.0146936182585108</v>
      </c>
      <c r="P13" s="3">
        <v>3.87492541254917</v>
      </c>
      <c r="Q13" s="3">
        <v>0.0146627267950046</v>
      </c>
      <c r="R13" s="3">
        <v>0.0091669742540252</v>
      </c>
      <c r="S13" s="3">
        <v>0</v>
      </c>
      <c r="T13" s="3">
        <v>25.6458022785181</v>
      </c>
      <c r="U13" s="3">
        <v>25.567197816396</v>
      </c>
      <c r="V13" s="3">
        <v>3.28880300961315</v>
      </c>
      <c r="W13" s="3">
        <v>70.3153685156094</v>
      </c>
      <c r="X13" s="3">
        <v>2.32764223062155</v>
      </c>
      <c r="Y13" s="3">
        <v>3.31028930761498</v>
      </c>
      <c r="Z13" s="3">
        <v>0.961160778991601</v>
      </c>
      <c r="AA13" s="3">
        <v>-6.86118211179539</v>
      </c>
      <c r="AB13" s="3">
        <v>22.9245581980108</v>
      </c>
      <c r="AC13" s="3">
        <v>1.25925923320223</v>
      </c>
      <c r="AD13" s="3">
        <v>17.3226353194177</v>
      </c>
      <c r="AE13" s="3">
        <v>0</v>
      </c>
      <c r="AF13" s="3">
        <v>0</v>
      </c>
      <c r="AG13" s="3">
        <v>1</v>
      </c>
      <c r="AH13" s="3">
        <v>0</v>
      </c>
      <c r="AI13" s="3">
        <v>49586.3047890959</v>
      </c>
      <c r="AJ13" s="3">
        <v>0</v>
      </c>
      <c r="AK13" s="3">
        <v>0</v>
      </c>
      <c r="AL13" s="3">
        <v>0</v>
      </c>
      <c r="AM13" s="3">
        <v>0</v>
      </c>
      <c r="AN13" s="3">
        <v>3</v>
      </c>
      <c r="AO13" s="3">
        <v>0.5</v>
      </c>
      <c r="AP13" s="3" t="e">
        <v>#DIV/0!</v>
      </c>
      <c r="AQ13" s="3">
        <v>2</v>
      </c>
      <c r="AR13" s="3">
        <v>1543611178.83287</v>
      </c>
      <c r="AS13" s="3">
        <v>400.935780902968</v>
      </c>
      <c r="AT13" s="3">
        <v>399.994663425166</v>
      </c>
      <c r="AU13" s="3">
        <v>24.9229067407864</v>
      </c>
      <c r="AV13" s="3">
        <v>24.7928836487411</v>
      </c>
      <c r="AW13" s="3">
        <v>403.040178026364</v>
      </c>
      <c r="AX13" s="3">
        <v>24.1832667045247</v>
      </c>
      <c r="AY13" s="3">
        <v>350.025750462203</v>
      </c>
      <c r="AZ13" s="3">
        <v>93.3757996296296</v>
      </c>
      <c r="BA13" s="3">
        <v>0.0178904324187344</v>
      </c>
      <c r="BB13" s="3">
        <v>25.6769347482972</v>
      </c>
      <c r="BC13" s="3">
        <v>25.567197816396</v>
      </c>
      <c r="BD13" s="3">
        <v>999.9</v>
      </c>
      <c r="BE13" s="3">
        <v>0</v>
      </c>
      <c r="BF13" s="3">
        <v>0</v>
      </c>
      <c r="BG13" s="3">
        <v>9998.55084610473</v>
      </c>
      <c r="BH13" s="3">
        <v>-0.807231855978228</v>
      </c>
      <c r="BI13" s="3">
        <v>0.274468780334337</v>
      </c>
      <c r="BJ13" s="3">
        <v>0.941074137460469</v>
      </c>
      <c r="BK13" s="3">
        <v>411.183605544152</v>
      </c>
      <c r="BL13" s="3">
        <v>410.163808460287</v>
      </c>
      <c r="BM13" s="3">
        <v>0.13001375914903</v>
      </c>
      <c r="BN13" s="3">
        <v>399.994663425166</v>
      </c>
      <c r="BO13" s="3">
        <v>24.7928836487411</v>
      </c>
      <c r="BP13" s="3">
        <v>2.32719598915192</v>
      </c>
      <c r="BQ13" s="3">
        <v>2.31505575121632</v>
      </c>
      <c r="BR13" s="3">
        <v>19.8658856675333</v>
      </c>
      <c r="BS13" s="3">
        <v>19.7815439388342</v>
      </c>
      <c r="BT13" s="3">
        <v>0</v>
      </c>
      <c r="BU13" s="3">
        <v>0</v>
      </c>
      <c r="BV13" s="3">
        <v>0</v>
      </c>
      <c r="BW13" s="3">
        <v>27</v>
      </c>
      <c r="BX13" s="3">
        <v>0.647244597821261</v>
      </c>
      <c r="BY13" s="3">
        <v>1543610666.5</v>
      </c>
      <c r="BZ13" s="3" t="e">
        <v>#DIV/0!</v>
      </c>
      <c r="CA13" s="3">
        <v>1543610665.5</v>
      </c>
      <c r="CB13" s="3">
        <v>1543610666.5</v>
      </c>
      <c r="CC13" s="3">
        <v>41</v>
      </c>
      <c r="CD13" s="3">
        <v>-0.01</v>
      </c>
      <c r="CE13" s="3">
        <v>0.01</v>
      </c>
      <c r="CF13" s="3">
        <v>-2.105</v>
      </c>
      <c r="CG13" s="3">
        <v>0.738</v>
      </c>
      <c r="CH13" s="3">
        <v>400</v>
      </c>
      <c r="CI13" s="3">
        <v>25</v>
      </c>
      <c r="CJ13" s="3">
        <v>1.88</v>
      </c>
      <c r="CK13" s="3">
        <v>0.69</v>
      </c>
      <c r="CL13" s="3">
        <v>0.942087449186992</v>
      </c>
      <c r="CM13" s="3">
        <v>0.0290444181184678</v>
      </c>
      <c r="CN13" s="3">
        <v>0.125871076419181</v>
      </c>
      <c r="CO13" s="3">
        <v>0.75</v>
      </c>
      <c r="CP13" s="3">
        <v>0.129570741869918</v>
      </c>
      <c r="CQ13" s="3">
        <v>0.00743050000000013</v>
      </c>
      <c r="CR13" s="3">
        <v>0.00291336968131238</v>
      </c>
      <c r="CS13" s="3">
        <v>1</v>
      </c>
      <c r="CT13" s="3">
        <v>1.75</v>
      </c>
      <c r="CU13" s="3">
        <v>2</v>
      </c>
      <c r="CV13" s="3" t="e">
        <v>#DIV/0!</v>
      </c>
      <c r="CW13" s="3">
        <v>100</v>
      </c>
      <c r="CX13" s="3">
        <v>100</v>
      </c>
      <c r="CY13" s="3">
        <v>-2.10441666666667</v>
      </c>
      <c r="CZ13" s="3">
        <v>0.739383333333333</v>
      </c>
      <c r="DA13" s="3">
        <v>-2.51068628204594</v>
      </c>
      <c r="DB13" s="3">
        <v>0.00170339840285872</v>
      </c>
      <c r="DC13" s="3">
        <v>-2.04247121148579e-6</v>
      </c>
      <c r="DD13" s="3">
        <v>7.86128215878379e-10</v>
      </c>
      <c r="DE13" s="3">
        <v>0.0601430136485641</v>
      </c>
      <c r="DF13" s="3">
        <v>0.00630584918958766</v>
      </c>
      <c r="DG13" s="3">
        <v>0.00102618684613656</v>
      </c>
      <c r="DH13" s="3">
        <v>-5.17213135646585e-6</v>
      </c>
      <c r="DI13" s="3">
        <v>3</v>
      </c>
      <c r="DJ13" s="3">
        <v>1910</v>
      </c>
      <c r="DK13" s="3">
        <v>1</v>
      </c>
      <c r="DL13" s="3">
        <v>31</v>
      </c>
      <c r="DM13" s="3">
        <v>8.68333333333333</v>
      </c>
      <c r="DN13" s="3">
        <v>8.66666666666667</v>
      </c>
      <c r="DO13" s="3">
        <v>3</v>
      </c>
      <c r="DP13" s="3">
        <v>327.378166666667</v>
      </c>
      <c r="DQ13" s="3">
        <v>620.166</v>
      </c>
      <c r="DR13" s="3">
        <v>25.0001</v>
      </c>
      <c r="DS13" s="3">
        <v>33.7105833333333</v>
      </c>
      <c r="DT13" s="3">
        <v>30.0000083333333</v>
      </c>
      <c r="DU13" s="3">
        <v>34.0688</v>
      </c>
      <c r="DV13" s="3">
        <v>34.0774</v>
      </c>
      <c r="DW13" s="3">
        <v>20.514825</v>
      </c>
      <c r="DX13" s="3">
        <v>31.6108</v>
      </c>
      <c r="DY13" s="3">
        <v>4.86174916666667</v>
      </c>
      <c r="DZ13" s="3">
        <v>25</v>
      </c>
      <c r="EA13" s="3">
        <v>400</v>
      </c>
      <c r="EB13" s="3">
        <v>24.8009</v>
      </c>
      <c r="EC13" s="3">
        <v>98.2748583333333</v>
      </c>
      <c r="ED13" s="3">
        <v>100.7545</v>
      </c>
    </row>
    <row r="14" spans="1:134">
      <c r="A14" s="3" t="s">
        <v>476</v>
      </c>
      <c r="B14" s="3" t="s">
        <v>84</v>
      </c>
      <c r="C14" s="3" t="s">
        <v>68</v>
      </c>
      <c r="D14" s="3" t="s">
        <v>69</v>
      </c>
      <c r="E14" s="3" t="str">
        <f t="shared" si="0"/>
        <v>TR23-B1-Rd2</v>
      </c>
      <c r="F14" s="3" t="str">
        <f>VLOOKUP(B14,Sheet1!$A$1:$B$97,2,0)</f>
        <v>Parashorea chinensis</v>
      </c>
      <c r="G14" s="3" t="str">
        <f t="shared" si="1"/>
        <v>2023-07-24</v>
      </c>
      <c r="H14" s="3" t="s">
        <v>462</v>
      </c>
      <c r="I14" s="3">
        <v>0.00016680967049437</v>
      </c>
      <c r="J14" s="3">
        <v>-1.59088019847079</v>
      </c>
      <c r="K14" s="3">
        <v>401.298891940487</v>
      </c>
      <c r="L14" s="3">
        <v>556.500426469136</v>
      </c>
      <c r="M14" s="3">
        <v>51.7154910418118</v>
      </c>
      <c r="N14" s="3">
        <v>37.2926382681606</v>
      </c>
      <c r="O14" s="3">
        <v>0.0156128118418931</v>
      </c>
      <c r="P14" s="3">
        <v>3.8618919951741</v>
      </c>
      <c r="Q14" s="3">
        <v>0.0155778195203778</v>
      </c>
      <c r="R14" s="3">
        <v>0.00973927452282629</v>
      </c>
      <c r="S14" s="3">
        <v>0</v>
      </c>
      <c r="T14" s="3">
        <v>25.458910950268</v>
      </c>
      <c r="U14" s="3">
        <v>25.430583669551</v>
      </c>
      <c r="V14" s="3">
        <v>3.26222449092873</v>
      </c>
      <c r="W14" s="3">
        <v>70.1503955678093</v>
      </c>
      <c r="X14" s="3">
        <v>2.29688362037207</v>
      </c>
      <c r="Y14" s="3">
        <v>3.27422761023755</v>
      </c>
      <c r="Z14" s="3">
        <v>0.965340870556655</v>
      </c>
      <c r="AA14" s="3">
        <v>-7.3563064688017</v>
      </c>
      <c r="AB14" s="3">
        <v>12.8703147761994</v>
      </c>
      <c r="AC14" s="3">
        <v>0.708214387336207</v>
      </c>
      <c r="AD14" s="3">
        <v>6.22222269473393</v>
      </c>
      <c r="AE14" s="3">
        <v>1.58333333333333</v>
      </c>
      <c r="AF14" s="3">
        <v>0.583333333333333</v>
      </c>
      <c r="AG14" s="3">
        <v>1</v>
      </c>
      <c r="AH14" s="3">
        <v>0</v>
      </c>
      <c r="AI14" s="3">
        <v>49384.1887403574</v>
      </c>
      <c r="AJ14" s="3">
        <v>0</v>
      </c>
      <c r="AK14" s="3">
        <v>0</v>
      </c>
      <c r="AL14" s="3">
        <v>0</v>
      </c>
      <c r="AM14" s="3">
        <v>0</v>
      </c>
      <c r="AN14" s="3">
        <v>3</v>
      </c>
      <c r="AO14" s="3">
        <v>0.5</v>
      </c>
      <c r="AP14" s="3" t="e">
        <v>#DIV/0!</v>
      </c>
      <c r="AQ14" s="3">
        <v>2</v>
      </c>
      <c r="AR14" s="3">
        <v>1543630178.31204</v>
      </c>
      <c r="AS14" s="3">
        <v>401.298891940487</v>
      </c>
      <c r="AT14" s="3">
        <v>399.992715831744</v>
      </c>
      <c r="AU14" s="3">
        <v>24.7163218891312</v>
      </c>
      <c r="AV14" s="3">
        <v>24.5768823222157</v>
      </c>
      <c r="AW14" s="3">
        <v>403.506655595307</v>
      </c>
      <c r="AX14" s="3">
        <v>23.9607242615987</v>
      </c>
      <c r="AY14" s="3">
        <v>350.015480169152</v>
      </c>
      <c r="AZ14" s="3">
        <v>92.914123433702</v>
      </c>
      <c r="BA14" s="3">
        <v>0.01570771168602</v>
      </c>
      <c r="BB14" s="3">
        <v>25.4924</v>
      </c>
      <c r="BC14" s="3">
        <v>25.430583669551</v>
      </c>
      <c r="BD14" s="3">
        <v>999.9</v>
      </c>
      <c r="BE14" s="3">
        <v>0</v>
      </c>
      <c r="BF14" s="3">
        <v>0</v>
      </c>
      <c r="BG14" s="3">
        <v>10001.2005678708</v>
      </c>
      <c r="BH14" s="3">
        <v>-0.81424941297748</v>
      </c>
      <c r="BI14" s="3">
        <v>0.258344097448812</v>
      </c>
      <c r="BJ14" s="3">
        <v>1.30624312087774</v>
      </c>
      <c r="BK14" s="3">
        <v>411.468917710228</v>
      </c>
      <c r="BL14" s="3">
        <v>410.070975142501</v>
      </c>
      <c r="BM14" s="3">
        <v>0.139436942273087</v>
      </c>
      <c r="BN14" s="3">
        <v>399.992715831744</v>
      </c>
      <c r="BO14" s="3">
        <v>24.5768823222157</v>
      </c>
      <c r="BP14" s="3">
        <v>2.29649554427514</v>
      </c>
      <c r="BQ14" s="3">
        <v>2.28353966993995</v>
      </c>
      <c r="BR14" s="3">
        <v>19.6518399818017</v>
      </c>
      <c r="BS14" s="3">
        <v>19.5607507529923</v>
      </c>
      <c r="BT14" s="3">
        <v>0</v>
      </c>
      <c r="BU14" s="3">
        <v>0</v>
      </c>
      <c r="BV14" s="3">
        <v>0</v>
      </c>
      <c r="BW14" s="3">
        <v>26</v>
      </c>
      <c r="BX14" s="3">
        <v>0.664985240948203</v>
      </c>
      <c r="BY14" s="3">
        <v>1543629078.6</v>
      </c>
      <c r="BZ14" s="3" t="e">
        <v>#DIV/0!</v>
      </c>
      <c r="CA14" s="3">
        <v>1543629078.6</v>
      </c>
      <c r="CB14" s="3">
        <v>1543629075.6</v>
      </c>
      <c r="CC14" s="3">
        <v>99</v>
      </c>
      <c r="CD14" s="3">
        <v>0.007</v>
      </c>
      <c r="CE14" s="3">
        <v>-0.002</v>
      </c>
      <c r="CF14" s="3">
        <v>-2.208</v>
      </c>
      <c r="CG14" s="3">
        <v>0.754</v>
      </c>
      <c r="CH14" s="3">
        <v>400</v>
      </c>
      <c r="CI14" s="3">
        <v>25</v>
      </c>
      <c r="CJ14" s="3">
        <v>1.43</v>
      </c>
      <c r="CK14" s="3">
        <v>0.56</v>
      </c>
      <c r="CL14" s="3">
        <v>1.29469162083333</v>
      </c>
      <c r="CM14" s="3">
        <v>0.0963047035647264</v>
      </c>
      <c r="CN14" s="3">
        <v>0.140776400958782</v>
      </c>
      <c r="CO14" s="3">
        <v>0.25</v>
      </c>
      <c r="CP14" s="3">
        <v>0.139254489583333</v>
      </c>
      <c r="CQ14" s="3">
        <v>-6.10140712948157e-5</v>
      </c>
      <c r="CR14" s="3">
        <v>0.00349616841749493</v>
      </c>
      <c r="CS14" s="3">
        <v>1</v>
      </c>
      <c r="CT14" s="3">
        <v>1.25</v>
      </c>
      <c r="CU14" s="3">
        <v>2</v>
      </c>
      <c r="CV14" s="3" t="e">
        <v>#DIV/0!</v>
      </c>
      <c r="CW14" s="3">
        <v>100</v>
      </c>
      <c r="CX14" s="3">
        <v>100</v>
      </c>
      <c r="CY14" s="3">
        <v>-2.20758333333333</v>
      </c>
      <c r="CZ14" s="3">
        <v>0.7555</v>
      </c>
      <c r="DA14" s="3">
        <v>-2.61414173891613</v>
      </c>
      <c r="DB14" s="3">
        <v>0.00170339840285872</v>
      </c>
      <c r="DC14" s="3">
        <v>-2.04247121148579e-6</v>
      </c>
      <c r="DD14" s="3">
        <v>7.86128215878379e-10</v>
      </c>
      <c r="DE14" s="3">
        <v>0.0865051974539947</v>
      </c>
      <c r="DF14" s="3">
        <v>0.00630584918958766</v>
      </c>
      <c r="DG14" s="3">
        <v>0.00102618684613656</v>
      </c>
      <c r="DH14" s="3">
        <v>-5.17213135646585e-6</v>
      </c>
      <c r="DI14" s="3">
        <v>3</v>
      </c>
      <c r="DJ14" s="3">
        <v>1910</v>
      </c>
      <c r="DK14" s="3">
        <v>1</v>
      </c>
      <c r="DL14" s="3">
        <v>31</v>
      </c>
      <c r="DM14" s="3">
        <v>18.45</v>
      </c>
      <c r="DN14" s="3">
        <v>18.5</v>
      </c>
      <c r="DO14" s="3">
        <v>3</v>
      </c>
      <c r="DP14" s="3">
        <v>325.2095</v>
      </c>
      <c r="DQ14" s="3">
        <v>625.05475</v>
      </c>
      <c r="DR14" s="3">
        <v>24.9999833333333</v>
      </c>
      <c r="DS14" s="3">
        <v>31.9848333333333</v>
      </c>
      <c r="DT14" s="3">
        <v>30.000125</v>
      </c>
      <c r="DU14" s="3">
        <v>32.2961666666667</v>
      </c>
      <c r="DV14" s="3">
        <v>32.2929</v>
      </c>
      <c r="DW14" s="3">
        <v>20.5216666666667</v>
      </c>
      <c r="DX14" s="3">
        <v>29.6557</v>
      </c>
      <c r="DY14" s="3">
        <v>20.9541</v>
      </c>
      <c r="DZ14" s="3">
        <v>25</v>
      </c>
      <c r="EA14" s="3">
        <v>400</v>
      </c>
      <c r="EB14" s="3">
        <v>24.6249166666667</v>
      </c>
      <c r="EC14" s="3">
        <v>98.61005</v>
      </c>
      <c r="ED14" s="3">
        <v>101.036333333333</v>
      </c>
    </row>
    <row r="15" spans="1:134">
      <c r="A15" s="3" t="s">
        <v>398</v>
      </c>
      <c r="B15" s="3" t="s">
        <v>397</v>
      </c>
      <c r="C15" s="3" t="s">
        <v>68</v>
      </c>
      <c r="D15" s="3" t="s">
        <v>69</v>
      </c>
      <c r="E15" s="3" t="str">
        <f t="shared" si="0"/>
        <v>TR25-B1-Rd2</v>
      </c>
      <c r="F15" s="3" t="str">
        <f>VLOOKUP(B15,Sheet1!$A$1:$B$97,2,0)</f>
        <v>Parashorea chinensis</v>
      </c>
      <c r="G15" s="3" t="str">
        <f t="shared" si="1"/>
        <v>2023-07-24</v>
      </c>
      <c r="H15" s="3" t="s">
        <v>462</v>
      </c>
      <c r="I15" s="3">
        <v>0.000611785919303163</v>
      </c>
      <c r="J15" s="3">
        <v>-2.02310325470098</v>
      </c>
      <c r="K15" s="3">
        <v>401.527660987836</v>
      </c>
      <c r="L15" s="3">
        <v>450.012141241809</v>
      </c>
      <c r="M15" s="3">
        <v>41.9101274413855</v>
      </c>
      <c r="N15" s="3">
        <v>37.3947142729675</v>
      </c>
      <c r="O15" s="3">
        <v>0.0585844529893783</v>
      </c>
      <c r="P15" s="3">
        <v>3.86835071290851</v>
      </c>
      <c r="Q15" s="3">
        <v>0.0580959532853052</v>
      </c>
      <c r="R15" s="3">
        <v>0.036353520849001</v>
      </c>
      <c r="S15" s="3">
        <v>0</v>
      </c>
      <c r="T15" s="3">
        <v>25.1677388078302</v>
      </c>
      <c r="U15" s="3">
        <v>25.201157748076</v>
      </c>
      <c r="V15" s="3">
        <v>3.21801139354812</v>
      </c>
      <c r="W15" s="3">
        <v>70.0482837891727</v>
      </c>
      <c r="X15" s="3">
        <v>2.26616229759699</v>
      </c>
      <c r="Y15" s="3">
        <v>3.23514320496963</v>
      </c>
      <c r="Z15" s="3">
        <v>0.951849095951128</v>
      </c>
      <c r="AA15" s="3">
        <v>-26.9797590412695</v>
      </c>
      <c r="AB15" s="3">
        <v>18.6077027226241</v>
      </c>
      <c r="AC15" s="3">
        <v>1.01999718963145</v>
      </c>
      <c r="AD15" s="3">
        <v>-7.35205912901391</v>
      </c>
      <c r="AE15" s="3">
        <v>0</v>
      </c>
      <c r="AF15" s="3">
        <v>0</v>
      </c>
      <c r="AG15" s="3">
        <v>1</v>
      </c>
      <c r="AH15" s="3">
        <v>0</v>
      </c>
      <c r="AI15" s="3">
        <v>49532.3770137032</v>
      </c>
      <c r="AJ15" s="3">
        <v>0</v>
      </c>
      <c r="AK15" s="3">
        <v>0</v>
      </c>
      <c r="AL15" s="3">
        <v>0</v>
      </c>
      <c r="AM15" s="3">
        <v>0</v>
      </c>
      <c r="AN15" s="3">
        <v>3</v>
      </c>
      <c r="AO15" s="3">
        <v>0.5</v>
      </c>
      <c r="AP15" s="3" t="e">
        <v>#DIV/0!</v>
      </c>
      <c r="AQ15" s="3">
        <v>2</v>
      </c>
      <c r="AR15" s="3">
        <v>1543621568.91204</v>
      </c>
      <c r="AS15" s="3">
        <v>401.527660987836</v>
      </c>
      <c r="AT15" s="3">
        <v>400.004180230753</v>
      </c>
      <c r="AU15" s="3">
        <v>24.3330337747041</v>
      </c>
      <c r="AV15" s="3">
        <v>23.8214229641057</v>
      </c>
      <c r="AW15" s="3">
        <v>403.593672612181</v>
      </c>
      <c r="AX15" s="3">
        <v>23.5864492545852</v>
      </c>
      <c r="AY15" s="3">
        <v>350.011798158668</v>
      </c>
      <c r="AZ15" s="3">
        <v>93.1151908285195</v>
      </c>
      <c r="BA15" s="3">
        <v>0.0159130317712655</v>
      </c>
      <c r="BB15" s="3">
        <v>25.2903813013136</v>
      </c>
      <c r="BC15" s="3">
        <v>25.201157748076</v>
      </c>
      <c r="BD15" s="3">
        <v>999.9</v>
      </c>
      <c r="BE15" s="3">
        <v>0</v>
      </c>
      <c r="BF15" s="3">
        <v>0</v>
      </c>
      <c r="BG15" s="3">
        <v>10002.8436474341</v>
      </c>
      <c r="BH15" s="3">
        <v>-0.801932365146312</v>
      </c>
      <c r="BI15" s="3">
        <v>0.236485839386993</v>
      </c>
      <c r="BJ15" s="3">
        <v>1.52346217108761</v>
      </c>
      <c r="BK15" s="3">
        <v>411.541699079224</v>
      </c>
      <c r="BL15" s="3">
        <v>409.765370558091</v>
      </c>
      <c r="BM15" s="3">
        <v>0.511612907709771</v>
      </c>
      <c r="BN15" s="3">
        <v>400.004180230753</v>
      </c>
      <c r="BO15" s="3">
        <v>23.8214229641057</v>
      </c>
      <c r="BP15" s="3">
        <v>2.26577470883899</v>
      </c>
      <c r="BQ15" s="3">
        <v>2.21813614248661</v>
      </c>
      <c r="BR15" s="3">
        <v>19.4351171032433</v>
      </c>
      <c r="BS15" s="3">
        <v>19.0939037461647</v>
      </c>
      <c r="BT15" s="3">
        <v>0</v>
      </c>
      <c r="BU15" s="3">
        <v>0</v>
      </c>
      <c r="BV15" s="3">
        <v>0</v>
      </c>
      <c r="BW15" s="3">
        <v>26</v>
      </c>
      <c r="BX15" s="3">
        <v>0.748221589904788</v>
      </c>
      <c r="BY15" s="3">
        <v>1543621090</v>
      </c>
      <c r="BZ15" s="3" t="e">
        <v>#DIV/0!</v>
      </c>
      <c r="CA15" s="3">
        <v>1543621087.5</v>
      </c>
      <c r="CB15" s="3">
        <v>1543621090</v>
      </c>
      <c r="CC15" s="3">
        <v>78</v>
      </c>
      <c r="CD15" s="3">
        <v>0.122</v>
      </c>
      <c r="CE15" s="3">
        <v>0.002</v>
      </c>
      <c r="CF15" s="3">
        <v>-2.067</v>
      </c>
      <c r="CG15" s="3">
        <v>0.728</v>
      </c>
      <c r="CH15" s="3">
        <v>400</v>
      </c>
      <c r="CI15" s="3">
        <v>24</v>
      </c>
      <c r="CJ15" s="3">
        <v>1.95</v>
      </c>
      <c r="CK15" s="3">
        <v>0.43</v>
      </c>
      <c r="CL15" s="3">
        <v>1.5279695</v>
      </c>
      <c r="CM15" s="3">
        <v>-0.040544371482179</v>
      </c>
      <c r="CN15" s="3">
        <v>0.141983741745912</v>
      </c>
      <c r="CO15" s="3">
        <v>0.25</v>
      </c>
      <c r="CP15" s="3">
        <v>0.511488004166667</v>
      </c>
      <c r="CQ15" s="3">
        <v>-7.07110694192139e-5</v>
      </c>
      <c r="CR15" s="3">
        <v>0.00472499566157527</v>
      </c>
      <c r="CS15" s="3">
        <v>1</v>
      </c>
      <c r="CT15" s="3">
        <v>1.25</v>
      </c>
      <c r="CU15" s="3">
        <v>2</v>
      </c>
      <c r="CV15" s="3" t="e">
        <v>#DIV/0!</v>
      </c>
      <c r="CW15" s="3">
        <v>100</v>
      </c>
      <c r="CX15" s="3">
        <v>100</v>
      </c>
      <c r="CY15" s="3">
        <v>-2.066</v>
      </c>
      <c r="CZ15" s="3">
        <v>0.746475</v>
      </c>
      <c r="DA15" s="3">
        <v>-2.47249423394879</v>
      </c>
      <c r="DB15" s="3">
        <v>0.00170339840285872</v>
      </c>
      <c r="DC15" s="3">
        <v>-2.04247121148579e-6</v>
      </c>
      <c r="DD15" s="3">
        <v>7.86128215878379e-10</v>
      </c>
      <c r="DE15" s="3">
        <v>0.09482487568779</v>
      </c>
      <c r="DF15" s="3">
        <v>0.00630584918958766</v>
      </c>
      <c r="DG15" s="3">
        <v>0.00102618684613656</v>
      </c>
      <c r="DH15" s="3">
        <v>-5.17213135646585e-6</v>
      </c>
      <c r="DI15" s="3">
        <v>3</v>
      </c>
      <c r="DJ15" s="3">
        <v>1910</v>
      </c>
      <c r="DK15" s="3">
        <v>1</v>
      </c>
      <c r="DL15" s="3">
        <v>31</v>
      </c>
      <c r="DM15" s="3">
        <v>8.15</v>
      </c>
      <c r="DN15" s="3">
        <v>8.11666666666667</v>
      </c>
      <c r="DO15" s="3">
        <v>3</v>
      </c>
      <c r="DP15" s="3">
        <v>327.549416666667</v>
      </c>
      <c r="DQ15" s="3">
        <v>628.77925</v>
      </c>
      <c r="DR15" s="3">
        <v>24.999975</v>
      </c>
      <c r="DS15" s="3">
        <v>31.6218</v>
      </c>
      <c r="DT15" s="3">
        <v>30.0001083333333</v>
      </c>
      <c r="DU15" s="3">
        <v>31.9649916666667</v>
      </c>
      <c r="DV15" s="3">
        <v>31.9757166666667</v>
      </c>
      <c r="DW15" s="3">
        <v>20.5081666666667</v>
      </c>
      <c r="DX15" s="3">
        <v>29.5004</v>
      </c>
      <c r="DY15" s="3">
        <v>27.11345</v>
      </c>
      <c r="DZ15" s="3">
        <v>25</v>
      </c>
      <c r="EA15" s="3">
        <v>400</v>
      </c>
      <c r="EB15" s="3">
        <v>23.822725</v>
      </c>
      <c r="EC15" s="3">
        <v>98.6684416666667</v>
      </c>
      <c r="ED15" s="3">
        <v>101.112166666667</v>
      </c>
    </row>
    <row r="16" spans="1:134">
      <c r="A16" s="3" t="s">
        <v>477</v>
      </c>
      <c r="B16" s="3" t="s">
        <v>401</v>
      </c>
      <c r="C16" s="3" t="s">
        <v>68</v>
      </c>
      <c r="D16" s="3" t="s">
        <v>78</v>
      </c>
      <c r="E16" s="3" t="str">
        <f t="shared" si="0"/>
        <v>TR29-B1-Rd1</v>
      </c>
      <c r="F16" s="3" t="str">
        <f>VLOOKUP(B16,Sheet1!$A$1:$B$97,2,0)</f>
        <v>Castanopsis indica</v>
      </c>
      <c r="G16" s="3" t="str">
        <f t="shared" si="1"/>
        <v>2023-07-25</v>
      </c>
      <c r="H16" s="3" t="s">
        <v>462</v>
      </c>
      <c r="I16" s="3">
        <v>0.000207267109604254</v>
      </c>
      <c r="J16" s="3">
        <v>-0.7054133889138</v>
      </c>
      <c r="K16" s="3">
        <v>400.536658158487</v>
      </c>
      <c r="L16" s="3">
        <v>452.909237823545</v>
      </c>
      <c r="M16" s="3">
        <v>42.2115880834833</v>
      </c>
      <c r="N16" s="3">
        <v>37.3304137224446</v>
      </c>
      <c r="O16" s="3">
        <v>0.0195748263562555</v>
      </c>
      <c r="P16" s="3">
        <v>3.86980778420941</v>
      </c>
      <c r="Q16" s="3">
        <v>0.0195181197770099</v>
      </c>
      <c r="R16" s="3">
        <v>0.0122039055448337</v>
      </c>
      <c r="S16" s="3">
        <v>0</v>
      </c>
      <c r="T16" s="3">
        <v>25.3468964753158</v>
      </c>
      <c r="U16" s="3">
        <v>25.3404102067749</v>
      </c>
      <c r="V16" s="3">
        <v>3.24478414666702</v>
      </c>
      <c r="W16" s="3">
        <v>70.2036467014313</v>
      </c>
      <c r="X16" s="3">
        <v>2.28447140122304</v>
      </c>
      <c r="Y16" s="3">
        <v>3.25406154509022</v>
      </c>
      <c r="Z16" s="3">
        <v>0.960312745443983</v>
      </c>
      <c r="AA16" s="3">
        <v>-9.1404795335476</v>
      </c>
      <c r="AB16" s="3">
        <v>10.0183091359853</v>
      </c>
      <c r="AC16" s="3">
        <v>0.549614761491961</v>
      </c>
      <c r="AD16" s="3">
        <v>1.42744436392968</v>
      </c>
      <c r="AE16" s="3">
        <v>0.916666666666667</v>
      </c>
      <c r="AF16" s="3">
        <v>0</v>
      </c>
      <c r="AG16" s="3">
        <v>1</v>
      </c>
      <c r="AH16" s="3">
        <v>0</v>
      </c>
      <c r="AI16" s="3">
        <v>49542.5338390498</v>
      </c>
      <c r="AJ16" s="3">
        <v>0</v>
      </c>
      <c r="AK16" s="3">
        <v>0</v>
      </c>
      <c r="AL16" s="3">
        <v>0</v>
      </c>
      <c r="AM16" s="3">
        <v>0</v>
      </c>
      <c r="AN16" s="3">
        <v>3</v>
      </c>
      <c r="AO16" s="3">
        <v>0.5</v>
      </c>
      <c r="AP16" s="3" t="e">
        <v>#DIV/0!</v>
      </c>
      <c r="AQ16" s="3">
        <v>2</v>
      </c>
      <c r="AR16" s="3">
        <v>1543623710.93287</v>
      </c>
      <c r="AS16" s="3">
        <v>400.536658158487</v>
      </c>
      <c r="AT16" s="3">
        <v>400.003222070942</v>
      </c>
      <c r="AU16" s="3">
        <v>24.5112343601381</v>
      </c>
      <c r="AV16" s="3">
        <v>24.3379461225141</v>
      </c>
      <c r="AW16" s="3">
        <v>402.849878641367</v>
      </c>
      <c r="AX16" s="3">
        <v>23.7767084193882</v>
      </c>
      <c r="AY16" s="3">
        <v>350.029987531168</v>
      </c>
      <c r="AZ16" s="3">
        <v>93.1851783785654</v>
      </c>
      <c r="BA16" s="3">
        <v>0.0158132396445296</v>
      </c>
      <c r="BB16" s="3">
        <v>25.3884299440491</v>
      </c>
      <c r="BC16" s="3">
        <v>25.3404102067749</v>
      </c>
      <c r="BD16" s="3">
        <v>999.9</v>
      </c>
      <c r="BE16" s="3">
        <v>0</v>
      </c>
      <c r="BF16" s="3">
        <v>0</v>
      </c>
      <c r="BG16" s="3">
        <v>10000.5734241014</v>
      </c>
      <c r="BH16" s="3">
        <v>-0.825099094830627</v>
      </c>
      <c r="BI16" s="3">
        <v>0.274406376873138</v>
      </c>
      <c r="BJ16" s="3">
        <v>0.533485414643769</v>
      </c>
      <c r="BK16" s="3">
        <v>410.601025476646</v>
      </c>
      <c r="BL16" s="3">
        <v>409.981238086116</v>
      </c>
      <c r="BM16" s="3">
        <v>0.173287917353585</v>
      </c>
      <c r="BN16" s="3">
        <v>400.003222070942</v>
      </c>
      <c r="BO16" s="3">
        <v>24.3379461225141</v>
      </c>
      <c r="BP16" s="3">
        <v>2.28408386140759</v>
      </c>
      <c r="BQ16" s="3">
        <v>2.26793569778933</v>
      </c>
      <c r="BR16" s="3">
        <v>19.5645443931308</v>
      </c>
      <c r="BS16" s="3">
        <v>19.4503817882229</v>
      </c>
      <c r="BT16" s="3">
        <v>0</v>
      </c>
      <c r="BU16" s="3">
        <v>0</v>
      </c>
      <c r="BV16" s="3">
        <v>0</v>
      </c>
      <c r="BW16" s="3">
        <v>26</v>
      </c>
      <c r="BX16" s="3">
        <v>0.145141445438028</v>
      </c>
      <c r="BY16" s="3">
        <v>1543623361.1</v>
      </c>
      <c r="BZ16" s="3" t="e">
        <v>#DIV/0!</v>
      </c>
      <c r="CA16" s="3">
        <v>1543623361.1</v>
      </c>
      <c r="CB16" s="3">
        <v>1543623359.6</v>
      </c>
      <c r="CC16" s="3">
        <v>66</v>
      </c>
      <c r="CD16" s="3">
        <v>0.257</v>
      </c>
      <c r="CE16" s="3">
        <v>0.004</v>
      </c>
      <c r="CF16" s="3">
        <v>-2.313</v>
      </c>
      <c r="CG16" s="3">
        <v>0.732</v>
      </c>
      <c r="CH16" s="3">
        <v>400</v>
      </c>
      <c r="CI16" s="3">
        <v>24</v>
      </c>
      <c r="CJ16" s="3">
        <v>1.46</v>
      </c>
      <c r="CK16" s="3">
        <v>0.54</v>
      </c>
      <c r="CL16" s="3">
        <v>0.529309000833333</v>
      </c>
      <c r="CM16" s="3">
        <v>0.0353125564727948</v>
      </c>
      <c r="CN16" s="3">
        <v>0.126745184193494</v>
      </c>
      <c r="CO16" s="3">
        <v>0.416666666666667</v>
      </c>
      <c r="CP16" s="3">
        <v>0.170177208541667</v>
      </c>
      <c r="CQ16" s="3">
        <v>0.062806698217636</v>
      </c>
      <c r="CR16" s="3">
        <v>0.0232305647573719</v>
      </c>
      <c r="CS16" s="3">
        <v>0.25</v>
      </c>
      <c r="CT16" s="3">
        <v>0.666666666666667</v>
      </c>
      <c r="CU16" s="3">
        <v>2</v>
      </c>
      <c r="CV16" s="3" t="e">
        <v>#DIV/0!</v>
      </c>
      <c r="CW16" s="3">
        <v>100</v>
      </c>
      <c r="CX16" s="3">
        <v>100</v>
      </c>
      <c r="CY16" s="3">
        <v>-2.31308333333333</v>
      </c>
      <c r="CZ16" s="3">
        <v>0.733533333333333</v>
      </c>
      <c r="DA16" s="3">
        <v>-2.11739126685442</v>
      </c>
      <c r="DB16" s="3">
        <v>0.000607280511662848</v>
      </c>
      <c r="DC16" s="3">
        <v>-3.29847730207135e-6</v>
      </c>
      <c r="DD16" s="3">
        <v>1.45089541195219e-9</v>
      </c>
      <c r="DE16" s="3">
        <v>0.0739814881484854</v>
      </c>
      <c r="DF16" s="3">
        <v>0.00630584918958766</v>
      </c>
      <c r="DG16" s="3">
        <v>0.00102618684613656</v>
      </c>
      <c r="DH16" s="3">
        <v>-5.17213135646585e-6</v>
      </c>
      <c r="DI16" s="3">
        <v>3</v>
      </c>
      <c r="DJ16" s="3">
        <v>1567</v>
      </c>
      <c r="DK16" s="3">
        <v>1</v>
      </c>
      <c r="DL16" s="3">
        <v>31</v>
      </c>
      <c r="DM16" s="3">
        <v>5.95833333333333</v>
      </c>
      <c r="DN16" s="3">
        <v>5.98333333333333</v>
      </c>
      <c r="DO16" s="3">
        <v>3</v>
      </c>
      <c r="DP16" s="3">
        <v>325.729</v>
      </c>
      <c r="DQ16" s="3">
        <v>625.012916666667</v>
      </c>
      <c r="DR16" s="3">
        <v>24.9996333333333</v>
      </c>
      <c r="DS16" s="3">
        <v>32.72145</v>
      </c>
      <c r="DT16" s="3">
        <v>30.0001166666667</v>
      </c>
      <c r="DU16" s="3">
        <v>33.1212333333333</v>
      </c>
      <c r="DV16" s="3">
        <v>33.1429666666667</v>
      </c>
      <c r="DW16" s="3">
        <v>20.50065</v>
      </c>
      <c r="DX16" s="3">
        <v>22.600225</v>
      </c>
      <c r="DY16" s="3">
        <v>33.5100333333333</v>
      </c>
      <c r="DZ16" s="3">
        <v>25</v>
      </c>
      <c r="EA16" s="3">
        <v>400</v>
      </c>
      <c r="EB16" s="3">
        <v>24.3501333333333</v>
      </c>
      <c r="EC16" s="3">
        <v>98.4930333333333</v>
      </c>
      <c r="ED16" s="3">
        <v>100.896083333333</v>
      </c>
    </row>
    <row r="17" spans="1:134">
      <c r="A17" s="3" t="s">
        <v>478</v>
      </c>
      <c r="B17" s="3" t="s">
        <v>401</v>
      </c>
      <c r="C17" s="3" t="s">
        <v>68</v>
      </c>
      <c r="D17" s="3" t="s">
        <v>69</v>
      </c>
      <c r="E17" s="3" t="str">
        <f t="shared" si="0"/>
        <v>TR29-B1-Rd2</v>
      </c>
      <c r="F17" s="3" t="str">
        <f>VLOOKUP(B17,Sheet1!$A$1:$B$97,2,0)</f>
        <v>Castanopsis indica</v>
      </c>
      <c r="G17" s="3" t="str">
        <f t="shared" si="1"/>
        <v>2023-07-25</v>
      </c>
      <c r="H17" s="3" t="s">
        <v>462</v>
      </c>
      <c r="I17" s="3">
        <v>0.000174062845911254</v>
      </c>
      <c r="J17" s="3">
        <v>-0.574463887156737</v>
      </c>
      <c r="K17" s="3">
        <v>400.429583803138</v>
      </c>
      <c r="L17" s="3">
        <v>453.780686457979</v>
      </c>
      <c r="M17" s="3">
        <v>42.2672818843995</v>
      </c>
      <c r="N17" s="3">
        <v>37.2979080746901</v>
      </c>
      <c r="O17" s="3">
        <v>0.0150279321877454</v>
      </c>
      <c r="P17" s="3">
        <v>3.8683070331884</v>
      </c>
      <c r="Q17" s="3">
        <v>0.014995571684172</v>
      </c>
      <c r="R17" s="3">
        <v>0.0093751339010805</v>
      </c>
      <c r="S17" s="3">
        <v>0</v>
      </c>
      <c r="T17" s="3">
        <v>26.3849675127473</v>
      </c>
      <c r="U17" s="3">
        <v>26.4544865225324</v>
      </c>
      <c r="V17" s="3">
        <v>3.46607681871735</v>
      </c>
      <c r="W17" s="3">
        <v>69.9349920589214</v>
      </c>
      <c r="X17" s="3">
        <v>2.41905229388832</v>
      </c>
      <c r="Y17" s="3">
        <v>3.45900142753186</v>
      </c>
      <c r="Z17" s="3">
        <v>1.04702452482903</v>
      </c>
      <c r="AA17" s="3">
        <v>-7.6761715046863</v>
      </c>
      <c r="AB17" s="3">
        <v>-7.22523016567853</v>
      </c>
      <c r="AC17" s="3">
        <v>-0.400832260130346</v>
      </c>
      <c r="AD17" s="3">
        <v>-15.3022339304952</v>
      </c>
      <c r="AE17" s="3">
        <v>1.91666666666667</v>
      </c>
      <c r="AF17" s="3">
        <v>0.833333333333333</v>
      </c>
      <c r="AG17" s="3">
        <v>1</v>
      </c>
      <c r="AH17" s="3">
        <v>0</v>
      </c>
      <c r="AI17" s="3">
        <v>49345.0989425974</v>
      </c>
      <c r="AJ17" s="3">
        <v>0</v>
      </c>
      <c r="AK17" s="3">
        <v>0</v>
      </c>
      <c r="AL17" s="3">
        <v>0</v>
      </c>
      <c r="AM17" s="3">
        <v>0</v>
      </c>
      <c r="AN17" s="3">
        <v>3</v>
      </c>
      <c r="AO17" s="3">
        <v>0.5</v>
      </c>
      <c r="AP17" s="3" t="e">
        <v>#DIV/0!</v>
      </c>
      <c r="AQ17" s="3">
        <v>2</v>
      </c>
      <c r="AR17" s="3">
        <v>1543648998.43287</v>
      </c>
      <c r="AS17" s="3">
        <v>400.429583803138</v>
      </c>
      <c r="AT17" s="3">
        <v>399.996968434896</v>
      </c>
      <c r="AU17" s="3">
        <v>25.9708963379553</v>
      </c>
      <c r="AV17" s="3">
        <v>25.8255877139968</v>
      </c>
      <c r="AW17" s="3">
        <v>403.105093242565</v>
      </c>
      <c r="AX17" s="3">
        <v>25.2033173503162</v>
      </c>
      <c r="AY17" s="3">
        <v>350.032102833273</v>
      </c>
      <c r="AZ17" s="3">
        <v>93.1295831096819</v>
      </c>
      <c r="BA17" s="3">
        <v>0.0151534195647844</v>
      </c>
      <c r="BB17" s="3">
        <v>26.4198409032719</v>
      </c>
      <c r="BC17" s="3">
        <v>26.4544865225324</v>
      </c>
      <c r="BD17" s="3">
        <v>999.9</v>
      </c>
      <c r="BE17" s="3">
        <v>0</v>
      </c>
      <c r="BF17" s="3">
        <v>0</v>
      </c>
      <c r="BG17" s="3">
        <v>10001.1398581463</v>
      </c>
      <c r="BH17" s="3">
        <v>-0.815149387138904</v>
      </c>
      <c r="BI17" s="3">
        <v>0.276283518929027</v>
      </c>
      <c r="BJ17" s="3">
        <v>0.432648785755337</v>
      </c>
      <c r="BK17" s="3">
        <v>411.106397671501</v>
      </c>
      <c r="BL17" s="3">
        <v>410.601020259381</v>
      </c>
      <c r="BM17" s="3">
        <v>0.145307752955665</v>
      </c>
      <c r="BN17" s="3">
        <v>399.996968434896</v>
      </c>
      <c r="BO17" s="3">
        <v>25.8255877139968</v>
      </c>
      <c r="BP17" s="3">
        <v>2.41865859802044</v>
      </c>
      <c r="BQ17" s="3">
        <v>2.40512602391595</v>
      </c>
      <c r="BR17" s="3">
        <v>20.4892474312778</v>
      </c>
      <c r="BS17" s="3">
        <v>20.398328802606</v>
      </c>
      <c r="BT17" s="3">
        <v>0</v>
      </c>
      <c r="BU17" s="3">
        <v>0</v>
      </c>
      <c r="BV17" s="3">
        <v>0</v>
      </c>
      <c r="BW17" s="3">
        <v>29</v>
      </c>
      <c r="BX17" s="3">
        <v>0.170021113838716</v>
      </c>
      <c r="BY17" s="3">
        <v>1543648895.6</v>
      </c>
      <c r="BZ17" s="3" t="e">
        <v>#DIV/0!</v>
      </c>
      <c r="CA17" s="3">
        <v>1543648895.6</v>
      </c>
      <c r="CB17" s="3">
        <v>1543648895.1</v>
      </c>
      <c r="CC17" s="3">
        <v>142</v>
      </c>
      <c r="CD17" s="3">
        <v>-0.047</v>
      </c>
      <c r="CE17" s="3">
        <v>-0.018</v>
      </c>
      <c r="CF17" s="3">
        <v>-2.675</v>
      </c>
      <c r="CG17" s="3">
        <v>0.763</v>
      </c>
      <c r="CH17" s="3">
        <v>400</v>
      </c>
      <c r="CI17" s="3">
        <v>26</v>
      </c>
      <c r="CJ17" s="3">
        <v>1.95</v>
      </c>
      <c r="CK17" s="3">
        <v>0.47</v>
      </c>
      <c r="CL17" s="3">
        <v>0.431476092083333</v>
      </c>
      <c r="CM17" s="3">
        <v>-0.021939829080676</v>
      </c>
      <c r="CN17" s="3">
        <v>0.122637808467757</v>
      </c>
      <c r="CO17" s="3">
        <v>0.583333333333333</v>
      </c>
      <c r="CP17" s="3">
        <v>0.145011202083333</v>
      </c>
      <c r="CQ17" s="3">
        <v>0.00409083583489654</v>
      </c>
      <c r="CR17" s="3">
        <v>0.00292689249439799</v>
      </c>
      <c r="CS17" s="3">
        <v>1</v>
      </c>
      <c r="CT17" s="3">
        <v>1.58333333333333</v>
      </c>
      <c r="CU17" s="3">
        <v>2</v>
      </c>
      <c r="CV17" s="3" t="e">
        <v>#DIV/0!</v>
      </c>
      <c r="CW17" s="3">
        <v>100</v>
      </c>
      <c r="CX17" s="3">
        <v>100</v>
      </c>
      <c r="CY17" s="3">
        <v>-2.67541666666667</v>
      </c>
      <c r="CZ17" s="3">
        <v>0.767416666666667</v>
      </c>
      <c r="DA17" s="3">
        <v>-2.47932300923155</v>
      </c>
      <c r="DB17" s="3">
        <v>0.000607280511662848</v>
      </c>
      <c r="DC17" s="3">
        <v>-3.29847730207135e-6</v>
      </c>
      <c r="DD17" s="3">
        <v>1.45089541195219e-9</v>
      </c>
      <c r="DE17" s="3">
        <v>0.0396146262607404</v>
      </c>
      <c r="DF17" s="3">
        <v>0.00630584918958766</v>
      </c>
      <c r="DG17" s="3">
        <v>0.00102618684613656</v>
      </c>
      <c r="DH17" s="3">
        <v>-5.17213135646585e-6</v>
      </c>
      <c r="DI17" s="3">
        <v>3</v>
      </c>
      <c r="DJ17" s="3">
        <v>1567</v>
      </c>
      <c r="DK17" s="3">
        <v>1</v>
      </c>
      <c r="DL17" s="3">
        <v>31</v>
      </c>
      <c r="DM17" s="3">
        <v>1.84166666666667</v>
      </c>
      <c r="DN17" s="3">
        <v>1.85</v>
      </c>
      <c r="DO17" s="3">
        <v>3</v>
      </c>
      <c r="DP17" s="3">
        <v>325.01125</v>
      </c>
      <c r="DQ17" s="3">
        <v>615.548166666667</v>
      </c>
      <c r="DR17" s="3">
        <v>25.0002166666667</v>
      </c>
      <c r="DS17" s="3">
        <v>34.111525</v>
      </c>
      <c r="DT17" s="3">
        <v>30.0004166666667</v>
      </c>
      <c r="DU17" s="3">
        <v>34.363675</v>
      </c>
      <c r="DV17" s="3">
        <v>34.3431333333333</v>
      </c>
      <c r="DW17" s="3">
        <v>20.3641416666667</v>
      </c>
      <c r="DX17" s="3">
        <v>21.3322</v>
      </c>
      <c r="DY17" s="3">
        <v>31.8022</v>
      </c>
      <c r="DZ17" s="3">
        <v>25</v>
      </c>
      <c r="EA17" s="3">
        <v>400</v>
      </c>
      <c r="EB17" s="3">
        <v>25.868</v>
      </c>
      <c r="EC17" s="3">
        <v>98.2829583333333</v>
      </c>
      <c r="ED17" s="3">
        <v>100.64725</v>
      </c>
    </row>
    <row r="18" spans="1:134">
      <c r="A18" s="3" t="s">
        <v>479</v>
      </c>
      <c r="B18" s="3" t="s">
        <v>113</v>
      </c>
      <c r="C18" s="3" t="s">
        <v>68</v>
      </c>
      <c r="D18" s="3" t="s">
        <v>78</v>
      </c>
      <c r="E18" s="3" t="str">
        <f t="shared" si="0"/>
        <v>TR30-B1-Rd1</v>
      </c>
      <c r="F18" s="3" t="str">
        <f>VLOOKUP(B18,Sheet1!$A$1:$B$97,2,0)</f>
        <v>Parashorea chinensis</v>
      </c>
      <c r="G18" s="3" t="str">
        <f t="shared" si="1"/>
        <v>2023-07-25</v>
      </c>
      <c r="H18" s="3" t="s">
        <v>462</v>
      </c>
      <c r="I18" s="3">
        <v>0.00077077872621704</v>
      </c>
      <c r="J18" s="3">
        <v>-0.750346880234112</v>
      </c>
      <c r="K18" s="3">
        <v>400.37615837176</v>
      </c>
      <c r="L18" s="3">
        <v>410.209199163942</v>
      </c>
      <c r="M18" s="3">
        <v>38.335539834385</v>
      </c>
      <c r="N18" s="3">
        <v>37.4166065422733</v>
      </c>
      <c r="O18" s="3">
        <v>0.0718966025621459</v>
      </c>
      <c r="P18" s="3">
        <v>3.8773207095075</v>
      </c>
      <c r="Q18" s="3">
        <v>0.0711639630161921</v>
      </c>
      <c r="R18" s="3">
        <v>0.0445426792241528</v>
      </c>
      <c r="S18" s="3">
        <v>0</v>
      </c>
      <c r="T18" s="3">
        <v>25.5612734561416</v>
      </c>
      <c r="U18" s="3">
        <v>25.6411638715023</v>
      </c>
      <c r="V18" s="3">
        <v>3.30327208899637</v>
      </c>
      <c r="W18" s="3">
        <v>69.9709315432072</v>
      </c>
      <c r="X18" s="3">
        <v>2.32153247253636</v>
      </c>
      <c r="Y18" s="3">
        <v>3.31785267473292</v>
      </c>
      <c r="Z18" s="3">
        <v>0.981739616460012</v>
      </c>
      <c r="AA18" s="3">
        <v>-33.9913418261714</v>
      </c>
      <c r="AB18" s="3">
        <v>15.5210050438214</v>
      </c>
      <c r="AC18" s="3">
        <v>0.852532876718599</v>
      </c>
      <c r="AD18" s="3">
        <v>-17.6178039056315</v>
      </c>
      <c r="AE18" s="3">
        <v>0</v>
      </c>
      <c r="AF18" s="3">
        <v>0</v>
      </c>
      <c r="AG18" s="3">
        <v>1</v>
      </c>
      <c r="AH18" s="3">
        <v>0</v>
      </c>
      <c r="AI18" s="3">
        <v>49622.2094474805</v>
      </c>
      <c r="AJ18" s="3">
        <v>0</v>
      </c>
      <c r="AK18" s="3">
        <v>0</v>
      </c>
      <c r="AL18" s="3">
        <v>0</v>
      </c>
      <c r="AM18" s="3">
        <v>0</v>
      </c>
      <c r="AN18" s="3">
        <v>3</v>
      </c>
      <c r="AO18" s="3">
        <v>0.5</v>
      </c>
      <c r="AP18" s="3" t="e">
        <v>#DIV/0!</v>
      </c>
      <c r="AQ18" s="3">
        <v>2</v>
      </c>
      <c r="AR18" s="3">
        <v>1543607913.81204</v>
      </c>
      <c r="AS18" s="3">
        <v>400.37615837176</v>
      </c>
      <c r="AT18" s="3">
        <v>399.997559262766</v>
      </c>
      <c r="AU18" s="3">
        <v>24.8415433946792</v>
      </c>
      <c r="AV18" s="3">
        <v>24.1973553362128</v>
      </c>
      <c r="AW18" s="3">
        <v>402.447227027312</v>
      </c>
      <c r="AX18" s="3">
        <v>24.0842892773275</v>
      </c>
      <c r="AY18" s="3">
        <v>350.036539090073</v>
      </c>
      <c r="AZ18" s="3">
        <v>93.4362884117273</v>
      </c>
      <c r="BA18" s="3">
        <v>0.0173445475461909</v>
      </c>
      <c r="BB18" s="3">
        <v>25.7154151872892</v>
      </c>
      <c r="BC18" s="3">
        <v>25.6411638715023</v>
      </c>
      <c r="BD18" s="3">
        <v>999.9</v>
      </c>
      <c r="BE18" s="3">
        <v>0</v>
      </c>
      <c r="BF18" s="3">
        <v>0</v>
      </c>
      <c r="BG18" s="3">
        <v>10000.6887061461</v>
      </c>
      <c r="BH18" s="3">
        <v>-0.805207934819553</v>
      </c>
      <c r="BI18" s="3">
        <v>0.282249075617284</v>
      </c>
      <c r="BJ18" s="3">
        <v>0.378580704584802</v>
      </c>
      <c r="BK18" s="3">
        <v>410.575512223556</v>
      </c>
      <c r="BL18" s="3">
        <v>409.916441648373</v>
      </c>
      <c r="BM18" s="3">
        <v>0.644190562756752</v>
      </c>
      <c r="BN18" s="3">
        <v>399.997559262766</v>
      </c>
      <c r="BO18" s="3">
        <v>24.1973553362128</v>
      </c>
      <c r="BP18" s="3">
        <v>2.3211017566243</v>
      </c>
      <c r="BQ18" s="3">
        <v>2.26091068018453</v>
      </c>
      <c r="BR18" s="3">
        <v>19.8235942066239</v>
      </c>
      <c r="BS18" s="3">
        <v>19.4005727682801</v>
      </c>
      <c r="BT18" s="3">
        <v>0</v>
      </c>
      <c r="BU18" s="3">
        <v>0</v>
      </c>
      <c r="BV18" s="3">
        <v>0</v>
      </c>
      <c r="BW18" s="3">
        <v>27</v>
      </c>
      <c r="BX18" s="3">
        <v>0.284314980588735</v>
      </c>
      <c r="BY18" s="3">
        <v>1543607612.5</v>
      </c>
      <c r="BZ18" s="3" t="e">
        <v>#DIV/0!</v>
      </c>
      <c r="CA18" s="3">
        <v>1543607611</v>
      </c>
      <c r="CB18" s="3">
        <v>1543607612.5</v>
      </c>
      <c r="CC18" s="3">
        <v>27</v>
      </c>
      <c r="CD18" s="3">
        <v>0.11</v>
      </c>
      <c r="CE18" s="3">
        <v>-0.003</v>
      </c>
      <c r="CF18" s="3">
        <v>-2.071</v>
      </c>
      <c r="CG18" s="3">
        <v>0.732</v>
      </c>
      <c r="CH18" s="3">
        <v>400</v>
      </c>
      <c r="CI18" s="3">
        <v>24</v>
      </c>
      <c r="CJ18" s="3">
        <v>1.88</v>
      </c>
      <c r="CK18" s="3">
        <v>0.55</v>
      </c>
      <c r="CL18" s="3">
        <v>0.376553408333333</v>
      </c>
      <c r="CM18" s="3">
        <v>-0.00935263358349044</v>
      </c>
      <c r="CN18" s="3">
        <v>0.128052075658546</v>
      </c>
      <c r="CO18" s="3">
        <v>0.333333333333333</v>
      </c>
      <c r="CP18" s="3">
        <v>0.644377577083333</v>
      </c>
      <c r="CQ18" s="3">
        <v>-0.00749783208255268</v>
      </c>
      <c r="CR18" s="3">
        <v>0.00828808065179463</v>
      </c>
      <c r="CS18" s="3">
        <v>0.833333333333333</v>
      </c>
      <c r="CT18" s="3">
        <v>1.16666666666667</v>
      </c>
      <c r="CU18" s="3">
        <v>2</v>
      </c>
      <c r="CV18" s="3" t="e">
        <v>#DIV/0!</v>
      </c>
      <c r="CW18" s="3">
        <v>100</v>
      </c>
      <c r="CX18" s="3">
        <v>100</v>
      </c>
      <c r="CY18" s="3">
        <v>-2.071</v>
      </c>
      <c r="CZ18" s="3">
        <v>0.757491666666667</v>
      </c>
      <c r="DA18" s="3">
        <v>-1.87581010770381</v>
      </c>
      <c r="DB18" s="3">
        <v>0.000607280511662848</v>
      </c>
      <c r="DC18" s="3">
        <v>-3.29847730207135e-6</v>
      </c>
      <c r="DD18" s="3">
        <v>1.45089541195219e-9</v>
      </c>
      <c r="DE18" s="3">
        <v>0.0823926108784546</v>
      </c>
      <c r="DF18" s="3">
        <v>0.00630584918958766</v>
      </c>
      <c r="DG18" s="3">
        <v>0.00102618684613656</v>
      </c>
      <c r="DH18" s="3">
        <v>-5.17213135646585e-6</v>
      </c>
      <c r="DI18" s="3">
        <v>3</v>
      </c>
      <c r="DJ18" s="3">
        <v>1567</v>
      </c>
      <c r="DK18" s="3">
        <v>1</v>
      </c>
      <c r="DL18" s="3">
        <v>31</v>
      </c>
      <c r="DM18" s="3">
        <v>5.16666666666667</v>
      </c>
      <c r="DN18" s="3">
        <v>5.15</v>
      </c>
      <c r="DO18" s="3">
        <v>3</v>
      </c>
      <c r="DP18" s="3">
        <v>327.892</v>
      </c>
      <c r="DQ18" s="3">
        <v>628.85225</v>
      </c>
      <c r="DR18" s="3">
        <v>25</v>
      </c>
      <c r="DS18" s="3">
        <v>32.4172416666667</v>
      </c>
      <c r="DT18" s="3">
        <v>30.00015</v>
      </c>
      <c r="DU18" s="3">
        <v>32.7423166666667</v>
      </c>
      <c r="DV18" s="3">
        <v>32.7449333333333</v>
      </c>
      <c r="DW18" s="3">
        <v>20.547175</v>
      </c>
      <c r="DX18" s="3">
        <v>23.6921</v>
      </c>
      <c r="DY18" s="3">
        <v>29.7479833333333</v>
      </c>
      <c r="DZ18" s="3">
        <v>25</v>
      </c>
      <c r="EA18" s="3">
        <v>400</v>
      </c>
      <c r="EB18" s="3">
        <v>24.223575</v>
      </c>
      <c r="EC18" s="3">
        <v>98.4944583333333</v>
      </c>
      <c r="ED18" s="3">
        <v>100.988833333333</v>
      </c>
    </row>
    <row r="19" spans="1:134">
      <c r="A19" s="3" t="s">
        <v>480</v>
      </c>
      <c r="B19" s="3" t="s">
        <v>115</v>
      </c>
      <c r="C19" s="3" t="s">
        <v>68</v>
      </c>
      <c r="D19" s="3" t="s">
        <v>78</v>
      </c>
      <c r="E19" s="3" t="str">
        <f t="shared" si="0"/>
        <v>TR31-B1-Rd1</v>
      </c>
      <c r="F19" s="3" t="str">
        <f>VLOOKUP(B19,Sheet1!$A$1:$B$97,2,0)</f>
        <v>Cinnamomum bejolghota</v>
      </c>
      <c r="G19" s="3" t="str">
        <f t="shared" si="1"/>
        <v>2023-07-25</v>
      </c>
      <c r="H19" s="3" t="s">
        <v>462</v>
      </c>
      <c r="I19" s="3">
        <v>8.72443267939905e-5</v>
      </c>
      <c r="J19" s="3">
        <v>-1.00866278575868</v>
      </c>
      <c r="K19" s="3">
        <v>400.835827499764</v>
      </c>
      <c r="L19" s="3">
        <v>595.612427338875</v>
      </c>
      <c r="M19" s="3">
        <v>55.6210393127601</v>
      </c>
      <c r="N19" s="3">
        <v>37.4319016334789</v>
      </c>
      <c r="O19" s="3">
        <v>0.00794457383940092</v>
      </c>
      <c r="P19" s="3">
        <v>3.87517647981508</v>
      </c>
      <c r="Q19" s="3">
        <v>0.00793553003852889</v>
      </c>
      <c r="R19" s="3">
        <v>0.00496051794704086</v>
      </c>
      <c r="S19" s="3">
        <v>0</v>
      </c>
      <c r="T19" s="3">
        <v>25.8553296434621</v>
      </c>
      <c r="U19" s="3">
        <v>25.8055307630171</v>
      </c>
      <c r="V19" s="3">
        <v>3.33562422126824</v>
      </c>
      <c r="W19" s="3">
        <v>69.876629561116</v>
      </c>
      <c r="X19" s="3">
        <v>2.34012726320935</v>
      </c>
      <c r="Y19" s="3">
        <v>3.34894123357503</v>
      </c>
      <c r="Z19" s="3">
        <v>0.995496958058891</v>
      </c>
      <c r="AA19" s="3">
        <v>-3.84747481161498</v>
      </c>
      <c r="AB19" s="3">
        <v>14.0505850396113</v>
      </c>
      <c r="AC19" s="3">
        <v>0.773438783561364</v>
      </c>
      <c r="AD19" s="3">
        <v>10.9765490115577</v>
      </c>
      <c r="AE19" s="3">
        <v>0.25</v>
      </c>
      <c r="AF19" s="3">
        <v>0</v>
      </c>
      <c r="AG19" s="3">
        <v>1</v>
      </c>
      <c r="AH19" s="3">
        <v>0</v>
      </c>
      <c r="AI19" s="3">
        <v>49557.936290935</v>
      </c>
      <c r="AJ19" s="3">
        <v>0</v>
      </c>
      <c r="AK19" s="3">
        <v>0</v>
      </c>
      <c r="AL19" s="3">
        <v>0</v>
      </c>
      <c r="AM19" s="3">
        <v>0</v>
      </c>
      <c r="AN19" s="3">
        <v>3</v>
      </c>
      <c r="AO19" s="3">
        <v>0.5</v>
      </c>
      <c r="AP19" s="3" t="e">
        <v>#DIV/0!</v>
      </c>
      <c r="AQ19" s="3">
        <v>2</v>
      </c>
      <c r="AR19" s="3">
        <v>1543614174.81204</v>
      </c>
      <c r="AS19" s="3">
        <v>400.835827499764</v>
      </c>
      <c r="AT19" s="3">
        <v>400.001298715332</v>
      </c>
      <c r="AU19" s="3">
        <v>25.0590220420789</v>
      </c>
      <c r="AV19" s="3">
        <v>24.9861206767195</v>
      </c>
      <c r="AW19" s="3">
        <v>403.002690606774</v>
      </c>
      <c r="AX19" s="3">
        <v>24.298033531464</v>
      </c>
      <c r="AY19" s="3">
        <v>350.026853017536</v>
      </c>
      <c r="AZ19" s="3">
        <v>93.3681002104533</v>
      </c>
      <c r="BA19" s="3">
        <v>0.016520303207488</v>
      </c>
      <c r="BB19" s="3">
        <v>25.8727846217898</v>
      </c>
      <c r="BC19" s="3">
        <v>25.8055307630171</v>
      </c>
      <c r="BD19" s="3">
        <v>999.9</v>
      </c>
      <c r="BE19" s="3">
        <v>0</v>
      </c>
      <c r="BF19" s="3">
        <v>0</v>
      </c>
      <c r="BG19" s="3">
        <v>10000.2783681604</v>
      </c>
      <c r="BH19" s="3">
        <v>-0.805116749120373</v>
      </c>
      <c r="BI19" s="3">
        <v>0.276985511560464</v>
      </c>
      <c r="BJ19" s="3">
        <v>0.834561582166546</v>
      </c>
      <c r="BK19" s="3">
        <v>411.138568773014</v>
      </c>
      <c r="BL19" s="3">
        <v>410.25186323514</v>
      </c>
      <c r="BM19" s="3">
        <v>0.0729003920384054</v>
      </c>
      <c r="BN19" s="3">
        <v>400.001298715332</v>
      </c>
      <c r="BO19" s="3">
        <v>24.9861206767195</v>
      </c>
      <c r="BP19" s="3">
        <v>2.33971375572359</v>
      </c>
      <c r="BQ19" s="3">
        <v>2.33290686374656</v>
      </c>
      <c r="BR19" s="3">
        <v>19.9524578392879</v>
      </c>
      <c r="BS19" s="3">
        <v>19.9054363705607</v>
      </c>
      <c r="BT19" s="3">
        <v>0</v>
      </c>
      <c r="BU19" s="3">
        <v>0</v>
      </c>
      <c r="BV19" s="3">
        <v>0</v>
      </c>
      <c r="BW19" s="3">
        <v>28</v>
      </c>
      <c r="BX19" s="3">
        <v>0.247516158733592</v>
      </c>
      <c r="BY19" s="3">
        <v>1543613854.6</v>
      </c>
      <c r="BZ19" s="3" t="e">
        <v>#DIV/0!</v>
      </c>
      <c r="CA19" s="3">
        <v>1543613854.6</v>
      </c>
      <c r="CB19" s="3">
        <v>1543613854.1</v>
      </c>
      <c r="CC19" s="3">
        <v>46</v>
      </c>
      <c r="CD19" s="3">
        <v>0.143</v>
      </c>
      <c r="CE19" s="3">
        <v>-0.002</v>
      </c>
      <c r="CF19" s="3">
        <v>-2.166</v>
      </c>
      <c r="CG19" s="3">
        <v>0.761</v>
      </c>
      <c r="CH19" s="3">
        <v>400</v>
      </c>
      <c r="CI19" s="3">
        <v>25</v>
      </c>
      <c r="CJ19" s="3">
        <v>1.29</v>
      </c>
      <c r="CK19" s="3">
        <v>0.63</v>
      </c>
      <c r="CL19" s="3">
        <v>0.83550564375</v>
      </c>
      <c r="CM19" s="3">
        <v>0.0162048639774844</v>
      </c>
      <c r="CN19" s="3">
        <v>0.129047813626532</v>
      </c>
      <c r="CO19" s="3">
        <v>0.666666666666667</v>
      </c>
      <c r="CP19" s="3">
        <v>0.0732300847916666</v>
      </c>
      <c r="CQ19" s="3">
        <v>-0.00676114699812397</v>
      </c>
      <c r="CR19" s="3">
        <v>0.00297107215066604</v>
      </c>
      <c r="CS19" s="3">
        <v>1</v>
      </c>
      <c r="CT19" s="3">
        <v>1.66666666666667</v>
      </c>
      <c r="CU19" s="3">
        <v>2</v>
      </c>
      <c r="CV19" s="3" t="e">
        <v>#DIV/0!</v>
      </c>
      <c r="CW19" s="3">
        <v>100</v>
      </c>
      <c r="CX19" s="3">
        <v>100</v>
      </c>
      <c r="CY19" s="3">
        <v>-2.16691666666667</v>
      </c>
      <c r="CZ19" s="3">
        <v>0.761066666666667</v>
      </c>
      <c r="DA19" s="3">
        <v>-1.97084332284423</v>
      </c>
      <c r="DB19" s="3">
        <v>0.000607280511662848</v>
      </c>
      <c r="DC19" s="3">
        <v>-3.29847730207135e-6</v>
      </c>
      <c r="DD19" s="3">
        <v>1.45089541195219e-9</v>
      </c>
      <c r="DE19" s="3">
        <v>0.076113697353724</v>
      </c>
      <c r="DF19" s="3">
        <v>0.00630584918958766</v>
      </c>
      <c r="DG19" s="3">
        <v>0.00102618684613656</v>
      </c>
      <c r="DH19" s="3">
        <v>-5.17213135646585e-6</v>
      </c>
      <c r="DI19" s="3">
        <v>3</v>
      </c>
      <c r="DJ19" s="3">
        <v>1567</v>
      </c>
      <c r="DK19" s="3">
        <v>1</v>
      </c>
      <c r="DL19" s="3">
        <v>31</v>
      </c>
      <c r="DM19" s="3">
        <v>5.46666666666667</v>
      </c>
      <c r="DN19" s="3">
        <v>5.46666666666667</v>
      </c>
      <c r="DO19" s="3">
        <v>3</v>
      </c>
      <c r="DP19" s="3">
        <v>327.449583333333</v>
      </c>
      <c r="DQ19" s="3">
        <v>628.729666666667</v>
      </c>
      <c r="DR19" s="3">
        <v>25.0001416666667</v>
      </c>
      <c r="DS19" s="3">
        <v>32.6658333333333</v>
      </c>
      <c r="DT19" s="3">
        <v>30.000225</v>
      </c>
      <c r="DU19" s="3">
        <v>32.9779416666667</v>
      </c>
      <c r="DV19" s="3">
        <v>32.9752833333333</v>
      </c>
      <c r="DW19" s="3">
        <v>20.5636166666667</v>
      </c>
      <c r="DX19" s="3">
        <v>21.49</v>
      </c>
      <c r="DY19" s="3">
        <v>36.4247</v>
      </c>
      <c r="DZ19" s="3">
        <v>25</v>
      </c>
      <c r="EA19" s="3">
        <v>400</v>
      </c>
      <c r="EB19" s="3">
        <v>25.0138833333333</v>
      </c>
      <c r="EC19" s="3">
        <v>98.478525</v>
      </c>
      <c r="ED19" s="3">
        <v>100.9255</v>
      </c>
    </row>
    <row r="20" spans="1:134">
      <c r="A20" s="3" t="s">
        <v>481</v>
      </c>
      <c r="B20" s="3" t="s">
        <v>482</v>
      </c>
      <c r="C20" s="3" t="s">
        <v>68</v>
      </c>
      <c r="D20" s="3" t="s">
        <v>78</v>
      </c>
      <c r="E20" s="3" t="str">
        <f t="shared" si="0"/>
        <v>TR32-B1-Rd1</v>
      </c>
      <c r="F20" s="3" t="str">
        <f>VLOOKUP(B20,Sheet1!$A$1:$B$97,2,0)</f>
        <v>Symplocos cochinchinensis</v>
      </c>
      <c r="G20" s="3" t="str">
        <f t="shared" si="1"/>
        <v>2023-07-25</v>
      </c>
      <c r="H20" s="3" t="s">
        <v>462</v>
      </c>
      <c r="I20" s="3">
        <v>0.000209260971651856</v>
      </c>
      <c r="J20" s="3">
        <v>-0.887079574606715</v>
      </c>
      <c r="K20" s="3">
        <v>400.696174413124</v>
      </c>
      <c r="L20" s="3">
        <v>470.020754303231</v>
      </c>
      <c r="M20" s="3">
        <v>43.6990206122621</v>
      </c>
      <c r="N20" s="3">
        <v>37.253742998192</v>
      </c>
      <c r="O20" s="3">
        <v>0.0187765210888159</v>
      </c>
      <c r="P20" s="3">
        <v>3.86297765816999</v>
      </c>
      <c r="Q20" s="3">
        <v>0.0187246878313283</v>
      </c>
      <c r="R20" s="3">
        <v>0.0117075745735499</v>
      </c>
      <c r="S20" s="3">
        <v>0</v>
      </c>
      <c r="T20" s="3">
        <v>25.9803555239844</v>
      </c>
      <c r="U20" s="3">
        <v>25.9893028171562</v>
      </c>
      <c r="V20" s="3">
        <v>3.37212317757628</v>
      </c>
      <c r="W20" s="3">
        <v>69.9917717947932</v>
      </c>
      <c r="X20" s="3">
        <v>2.3648277034909</v>
      </c>
      <c r="Y20" s="3">
        <v>3.37872228534957</v>
      </c>
      <c r="Z20" s="3">
        <v>1.00729547408538</v>
      </c>
      <c r="AA20" s="3">
        <v>-9.22840884984684</v>
      </c>
      <c r="AB20" s="3">
        <v>6.88111806724382</v>
      </c>
      <c r="AC20" s="3">
        <v>0.380615363920729</v>
      </c>
      <c r="AD20" s="3">
        <v>-1.96667541868229</v>
      </c>
      <c r="AE20" s="3">
        <v>0</v>
      </c>
      <c r="AF20" s="3">
        <v>0</v>
      </c>
      <c r="AG20" s="3">
        <v>1</v>
      </c>
      <c r="AH20" s="3">
        <v>0</v>
      </c>
      <c r="AI20" s="3">
        <v>49316.0866791261</v>
      </c>
      <c r="AJ20" s="3">
        <v>0</v>
      </c>
      <c r="AK20" s="3">
        <v>0</v>
      </c>
      <c r="AL20" s="3">
        <v>0</v>
      </c>
      <c r="AM20" s="3">
        <v>0</v>
      </c>
      <c r="AN20" s="3">
        <v>3</v>
      </c>
      <c r="AO20" s="3">
        <v>0.5</v>
      </c>
      <c r="AP20" s="3" t="e">
        <v>#DIV/0!</v>
      </c>
      <c r="AQ20" s="3">
        <v>2</v>
      </c>
      <c r="AR20" s="3">
        <v>1543636475.33287</v>
      </c>
      <c r="AS20" s="3">
        <v>400.696174413124</v>
      </c>
      <c r="AT20" s="3">
        <v>400.007744512863</v>
      </c>
      <c r="AU20" s="3">
        <v>25.4357638091437</v>
      </c>
      <c r="AV20" s="3">
        <v>25.260973542997</v>
      </c>
      <c r="AW20" s="3">
        <v>403.154512782795</v>
      </c>
      <c r="AX20" s="3">
        <v>24.6797826590342</v>
      </c>
      <c r="AY20" s="3">
        <v>350.026531789363</v>
      </c>
      <c r="AZ20" s="3">
        <v>92.9567457053914</v>
      </c>
      <c r="BA20" s="3">
        <v>0.0157989851791796</v>
      </c>
      <c r="BB20" s="3">
        <v>26.0223436359697</v>
      </c>
      <c r="BC20" s="3">
        <v>25.9893028171562</v>
      </c>
      <c r="BD20" s="3">
        <v>999.9</v>
      </c>
      <c r="BE20" s="3">
        <v>0</v>
      </c>
      <c r="BF20" s="3">
        <v>0</v>
      </c>
      <c r="BG20" s="3">
        <v>10000.5250562549</v>
      </c>
      <c r="BH20" s="3">
        <v>-0.816444143272973</v>
      </c>
      <c r="BI20" s="3">
        <v>0.283484</v>
      </c>
      <c r="BJ20" s="3">
        <v>0.688398987320592</v>
      </c>
      <c r="BK20" s="3">
        <v>411.154124904214</v>
      </c>
      <c r="BL20" s="3">
        <v>410.374149498266</v>
      </c>
      <c r="BM20" s="3">
        <v>0.174789880132883</v>
      </c>
      <c r="BN20" s="3">
        <v>400.007744512863</v>
      </c>
      <c r="BO20" s="3">
        <v>25.260973542997</v>
      </c>
      <c r="BP20" s="3">
        <v>2.3644258441282</v>
      </c>
      <c r="BQ20" s="3">
        <v>2.34817807203673</v>
      </c>
      <c r="BR20" s="3">
        <v>20.1221625463723</v>
      </c>
      <c r="BS20" s="3">
        <v>20.0107498164112</v>
      </c>
      <c r="BT20" s="3">
        <v>0</v>
      </c>
      <c r="BU20" s="3">
        <v>0</v>
      </c>
      <c r="BV20" s="3">
        <v>0</v>
      </c>
      <c r="BW20" s="3">
        <v>28</v>
      </c>
      <c r="BX20" s="3">
        <v>0.128959813243478</v>
      </c>
      <c r="BY20" s="3">
        <v>1543636225.6</v>
      </c>
      <c r="BZ20" s="3" t="e">
        <v>#DIV/0!</v>
      </c>
      <c r="CA20" s="3">
        <v>1543636225.6</v>
      </c>
      <c r="CB20" s="3">
        <v>1543636225.6</v>
      </c>
      <c r="CC20" s="3">
        <v>104</v>
      </c>
      <c r="CD20" s="3">
        <v>0.154</v>
      </c>
      <c r="CE20" s="3">
        <v>-0.015</v>
      </c>
      <c r="CF20" s="3">
        <v>-2.458</v>
      </c>
      <c r="CG20" s="3">
        <v>0.746</v>
      </c>
      <c r="CH20" s="3">
        <v>400</v>
      </c>
      <c r="CI20" s="3">
        <v>25</v>
      </c>
      <c r="CJ20" s="3">
        <v>1.66</v>
      </c>
      <c r="CK20" s="3">
        <v>0.49</v>
      </c>
      <c r="CL20" s="3">
        <v>0.690178634146342</v>
      </c>
      <c r="CM20" s="3">
        <v>0.00642650696864126</v>
      </c>
      <c r="CN20" s="3">
        <v>0.132931111477783</v>
      </c>
      <c r="CO20" s="3">
        <v>0.333333333333333</v>
      </c>
      <c r="CP20" s="3">
        <v>0.174162020325203</v>
      </c>
      <c r="CQ20" s="3">
        <v>0.0153279756097564</v>
      </c>
      <c r="CR20" s="3">
        <v>0.0257122496668145</v>
      </c>
      <c r="CS20" s="3">
        <v>0.5</v>
      </c>
      <c r="CT20" s="3">
        <v>0.833333333333333</v>
      </c>
      <c r="CU20" s="3">
        <v>2</v>
      </c>
      <c r="CV20" s="3" t="e">
        <v>#DIV/0!</v>
      </c>
      <c r="CW20" s="3">
        <v>100</v>
      </c>
      <c r="CX20" s="3">
        <v>100</v>
      </c>
      <c r="CY20" s="3">
        <v>-2.45841666666667</v>
      </c>
      <c r="CZ20" s="3">
        <v>0.755491666666667</v>
      </c>
      <c r="DA20" s="3">
        <v>-2.26213215552718</v>
      </c>
      <c r="DB20" s="3">
        <v>0.000607280511662848</v>
      </c>
      <c r="DC20" s="3">
        <v>-3.29847730207135e-6</v>
      </c>
      <c r="DD20" s="3">
        <v>1.45089541195219e-9</v>
      </c>
      <c r="DE20" s="3">
        <v>0.0530573949318491</v>
      </c>
      <c r="DF20" s="3">
        <v>0.00630584918958766</v>
      </c>
      <c r="DG20" s="3">
        <v>0.00102618684613656</v>
      </c>
      <c r="DH20" s="3">
        <v>-5.17213135646585e-6</v>
      </c>
      <c r="DI20" s="3">
        <v>3</v>
      </c>
      <c r="DJ20" s="3">
        <v>1567</v>
      </c>
      <c r="DK20" s="3">
        <v>1</v>
      </c>
      <c r="DL20" s="3">
        <v>31</v>
      </c>
      <c r="DM20" s="3">
        <v>4.28333333333333</v>
      </c>
      <c r="DN20" s="3">
        <v>4.28333333333333</v>
      </c>
      <c r="DO20" s="3">
        <v>3</v>
      </c>
      <c r="DP20" s="3">
        <v>327.35325</v>
      </c>
      <c r="DQ20" s="3">
        <v>616.633583333333</v>
      </c>
      <c r="DR20" s="3">
        <v>24.9998166666667</v>
      </c>
      <c r="DS20" s="3">
        <v>33.7092916666667</v>
      </c>
      <c r="DT20" s="3">
        <v>30.0001083333333</v>
      </c>
      <c r="DU20" s="3">
        <v>34.0079833333333</v>
      </c>
      <c r="DV20" s="3">
        <v>34.00025</v>
      </c>
      <c r="DW20" s="3">
        <v>20.4722416666667</v>
      </c>
      <c r="DX20" s="3">
        <v>21.9213666666667</v>
      </c>
      <c r="DY20" s="3">
        <v>27.6031</v>
      </c>
      <c r="DZ20" s="3">
        <v>25</v>
      </c>
      <c r="EA20" s="3">
        <v>400</v>
      </c>
      <c r="EB20" s="3">
        <v>25.3092083333333</v>
      </c>
      <c r="EC20" s="3">
        <v>98.3487</v>
      </c>
      <c r="ED20" s="3">
        <v>100.72925</v>
      </c>
    </row>
    <row r="21" spans="1:134">
      <c r="A21" s="3" t="s">
        <v>483</v>
      </c>
      <c r="B21" s="3" t="s">
        <v>482</v>
      </c>
      <c r="C21" s="3" t="s">
        <v>68</v>
      </c>
      <c r="D21" s="3" t="s">
        <v>69</v>
      </c>
      <c r="E21" s="3" t="str">
        <f t="shared" si="0"/>
        <v>TR32-B1-Rd2</v>
      </c>
      <c r="F21" s="3" t="str">
        <f>VLOOKUP(B21,Sheet1!$A$1:$B$97,2,0)</f>
        <v>Symplocos cochinchinensis</v>
      </c>
      <c r="G21" s="3" t="str">
        <f t="shared" si="1"/>
        <v>2023-07-25</v>
      </c>
      <c r="H21" s="3" t="s">
        <v>462</v>
      </c>
      <c r="I21" s="3">
        <v>0.000155848349756084</v>
      </c>
      <c r="J21" s="3">
        <v>-0.784126211626723</v>
      </c>
      <c r="K21" s="3">
        <v>400.616990558905</v>
      </c>
      <c r="L21" s="3">
        <v>477.809289290767</v>
      </c>
      <c r="M21" s="3">
        <v>44.443374412669</v>
      </c>
      <c r="N21" s="3">
        <v>37.2633406711689</v>
      </c>
      <c r="O21" s="3">
        <v>0.0149424833541148</v>
      </c>
      <c r="P21" s="3">
        <v>3.8644405828247</v>
      </c>
      <c r="Q21" s="3">
        <v>0.0149103010073617</v>
      </c>
      <c r="R21" s="3">
        <v>0.00932182372287045</v>
      </c>
      <c r="S21" s="3">
        <v>0</v>
      </c>
      <c r="T21" s="3">
        <v>25.9209993722843</v>
      </c>
      <c r="U21" s="3">
        <v>25.6470965552064</v>
      </c>
      <c r="V21" s="3">
        <v>3.30443522122898</v>
      </c>
      <c r="W21" s="3">
        <v>70.1956440774393</v>
      </c>
      <c r="X21" s="3">
        <v>2.36189923685566</v>
      </c>
      <c r="Y21" s="3">
        <v>3.36473850076819</v>
      </c>
      <c r="Z21" s="3">
        <v>0.942535984373321</v>
      </c>
      <c r="AA21" s="3">
        <v>-6.8729122242433</v>
      </c>
      <c r="AB21" s="3">
        <v>63.5777929093074</v>
      </c>
      <c r="AC21" s="3">
        <v>3.50808717442989</v>
      </c>
      <c r="AD21" s="3">
        <v>60.212967859494</v>
      </c>
      <c r="AE21" s="3">
        <v>0</v>
      </c>
      <c r="AF21" s="3">
        <v>0</v>
      </c>
      <c r="AG21" s="3">
        <v>1</v>
      </c>
      <c r="AH21" s="3">
        <v>0</v>
      </c>
      <c r="AI21" s="3">
        <v>49353.5218824335</v>
      </c>
      <c r="AJ21" s="3">
        <v>0</v>
      </c>
      <c r="AK21" s="3">
        <v>0</v>
      </c>
      <c r="AL21" s="3">
        <v>0</v>
      </c>
      <c r="AM21" s="3">
        <v>0</v>
      </c>
      <c r="AN21" s="3">
        <v>3</v>
      </c>
      <c r="AO21" s="3">
        <v>0.5</v>
      </c>
      <c r="AP21" s="3" t="e">
        <v>#DIV/0!</v>
      </c>
      <c r="AQ21" s="3">
        <v>2</v>
      </c>
      <c r="AR21" s="3">
        <v>1543642658.91204</v>
      </c>
      <c r="AS21" s="3">
        <v>400.616990558905</v>
      </c>
      <c r="AT21" s="3">
        <v>399.998450235099</v>
      </c>
      <c r="AU21" s="3">
        <v>25.3927035744448</v>
      </c>
      <c r="AV21" s="3">
        <v>25.262521965838</v>
      </c>
      <c r="AW21" s="3">
        <v>403.13459777717</v>
      </c>
      <c r="AX21" s="3">
        <v>24.6338830534196</v>
      </c>
      <c r="AY21" s="3">
        <v>350.029491297772</v>
      </c>
      <c r="AZ21" s="3">
        <v>93.0000155263761</v>
      </c>
      <c r="BA21" s="3">
        <v>0.0148628945939222</v>
      </c>
      <c r="BB21" s="3">
        <v>25.9522605702152</v>
      </c>
      <c r="BC21" s="3">
        <v>25.6470965552064</v>
      </c>
      <c r="BD21" s="3">
        <v>999.9</v>
      </c>
      <c r="BE21" s="3">
        <v>0</v>
      </c>
      <c r="BF21" s="3">
        <v>0</v>
      </c>
      <c r="BG21" s="3">
        <v>10001.1405266336</v>
      </c>
      <c r="BH21" s="3">
        <v>-0.817188332495272</v>
      </c>
      <c r="BI21" s="3">
        <v>0.27475360535908</v>
      </c>
      <c r="BJ21" s="3">
        <v>0.61858828689358</v>
      </c>
      <c r="BK21" s="3">
        <v>411.054827242277</v>
      </c>
      <c r="BL21" s="3">
        <v>410.365275143433</v>
      </c>
      <c r="BM21" s="3">
        <v>0.130184523357204</v>
      </c>
      <c r="BN21" s="3">
        <v>399.998450235099</v>
      </c>
      <c r="BO21" s="3">
        <v>25.262521965838</v>
      </c>
      <c r="BP21" s="3">
        <v>2.3615225977448</v>
      </c>
      <c r="BQ21" s="3">
        <v>2.34941457239624</v>
      </c>
      <c r="BR21" s="3">
        <v>20.1023045848881</v>
      </c>
      <c r="BS21" s="3">
        <v>20.0192659308648</v>
      </c>
      <c r="BT21" s="3">
        <v>0</v>
      </c>
      <c r="BU21" s="3">
        <v>0</v>
      </c>
      <c r="BV21" s="3">
        <v>0</v>
      </c>
      <c r="BW21" s="3">
        <v>28</v>
      </c>
      <c r="BX21" s="3">
        <v>0.20150908717738</v>
      </c>
      <c r="BY21" s="3">
        <v>1543642148.6</v>
      </c>
      <c r="BZ21" s="3" t="e">
        <v>#DIV/0!</v>
      </c>
      <c r="CA21" s="3">
        <v>1543642148.6</v>
      </c>
      <c r="CB21" s="3">
        <v>1543642145.1</v>
      </c>
      <c r="CC21" s="3">
        <v>123</v>
      </c>
      <c r="CD21" s="3">
        <v>0.134</v>
      </c>
      <c r="CE21" s="3">
        <v>0.001</v>
      </c>
      <c r="CF21" s="3">
        <v>-2.517</v>
      </c>
      <c r="CG21" s="3">
        <v>0.755</v>
      </c>
      <c r="CH21" s="3">
        <v>400</v>
      </c>
      <c r="CI21" s="3">
        <v>25</v>
      </c>
      <c r="CJ21" s="3">
        <v>2.2</v>
      </c>
      <c r="CK21" s="3">
        <v>0.5</v>
      </c>
      <c r="CL21" s="3">
        <v>0.617908522916667</v>
      </c>
      <c r="CM21" s="3">
        <v>-0.00470401031895029</v>
      </c>
      <c r="CN21" s="3">
        <v>0.130599098195945</v>
      </c>
      <c r="CO21" s="3">
        <v>0.416666666666667</v>
      </c>
      <c r="CP21" s="3">
        <v>0.129584949166667</v>
      </c>
      <c r="CQ21" s="3">
        <v>0.00370809343339561</v>
      </c>
      <c r="CR21" s="3">
        <v>0.00819600743624486</v>
      </c>
      <c r="CS21" s="3">
        <v>0.833333333333333</v>
      </c>
      <c r="CT21" s="3">
        <v>1.25</v>
      </c>
      <c r="CU21" s="3">
        <v>2</v>
      </c>
      <c r="CV21" s="3" t="e">
        <v>#DIV/0!</v>
      </c>
      <c r="CW21" s="3">
        <v>100</v>
      </c>
      <c r="CX21" s="3">
        <v>100</v>
      </c>
      <c r="CY21" s="3">
        <v>-2.51741666666667</v>
      </c>
      <c r="CZ21" s="3">
        <v>0.758633333333333</v>
      </c>
      <c r="DA21" s="3">
        <v>-2.32137334037723</v>
      </c>
      <c r="DB21" s="3">
        <v>0.000607280511662848</v>
      </c>
      <c r="DC21" s="3">
        <v>-3.29847730207135e-6</v>
      </c>
      <c r="DD21" s="3">
        <v>1.45089541195219e-9</v>
      </c>
      <c r="DE21" s="3">
        <v>0.0580788831654253</v>
      </c>
      <c r="DF21" s="3">
        <v>0.00630584918958766</v>
      </c>
      <c r="DG21" s="3">
        <v>0.00102618684613656</v>
      </c>
      <c r="DH21" s="3">
        <v>-5.17213135646585e-6</v>
      </c>
      <c r="DI21" s="3">
        <v>3</v>
      </c>
      <c r="DJ21" s="3">
        <v>1567</v>
      </c>
      <c r="DK21" s="3">
        <v>1</v>
      </c>
      <c r="DL21" s="3">
        <v>31</v>
      </c>
      <c r="DM21" s="3">
        <v>8.63333333333333</v>
      </c>
      <c r="DN21" s="3">
        <v>8.7</v>
      </c>
      <c r="DO21" s="3">
        <v>3</v>
      </c>
      <c r="DP21" s="3">
        <v>327.61425</v>
      </c>
      <c r="DQ21" s="3">
        <v>616.431166666667</v>
      </c>
      <c r="DR21" s="3">
        <v>24.9997583333333</v>
      </c>
      <c r="DS21" s="3">
        <v>33.2474666666667</v>
      </c>
      <c r="DT21" s="3">
        <v>30</v>
      </c>
      <c r="DU21" s="3">
        <v>33.5945166666667</v>
      </c>
      <c r="DV21" s="3">
        <v>33.5930166666667</v>
      </c>
      <c r="DW21" s="3">
        <v>20.3959</v>
      </c>
      <c r="DX21" s="3">
        <v>21.8846</v>
      </c>
      <c r="DY21" s="3">
        <v>27.01915</v>
      </c>
      <c r="DZ21" s="3">
        <v>25</v>
      </c>
      <c r="EA21" s="3">
        <v>400</v>
      </c>
      <c r="EB21" s="3">
        <v>25.3098083333333</v>
      </c>
      <c r="EC21" s="3">
        <v>98.4211416666667</v>
      </c>
      <c r="ED21" s="3">
        <v>100.789666666667</v>
      </c>
    </row>
    <row r="22" spans="1:134">
      <c r="A22" s="3" t="s">
        <v>484</v>
      </c>
      <c r="B22" s="3" t="s">
        <v>120</v>
      </c>
      <c r="C22" s="3" t="s">
        <v>68</v>
      </c>
      <c r="D22" s="3" t="s">
        <v>420</v>
      </c>
      <c r="E22" s="3" t="str">
        <f t="shared" si="0"/>
        <v>TR37-B1-Rd3</v>
      </c>
      <c r="F22" s="3" t="str">
        <f>VLOOKUP(B22,Sheet1!$A$1:$B$97,2,0)</f>
        <v>Parashorea chinensis</v>
      </c>
      <c r="G22" s="3" t="str">
        <f t="shared" si="1"/>
        <v>2023-07-25</v>
      </c>
      <c r="H22" s="3" t="s">
        <v>462</v>
      </c>
      <c r="I22" s="3">
        <v>0.000190077016640118</v>
      </c>
      <c r="J22" s="3">
        <v>-0.888282553848783</v>
      </c>
      <c r="K22" s="3">
        <v>400.695265443502</v>
      </c>
      <c r="L22" s="3">
        <v>474.324854207058</v>
      </c>
      <c r="M22" s="3">
        <v>44.1439789718828</v>
      </c>
      <c r="N22" s="3">
        <v>37.2914962815191</v>
      </c>
      <c r="O22" s="3">
        <v>0.0176079469166877</v>
      </c>
      <c r="P22" s="3">
        <v>3.86558411373892</v>
      </c>
      <c r="Q22" s="3">
        <v>0.0175632912029588</v>
      </c>
      <c r="R22" s="3">
        <v>0.0109810595868481</v>
      </c>
      <c r="S22" s="3">
        <v>0</v>
      </c>
      <c r="T22" s="3">
        <v>25.6996966790299</v>
      </c>
      <c r="U22" s="3">
        <v>25.6728315392568</v>
      </c>
      <c r="V22" s="3">
        <v>3.30948372166479</v>
      </c>
      <c r="W22" s="3">
        <v>70.2175650238265</v>
      </c>
      <c r="X22" s="3">
        <v>2.33281222563695</v>
      </c>
      <c r="Y22" s="3">
        <v>3.32226290391608</v>
      </c>
      <c r="Z22" s="3">
        <v>0.976671496027847</v>
      </c>
      <c r="AA22" s="3">
        <v>-8.38239643382922</v>
      </c>
      <c r="AB22" s="3">
        <v>13.5432075050568</v>
      </c>
      <c r="AC22" s="3">
        <v>0.746356346344795</v>
      </c>
      <c r="AD22" s="3">
        <v>5.90716741757233</v>
      </c>
      <c r="AE22" s="3">
        <v>1.41666666666667</v>
      </c>
      <c r="AF22" s="3">
        <v>0.416666666666667</v>
      </c>
      <c r="AG22" s="3">
        <v>1</v>
      </c>
      <c r="AH22" s="3">
        <v>0</v>
      </c>
      <c r="AI22" s="3">
        <v>49409.5621786772</v>
      </c>
      <c r="AJ22" s="3">
        <v>0</v>
      </c>
      <c r="AK22" s="3">
        <v>0</v>
      </c>
      <c r="AL22" s="3">
        <v>0</v>
      </c>
      <c r="AM22" s="3">
        <v>0</v>
      </c>
      <c r="AN22" s="3">
        <v>3</v>
      </c>
      <c r="AO22" s="3">
        <v>0.5</v>
      </c>
      <c r="AP22" s="3" t="e">
        <v>#DIV/0!</v>
      </c>
      <c r="AQ22" s="3">
        <v>2</v>
      </c>
      <c r="AR22" s="3">
        <v>1543630081.83287</v>
      </c>
      <c r="AS22" s="3">
        <v>400.695265443502</v>
      </c>
      <c r="AT22" s="3">
        <v>399.999176388129</v>
      </c>
      <c r="AU22" s="3">
        <v>25.0659508258073</v>
      </c>
      <c r="AV22" s="3">
        <v>24.9071143100408</v>
      </c>
      <c r="AW22" s="3">
        <v>403.202271395883</v>
      </c>
      <c r="AX22" s="3">
        <v>24.3290425630207</v>
      </c>
      <c r="AY22" s="3">
        <v>350.007051104573</v>
      </c>
      <c r="AZ22" s="3">
        <v>93.0507618068479</v>
      </c>
      <c r="BA22" s="3">
        <v>0.0162132652865961</v>
      </c>
      <c r="BB22" s="3">
        <v>25.7378176703612</v>
      </c>
      <c r="BC22" s="3">
        <v>25.6728315392568</v>
      </c>
      <c r="BD22" s="3">
        <v>999.9</v>
      </c>
      <c r="BE22" s="3">
        <v>0</v>
      </c>
      <c r="BF22" s="3">
        <v>0</v>
      </c>
      <c r="BG22" s="3">
        <v>9999.80336237304</v>
      </c>
      <c r="BH22" s="3">
        <v>-0.827285794512102</v>
      </c>
      <c r="BI22" s="3">
        <v>0.281283520215289</v>
      </c>
      <c r="BJ22" s="3">
        <v>0.69605030116843</v>
      </c>
      <c r="BK22" s="3">
        <v>410.997258693669</v>
      </c>
      <c r="BL22" s="3">
        <v>410.216477283647</v>
      </c>
      <c r="BM22" s="3">
        <v>0.158838015470109</v>
      </c>
      <c r="BN22" s="3">
        <v>399.999176388129</v>
      </c>
      <c r="BO22" s="3">
        <v>24.9071143100408</v>
      </c>
      <c r="BP22" s="3">
        <v>2.33240621256766</v>
      </c>
      <c r="BQ22" s="3">
        <v>2.31762666517667</v>
      </c>
      <c r="BR22" s="3">
        <v>19.9019734696375</v>
      </c>
      <c r="BS22" s="3">
        <v>19.7994294520465</v>
      </c>
      <c r="BT22" s="3">
        <v>0</v>
      </c>
      <c r="BU22" s="3">
        <v>0</v>
      </c>
      <c r="BV22" s="3">
        <v>0</v>
      </c>
      <c r="BW22" s="3">
        <v>28</v>
      </c>
      <c r="BX22" s="3">
        <v>0.078265785410965</v>
      </c>
      <c r="BY22" s="3">
        <v>1543629696.1</v>
      </c>
      <c r="BZ22" s="3" t="e">
        <v>#DIV/0!</v>
      </c>
      <c r="CA22" s="3">
        <v>1543629696.1</v>
      </c>
      <c r="CB22" s="3">
        <v>1543629695.1</v>
      </c>
      <c r="CC22" s="3">
        <v>85</v>
      </c>
      <c r="CD22" s="3">
        <v>-0.061</v>
      </c>
      <c r="CE22" s="3">
        <v>0.005</v>
      </c>
      <c r="CF22" s="3">
        <v>-2.506</v>
      </c>
      <c r="CG22" s="3">
        <v>0.738</v>
      </c>
      <c r="CH22" s="3">
        <v>400</v>
      </c>
      <c r="CI22" s="3">
        <v>25</v>
      </c>
      <c r="CJ22" s="3">
        <v>1.7</v>
      </c>
      <c r="CK22" s="3">
        <v>0.75</v>
      </c>
      <c r="CL22" s="3">
        <v>0.696037366666667</v>
      </c>
      <c r="CM22" s="3">
        <v>-0.00790041838649291</v>
      </c>
      <c r="CN22" s="3">
        <v>0.126270873619786</v>
      </c>
      <c r="CO22" s="3">
        <v>0.5</v>
      </c>
      <c r="CP22" s="3">
        <v>0.157228687083333</v>
      </c>
      <c r="CQ22" s="3">
        <v>0.0414382469043148</v>
      </c>
      <c r="CR22" s="3">
        <v>0.00974915638186933</v>
      </c>
      <c r="CS22" s="3">
        <v>0.75</v>
      </c>
      <c r="CT22" s="3">
        <v>1.25</v>
      </c>
      <c r="CU22" s="3">
        <v>2</v>
      </c>
      <c r="CV22" s="3" t="e">
        <v>#DIV/0!</v>
      </c>
      <c r="CW22" s="3">
        <v>100</v>
      </c>
      <c r="CX22" s="3">
        <v>100</v>
      </c>
      <c r="CY22" s="3">
        <v>-2.50725</v>
      </c>
      <c r="CZ22" s="3">
        <v>0.736758333333333</v>
      </c>
      <c r="DA22" s="3">
        <v>-2.31083511825359</v>
      </c>
      <c r="DB22" s="3">
        <v>0.000607280511662848</v>
      </c>
      <c r="DC22" s="3">
        <v>-3.29847730207135e-6</v>
      </c>
      <c r="DD22" s="3">
        <v>1.45089541195219e-9</v>
      </c>
      <c r="DE22" s="3">
        <v>0.0505727360953317</v>
      </c>
      <c r="DF22" s="3">
        <v>0.00630584918958766</v>
      </c>
      <c r="DG22" s="3">
        <v>0.00102618684613656</v>
      </c>
      <c r="DH22" s="3">
        <v>-5.17213135646585e-6</v>
      </c>
      <c r="DI22" s="3">
        <v>3</v>
      </c>
      <c r="DJ22" s="3">
        <v>1567</v>
      </c>
      <c r="DK22" s="3">
        <v>1</v>
      </c>
      <c r="DL22" s="3">
        <v>31</v>
      </c>
      <c r="DM22" s="3">
        <v>6.55</v>
      </c>
      <c r="DN22" s="3">
        <v>6.56666666666667</v>
      </c>
      <c r="DO22" s="3">
        <v>3</v>
      </c>
      <c r="DP22" s="3">
        <v>325.588083333333</v>
      </c>
      <c r="DQ22" s="3">
        <v>616.972666666667</v>
      </c>
      <c r="DR22" s="3">
        <v>24.9998</v>
      </c>
      <c r="DS22" s="3">
        <v>34.01065</v>
      </c>
      <c r="DT22" s="3">
        <v>30.0000666666667</v>
      </c>
      <c r="DU22" s="3">
        <v>34.3636833333333</v>
      </c>
      <c r="DV22" s="3">
        <v>34.36675</v>
      </c>
      <c r="DW22" s="3">
        <v>20.5126</v>
      </c>
      <c r="DX22" s="3">
        <v>21.5329</v>
      </c>
      <c r="DY22" s="3">
        <v>27.489</v>
      </c>
      <c r="DZ22" s="3">
        <v>25</v>
      </c>
      <c r="EA22" s="3">
        <v>400</v>
      </c>
      <c r="EB22" s="3">
        <v>24.8734333333333</v>
      </c>
      <c r="EC22" s="3">
        <v>98.2725</v>
      </c>
      <c r="ED22" s="3">
        <v>100.662666666667</v>
      </c>
    </row>
    <row r="23" spans="1:134">
      <c r="A23" s="3" t="s">
        <v>485</v>
      </c>
      <c r="B23" s="3" t="s">
        <v>126</v>
      </c>
      <c r="C23" s="3" t="s">
        <v>68</v>
      </c>
      <c r="D23" s="3" t="s">
        <v>78</v>
      </c>
      <c r="E23" s="3" t="str">
        <f t="shared" si="0"/>
        <v>TR40-B1-Rd1</v>
      </c>
      <c r="F23" s="3" t="str">
        <f>VLOOKUP(B23,Sheet1!$A$1:$B$97,2,0)</f>
        <v>Parashorea chinensis</v>
      </c>
      <c r="G23" s="3" t="str">
        <f t="shared" si="1"/>
        <v>2023-07-26</v>
      </c>
      <c r="H23" s="3" t="s">
        <v>462</v>
      </c>
      <c r="I23" s="3">
        <v>0.000456003692160432</v>
      </c>
      <c r="J23" s="3">
        <v>-1.22152266665361</v>
      </c>
      <c r="K23" s="3">
        <v>400.908375515466</v>
      </c>
      <c r="L23" s="3">
        <v>431.116413658969</v>
      </c>
      <c r="M23" s="3">
        <v>40.2948915962936</v>
      </c>
      <c r="N23" s="3">
        <v>37.4714495091412</v>
      </c>
      <c r="O23" s="3">
        <v>0.0426646427257006</v>
      </c>
      <c r="P23" s="3">
        <v>3.87777755813347</v>
      </c>
      <c r="Q23" s="3">
        <v>0.0424008836912073</v>
      </c>
      <c r="R23" s="3">
        <v>0.0265241112953043</v>
      </c>
      <c r="S23" s="3">
        <v>0</v>
      </c>
      <c r="T23" s="3">
        <v>25.9720314982262</v>
      </c>
      <c r="U23" s="3">
        <v>25.8754989336329</v>
      </c>
      <c r="V23" s="3">
        <v>3.34947977938485</v>
      </c>
      <c r="W23" s="3">
        <v>70.1203058179953</v>
      </c>
      <c r="X23" s="3">
        <v>2.37490224919327</v>
      </c>
      <c r="Y23" s="3">
        <v>3.38689737155678</v>
      </c>
      <c r="Z23" s="3">
        <v>0.974577530191579</v>
      </c>
      <c r="AA23" s="3">
        <v>-20.1097628242751</v>
      </c>
      <c r="AB23" s="3">
        <v>39.2397981121543</v>
      </c>
      <c r="AC23" s="3">
        <v>2.16140026909554</v>
      </c>
      <c r="AD23" s="3">
        <v>21.2914355569748</v>
      </c>
      <c r="AE23" s="3">
        <v>1.08333333333333</v>
      </c>
      <c r="AF23" s="3">
        <v>0.0833333333333333</v>
      </c>
      <c r="AG23" s="3">
        <v>1</v>
      </c>
      <c r="AH23" s="3">
        <v>0</v>
      </c>
      <c r="AI23" s="3">
        <v>49572.5855690368</v>
      </c>
      <c r="AJ23" s="3">
        <v>0</v>
      </c>
      <c r="AK23" s="3">
        <v>0</v>
      </c>
      <c r="AL23" s="3">
        <v>0</v>
      </c>
      <c r="AM23" s="3">
        <v>0</v>
      </c>
      <c r="AN23" s="3">
        <v>3</v>
      </c>
      <c r="AO23" s="3">
        <v>0.5</v>
      </c>
      <c r="AP23" s="3" t="e">
        <v>#DIV/0!</v>
      </c>
      <c r="AQ23" s="3">
        <v>2</v>
      </c>
      <c r="AR23" s="3">
        <v>1543606545.41204</v>
      </c>
      <c r="AS23" s="3">
        <v>400.908375515466</v>
      </c>
      <c r="AT23" s="3">
        <v>400.000765925126</v>
      </c>
      <c r="AU23" s="3">
        <v>25.4091639902655</v>
      </c>
      <c r="AV23" s="3">
        <v>25.0282574949042</v>
      </c>
      <c r="AW23" s="3">
        <v>403.290849240068</v>
      </c>
      <c r="AX23" s="3">
        <v>24.6526944420044</v>
      </c>
      <c r="AY23" s="3">
        <v>350.019809738505</v>
      </c>
      <c r="AZ23" s="3">
        <v>93.448845963524</v>
      </c>
      <c r="BA23" s="3">
        <v>0.0175214387815042</v>
      </c>
      <c r="BB23" s="3">
        <v>26.0631964585136</v>
      </c>
      <c r="BC23" s="3">
        <v>25.8754989336329</v>
      </c>
      <c r="BD23" s="3">
        <v>999.9</v>
      </c>
      <c r="BE23" s="3">
        <v>0</v>
      </c>
      <c r="BF23" s="3">
        <v>0</v>
      </c>
      <c r="BG23" s="3">
        <v>10000.9875139289</v>
      </c>
      <c r="BH23" s="3">
        <v>-0.821780377613991</v>
      </c>
      <c r="BI23" s="3">
        <v>0.271875432352452</v>
      </c>
      <c r="BJ23" s="3">
        <v>0.90758533383617</v>
      </c>
      <c r="BK23" s="3">
        <v>411.360721940702</v>
      </c>
      <c r="BL23" s="3">
        <v>410.269088648371</v>
      </c>
      <c r="BM23" s="3">
        <v>0.380898741909122</v>
      </c>
      <c r="BN23" s="3">
        <v>400.000765925126</v>
      </c>
      <c r="BO23" s="3">
        <v>25.0282574949042</v>
      </c>
      <c r="BP23" s="3">
        <v>2.37445645403942</v>
      </c>
      <c r="BQ23" s="3">
        <v>2.33886212940525</v>
      </c>
      <c r="BR23" s="3">
        <v>20.1906110438455</v>
      </c>
      <c r="BS23" s="3">
        <v>19.946524790454</v>
      </c>
      <c r="BT23" s="3">
        <v>0</v>
      </c>
      <c r="BU23" s="3">
        <v>0</v>
      </c>
      <c r="BV23" s="3">
        <v>0</v>
      </c>
      <c r="BW23" s="3">
        <v>28</v>
      </c>
      <c r="BX23" s="3">
        <v>0.250228810455179</v>
      </c>
      <c r="BY23" s="3">
        <v>1543606294.1</v>
      </c>
      <c r="BZ23" s="3" t="e">
        <v>#DIV/0!</v>
      </c>
      <c r="CA23" s="3">
        <v>1543606289.1</v>
      </c>
      <c r="CB23" s="3">
        <v>1543606294.1</v>
      </c>
      <c r="CC23" s="3">
        <v>22</v>
      </c>
      <c r="CD23" s="3">
        <v>0.068</v>
      </c>
      <c r="CE23" s="3">
        <v>-0.009</v>
      </c>
      <c r="CF23" s="3">
        <v>-2.381</v>
      </c>
      <c r="CG23" s="3">
        <v>0.732</v>
      </c>
      <c r="CH23" s="3">
        <v>400</v>
      </c>
      <c r="CI23" s="3">
        <v>25</v>
      </c>
      <c r="CJ23" s="3">
        <v>1.6</v>
      </c>
      <c r="CK23" s="3">
        <v>0.56</v>
      </c>
      <c r="CL23" s="3">
        <v>0.90428550203252</v>
      </c>
      <c r="CM23" s="3">
        <v>0.0569654808362371</v>
      </c>
      <c r="CN23" s="3">
        <v>0.121074484180832</v>
      </c>
      <c r="CO23" s="3">
        <v>0.0833333333333333</v>
      </c>
      <c r="CP23" s="3">
        <v>0.376797463414634</v>
      </c>
      <c r="CQ23" s="3">
        <v>0.0714994965156796</v>
      </c>
      <c r="CR23" s="3">
        <v>0.0345370287836389</v>
      </c>
      <c r="CS23" s="3">
        <v>0.416666666666667</v>
      </c>
      <c r="CT23" s="3">
        <v>0.5</v>
      </c>
      <c r="CU23" s="3">
        <v>2</v>
      </c>
      <c r="CV23" s="3" t="e">
        <v>#DIV/0!</v>
      </c>
      <c r="CW23" s="3">
        <v>100</v>
      </c>
      <c r="CX23" s="3">
        <v>100</v>
      </c>
      <c r="CY23" s="3">
        <v>-2.38233333333333</v>
      </c>
      <c r="CZ23" s="3">
        <v>0.75645</v>
      </c>
      <c r="DA23" s="3">
        <v>-2.18612001429901</v>
      </c>
      <c r="DB23" s="3">
        <v>0.000607280511662848</v>
      </c>
      <c r="DC23" s="3">
        <v>-3.29847730207135e-6</v>
      </c>
      <c r="DD23" s="3">
        <v>1.45089541195219e-9</v>
      </c>
      <c r="DE23" s="3">
        <v>0.0548274561308325</v>
      </c>
      <c r="DF23" s="3">
        <v>0.00630584918958766</v>
      </c>
      <c r="DG23" s="3">
        <v>0.00102618684613656</v>
      </c>
      <c r="DH23" s="3">
        <v>-5.17213135646585e-6</v>
      </c>
      <c r="DI23" s="3">
        <v>3</v>
      </c>
      <c r="DJ23" s="3">
        <v>1567</v>
      </c>
      <c r="DK23" s="3">
        <v>1</v>
      </c>
      <c r="DL23" s="3">
        <v>31</v>
      </c>
      <c r="DM23" s="3">
        <v>4.4</v>
      </c>
      <c r="DN23" s="3">
        <v>4.31666666666667</v>
      </c>
      <c r="DO23" s="3">
        <v>3</v>
      </c>
      <c r="DP23" s="3">
        <v>325.772166666667</v>
      </c>
      <c r="DQ23" s="3">
        <v>623.6545</v>
      </c>
      <c r="DR23" s="3">
        <v>24.9994</v>
      </c>
      <c r="DS23" s="3">
        <v>33.7443833333333</v>
      </c>
      <c r="DT23" s="3">
        <v>30.0002333333333</v>
      </c>
      <c r="DU23" s="3">
        <v>34.0499833333333</v>
      </c>
      <c r="DV23" s="3">
        <v>34.0477166666667</v>
      </c>
      <c r="DW23" s="3">
        <v>20.6019416666667</v>
      </c>
      <c r="DX23" s="3">
        <v>23.6153916666667</v>
      </c>
      <c r="DY23" s="3">
        <v>40.7045</v>
      </c>
      <c r="DZ23" s="3">
        <v>25</v>
      </c>
      <c r="EA23" s="3">
        <v>400</v>
      </c>
      <c r="EB23" s="3">
        <v>24.9990583333333</v>
      </c>
      <c r="EC23" s="3">
        <v>98.2751916666667</v>
      </c>
      <c r="ED23" s="3">
        <v>100.744083333333</v>
      </c>
    </row>
    <row r="24" spans="1:134">
      <c r="A24" s="3" t="s">
        <v>486</v>
      </c>
      <c r="B24" s="3" t="s">
        <v>126</v>
      </c>
      <c r="C24" s="3" t="s">
        <v>77</v>
      </c>
      <c r="D24" s="3" t="s">
        <v>69</v>
      </c>
      <c r="E24" s="3" t="str">
        <f t="shared" si="0"/>
        <v>TR40-B2-Rd2</v>
      </c>
      <c r="F24" s="3" t="str">
        <f>VLOOKUP(B24,Sheet1!$A$1:$B$97,2,0)</f>
        <v>Parashorea chinensis</v>
      </c>
      <c r="G24" s="3" t="str">
        <f t="shared" si="1"/>
        <v>2023-07-26</v>
      </c>
      <c r="H24" s="3" t="s">
        <v>462</v>
      </c>
      <c r="I24" s="3">
        <v>0.000184730295108551</v>
      </c>
      <c r="J24" s="3">
        <v>-1.17246778002812</v>
      </c>
      <c r="K24" s="3">
        <v>400.948412110016</v>
      </c>
      <c r="L24" s="3">
        <v>508.178272455192</v>
      </c>
      <c r="M24" s="3">
        <v>47.203120835286</v>
      </c>
      <c r="N24" s="3">
        <v>37.2428685147421</v>
      </c>
      <c r="O24" s="3">
        <v>0.0162746702403022</v>
      </c>
      <c r="P24" s="3">
        <v>3.86062897387904</v>
      </c>
      <c r="Q24" s="3">
        <v>0.0162366504820426</v>
      </c>
      <c r="R24" s="3">
        <v>0.0101513150083916</v>
      </c>
      <c r="S24" s="3">
        <v>0</v>
      </c>
      <c r="T24" s="3">
        <v>26.2741029912181</v>
      </c>
      <c r="U24" s="3">
        <v>26.2591859423463</v>
      </c>
      <c r="V24" s="3">
        <v>3.42635700015213</v>
      </c>
      <c r="W24" s="3">
        <v>69.909218213328</v>
      </c>
      <c r="X24" s="3">
        <v>2.40270536695047</v>
      </c>
      <c r="Y24" s="3">
        <v>3.4368934822034</v>
      </c>
      <c r="Z24" s="3">
        <v>1.02365163320166</v>
      </c>
      <c r="AA24" s="3">
        <v>-8.14660601428712</v>
      </c>
      <c r="AB24" s="3">
        <v>10.8228932278863</v>
      </c>
      <c r="AC24" s="3">
        <v>0.600690901073768</v>
      </c>
      <c r="AD24" s="3">
        <v>3.27697811467295</v>
      </c>
      <c r="AE24" s="3">
        <v>2.5</v>
      </c>
      <c r="AF24" s="3">
        <v>1</v>
      </c>
      <c r="AG24" s="3">
        <v>1</v>
      </c>
      <c r="AH24" s="3">
        <v>0</v>
      </c>
      <c r="AI24" s="3">
        <v>49226.6855376607</v>
      </c>
      <c r="AJ24" s="3">
        <v>0</v>
      </c>
      <c r="AK24" s="3">
        <v>0</v>
      </c>
      <c r="AL24" s="3">
        <v>0</v>
      </c>
      <c r="AM24" s="3">
        <v>0</v>
      </c>
      <c r="AN24" s="3">
        <v>3</v>
      </c>
      <c r="AO24" s="3">
        <v>0.5</v>
      </c>
      <c r="AP24" s="3" t="e">
        <v>#DIV/0!</v>
      </c>
      <c r="AQ24" s="3">
        <v>2</v>
      </c>
      <c r="AR24" s="3">
        <v>1543632348.14091</v>
      </c>
      <c r="AS24" s="3">
        <v>400.948412110016</v>
      </c>
      <c r="AT24" s="3">
        <v>400.006962709816</v>
      </c>
      <c r="AU24" s="3">
        <v>25.8669898642279</v>
      </c>
      <c r="AV24" s="3">
        <v>25.7127514012042</v>
      </c>
      <c r="AW24" s="3">
        <v>403.645845931399</v>
      </c>
      <c r="AX24" s="3">
        <v>25.0854969384389</v>
      </c>
      <c r="AY24" s="3">
        <v>350.01357786368</v>
      </c>
      <c r="AZ24" s="3">
        <v>92.8717182818677</v>
      </c>
      <c r="BA24" s="3">
        <v>0.0152152716801983</v>
      </c>
      <c r="BB24" s="3">
        <v>26.3111854197835</v>
      </c>
      <c r="BC24" s="3">
        <v>26.2591859423463</v>
      </c>
      <c r="BD24" s="3">
        <v>999.9</v>
      </c>
      <c r="BE24" s="3">
        <v>0</v>
      </c>
      <c r="BF24" s="3">
        <v>0</v>
      </c>
      <c r="BG24" s="3">
        <v>10001.2147000243</v>
      </c>
      <c r="BH24" s="3">
        <v>-0.811332936658456</v>
      </c>
      <c r="BI24" s="3">
        <v>0.260962798628596</v>
      </c>
      <c r="BJ24" s="3">
        <v>0.941534137406495</v>
      </c>
      <c r="BK24" s="3">
        <v>411.59517255291</v>
      </c>
      <c r="BL24" s="3">
        <v>410.563644929453</v>
      </c>
      <c r="BM24" s="3">
        <v>0.154235802027459</v>
      </c>
      <c r="BN24" s="3">
        <v>400.006962709816</v>
      </c>
      <c r="BO24" s="3">
        <v>25.7127514012042</v>
      </c>
      <c r="BP24" s="3">
        <v>2.4023118961032</v>
      </c>
      <c r="BQ24" s="3">
        <v>2.38798745276866</v>
      </c>
      <c r="BR24" s="3">
        <v>20.3793711690385</v>
      </c>
      <c r="BS24" s="3">
        <v>20.2825449883689</v>
      </c>
      <c r="BT24" s="3">
        <v>0</v>
      </c>
      <c r="BU24" s="3">
        <v>0</v>
      </c>
      <c r="BV24" s="3">
        <v>0</v>
      </c>
      <c r="BW24" s="3">
        <v>28</v>
      </c>
      <c r="BX24" s="3">
        <v>0.349694095431187</v>
      </c>
      <c r="BY24" s="3">
        <v>1543632078.1</v>
      </c>
      <c r="BZ24" s="3" t="e">
        <v>#DIV/0!</v>
      </c>
      <c r="CA24" s="3">
        <v>1543632078.1</v>
      </c>
      <c r="CB24" s="3">
        <v>1543632073.6</v>
      </c>
      <c r="CC24" s="3">
        <v>102</v>
      </c>
      <c r="CD24" s="3">
        <v>-0.01</v>
      </c>
      <c r="CE24" s="3">
        <v>-0.013</v>
      </c>
      <c r="CF24" s="3">
        <v>-2.696</v>
      </c>
      <c r="CG24" s="3">
        <v>0.781</v>
      </c>
      <c r="CH24" s="3">
        <v>400</v>
      </c>
      <c r="CI24" s="3">
        <v>26</v>
      </c>
      <c r="CJ24" s="3">
        <v>2.08</v>
      </c>
      <c r="CK24" s="3">
        <v>0.59</v>
      </c>
      <c r="CL24" s="3">
        <v>0.945781776422764</v>
      </c>
      <c r="CM24" s="3">
        <v>-0.0278841268782631</v>
      </c>
      <c r="CN24" s="3">
        <v>0.11450726568424</v>
      </c>
      <c r="CO24" s="3">
        <v>0.5</v>
      </c>
      <c r="CP24" s="3">
        <v>0.154325245934959</v>
      </c>
      <c r="CQ24" s="3">
        <v>-0.00186678778206769</v>
      </c>
      <c r="CR24" s="3">
        <v>0.00304216625053053</v>
      </c>
      <c r="CS24" s="3">
        <v>1</v>
      </c>
      <c r="CT24" s="3">
        <v>1.5</v>
      </c>
      <c r="CU24" s="3">
        <v>2</v>
      </c>
      <c r="CV24" s="3" t="e">
        <v>#DIV/0!</v>
      </c>
      <c r="CW24" s="3">
        <v>100</v>
      </c>
      <c r="CX24" s="3">
        <v>100</v>
      </c>
      <c r="CY24" s="3">
        <v>-2.69741666666667</v>
      </c>
      <c r="CZ24" s="3">
        <v>0.78145</v>
      </c>
      <c r="DA24" s="3">
        <v>-2.50051076325597</v>
      </c>
      <c r="DB24" s="3">
        <v>0.000607280511662848</v>
      </c>
      <c r="DC24" s="3">
        <v>-3.29847730207135e-6</v>
      </c>
      <c r="DD24" s="3">
        <v>1.45089541195219e-9</v>
      </c>
      <c r="DE24" s="3">
        <v>0.0591952277287393</v>
      </c>
      <c r="DF24" s="3">
        <v>0.00630584918958766</v>
      </c>
      <c r="DG24" s="3">
        <v>0.00102618684613656</v>
      </c>
      <c r="DH24" s="3">
        <v>-5.17213135646585e-6</v>
      </c>
      <c r="DI24" s="3">
        <v>3</v>
      </c>
      <c r="DJ24" s="3">
        <v>1567</v>
      </c>
      <c r="DK24" s="3">
        <v>1</v>
      </c>
      <c r="DL24" s="3">
        <v>31</v>
      </c>
      <c r="DM24" s="3">
        <v>4.625</v>
      </c>
      <c r="DN24" s="3">
        <v>4.7</v>
      </c>
      <c r="DO24" s="3">
        <v>3</v>
      </c>
      <c r="DP24" s="3">
        <v>324.571</v>
      </c>
      <c r="DQ24" s="3">
        <v>626.001583333333</v>
      </c>
      <c r="DR24" s="3">
        <v>24.999975</v>
      </c>
      <c r="DS24" s="3">
        <v>33.08575</v>
      </c>
      <c r="DT24" s="3">
        <v>30.0001416666667</v>
      </c>
      <c r="DU24" s="3">
        <v>33.3671</v>
      </c>
      <c r="DV24" s="3">
        <v>33.3582583333333</v>
      </c>
      <c r="DW24" s="3">
        <v>20.4856166666667</v>
      </c>
      <c r="DX24" s="3">
        <v>17.8435</v>
      </c>
      <c r="DY24" s="3">
        <v>64.3419</v>
      </c>
      <c r="DZ24" s="3">
        <v>25</v>
      </c>
      <c r="EA24" s="3">
        <v>400</v>
      </c>
      <c r="EB24" s="3">
        <v>25.7534083333333</v>
      </c>
      <c r="EC24" s="3">
        <v>98.4676833333333</v>
      </c>
      <c r="ED24" s="3">
        <v>100.8265</v>
      </c>
    </row>
    <row r="25" spans="1:134">
      <c r="A25" s="3" t="s">
        <v>487</v>
      </c>
      <c r="B25" s="3" t="s">
        <v>128</v>
      </c>
      <c r="C25" s="3" t="s">
        <v>77</v>
      </c>
      <c r="D25" s="3" t="s">
        <v>69</v>
      </c>
      <c r="E25" s="3" t="str">
        <f t="shared" si="0"/>
        <v>TR41-B2-Rd2</v>
      </c>
      <c r="F25" s="3" t="str">
        <f>VLOOKUP(B25,Sheet1!$A$1:$B$97,2,0)</f>
        <v>Parashorea chinensis</v>
      </c>
      <c r="G25" s="3" t="str">
        <f t="shared" si="1"/>
        <v>2023-07-26</v>
      </c>
      <c r="H25" s="3" t="s">
        <v>462</v>
      </c>
      <c r="I25" s="3">
        <v>0.000254899352769895</v>
      </c>
      <c r="J25" s="3">
        <v>-1.19199904476846</v>
      </c>
      <c r="K25" s="3">
        <v>400.936998136892</v>
      </c>
      <c r="L25" s="3">
        <v>475.03364708887</v>
      </c>
      <c r="M25" s="3">
        <v>44.1253501278094</v>
      </c>
      <c r="N25" s="3">
        <v>37.2425947087781</v>
      </c>
      <c r="O25" s="3">
        <v>0.0234268244085888</v>
      </c>
      <c r="P25" s="3">
        <v>3.8607128271432</v>
      </c>
      <c r="Q25" s="3">
        <v>0.0233480277307518</v>
      </c>
      <c r="R25" s="3">
        <v>0.0145995746656635</v>
      </c>
      <c r="S25" s="3">
        <v>0</v>
      </c>
      <c r="T25" s="3">
        <v>25.6838490922804</v>
      </c>
      <c r="U25" s="3">
        <v>25.7020075941596</v>
      </c>
      <c r="V25" s="3">
        <v>3.31521573879995</v>
      </c>
      <c r="W25" s="3">
        <v>70.2030798127191</v>
      </c>
      <c r="X25" s="3">
        <v>2.33194562195703</v>
      </c>
      <c r="Y25" s="3">
        <v>3.32171414900676</v>
      </c>
      <c r="Z25" s="3">
        <v>0.983270116842913</v>
      </c>
      <c r="AA25" s="3">
        <v>-11.2410614571524</v>
      </c>
      <c r="AB25" s="3">
        <v>6.87349958244073</v>
      </c>
      <c r="AC25" s="3">
        <v>0.379326092244537</v>
      </c>
      <c r="AD25" s="3">
        <v>-3.98823578246709</v>
      </c>
      <c r="AE25" s="3">
        <v>3.41666666666667</v>
      </c>
      <c r="AF25" s="3">
        <v>1</v>
      </c>
      <c r="AG25" s="3">
        <v>1</v>
      </c>
      <c r="AH25" s="3">
        <v>0</v>
      </c>
      <c r="AI25" s="3">
        <v>49323.1208801587</v>
      </c>
      <c r="AJ25" s="3">
        <v>0</v>
      </c>
      <c r="AK25" s="3">
        <v>0</v>
      </c>
      <c r="AL25" s="3">
        <v>0</v>
      </c>
      <c r="AM25" s="3">
        <v>0</v>
      </c>
      <c r="AN25" s="3">
        <v>3</v>
      </c>
      <c r="AO25" s="3">
        <v>0.5</v>
      </c>
      <c r="AP25" s="3" t="e">
        <v>#DIV/0!</v>
      </c>
      <c r="AQ25" s="3">
        <v>2</v>
      </c>
      <c r="AR25" s="3">
        <v>1543643900.91204</v>
      </c>
      <c r="AS25" s="3">
        <v>400.936998136892</v>
      </c>
      <c r="AT25" s="3">
        <v>400.00292630995</v>
      </c>
      <c r="AU25" s="3">
        <v>25.1046760948256</v>
      </c>
      <c r="AV25" s="3">
        <v>24.8916861020255</v>
      </c>
      <c r="AW25" s="3">
        <v>403.699738948871</v>
      </c>
      <c r="AX25" s="3">
        <v>24.3528330525859</v>
      </c>
      <c r="AY25" s="3">
        <v>350.016070085099</v>
      </c>
      <c r="AZ25" s="3">
        <v>92.8747159620576</v>
      </c>
      <c r="BA25" s="3">
        <v>0.0141790117880709</v>
      </c>
      <c r="BB25" s="3">
        <v>25.7350316192987</v>
      </c>
      <c r="BC25" s="3">
        <v>25.7020075941596</v>
      </c>
      <c r="BD25" s="3">
        <v>999.9</v>
      </c>
      <c r="BE25" s="3">
        <v>0</v>
      </c>
      <c r="BF25" s="3">
        <v>0</v>
      </c>
      <c r="BG25" s="3">
        <v>10001.194165622</v>
      </c>
      <c r="BH25" s="3">
        <v>-0.816845080414894</v>
      </c>
      <c r="BI25" s="3">
        <v>0.259604889485157</v>
      </c>
      <c r="BJ25" s="3">
        <v>0.934082913275431</v>
      </c>
      <c r="BK25" s="3">
        <v>411.261597322642</v>
      </c>
      <c r="BL25" s="3">
        <v>410.213840307205</v>
      </c>
      <c r="BM25" s="3">
        <v>0.212988384558926</v>
      </c>
      <c r="BN25" s="3">
        <v>400.00292630995</v>
      </c>
      <c r="BO25" s="3">
        <v>24.8916861020255</v>
      </c>
      <c r="BP25" s="3">
        <v>2.3315899790405</v>
      </c>
      <c r="BQ25" s="3">
        <v>2.31180823201926</v>
      </c>
      <c r="BR25" s="3">
        <v>19.8963205125649</v>
      </c>
      <c r="BS25" s="3">
        <v>19.7589109591198</v>
      </c>
      <c r="BT25" s="3">
        <v>0</v>
      </c>
      <c r="BU25" s="3">
        <v>0</v>
      </c>
      <c r="BV25" s="3">
        <v>0</v>
      </c>
      <c r="BW25" s="3">
        <v>27</v>
      </c>
      <c r="BX25" s="3">
        <v>0.297395012409438</v>
      </c>
      <c r="BY25" s="3">
        <v>1543643629</v>
      </c>
      <c r="BZ25" s="3" t="e">
        <v>#DIV/0!</v>
      </c>
      <c r="CA25" s="3">
        <v>1543643629</v>
      </c>
      <c r="CB25" s="3">
        <v>1543643628.5</v>
      </c>
      <c r="CC25" s="3">
        <v>140</v>
      </c>
      <c r="CD25" s="3">
        <v>0.108</v>
      </c>
      <c r="CE25" s="3">
        <v>-0.003</v>
      </c>
      <c r="CF25" s="3">
        <v>-2.761</v>
      </c>
      <c r="CG25" s="3">
        <v>0.742</v>
      </c>
      <c r="CH25" s="3">
        <v>400</v>
      </c>
      <c r="CI25" s="3">
        <v>25</v>
      </c>
      <c r="CJ25" s="3">
        <v>1.98</v>
      </c>
      <c r="CK25" s="3">
        <v>0.65</v>
      </c>
      <c r="CL25" s="3">
        <v>0.928141895833333</v>
      </c>
      <c r="CM25" s="3">
        <v>0.0670785778611617</v>
      </c>
      <c r="CN25" s="3">
        <v>0.152095503749866</v>
      </c>
      <c r="CO25" s="3">
        <v>0.583333333333333</v>
      </c>
      <c r="CP25" s="3">
        <v>0.212326491666667</v>
      </c>
      <c r="CQ25" s="3">
        <v>0.0118807711069416</v>
      </c>
      <c r="CR25" s="3">
        <v>0.00546235329929625</v>
      </c>
      <c r="CS25" s="3">
        <v>0.916666666666667</v>
      </c>
      <c r="CT25" s="3">
        <v>1.5</v>
      </c>
      <c r="CU25" s="3">
        <v>2</v>
      </c>
      <c r="CV25" s="3" t="e">
        <v>#DIV/0!</v>
      </c>
      <c r="CW25" s="3">
        <v>100</v>
      </c>
      <c r="CX25" s="3">
        <v>100</v>
      </c>
      <c r="CY25" s="3">
        <v>-2.76283333333333</v>
      </c>
      <c r="CZ25" s="3">
        <v>0.7518</v>
      </c>
      <c r="DA25" s="3">
        <v>-2.56578176144631</v>
      </c>
      <c r="DB25" s="3">
        <v>0.000607280511662848</v>
      </c>
      <c r="DC25" s="3">
        <v>-3.29847730207135e-6</v>
      </c>
      <c r="DD25" s="3">
        <v>1.45089541195219e-9</v>
      </c>
      <c r="DE25" s="3">
        <v>0.0643868325186439</v>
      </c>
      <c r="DF25" s="3">
        <v>0.00630584918958766</v>
      </c>
      <c r="DG25" s="3">
        <v>0.00102618684613656</v>
      </c>
      <c r="DH25" s="3">
        <v>-5.17213135646585e-6</v>
      </c>
      <c r="DI25" s="3">
        <v>3</v>
      </c>
      <c r="DJ25" s="3">
        <v>1567</v>
      </c>
      <c r="DK25" s="3">
        <v>1</v>
      </c>
      <c r="DL25" s="3">
        <v>31</v>
      </c>
      <c r="DM25" s="3">
        <v>4.66666666666667</v>
      </c>
      <c r="DN25" s="3">
        <v>4.66666666666667</v>
      </c>
      <c r="DO25" s="3">
        <v>3</v>
      </c>
      <c r="DP25" s="3">
        <v>323.503416666667</v>
      </c>
      <c r="DQ25" s="3">
        <v>623.82775</v>
      </c>
      <c r="DR25" s="3">
        <v>24.9999</v>
      </c>
      <c r="DS25" s="3">
        <v>32.9441</v>
      </c>
      <c r="DT25" s="3">
        <v>30.0001583333333</v>
      </c>
      <c r="DU25" s="3">
        <v>33.2640083333333</v>
      </c>
      <c r="DV25" s="3">
        <v>33.2551083333333</v>
      </c>
      <c r="DW25" s="3">
        <v>20.4031333333333</v>
      </c>
      <c r="DX25" s="3">
        <v>14.3968</v>
      </c>
      <c r="DY25" s="3">
        <v>60.7284</v>
      </c>
      <c r="DZ25" s="3">
        <v>25</v>
      </c>
      <c r="EA25" s="3">
        <v>400</v>
      </c>
      <c r="EB25" s="3">
        <v>24.9128</v>
      </c>
      <c r="EC25" s="3">
        <v>98.4694333333333</v>
      </c>
      <c r="ED25" s="3">
        <v>100.80625</v>
      </c>
    </row>
    <row r="26" spans="1:134">
      <c r="A26" s="3" t="s">
        <v>488</v>
      </c>
      <c r="B26" s="3" t="s">
        <v>130</v>
      </c>
      <c r="C26" s="3" t="s">
        <v>77</v>
      </c>
      <c r="D26" s="3" t="s">
        <v>78</v>
      </c>
      <c r="E26" s="3" t="str">
        <f t="shared" si="0"/>
        <v>TR42-B2-Rd1</v>
      </c>
      <c r="F26" s="3" t="str">
        <f>VLOOKUP(B26,Sheet1!$A$1:$B$97,2,0)</f>
        <v>Pometia pinnata</v>
      </c>
      <c r="G26" s="3" t="str">
        <f t="shared" si="1"/>
        <v>2023-07-26</v>
      </c>
      <c r="H26" s="3" t="s">
        <v>462</v>
      </c>
      <c r="I26" s="3">
        <v>0.000322491768856916</v>
      </c>
      <c r="J26" s="3">
        <v>-0.736725585537239</v>
      </c>
      <c r="K26" s="3">
        <v>400.522134324637</v>
      </c>
      <c r="L26" s="3">
        <v>432.754356046827</v>
      </c>
      <c r="M26" s="3">
        <v>40.4065055234673</v>
      </c>
      <c r="N26" s="3">
        <v>37.3969658974367</v>
      </c>
      <c r="O26" s="3">
        <v>0.0300362327551548</v>
      </c>
      <c r="P26" s="3">
        <v>3.8746495684975</v>
      </c>
      <c r="Q26" s="3">
        <v>0.0299074071097502</v>
      </c>
      <c r="R26" s="3">
        <v>0.0187036576805442</v>
      </c>
      <c r="S26" s="3">
        <v>0</v>
      </c>
      <c r="T26" s="3">
        <v>25.8509469730424</v>
      </c>
      <c r="U26" s="3">
        <v>25.7790443388524</v>
      </c>
      <c r="V26" s="3">
        <v>3.33039224420794</v>
      </c>
      <c r="W26" s="3">
        <v>70.1201281446828</v>
      </c>
      <c r="X26" s="3">
        <v>2.35422611840364</v>
      </c>
      <c r="Y26" s="3">
        <v>3.35741848971184</v>
      </c>
      <c r="Z26" s="3">
        <v>0.976166125804293</v>
      </c>
      <c r="AA26" s="3">
        <v>-14.22188700659</v>
      </c>
      <c r="AB26" s="3">
        <v>28.4990029652416</v>
      </c>
      <c r="AC26" s="3">
        <v>1.56911869086682</v>
      </c>
      <c r="AD26" s="3">
        <v>15.8462346495184</v>
      </c>
      <c r="AE26" s="3">
        <v>7.75</v>
      </c>
      <c r="AF26" s="3">
        <v>2</v>
      </c>
      <c r="AG26" s="3">
        <v>1</v>
      </c>
      <c r="AH26" s="3">
        <v>0</v>
      </c>
      <c r="AI26" s="3">
        <v>49541.5447642869</v>
      </c>
      <c r="AJ26" s="3">
        <v>0</v>
      </c>
      <c r="AK26" s="3">
        <v>0</v>
      </c>
      <c r="AL26" s="3">
        <v>0</v>
      </c>
      <c r="AM26" s="3">
        <v>0</v>
      </c>
      <c r="AN26" s="3">
        <v>3</v>
      </c>
      <c r="AO26" s="3">
        <v>0.5</v>
      </c>
      <c r="AP26" s="3" t="e">
        <v>#DIV/0!</v>
      </c>
      <c r="AQ26" s="3">
        <v>2</v>
      </c>
      <c r="AR26" s="3">
        <v>1543613959.33287</v>
      </c>
      <c r="AS26" s="3">
        <v>400.522134324637</v>
      </c>
      <c r="AT26" s="3">
        <v>400.001394648939</v>
      </c>
      <c r="AU26" s="3">
        <v>25.2138013523992</v>
      </c>
      <c r="AV26" s="3">
        <v>24.9443630791978</v>
      </c>
      <c r="AW26" s="3">
        <v>403.053328851183</v>
      </c>
      <c r="AX26" s="3">
        <v>24.4747012059843</v>
      </c>
      <c r="AY26" s="3">
        <v>350.017654160585</v>
      </c>
      <c r="AZ26" s="3">
        <v>93.3539074759776</v>
      </c>
      <c r="BA26" s="3">
        <v>0.0166273693102688</v>
      </c>
      <c r="BB26" s="3">
        <v>25.9154747839506</v>
      </c>
      <c r="BC26" s="3">
        <v>25.7790443388524</v>
      </c>
      <c r="BD26" s="3">
        <v>999.9</v>
      </c>
      <c r="BE26" s="3">
        <v>0</v>
      </c>
      <c r="BF26" s="3">
        <v>0</v>
      </c>
      <c r="BG26" s="3">
        <v>9999.90338974031</v>
      </c>
      <c r="BH26" s="3">
        <v>-0.83291925203354</v>
      </c>
      <c r="BI26" s="3">
        <v>0.278975014445357</v>
      </c>
      <c r="BJ26" s="3">
        <v>0.52077099054993</v>
      </c>
      <c r="BK26" s="3">
        <v>410.882011250988</v>
      </c>
      <c r="BL26" s="3">
        <v>410.234399300614</v>
      </c>
      <c r="BM26" s="3">
        <v>0.269435942086298</v>
      </c>
      <c r="BN26" s="3">
        <v>400.001394648939</v>
      </c>
      <c r="BO26" s="3">
        <v>24.9443630791978</v>
      </c>
      <c r="BP26" s="3">
        <v>2.35380647495135</v>
      </c>
      <c r="BQ26" s="3">
        <v>2.32865362202001</v>
      </c>
      <c r="BR26" s="3">
        <v>20.0494329111932</v>
      </c>
      <c r="BS26" s="3">
        <v>19.8759946870249</v>
      </c>
      <c r="BT26" s="3">
        <v>0</v>
      </c>
      <c r="BU26" s="3">
        <v>0</v>
      </c>
      <c r="BV26" s="3">
        <v>0</v>
      </c>
      <c r="BW26" s="3">
        <v>28</v>
      </c>
      <c r="BX26" s="3">
        <v>0.412228611286718</v>
      </c>
      <c r="BY26" s="3">
        <v>1543613382.5</v>
      </c>
      <c r="BZ26" s="3" t="e">
        <v>#DIV/0!</v>
      </c>
      <c r="CA26" s="3">
        <v>1543613382.5</v>
      </c>
      <c r="CB26" s="3">
        <v>1543613380</v>
      </c>
      <c r="CC26" s="3">
        <v>43</v>
      </c>
      <c r="CD26" s="3">
        <v>0.097</v>
      </c>
      <c r="CE26" s="3">
        <v>-0.002</v>
      </c>
      <c r="CF26" s="3">
        <v>-2.531</v>
      </c>
      <c r="CG26" s="3">
        <v>0.724</v>
      </c>
      <c r="CH26" s="3">
        <v>400</v>
      </c>
      <c r="CI26" s="3">
        <v>25</v>
      </c>
      <c r="CJ26" s="3">
        <v>2.37</v>
      </c>
      <c r="CK26" s="3">
        <v>0.62</v>
      </c>
      <c r="CL26" s="3">
        <v>0.521936238125</v>
      </c>
      <c r="CM26" s="3">
        <v>-0.0465551190431526</v>
      </c>
      <c r="CN26" s="3">
        <v>0.13675889230697</v>
      </c>
      <c r="CO26" s="3">
        <v>0.416666666666667</v>
      </c>
      <c r="CP26" s="3">
        <v>0.269181279166667</v>
      </c>
      <c r="CQ26" s="3">
        <v>0.00501890619136915</v>
      </c>
      <c r="CR26" s="3">
        <v>0.005613817311935</v>
      </c>
      <c r="CS26" s="3">
        <v>0.916666666666667</v>
      </c>
      <c r="CT26" s="3">
        <v>1.33333333333333</v>
      </c>
      <c r="CU26" s="3">
        <v>2</v>
      </c>
      <c r="CV26" s="3" t="e">
        <v>#DIV/0!</v>
      </c>
      <c r="CW26" s="3">
        <v>100</v>
      </c>
      <c r="CX26" s="3">
        <v>100</v>
      </c>
      <c r="CY26" s="3">
        <v>-2.53108333333333</v>
      </c>
      <c r="CZ26" s="3">
        <v>0.739016666666667</v>
      </c>
      <c r="DA26" s="3">
        <v>-2.33512076006326</v>
      </c>
      <c r="DB26" s="3">
        <v>0.000607280511662848</v>
      </c>
      <c r="DC26" s="3">
        <v>-3.29847730207135e-6</v>
      </c>
      <c r="DD26" s="3">
        <v>1.45089541195219e-9</v>
      </c>
      <c r="DE26" s="3">
        <v>0.0458902659316985</v>
      </c>
      <c r="DF26" s="3">
        <v>0.00630584918958766</v>
      </c>
      <c r="DG26" s="3">
        <v>0.00102618684613656</v>
      </c>
      <c r="DH26" s="3">
        <v>-5.17213135646585e-6</v>
      </c>
      <c r="DI26" s="3">
        <v>3</v>
      </c>
      <c r="DJ26" s="3">
        <v>1567</v>
      </c>
      <c r="DK26" s="3">
        <v>1</v>
      </c>
      <c r="DL26" s="3">
        <v>31</v>
      </c>
      <c r="DM26" s="3">
        <v>9.73333333333333</v>
      </c>
      <c r="DN26" s="3">
        <v>9.78333333333333</v>
      </c>
      <c r="DO26" s="3">
        <v>3</v>
      </c>
      <c r="DP26" s="3">
        <v>318.877833333333</v>
      </c>
      <c r="DQ26" s="3">
        <v>615.27275</v>
      </c>
      <c r="DR26" s="3">
        <v>24.999725</v>
      </c>
      <c r="DS26" s="3">
        <v>34.312475</v>
      </c>
      <c r="DT26" s="3">
        <v>30.0002916666667</v>
      </c>
      <c r="DU26" s="3">
        <v>34.6300416666667</v>
      </c>
      <c r="DV26" s="3">
        <v>34.6258916666667</v>
      </c>
      <c r="DW26" s="3">
        <v>20.5749416666667</v>
      </c>
      <c r="DX26" s="3">
        <v>21.1398</v>
      </c>
      <c r="DY26" s="3">
        <v>22.74785</v>
      </c>
      <c r="DZ26" s="3">
        <v>25</v>
      </c>
      <c r="EA26" s="3">
        <v>400</v>
      </c>
      <c r="EB26" s="3">
        <v>24.93505</v>
      </c>
      <c r="EC26" s="3">
        <v>98.2037583333333</v>
      </c>
      <c r="ED26" s="3">
        <v>100.609916666667</v>
      </c>
    </row>
    <row r="27" spans="1:134">
      <c r="A27" s="3" t="s">
        <v>489</v>
      </c>
      <c r="B27" s="3" t="s">
        <v>490</v>
      </c>
      <c r="C27" s="3" t="s">
        <v>68</v>
      </c>
      <c r="D27" s="3" t="s">
        <v>69</v>
      </c>
      <c r="E27" s="3" t="str">
        <f t="shared" si="0"/>
        <v>TR43-B1-Rd2</v>
      </c>
      <c r="F27" s="3" t="str">
        <f>VLOOKUP(B27,Sheet1!$A$1:$B$97,2,0)</f>
        <v>Garuga pinnata</v>
      </c>
      <c r="G27" s="3" t="str">
        <f t="shared" si="1"/>
        <v>2023-07-26</v>
      </c>
      <c r="H27" s="3" t="s">
        <v>462</v>
      </c>
      <c r="I27" s="3">
        <v>6.95178577870367e-5</v>
      </c>
      <c r="J27" s="3">
        <v>-1.27680813927829</v>
      </c>
      <c r="K27" s="3">
        <v>401.065244916211</v>
      </c>
      <c r="L27" s="3">
        <v>707.477812088003</v>
      </c>
      <c r="M27" s="3">
        <v>65.6829620652714</v>
      </c>
      <c r="N27" s="3">
        <v>37.2353056269553</v>
      </c>
      <c r="O27" s="3">
        <v>0.00655105285216598</v>
      </c>
      <c r="P27" s="3">
        <v>3.85909495728227</v>
      </c>
      <c r="Q27" s="3">
        <v>0.00654480164697145</v>
      </c>
      <c r="R27" s="3">
        <v>0.00409106215912549</v>
      </c>
      <c r="S27" s="3">
        <v>0</v>
      </c>
      <c r="T27" s="3">
        <v>25.7278233993911</v>
      </c>
      <c r="U27" s="3">
        <v>25.5913962004373</v>
      </c>
      <c r="V27" s="3">
        <v>3.29353052076567</v>
      </c>
      <c r="W27" s="3">
        <v>70.3357757686244</v>
      </c>
      <c r="X27" s="3">
        <v>2.33728959134911</v>
      </c>
      <c r="Y27" s="3">
        <v>3.32304501143013</v>
      </c>
      <c r="Z27" s="3">
        <v>0.95624092941656</v>
      </c>
      <c r="AA27" s="3">
        <v>-3.06573752840832</v>
      </c>
      <c r="AB27" s="3">
        <v>31.2891885503329</v>
      </c>
      <c r="AC27" s="3">
        <v>1.72655422901806</v>
      </c>
      <c r="AD27" s="3">
        <v>29.9500052509427</v>
      </c>
      <c r="AE27" s="3">
        <v>4.66666666666667</v>
      </c>
      <c r="AF27" s="3">
        <v>1</v>
      </c>
      <c r="AG27" s="3">
        <v>1</v>
      </c>
      <c r="AH27" s="3">
        <v>0</v>
      </c>
      <c r="AI27" s="3">
        <v>49293.3975092701</v>
      </c>
      <c r="AJ27" s="3">
        <v>0</v>
      </c>
      <c r="AK27" s="3">
        <v>0</v>
      </c>
      <c r="AL27" s="3">
        <v>0</v>
      </c>
      <c r="AM27" s="3">
        <v>0</v>
      </c>
      <c r="AN27" s="3">
        <v>3</v>
      </c>
      <c r="AO27" s="3">
        <v>0.5</v>
      </c>
      <c r="AP27" s="3" t="e">
        <v>#DIV/0!</v>
      </c>
      <c r="AQ27" s="3">
        <v>2</v>
      </c>
      <c r="AR27" s="3">
        <v>1543638302.91204</v>
      </c>
      <c r="AS27" s="3">
        <v>401.065244916211</v>
      </c>
      <c r="AT27" s="3">
        <v>399.994822952531</v>
      </c>
      <c r="AU27" s="3">
        <v>25.1751827937862</v>
      </c>
      <c r="AV27" s="3">
        <v>25.1171007847</v>
      </c>
      <c r="AW27" s="3">
        <v>403.7758480864</v>
      </c>
      <c r="AX27" s="3">
        <v>24.4262194461733</v>
      </c>
      <c r="AY27" s="3">
        <v>350.028276372017</v>
      </c>
      <c r="AZ27" s="3">
        <v>92.8269775312517</v>
      </c>
      <c r="BA27" s="3">
        <v>0.0140404721978345</v>
      </c>
      <c r="BB27" s="3">
        <v>25.7417878012116</v>
      </c>
      <c r="BC27" s="3">
        <v>25.5913962004373</v>
      </c>
      <c r="BD27" s="3">
        <v>999.9</v>
      </c>
      <c r="BE27" s="3">
        <v>0</v>
      </c>
      <c r="BF27" s="3">
        <v>0</v>
      </c>
      <c r="BG27" s="3">
        <v>10000.5053613853</v>
      </c>
      <c r="BH27" s="3">
        <v>-0.819896739739972</v>
      </c>
      <c r="BI27" s="3">
        <v>0.266539141020519</v>
      </c>
      <c r="BJ27" s="3">
        <v>1.07040548617021</v>
      </c>
      <c r="BK27" s="3">
        <v>411.422904662343</v>
      </c>
      <c r="BL27" s="3">
        <v>410.300386806549</v>
      </c>
      <c r="BM27" s="3">
        <v>0.0580901124915152</v>
      </c>
      <c r="BN27" s="3">
        <v>399.994822952531</v>
      </c>
      <c r="BO27" s="3">
        <v>25.1171007847</v>
      </c>
      <c r="BP27" s="3">
        <v>2.33693644812824</v>
      </c>
      <c r="BQ27" s="3">
        <v>2.33154393352378</v>
      </c>
      <c r="BR27" s="3">
        <v>19.9332858625373</v>
      </c>
      <c r="BS27" s="3">
        <v>19.8960051471922</v>
      </c>
      <c r="BT27" s="3">
        <v>0</v>
      </c>
      <c r="BU27" s="3">
        <v>0</v>
      </c>
      <c r="BV27" s="3">
        <v>0</v>
      </c>
      <c r="BW27" s="3">
        <v>27</v>
      </c>
      <c r="BX27" s="3">
        <v>0.470379889255993</v>
      </c>
      <c r="BY27" s="3">
        <v>1543637782.6</v>
      </c>
      <c r="BZ27" s="3" t="e">
        <v>#DIV/0!</v>
      </c>
      <c r="CA27" s="3">
        <v>1543637780.6</v>
      </c>
      <c r="CB27" s="3">
        <v>1543637782.6</v>
      </c>
      <c r="CC27" s="3">
        <v>121</v>
      </c>
      <c r="CD27" s="3">
        <v>0.084</v>
      </c>
      <c r="CE27" s="3">
        <v>-0.009</v>
      </c>
      <c r="CF27" s="3">
        <v>-2.709</v>
      </c>
      <c r="CG27" s="3">
        <v>0.748</v>
      </c>
      <c r="CH27" s="3">
        <v>400</v>
      </c>
      <c r="CI27" s="3">
        <v>25</v>
      </c>
      <c r="CJ27" s="3">
        <v>2.07</v>
      </c>
      <c r="CK27" s="3">
        <v>0.4</v>
      </c>
      <c r="CL27" s="3">
        <v>1.06633192479675</v>
      </c>
      <c r="CM27" s="3">
        <v>0.0641286445993032</v>
      </c>
      <c r="CN27" s="3">
        <v>0.170318137872532</v>
      </c>
      <c r="CO27" s="3">
        <v>0</v>
      </c>
      <c r="CP27" s="3">
        <v>0.0576878178861789</v>
      </c>
      <c r="CQ27" s="3">
        <v>0.00782508797909408</v>
      </c>
      <c r="CR27" s="3">
        <v>0.00622263588590102</v>
      </c>
      <c r="CS27" s="3">
        <v>0.916666666666667</v>
      </c>
      <c r="CT27" s="3">
        <v>0.916666666666667</v>
      </c>
      <c r="CU27" s="3">
        <v>2</v>
      </c>
      <c r="CV27" s="3" t="e">
        <v>#DIV/0!</v>
      </c>
      <c r="CW27" s="3">
        <v>100</v>
      </c>
      <c r="CX27" s="3">
        <v>100</v>
      </c>
      <c r="CY27" s="3">
        <v>-2.71066666666667</v>
      </c>
      <c r="CZ27" s="3">
        <v>0.748816666666667</v>
      </c>
      <c r="DA27" s="3">
        <v>-2.51355836408527</v>
      </c>
      <c r="DB27" s="3">
        <v>0.000607280511662848</v>
      </c>
      <c r="DC27" s="3">
        <v>-3.29847730207135e-6</v>
      </c>
      <c r="DD27" s="3">
        <v>1.45089541195219e-9</v>
      </c>
      <c r="DE27" s="3">
        <v>0.0580549032477163</v>
      </c>
      <c r="DF27" s="3">
        <v>0.00630584918958766</v>
      </c>
      <c r="DG27" s="3">
        <v>0.00102618684613656</v>
      </c>
      <c r="DH27" s="3">
        <v>-5.17213135646585e-6</v>
      </c>
      <c r="DI27" s="3">
        <v>3</v>
      </c>
      <c r="DJ27" s="3">
        <v>1567</v>
      </c>
      <c r="DK27" s="3">
        <v>1</v>
      </c>
      <c r="DL27" s="3">
        <v>31</v>
      </c>
      <c r="DM27" s="3">
        <v>8.83333333333333</v>
      </c>
      <c r="DN27" s="3">
        <v>8.8</v>
      </c>
      <c r="DO27" s="3">
        <v>3</v>
      </c>
      <c r="DP27" s="3">
        <v>321.8665</v>
      </c>
      <c r="DQ27" s="3">
        <v>622.7075</v>
      </c>
      <c r="DR27" s="3">
        <v>24.999825</v>
      </c>
      <c r="DS27" s="3">
        <v>33.292775</v>
      </c>
      <c r="DT27" s="3">
        <v>30.0001</v>
      </c>
      <c r="DU27" s="3">
        <v>33.6133583333333</v>
      </c>
      <c r="DV27" s="3">
        <v>33.6154</v>
      </c>
      <c r="DW27" s="3">
        <v>20.4523416666667</v>
      </c>
      <c r="DX27" s="3">
        <v>17.5637</v>
      </c>
      <c r="DY27" s="3">
        <v>60.6817</v>
      </c>
      <c r="DZ27" s="3">
        <v>25</v>
      </c>
      <c r="EA27" s="3">
        <v>400</v>
      </c>
      <c r="EB27" s="3">
        <v>25.1026916666667</v>
      </c>
      <c r="EC27" s="3">
        <v>98.434925</v>
      </c>
      <c r="ED27" s="3">
        <v>100.785166666667</v>
      </c>
    </row>
    <row r="28" spans="1:134">
      <c r="A28" s="3" t="s">
        <v>491</v>
      </c>
      <c r="B28" s="3" t="s">
        <v>490</v>
      </c>
      <c r="C28" s="3" t="s">
        <v>77</v>
      </c>
      <c r="D28" s="3" t="s">
        <v>78</v>
      </c>
      <c r="E28" s="3" t="str">
        <f t="shared" ref="E28:E55" si="2">B28&amp;"-"&amp;C28&amp;"-"&amp;D28</f>
        <v>TR43-B2-Rd1</v>
      </c>
      <c r="F28" s="3" t="str">
        <f>VLOOKUP(B28,Sheet1!$A$1:$B$97,2,0)</f>
        <v>Garuga pinnata</v>
      </c>
      <c r="G28" s="3" t="str">
        <f t="shared" ref="G28:G55" si="3">LEFT(A28,10)</f>
        <v>2023-07-26</v>
      </c>
      <c r="H28" s="3" t="s">
        <v>462</v>
      </c>
      <c r="I28" s="3">
        <v>8.07772801398199e-5</v>
      </c>
      <c r="J28" s="3">
        <v>-1.28351648946741</v>
      </c>
      <c r="K28" s="3">
        <v>401.065050293438</v>
      </c>
      <c r="L28" s="3">
        <v>843.949096938599</v>
      </c>
      <c r="M28" s="3">
        <v>78.6618504330306</v>
      </c>
      <c r="N28" s="3">
        <v>37.3820230109053</v>
      </c>
      <c r="O28" s="3">
        <v>0.0073550235872871</v>
      </c>
      <c r="P28" s="3">
        <v>3.86987063905109</v>
      </c>
      <c r="Q28" s="3">
        <v>0.00734539576694285</v>
      </c>
      <c r="R28" s="3">
        <v>0.00459173621007083</v>
      </c>
      <c r="S28" s="3">
        <v>0</v>
      </c>
      <c r="T28" s="3">
        <v>25.8794999376561</v>
      </c>
      <c r="U28" s="3">
        <v>25.7751401645837</v>
      </c>
      <c r="V28" s="3">
        <v>3.32962195495885</v>
      </c>
      <c r="W28" s="3">
        <v>69.6307253716832</v>
      </c>
      <c r="X28" s="3">
        <v>2.33505598678431</v>
      </c>
      <c r="Y28" s="3">
        <v>3.35348601866298</v>
      </c>
      <c r="Z28" s="3">
        <v>0.994565968174541</v>
      </c>
      <c r="AA28" s="3">
        <v>-3.56227805416606</v>
      </c>
      <c r="AB28" s="3">
        <v>25.1490468702419</v>
      </c>
      <c r="AC28" s="3">
        <v>1.3862186744791</v>
      </c>
      <c r="AD28" s="3">
        <v>22.972987490555</v>
      </c>
      <c r="AE28" s="3">
        <v>0</v>
      </c>
      <c r="AF28" s="3">
        <v>0</v>
      </c>
      <c r="AG28" s="3">
        <v>1</v>
      </c>
      <c r="AH28" s="3">
        <v>0</v>
      </c>
      <c r="AI28" s="3">
        <v>49459.6498724767</v>
      </c>
      <c r="AJ28" s="3">
        <v>0</v>
      </c>
      <c r="AK28" s="3">
        <v>0</v>
      </c>
      <c r="AL28" s="3">
        <v>0</v>
      </c>
      <c r="AM28" s="3">
        <v>0</v>
      </c>
      <c r="AN28" s="3">
        <v>3</v>
      </c>
      <c r="AO28" s="3">
        <v>0.5</v>
      </c>
      <c r="AP28" s="3" t="e">
        <v>#DIV/0!</v>
      </c>
      <c r="AQ28" s="3">
        <v>2</v>
      </c>
      <c r="AR28" s="3">
        <v>1543619166.43287</v>
      </c>
      <c r="AS28" s="3">
        <v>401.065050293438</v>
      </c>
      <c r="AT28" s="3">
        <v>399.992732072158</v>
      </c>
      <c r="AU28" s="3">
        <v>25.0523986772487</v>
      </c>
      <c r="AV28" s="3">
        <v>24.9849004907103</v>
      </c>
      <c r="AW28" s="3">
        <v>403.529534365687</v>
      </c>
      <c r="AX28" s="3">
        <v>24.2975183000365</v>
      </c>
      <c r="AY28" s="3">
        <v>350.022640156145</v>
      </c>
      <c r="AZ28" s="3">
        <v>93.1907378319041</v>
      </c>
      <c r="BA28" s="3">
        <v>0.0161446397647175</v>
      </c>
      <c r="BB28" s="3">
        <v>25.8956824743812</v>
      </c>
      <c r="BC28" s="3">
        <v>25.7751401645837</v>
      </c>
      <c r="BD28" s="3">
        <v>999.9</v>
      </c>
      <c r="BE28" s="3">
        <v>0</v>
      </c>
      <c r="BF28" s="3">
        <v>0</v>
      </c>
      <c r="BG28" s="3">
        <v>10000.2032437815</v>
      </c>
      <c r="BH28" s="3">
        <v>-0.824416320114942</v>
      </c>
      <c r="BI28" s="3">
        <v>0.273685435219394</v>
      </c>
      <c r="BJ28" s="3">
        <v>1.07227571861658</v>
      </c>
      <c r="BK28" s="3">
        <v>411.37089461549</v>
      </c>
      <c r="BL28" s="3">
        <v>410.242629351396</v>
      </c>
      <c r="BM28" s="3">
        <v>0.0674987280560193</v>
      </c>
      <c r="BN28" s="3">
        <v>399.992732072158</v>
      </c>
      <c r="BO28" s="3">
        <v>24.9849004907103</v>
      </c>
      <c r="BP28" s="3">
        <v>2.33465159887946</v>
      </c>
      <c r="BQ28" s="3">
        <v>2.32836136214499</v>
      </c>
      <c r="BR28" s="3">
        <v>19.9174943480508</v>
      </c>
      <c r="BS28" s="3">
        <v>19.8739470276866</v>
      </c>
      <c r="BT28" s="3">
        <v>0</v>
      </c>
      <c r="BU28" s="3">
        <v>0</v>
      </c>
      <c r="BV28" s="3">
        <v>0</v>
      </c>
      <c r="BW28" s="3">
        <v>28</v>
      </c>
      <c r="BX28" s="3">
        <v>0.357442075745758</v>
      </c>
      <c r="BY28" s="3">
        <v>1543618846.6</v>
      </c>
      <c r="BZ28" s="3" t="e">
        <v>#DIV/0!</v>
      </c>
      <c r="CA28" s="3">
        <v>1543618846.6</v>
      </c>
      <c r="CB28" s="3">
        <v>1543618845.6</v>
      </c>
      <c r="CC28" s="3">
        <v>63</v>
      </c>
      <c r="CD28" s="3">
        <v>0.184</v>
      </c>
      <c r="CE28" s="3">
        <v>0.014</v>
      </c>
      <c r="CF28" s="3">
        <v>-2.463</v>
      </c>
      <c r="CG28" s="3">
        <v>0.752</v>
      </c>
      <c r="CH28" s="3">
        <v>400</v>
      </c>
      <c r="CI28" s="3">
        <v>25</v>
      </c>
      <c r="CJ28" s="3">
        <v>5.52</v>
      </c>
      <c r="CK28" s="3">
        <v>0.53</v>
      </c>
      <c r="CL28" s="3">
        <v>1.07344191666667</v>
      </c>
      <c r="CM28" s="3">
        <v>-0.0220398919860625</v>
      </c>
      <c r="CN28" s="3">
        <v>0.117222944171423</v>
      </c>
      <c r="CO28" s="3">
        <v>0.333333333333333</v>
      </c>
      <c r="CP28" s="3">
        <v>0.0698378854430894</v>
      </c>
      <c r="CQ28" s="3">
        <v>-0.038539489609756</v>
      </c>
      <c r="CR28" s="3">
        <v>0.0202428885556241</v>
      </c>
      <c r="CS28" s="3">
        <v>0.416666666666667</v>
      </c>
      <c r="CT28" s="3">
        <v>0.75</v>
      </c>
      <c r="CU28" s="3">
        <v>2</v>
      </c>
      <c r="CV28" s="3" t="e">
        <v>#DIV/0!</v>
      </c>
      <c r="CW28" s="3">
        <v>100</v>
      </c>
      <c r="CX28" s="3">
        <v>100</v>
      </c>
      <c r="CY28" s="3">
        <v>-2.46458333333333</v>
      </c>
      <c r="CZ28" s="3">
        <v>0.754833333333334</v>
      </c>
      <c r="DA28" s="3">
        <v>-2.26782896436689</v>
      </c>
      <c r="DB28" s="3">
        <v>0.000607280511662848</v>
      </c>
      <c r="DC28" s="3">
        <v>-3.29847730207135e-6</v>
      </c>
      <c r="DD28" s="3">
        <v>1.45089541195219e-9</v>
      </c>
      <c r="DE28" s="3">
        <v>0.0700281908930936</v>
      </c>
      <c r="DF28" s="3">
        <v>0.00630584918958766</v>
      </c>
      <c r="DG28" s="3">
        <v>0.00102618684613656</v>
      </c>
      <c r="DH28" s="3">
        <v>-5.17213135646585e-6</v>
      </c>
      <c r="DI28" s="3">
        <v>3</v>
      </c>
      <c r="DJ28" s="3">
        <v>1567</v>
      </c>
      <c r="DK28" s="3">
        <v>1</v>
      </c>
      <c r="DL28" s="3">
        <v>31</v>
      </c>
      <c r="DM28" s="3">
        <v>5.45833333333333</v>
      </c>
      <c r="DN28" s="3">
        <v>5.46666666666667</v>
      </c>
      <c r="DO28" s="3">
        <v>3</v>
      </c>
      <c r="DP28" s="3">
        <v>327.1455</v>
      </c>
      <c r="DQ28" s="3">
        <v>624.241833333333</v>
      </c>
      <c r="DR28" s="3">
        <v>25.000275</v>
      </c>
      <c r="DS28" s="3">
        <v>32.7731916666667</v>
      </c>
      <c r="DT28" s="3">
        <v>30.0002666666667</v>
      </c>
      <c r="DU28" s="3">
        <v>33.108625</v>
      </c>
      <c r="DV28" s="3">
        <v>33.1102916666667</v>
      </c>
      <c r="DW28" s="3">
        <v>20.594075</v>
      </c>
      <c r="DX28" s="3">
        <v>20.8283666666667</v>
      </c>
      <c r="DY28" s="3">
        <v>44.5525583333333</v>
      </c>
      <c r="DZ28" s="3">
        <v>25</v>
      </c>
      <c r="EA28" s="3">
        <v>400</v>
      </c>
      <c r="EB28" s="3">
        <v>25.0336833333333</v>
      </c>
      <c r="EC28" s="3">
        <v>98.4819916666667</v>
      </c>
      <c r="ED28" s="3">
        <v>100.865916666667</v>
      </c>
    </row>
    <row r="29" spans="1:134">
      <c r="A29" s="3" t="s">
        <v>492</v>
      </c>
      <c r="B29" s="3" t="s">
        <v>415</v>
      </c>
      <c r="C29" s="3" t="s">
        <v>68</v>
      </c>
      <c r="D29" s="3" t="s">
        <v>69</v>
      </c>
      <c r="E29" s="3" t="str">
        <f t="shared" si="2"/>
        <v>TR48-B1-Rd2</v>
      </c>
      <c r="F29" s="3" t="str">
        <f>VLOOKUP(B29,Sheet1!$A$1:$B$97,2,0)</f>
        <v>Camphora tenuipilis</v>
      </c>
      <c r="G29" s="3" t="str">
        <f t="shared" si="3"/>
        <v>2023-07-26</v>
      </c>
      <c r="H29" s="3" t="s">
        <v>462</v>
      </c>
      <c r="I29" s="3">
        <v>3.70275388374532e-5</v>
      </c>
      <c r="J29" s="3">
        <v>-0.985707655446775</v>
      </c>
      <c r="K29" s="3">
        <v>400.83881336587</v>
      </c>
      <c r="L29" s="3">
        <v>862.136155922403</v>
      </c>
      <c r="M29" s="3">
        <v>80.1992095006969</v>
      </c>
      <c r="N29" s="3">
        <v>37.2875606294259</v>
      </c>
      <c r="O29" s="3">
        <v>0.00334847951442076</v>
      </c>
      <c r="P29" s="3">
        <v>3.86426894789062</v>
      </c>
      <c r="Q29" s="3">
        <v>0.00334686287793877</v>
      </c>
      <c r="R29" s="3">
        <v>0.0020919344782929</v>
      </c>
      <c r="S29" s="3">
        <v>0</v>
      </c>
      <c r="T29" s="3">
        <v>25.9947444867613</v>
      </c>
      <c r="U29" s="3">
        <v>25.9468659031199</v>
      </c>
      <c r="V29" s="3">
        <v>3.36366394810743</v>
      </c>
      <c r="W29" s="3">
        <v>70.1159703585056</v>
      </c>
      <c r="X29" s="3">
        <v>2.366198118487</v>
      </c>
      <c r="Y29" s="3">
        <v>3.37469211940082</v>
      </c>
      <c r="Z29" s="3">
        <v>0.997465829620433</v>
      </c>
      <c r="AA29" s="3">
        <v>-1.63291446273169</v>
      </c>
      <c r="AB29" s="3">
        <v>11.5219038102974</v>
      </c>
      <c r="AC29" s="3">
        <v>0.636899896166647</v>
      </c>
      <c r="AD29" s="3">
        <v>10.5258892437323</v>
      </c>
      <c r="AE29" s="3">
        <v>3.08333333333333</v>
      </c>
      <c r="AF29" s="3">
        <v>1</v>
      </c>
      <c r="AG29" s="3">
        <v>1</v>
      </c>
      <c r="AH29" s="3">
        <v>0</v>
      </c>
      <c r="AI29" s="3">
        <v>49342.5703235861</v>
      </c>
      <c r="AJ29" s="3">
        <v>0</v>
      </c>
      <c r="AK29" s="3">
        <v>0</v>
      </c>
      <c r="AL29" s="3">
        <v>0</v>
      </c>
      <c r="AM29" s="3">
        <v>0</v>
      </c>
      <c r="AN29" s="3">
        <v>3</v>
      </c>
      <c r="AO29" s="3">
        <v>0.5</v>
      </c>
      <c r="AP29" s="3" t="e">
        <v>#DIV/0!</v>
      </c>
      <c r="AQ29" s="3">
        <v>2</v>
      </c>
      <c r="AR29" s="3">
        <v>1543649910.33287</v>
      </c>
      <c r="AS29" s="3">
        <v>400.83881336587</v>
      </c>
      <c r="AT29" s="3">
        <v>400.006760338746</v>
      </c>
      <c r="AU29" s="3">
        <v>25.4364734539774</v>
      </c>
      <c r="AV29" s="3">
        <v>25.4055471452138</v>
      </c>
      <c r="AW29" s="3">
        <v>403.640268160464</v>
      </c>
      <c r="AX29" s="3">
        <v>24.6717842452715</v>
      </c>
      <c r="AY29" s="3">
        <v>350.049313330901</v>
      </c>
      <c r="AZ29" s="3">
        <v>93.0097956637323</v>
      </c>
      <c r="BA29" s="3">
        <v>0.01403183370492</v>
      </c>
      <c r="BB29" s="3">
        <v>26.0021718926747</v>
      </c>
      <c r="BC29" s="3">
        <v>25.9468659031199</v>
      </c>
      <c r="BD29" s="3">
        <v>999.9</v>
      </c>
      <c r="BE29" s="3">
        <v>0</v>
      </c>
      <c r="BF29" s="3">
        <v>0</v>
      </c>
      <c r="BG29" s="3">
        <v>9999.4708196497</v>
      </c>
      <c r="BH29" s="3">
        <v>-0.817188462844371</v>
      </c>
      <c r="BI29" s="3">
        <v>0.255241808598644</v>
      </c>
      <c r="BJ29" s="3">
        <v>0.832024424297574</v>
      </c>
      <c r="BK29" s="3">
        <v>411.300864887794</v>
      </c>
      <c r="BL29" s="3">
        <v>410.434040703491</v>
      </c>
      <c r="BM29" s="3">
        <v>0.0309272583892082</v>
      </c>
      <c r="BN29" s="3">
        <v>400.006760338746</v>
      </c>
      <c r="BO29" s="3">
        <v>25.4055471452138</v>
      </c>
      <c r="BP29" s="3">
        <v>2.36584134092775</v>
      </c>
      <c r="BQ29" s="3">
        <v>2.36296479588579</v>
      </c>
      <c r="BR29" s="3">
        <v>20.131845862221</v>
      </c>
      <c r="BS29" s="3">
        <v>20.1121821813234</v>
      </c>
      <c r="BT29" s="3">
        <v>0</v>
      </c>
      <c r="BU29" s="3">
        <v>0</v>
      </c>
      <c r="BV29" s="3">
        <v>0</v>
      </c>
      <c r="BW29" s="3">
        <v>29</v>
      </c>
      <c r="BX29" s="3">
        <v>0.362046547947455</v>
      </c>
      <c r="BY29" s="3">
        <v>1543649622.5</v>
      </c>
      <c r="BZ29" s="3" t="e">
        <v>#DIV/0!</v>
      </c>
      <c r="CA29" s="3">
        <v>1543649622.5</v>
      </c>
      <c r="CB29" s="3">
        <v>1543649622.5</v>
      </c>
      <c r="CC29" s="3">
        <v>160</v>
      </c>
      <c r="CD29" s="3">
        <v>0.133</v>
      </c>
      <c r="CE29" s="3">
        <v>0.002</v>
      </c>
      <c r="CF29" s="3">
        <v>-2.8</v>
      </c>
      <c r="CG29" s="3">
        <v>0.761</v>
      </c>
      <c r="CH29" s="3">
        <v>400</v>
      </c>
      <c r="CI29" s="3">
        <v>25</v>
      </c>
      <c r="CJ29" s="3">
        <v>1.88</v>
      </c>
      <c r="CK29" s="3">
        <v>0.54</v>
      </c>
      <c r="CL29" s="3">
        <v>0.837129902083333</v>
      </c>
      <c r="CM29" s="3">
        <v>0.0359314624765463</v>
      </c>
      <c r="CN29" s="3">
        <v>0.131989989993467</v>
      </c>
      <c r="CO29" s="3">
        <v>0.5</v>
      </c>
      <c r="CP29" s="3">
        <v>0.0309506639583333</v>
      </c>
      <c r="CQ29" s="3">
        <v>0.00557573799249528</v>
      </c>
      <c r="CR29" s="3">
        <v>0.00345042461584859</v>
      </c>
      <c r="CS29" s="3">
        <v>1</v>
      </c>
      <c r="CT29" s="3">
        <v>1.5</v>
      </c>
      <c r="CU29" s="3">
        <v>2</v>
      </c>
      <c r="CV29" s="3" t="e">
        <v>#DIV/0!</v>
      </c>
      <c r="CW29" s="3">
        <v>100</v>
      </c>
      <c r="CX29" s="3">
        <v>100</v>
      </c>
      <c r="CY29" s="3">
        <v>-2.80158333333333</v>
      </c>
      <c r="CZ29" s="3">
        <v>0.764741666666667</v>
      </c>
      <c r="DA29" s="3">
        <v>-2.60456895603929</v>
      </c>
      <c r="DB29" s="3">
        <v>0.000607280511662848</v>
      </c>
      <c r="DC29" s="3">
        <v>-3.29847730207135e-6</v>
      </c>
      <c r="DD29" s="3">
        <v>1.45089541195219e-9</v>
      </c>
      <c r="DE29" s="3">
        <v>0.0621450993526539</v>
      </c>
      <c r="DF29" s="3">
        <v>0.00630584918958766</v>
      </c>
      <c r="DG29" s="3">
        <v>0.00102618684613656</v>
      </c>
      <c r="DH29" s="3">
        <v>-5.17213135646585e-6</v>
      </c>
      <c r="DI29" s="3">
        <v>3</v>
      </c>
      <c r="DJ29" s="3">
        <v>1567</v>
      </c>
      <c r="DK29" s="3">
        <v>1</v>
      </c>
      <c r="DL29" s="3">
        <v>31</v>
      </c>
      <c r="DM29" s="3">
        <v>4.91666666666667</v>
      </c>
      <c r="DN29" s="3">
        <v>4.91666666666667</v>
      </c>
      <c r="DO29" s="3">
        <v>3</v>
      </c>
      <c r="DP29" s="3">
        <v>323.554166666667</v>
      </c>
      <c r="DQ29" s="3">
        <v>626.652833333333</v>
      </c>
      <c r="DR29" s="3">
        <v>24.999675</v>
      </c>
      <c r="DS29" s="3">
        <v>32.9765</v>
      </c>
      <c r="DT29" s="3">
        <v>30</v>
      </c>
      <c r="DU29" s="3">
        <v>33.3115166666667</v>
      </c>
      <c r="DV29" s="3">
        <v>33.3150916666667</v>
      </c>
      <c r="DW29" s="3">
        <v>20.375625</v>
      </c>
      <c r="DX29" s="3">
        <v>13.9156</v>
      </c>
      <c r="DY29" s="3">
        <v>65.522675</v>
      </c>
      <c r="DZ29" s="3">
        <v>25</v>
      </c>
      <c r="EA29" s="3">
        <v>400</v>
      </c>
      <c r="EB29" s="3">
        <v>25.4401</v>
      </c>
      <c r="EC29" s="3">
        <v>98.4923916666667</v>
      </c>
      <c r="ED29" s="3">
        <v>100.827583333333</v>
      </c>
    </row>
    <row r="30" spans="1:134">
      <c r="A30" s="3" t="s">
        <v>493</v>
      </c>
      <c r="B30" s="3" t="s">
        <v>494</v>
      </c>
      <c r="C30" s="3" t="s">
        <v>68</v>
      </c>
      <c r="D30" s="3" t="s">
        <v>69</v>
      </c>
      <c r="E30" s="3" t="str">
        <f t="shared" si="2"/>
        <v>TR53-B1-Rd2</v>
      </c>
      <c r="F30" s="3" t="str">
        <f>VLOOKUP(B30,Sheet1!$A$1:$B$97,2,0)</f>
        <v>Ficus langkokensis</v>
      </c>
      <c r="G30" s="3" t="str">
        <f t="shared" si="3"/>
        <v>2023-07-27</v>
      </c>
      <c r="H30" s="3" t="s">
        <v>462</v>
      </c>
      <c r="I30" s="3">
        <v>0.000740161243479302</v>
      </c>
      <c r="J30" s="3">
        <v>-1.30633838189719</v>
      </c>
      <c r="K30" s="3">
        <v>400.869177699841</v>
      </c>
      <c r="L30" s="3">
        <v>423.853028002067</v>
      </c>
      <c r="M30" s="3">
        <v>39.384369517367</v>
      </c>
      <c r="N30" s="3">
        <v>37.2487133062943</v>
      </c>
      <c r="O30" s="3">
        <v>0.0703056593115429</v>
      </c>
      <c r="P30" s="3">
        <v>3.86146247069063</v>
      </c>
      <c r="Q30" s="3">
        <v>0.0696020869272536</v>
      </c>
      <c r="R30" s="3">
        <v>0.0435639305115435</v>
      </c>
      <c r="S30" s="3">
        <v>0</v>
      </c>
      <c r="T30" s="3">
        <v>25.3763823814415</v>
      </c>
      <c r="U30" s="3">
        <v>25.4012367541229</v>
      </c>
      <c r="V30" s="3">
        <v>3.25653955315476</v>
      </c>
      <c r="W30" s="3">
        <v>70.0470886660336</v>
      </c>
      <c r="X30" s="3">
        <v>2.2979449402606</v>
      </c>
      <c r="Y30" s="3">
        <v>3.28057169663128</v>
      </c>
      <c r="Z30" s="3">
        <v>0.958594612894159</v>
      </c>
      <c r="AA30" s="3">
        <v>-32.6411108374372</v>
      </c>
      <c r="AB30" s="3">
        <v>25.7632896571646</v>
      </c>
      <c r="AC30" s="3">
        <v>1.41785803412425</v>
      </c>
      <c r="AD30" s="3">
        <v>-5.45996314614838</v>
      </c>
      <c r="AE30" s="3">
        <v>0.277777777777778</v>
      </c>
      <c r="AF30" s="3">
        <v>0</v>
      </c>
      <c r="AG30" s="3">
        <v>1</v>
      </c>
      <c r="AH30" s="3">
        <v>0</v>
      </c>
      <c r="AI30" s="3">
        <v>49371.2913910175</v>
      </c>
      <c r="AJ30" s="3">
        <v>0</v>
      </c>
      <c r="AK30" s="3">
        <v>0</v>
      </c>
      <c r="AL30" s="3">
        <v>0</v>
      </c>
      <c r="AM30" s="3">
        <v>0</v>
      </c>
      <c r="AN30" s="3">
        <v>3</v>
      </c>
      <c r="AO30" s="3">
        <v>0.5</v>
      </c>
      <c r="AP30" s="3" t="e">
        <v>#DIV/0!</v>
      </c>
      <c r="AQ30" s="3">
        <v>2</v>
      </c>
      <c r="AR30" s="3">
        <v>1543622764.77856</v>
      </c>
      <c r="AS30" s="3">
        <v>400.869177699841</v>
      </c>
      <c r="AT30" s="3">
        <v>400.003866593291</v>
      </c>
      <c r="AU30" s="3">
        <v>24.7303924500448</v>
      </c>
      <c r="AV30" s="3">
        <v>24.1117197822716</v>
      </c>
      <c r="AW30" s="3">
        <v>403.385108639926</v>
      </c>
      <c r="AX30" s="3">
        <v>23.9676841358289</v>
      </c>
      <c r="AY30" s="3">
        <v>350.034856851138</v>
      </c>
      <c r="AZ30" s="3">
        <v>92.9059881847172</v>
      </c>
      <c r="BA30" s="3">
        <v>0.0138853820718014</v>
      </c>
      <c r="BB30" s="3">
        <v>25.524992115946</v>
      </c>
      <c r="BC30" s="3">
        <v>25.4012367541229</v>
      </c>
      <c r="BD30" s="3">
        <v>999.9</v>
      </c>
      <c r="BE30" s="3">
        <v>0</v>
      </c>
      <c r="BF30" s="3">
        <v>0</v>
      </c>
      <c r="BG30" s="3">
        <v>10000.5283419798</v>
      </c>
      <c r="BH30" s="3">
        <v>-0.815178260634762</v>
      </c>
      <c r="BI30" s="3">
        <v>0.279307369330414</v>
      </c>
      <c r="BJ30" s="3">
        <v>0.865328179803551</v>
      </c>
      <c r="BK30" s="3">
        <v>411.03422882051</v>
      </c>
      <c r="BL30" s="3">
        <v>409.886943392986</v>
      </c>
      <c r="BM30" s="3">
        <v>0.618670906422186</v>
      </c>
      <c r="BN30" s="3">
        <v>400.003866593291</v>
      </c>
      <c r="BO30" s="3">
        <v>24.1117197822716</v>
      </c>
      <c r="BP30" s="3">
        <v>2.29760149977392</v>
      </c>
      <c r="BQ30" s="3">
        <v>2.24012350738718</v>
      </c>
      <c r="BR30" s="3">
        <v>19.6595925420425</v>
      </c>
      <c r="BS30" s="3">
        <v>19.2521823953896</v>
      </c>
      <c r="BT30" s="3">
        <v>0</v>
      </c>
      <c r="BU30" s="3">
        <v>0</v>
      </c>
      <c r="BV30" s="3">
        <v>0</v>
      </c>
      <c r="BW30" s="3">
        <v>27</v>
      </c>
      <c r="BX30" s="3">
        <v>0.168780329202859</v>
      </c>
      <c r="BY30" s="3">
        <v>1543622175.5</v>
      </c>
      <c r="BZ30" s="3" t="e">
        <v>#DIV/0!</v>
      </c>
      <c r="CA30" s="3">
        <v>1543622175.5</v>
      </c>
      <c r="CB30" s="3">
        <v>1543622175</v>
      </c>
      <c r="CC30" s="3">
        <v>77</v>
      </c>
      <c r="CD30" s="3">
        <v>0.117</v>
      </c>
      <c r="CE30" s="3">
        <v>-0.005</v>
      </c>
      <c r="CF30" s="3">
        <v>-2.515</v>
      </c>
      <c r="CG30" s="3">
        <v>0.73</v>
      </c>
      <c r="CH30" s="3">
        <v>400</v>
      </c>
      <c r="CI30" s="3">
        <v>24</v>
      </c>
      <c r="CJ30" s="3">
        <v>2.18</v>
      </c>
      <c r="CK30" s="3">
        <v>0.51</v>
      </c>
      <c r="CL30" s="3">
        <v>0.868309235772358</v>
      </c>
      <c r="CM30" s="3">
        <v>-0.00529196864111463</v>
      </c>
      <c r="CN30" s="3">
        <v>0.118474487703209</v>
      </c>
      <c r="CO30" s="3">
        <v>0.5</v>
      </c>
      <c r="CP30" s="3">
        <v>0.619318888888889</v>
      </c>
      <c r="CQ30" s="3">
        <v>-0.0145776213704994</v>
      </c>
      <c r="CR30" s="3">
        <v>0.0031837615400553</v>
      </c>
      <c r="CS30" s="3">
        <v>1</v>
      </c>
      <c r="CT30" s="3">
        <v>1.5</v>
      </c>
      <c r="CU30" s="3">
        <v>2</v>
      </c>
      <c r="CV30" s="3" t="e">
        <v>#DIV/0!</v>
      </c>
      <c r="CW30" s="3">
        <v>100</v>
      </c>
      <c r="CX30" s="3">
        <v>100</v>
      </c>
      <c r="CY30" s="3">
        <v>-2.516</v>
      </c>
      <c r="CZ30" s="3">
        <v>0.762694444444444</v>
      </c>
      <c r="DA30" s="3">
        <v>-2.31942959335726</v>
      </c>
      <c r="DB30" s="3">
        <v>0.000607280511662848</v>
      </c>
      <c r="DC30" s="3">
        <v>-3.29847730207135e-6</v>
      </c>
      <c r="DD30" s="3">
        <v>1.45089541195219e-9</v>
      </c>
      <c r="DE30" s="3">
        <v>0.093286403016035</v>
      </c>
      <c r="DF30" s="3">
        <v>0.00630584918958766</v>
      </c>
      <c r="DG30" s="3">
        <v>0.00102618684613656</v>
      </c>
      <c r="DH30" s="3">
        <v>-5.17213135646585e-6</v>
      </c>
      <c r="DI30" s="3">
        <v>3</v>
      </c>
      <c r="DJ30" s="3">
        <v>1567</v>
      </c>
      <c r="DK30" s="3">
        <v>1</v>
      </c>
      <c r="DL30" s="3">
        <v>31</v>
      </c>
      <c r="DM30" s="3">
        <v>9.93333333333333</v>
      </c>
      <c r="DN30" s="3">
        <v>9.94444444444444</v>
      </c>
      <c r="DO30" s="3">
        <v>3</v>
      </c>
      <c r="DP30" s="3">
        <v>326.293166666667</v>
      </c>
      <c r="DQ30" s="3">
        <v>640.779777777778</v>
      </c>
      <c r="DR30" s="3">
        <v>24.9999277777778</v>
      </c>
      <c r="DS30" s="3">
        <v>31.3520722222222</v>
      </c>
      <c r="DT30" s="3">
        <v>30.0001611111111</v>
      </c>
      <c r="DU30" s="3">
        <v>31.6507833333333</v>
      </c>
      <c r="DV30" s="3">
        <v>31.6423111111111</v>
      </c>
      <c r="DW30" s="3">
        <v>20.6062388888889</v>
      </c>
      <c r="DX30" s="3">
        <v>21.0944</v>
      </c>
      <c r="DY30" s="3">
        <v>91.5237</v>
      </c>
      <c r="DZ30" s="3">
        <v>25</v>
      </c>
      <c r="EA30" s="3">
        <v>400</v>
      </c>
      <c r="EB30" s="3">
        <v>24.1038277777778</v>
      </c>
      <c r="EC30" s="3">
        <v>98.7439722222222</v>
      </c>
      <c r="ED30" s="3">
        <v>101.104222222222</v>
      </c>
    </row>
    <row r="31" spans="1:134">
      <c r="A31" s="3" t="s">
        <v>495</v>
      </c>
      <c r="B31" s="3" t="s">
        <v>494</v>
      </c>
      <c r="C31" s="3" t="s">
        <v>77</v>
      </c>
      <c r="D31" s="3" t="s">
        <v>78</v>
      </c>
      <c r="E31" s="3" t="str">
        <f t="shared" si="2"/>
        <v>TR53-B2-Rd1</v>
      </c>
      <c r="F31" s="3" t="str">
        <f>VLOOKUP(B31,Sheet1!$A$1:$B$97,2,0)</f>
        <v>Ficus langkokensis</v>
      </c>
      <c r="G31" s="3" t="str">
        <f t="shared" si="3"/>
        <v>2023-07-27</v>
      </c>
      <c r="H31" s="3" t="s">
        <v>462</v>
      </c>
      <c r="I31" s="3">
        <v>0.000732229004443337</v>
      </c>
      <c r="J31" s="3">
        <v>-1.35356761702376</v>
      </c>
      <c r="K31" s="3">
        <v>400.907324562884</v>
      </c>
      <c r="L31" s="3">
        <v>425.87415153652</v>
      </c>
      <c r="M31" s="3">
        <v>39.6517125286585</v>
      </c>
      <c r="N31" s="3">
        <v>37.3271350938963</v>
      </c>
      <c r="O31" s="3">
        <v>0.0679095182709847</v>
      </c>
      <c r="P31" s="3">
        <v>3.86687234994836</v>
      </c>
      <c r="Q31" s="3">
        <v>0.067253848757761</v>
      </c>
      <c r="R31" s="3">
        <v>0.0420920370306397</v>
      </c>
      <c r="S31" s="3">
        <v>0</v>
      </c>
      <c r="T31" s="3">
        <v>25.6516407004036</v>
      </c>
      <c r="U31" s="3">
        <v>25.7124882856687</v>
      </c>
      <c r="V31" s="3">
        <v>3.31727690301865</v>
      </c>
      <c r="W31" s="3">
        <v>70.0115367941355</v>
      </c>
      <c r="X31" s="3">
        <v>2.33434086014984</v>
      </c>
      <c r="Y31" s="3">
        <v>3.33422311455366</v>
      </c>
      <c r="Z31" s="3">
        <v>0.982936042868813</v>
      </c>
      <c r="AA31" s="3">
        <v>-32.2912990959512</v>
      </c>
      <c r="AB31" s="3">
        <v>17.9187711487358</v>
      </c>
      <c r="AC31" s="3">
        <v>0.987659312855811</v>
      </c>
      <c r="AD31" s="3">
        <v>-13.3848686343595</v>
      </c>
      <c r="AE31" s="3">
        <v>0</v>
      </c>
      <c r="AF31" s="3">
        <v>0</v>
      </c>
      <c r="AG31" s="3">
        <v>1</v>
      </c>
      <c r="AH31" s="3">
        <v>0</v>
      </c>
      <c r="AI31" s="3">
        <v>49422.4023600915</v>
      </c>
      <c r="AJ31" s="3">
        <v>0</v>
      </c>
      <c r="AK31" s="3">
        <v>0</v>
      </c>
      <c r="AL31" s="3">
        <v>0</v>
      </c>
      <c r="AM31" s="3">
        <v>0</v>
      </c>
      <c r="AN31" s="3">
        <v>3</v>
      </c>
      <c r="AO31" s="3">
        <v>0.5</v>
      </c>
      <c r="AP31" s="3" t="e">
        <v>#DIV/0!</v>
      </c>
      <c r="AQ31" s="3">
        <v>2</v>
      </c>
      <c r="AR31" s="3">
        <v>1543610948.33287</v>
      </c>
      <c r="AS31" s="3">
        <v>400.907324562884</v>
      </c>
      <c r="AT31" s="3">
        <v>399.998829868333</v>
      </c>
      <c r="AU31" s="3">
        <v>25.0716897016208</v>
      </c>
      <c r="AV31" s="3">
        <v>24.4598588149212</v>
      </c>
      <c r="AW31" s="3">
        <v>403.369573844493</v>
      </c>
      <c r="AX31" s="3">
        <v>24.3066219557714</v>
      </c>
      <c r="AY31" s="3">
        <v>350.033340251931</v>
      </c>
      <c r="AZ31" s="3">
        <v>93.0914288492063</v>
      </c>
      <c r="BA31" s="3">
        <v>0.015214028226753</v>
      </c>
      <c r="BB31" s="3">
        <v>25.7984416913732</v>
      </c>
      <c r="BC31" s="3">
        <v>25.7124882856687</v>
      </c>
      <c r="BD31" s="3">
        <v>999.9</v>
      </c>
      <c r="BE31" s="3">
        <v>0</v>
      </c>
      <c r="BF31" s="3">
        <v>0</v>
      </c>
      <c r="BG31" s="3">
        <v>10000.07243964</v>
      </c>
      <c r="BH31" s="3">
        <v>-0.817765916795901</v>
      </c>
      <c r="BI31" s="3">
        <v>0.258292267220094</v>
      </c>
      <c r="BJ31" s="3">
        <v>0.908510615434379</v>
      </c>
      <c r="BK31" s="3">
        <v>411.217222980904</v>
      </c>
      <c r="BL31" s="3">
        <v>410.028031479961</v>
      </c>
      <c r="BM31" s="3">
        <v>0.611834127526911</v>
      </c>
      <c r="BN31" s="3">
        <v>399.998829868333</v>
      </c>
      <c r="BO31" s="3">
        <v>24.4598588149212</v>
      </c>
      <c r="BP31" s="3">
        <v>2.3339595760506</v>
      </c>
      <c r="BQ31" s="3">
        <v>2.2770029277276</v>
      </c>
      <c r="BR31" s="3">
        <v>19.9127134280545</v>
      </c>
      <c r="BS31" s="3">
        <v>19.5146263774098</v>
      </c>
      <c r="BT31" s="3">
        <v>0</v>
      </c>
      <c r="BU31" s="3">
        <v>0</v>
      </c>
      <c r="BV31" s="3">
        <v>0</v>
      </c>
      <c r="BW31" s="3">
        <v>28</v>
      </c>
      <c r="BX31" s="3">
        <v>0.276001101442103</v>
      </c>
      <c r="BY31" s="3">
        <v>1543610650.5</v>
      </c>
      <c r="BZ31" s="3" t="e">
        <v>#DIV/0!</v>
      </c>
      <c r="CA31" s="3">
        <v>1543610650.5</v>
      </c>
      <c r="CB31" s="3">
        <v>1543610648</v>
      </c>
      <c r="CC31" s="3">
        <v>39</v>
      </c>
      <c r="CD31" s="3">
        <v>0.075</v>
      </c>
      <c r="CE31" s="3">
        <v>-0.012</v>
      </c>
      <c r="CF31" s="3">
        <v>-2.461</v>
      </c>
      <c r="CG31" s="3">
        <v>0.737</v>
      </c>
      <c r="CH31" s="3">
        <v>400</v>
      </c>
      <c r="CI31" s="3">
        <v>24</v>
      </c>
      <c r="CJ31" s="3">
        <v>1.66</v>
      </c>
      <c r="CK31" s="3">
        <v>0.42</v>
      </c>
      <c r="CL31" s="3">
        <v>0.9090386</v>
      </c>
      <c r="CM31" s="3">
        <v>0.0190407767354588</v>
      </c>
      <c r="CN31" s="3">
        <v>0.117573773402084</v>
      </c>
      <c r="CO31" s="3">
        <v>0.583333333333333</v>
      </c>
      <c r="CP31" s="3">
        <v>0.612121314583333</v>
      </c>
      <c r="CQ31" s="3">
        <v>-0.00676827673546083</v>
      </c>
      <c r="CR31" s="3">
        <v>0.00313470713792581</v>
      </c>
      <c r="CS31" s="3">
        <v>1</v>
      </c>
      <c r="CT31" s="3">
        <v>1.58333333333333</v>
      </c>
      <c r="CU31" s="3">
        <v>2</v>
      </c>
      <c r="CV31" s="3" t="e">
        <v>#DIV/0!</v>
      </c>
      <c r="CW31" s="3">
        <v>100</v>
      </c>
      <c r="CX31" s="3">
        <v>100</v>
      </c>
      <c r="CY31" s="3">
        <v>-2.46216666666667</v>
      </c>
      <c r="CZ31" s="3">
        <v>0.764925</v>
      </c>
      <c r="DA31" s="3">
        <v>-2.26577530429866</v>
      </c>
      <c r="DB31" s="3">
        <v>0.000607280511662848</v>
      </c>
      <c r="DC31" s="3">
        <v>-3.29847730207135e-6</v>
      </c>
      <c r="DD31" s="3">
        <v>1.45089541195219e-9</v>
      </c>
      <c r="DE31" s="3">
        <v>0.0797837135176054</v>
      </c>
      <c r="DF31" s="3">
        <v>0.00630584918958766</v>
      </c>
      <c r="DG31" s="3">
        <v>0.00102618684613656</v>
      </c>
      <c r="DH31" s="3">
        <v>-5.17213135646585e-6</v>
      </c>
      <c r="DI31" s="3">
        <v>3</v>
      </c>
      <c r="DJ31" s="3">
        <v>1567</v>
      </c>
      <c r="DK31" s="3">
        <v>1</v>
      </c>
      <c r="DL31" s="3">
        <v>31</v>
      </c>
      <c r="DM31" s="3">
        <v>5.08333333333333</v>
      </c>
      <c r="DN31" s="3">
        <v>5.13333333333333</v>
      </c>
      <c r="DO31" s="3">
        <v>3</v>
      </c>
      <c r="DP31" s="3">
        <v>326.798333333333</v>
      </c>
      <c r="DQ31" s="3">
        <v>637.596416666667</v>
      </c>
      <c r="DR31" s="3">
        <v>24.99975</v>
      </c>
      <c r="DS31" s="3">
        <v>32.156075</v>
      </c>
      <c r="DT31" s="3">
        <v>30.0001833333333</v>
      </c>
      <c r="DU31" s="3">
        <v>32.4393166666667</v>
      </c>
      <c r="DV31" s="3">
        <v>32.4353916666667</v>
      </c>
      <c r="DW31" s="3">
        <v>20.6883333333333</v>
      </c>
      <c r="DX31" s="3">
        <v>25.4047</v>
      </c>
      <c r="DY31" s="3">
        <v>83.2863</v>
      </c>
      <c r="DZ31" s="3">
        <v>25</v>
      </c>
      <c r="EA31" s="3">
        <v>400</v>
      </c>
      <c r="EB31" s="3">
        <v>24.486625</v>
      </c>
      <c r="EC31" s="3">
        <v>98.6072916666667</v>
      </c>
      <c r="ED31" s="3">
        <v>101.012333333333</v>
      </c>
    </row>
    <row r="32" spans="1:134">
      <c r="A32" s="3" t="s">
        <v>496</v>
      </c>
      <c r="B32" s="3" t="s">
        <v>497</v>
      </c>
      <c r="C32" s="3" t="s">
        <v>68</v>
      </c>
      <c r="D32" s="3" t="s">
        <v>69</v>
      </c>
      <c r="E32" s="3" t="str">
        <f t="shared" si="2"/>
        <v>TR54-B1-Rd2</v>
      </c>
      <c r="F32" s="3" t="str">
        <f>VLOOKUP(B32,Sheet1!$A$1:$B$97,2,0)</f>
        <v>Baccaurea ramiflora</v>
      </c>
      <c r="G32" s="3" t="str">
        <f t="shared" si="3"/>
        <v>2023-07-27</v>
      </c>
      <c r="H32" s="3" t="s">
        <v>462</v>
      </c>
      <c r="I32" s="3">
        <v>0.000288049195253966</v>
      </c>
      <c r="J32" s="3">
        <v>-1.03289257744675</v>
      </c>
      <c r="K32" s="3">
        <v>400.78989909276</v>
      </c>
      <c r="L32" s="3">
        <v>454.800320270625</v>
      </c>
      <c r="M32" s="3">
        <v>42.1424761430228</v>
      </c>
      <c r="N32" s="3">
        <v>37.1377901936971</v>
      </c>
      <c r="O32" s="3">
        <v>0.0270524585994094</v>
      </c>
      <c r="P32" s="3">
        <v>3.85360900047052</v>
      </c>
      <c r="Q32" s="3">
        <v>0.026947347340222</v>
      </c>
      <c r="R32" s="3">
        <v>0.0168515017226214</v>
      </c>
      <c r="S32" s="3">
        <v>0</v>
      </c>
      <c r="T32" s="3">
        <v>25.3083253819739</v>
      </c>
      <c r="U32" s="3">
        <v>25.2951351986849</v>
      </c>
      <c r="V32" s="3">
        <v>3.23605825012642</v>
      </c>
      <c r="W32" s="3">
        <v>70.0054475579665</v>
      </c>
      <c r="X32" s="3">
        <v>2.27502196910003</v>
      </c>
      <c r="Y32" s="3">
        <v>3.2497785351771</v>
      </c>
      <c r="Z32" s="3">
        <v>0.961036281026386</v>
      </c>
      <c r="AA32" s="3">
        <v>-12.7029695106999</v>
      </c>
      <c r="AB32" s="3">
        <v>14.7799985036639</v>
      </c>
      <c r="AC32" s="3">
        <v>0.813977395537942</v>
      </c>
      <c r="AD32" s="3">
        <v>2.89100638850192</v>
      </c>
      <c r="AE32" s="3">
        <v>0</v>
      </c>
      <c r="AF32" s="3">
        <v>0</v>
      </c>
      <c r="AG32" s="3">
        <v>1</v>
      </c>
      <c r="AH32" s="3">
        <v>0</v>
      </c>
      <c r="AI32" s="3">
        <v>49258.0326426485</v>
      </c>
      <c r="AJ32" s="3">
        <v>0</v>
      </c>
      <c r="AK32" s="3">
        <v>0</v>
      </c>
      <c r="AL32" s="3">
        <v>0</v>
      </c>
      <c r="AM32" s="3">
        <v>0</v>
      </c>
      <c r="AN32" s="3">
        <v>3</v>
      </c>
      <c r="AO32" s="3">
        <v>0.5</v>
      </c>
      <c r="AP32" s="3" t="e">
        <v>#DIV/0!</v>
      </c>
      <c r="AQ32" s="3">
        <v>2</v>
      </c>
      <c r="AR32" s="3">
        <v>1543640081.91204</v>
      </c>
      <c r="AS32" s="3">
        <v>400.78989909276</v>
      </c>
      <c r="AT32" s="3">
        <v>400.003608494545</v>
      </c>
      <c r="AU32" s="3">
        <v>24.5519676980277</v>
      </c>
      <c r="AV32" s="3">
        <v>24.3111580713089</v>
      </c>
      <c r="AW32" s="3">
        <v>403.44336276921</v>
      </c>
      <c r="AX32" s="3">
        <v>23.8027421953871</v>
      </c>
      <c r="AY32" s="3">
        <v>350.040358783667</v>
      </c>
      <c r="AZ32" s="3">
        <v>92.6488386788402</v>
      </c>
      <c r="BA32" s="3">
        <v>0.0126537532145138</v>
      </c>
      <c r="BB32" s="3">
        <v>25.3662765058987</v>
      </c>
      <c r="BC32" s="3">
        <v>25.2951351986849</v>
      </c>
      <c r="BD32" s="3">
        <v>999.9</v>
      </c>
      <c r="BE32" s="3">
        <v>0</v>
      </c>
      <c r="BF32" s="3">
        <v>0</v>
      </c>
      <c r="BG32" s="3">
        <v>9999.93635699964</v>
      </c>
      <c r="BH32" s="3">
        <v>-0.823737275847355</v>
      </c>
      <c r="BI32" s="3">
        <v>0.248736990496985</v>
      </c>
      <c r="BJ32" s="3">
        <v>0.786275191617119</v>
      </c>
      <c r="BK32" s="3">
        <v>410.877764406685</v>
      </c>
      <c r="BL32" s="3">
        <v>409.970435188618</v>
      </c>
      <c r="BM32" s="3">
        <v>0.240812216792051</v>
      </c>
      <c r="BN32" s="3">
        <v>400.003608494545</v>
      </c>
      <c r="BO32" s="3">
        <v>24.3111580713089</v>
      </c>
      <c r="BP32" s="3">
        <v>2.27471179713571</v>
      </c>
      <c r="BQ32" s="3">
        <v>2.25240041639201</v>
      </c>
      <c r="BR32" s="3">
        <v>19.4984231998664</v>
      </c>
      <c r="BS32" s="3">
        <v>19.3399649377714</v>
      </c>
      <c r="BT32" s="3">
        <v>0</v>
      </c>
      <c r="BU32" s="3">
        <v>0</v>
      </c>
      <c r="BV32" s="3">
        <v>0</v>
      </c>
      <c r="BW32" s="3">
        <v>26</v>
      </c>
      <c r="BX32" s="3">
        <v>0.267126575863369</v>
      </c>
      <c r="BY32" s="3">
        <v>1543639739.6</v>
      </c>
      <c r="BZ32" s="3" t="e">
        <v>#DIV/0!</v>
      </c>
      <c r="CA32" s="3">
        <v>1543639739.6</v>
      </c>
      <c r="CB32" s="3">
        <v>1543639737.6</v>
      </c>
      <c r="CC32" s="3">
        <v>136</v>
      </c>
      <c r="CD32" s="3">
        <v>0.024</v>
      </c>
      <c r="CE32" s="3">
        <v>0</v>
      </c>
      <c r="CF32" s="3">
        <v>-2.653</v>
      </c>
      <c r="CG32" s="3">
        <v>0.738</v>
      </c>
      <c r="CH32" s="3">
        <v>400</v>
      </c>
      <c r="CI32" s="3">
        <v>24</v>
      </c>
      <c r="CJ32" s="3">
        <v>1.75</v>
      </c>
      <c r="CK32" s="3">
        <v>0.63</v>
      </c>
      <c r="CL32" s="3">
        <v>0.786354857083333</v>
      </c>
      <c r="CM32" s="3">
        <v>0.0371940651031885</v>
      </c>
      <c r="CN32" s="3">
        <v>0.178001801929161</v>
      </c>
      <c r="CO32" s="3">
        <v>0.333333333333333</v>
      </c>
      <c r="CP32" s="3">
        <v>0.241484035416667</v>
      </c>
      <c r="CQ32" s="3">
        <v>-0.0121577514071297</v>
      </c>
      <c r="CR32" s="3">
        <v>0.00708058092548718</v>
      </c>
      <c r="CS32" s="3">
        <v>1</v>
      </c>
      <c r="CT32" s="3">
        <v>1.33333333333333</v>
      </c>
      <c r="CU32" s="3">
        <v>2</v>
      </c>
      <c r="CV32" s="3" t="e">
        <v>#DIV/0!</v>
      </c>
      <c r="CW32" s="3">
        <v>100</v>
      </c>
      <c r="CX32" s="3">
        <v>100</v>
      </c>
      <c r="CY32" s="3">
        <v>-2.65325</v>
      </c>
      <c r="CZ32" s="3">
        <v>0.749266666666667</v>
      </c>
      <c r="DA32" s="3">
        <v>-2.45691555272973</v>
      </c>
      <c r="DB32" s="3">
        <v>0.000607280511662848</v>
      </c>
      <c r="DC32" s="3">
        <v>-3.29847730207135e-6</v>
      </c>
      <c r="DD32" s="3">
        <v>1.45089541195219e-9</v>
      </c>
      <c r="DE32" s="3">
        <v>0.0874789395311959</v>
      </c>
      <c r="DF32" s="3">
        <v>0.00630584918958766</v>
      </c>
      <c r="DG32" s="3">
        <v>0.00102618684613656</v>
      </c>
      <c r="DH32" s="3">
        <v>-5.17213135646585e-6</v>
      </c>
      <c r="DI32" s="3">
        <v>3</v>
      </c>
      <c r="DJ32" s="3">
        <v>1567</v>
      </c>
      <c r="DK32" s="3">
        <v>1</v>
      </c>
      <c r="DL32" s="3">
        <v>31</v>
      </c>
      <c r="DM32" s="3">
        <v>5.83333333333333</v>
      </c>
      <c r="DN32" s="3">
        <v>5.86666666666667</v>
      </c>
      <c r="DO32" s="3">
        <v>3</v>
      </c>
      <c r="DP32" s="3">
        <v>327.836833333333</v>
      </c>
      <c r="DQ32" s="3">
        <v>634.27525</v>
      </c>
      <c r="DR32" s="3">
        <v>24.99985</v>
      </c>
      <c r="DS32" s="3">
        <v>31.5255333333333</v>
      </c>
      <c r="DT32" s="3">
        <v>29.9999833333333</v>
      </c>
      <c r="DU32" s="3">
        <v>31.8965416666667</v>
      </c>
      <c r="DV32" s="3">
        <v>31.9159666666667</v>
      </c>
      <c r="DW32" s="3">
        <v>20.531775</v>
      </c>
      <c r="DX32" s="3">
        <v>18.1128</v>
      </c>
      <c r="DY32" s="3">
        <v>76.542975</v>
      </c>
      <c r="DZ32" s="3">
        <v>25</v>
      </c>
      <c r="EA32" s="3">
        <v>400</v>
      </c>
      <c r="EB32" s="3">
        <v>24.3383583333333</v>
      </c>
      <c r="EC32" s="3">
        <v>98.7470666666666</v>
      </c>
      <c r="ED32" s="3">
        <v>101.07875</v>
      </c>
    </row>
    <row r="33" spans="1:134">
      <c r="A33" s="3" t="s">
        <v>498</v>
      </c>
      <c r="B33" s="3" t="s">
        <v>497</v>
      </c>
      <c r="C33" s="3" t="s">
        <v>77</v>
      </c>
      <c r="D33" s="3" t="s">
        <v>69</v>
      </c>
      <c r="E33" s="3" t="str">
        <f t="shared" si="2"/>
        <v>TR54-B2-Rd2</v>
      </c>
      <c r="F33" s="3" t="str">
        <f>VLOOKUP(B33,Sheet1!$A$1:$B$97,2,0)</f>
        <v>Baccaurea ramiflora</v>
      </c>
      <c r="G33" s="3" t="str">
        <f t="shared" si="3"/>
        <v>2023-07-27</v>
      </c>
      <c r="H33" s="3" t="s">
        <v>462</v>
      </c>
      <c r="I33" s="3">
        <v>0.00115473188423805</v>
      </c>
      <c r="J33" s="3">
        <v>-0.901101994400087</v>
      </c>
      <c r="K33" s="3">
        <v>400.373271776744</v>
      </c>
      <c r="L33" s="3">
        <v>406.680548454371</v>
      </c>
      <c r="M33" s="3">
        <v>37.6726642157995</v>
      </c>
      <c r="N33" s="3">
        <v>37.0883926522102</v>
      </c>
      <c r="O33" s="3">
        <v>0.111932145421191</v>
      </c>
      <c r="P33" s="3">
        <v>3.85231236328643</v>
      </c>
      <c r="Q33" s="3">
        <v>0.110155323469419</v>
      </c>
      <c r="R33" s="3">
        <v>0.0690043668292773</v>
      </c>
      <c r="S33" s="3">
        <v>0</v>
      </c>
      <c r="T33" s="3">
        <v>25.5612210595072</v>
      </c>
      <c r="U33" s="3">
        <v>25.5549375582315</v>
      </c>
      <c r="V33" s="3">
        <v>3.2864101035154</v>
      </c>
      <c r="W33" s="3">
        <v>70.3458159400587</v>
      </c>
      <c r="X33" s="3">
        <v>2.34480718782244</v>
      </c>
      <c r="Y33" s="3">
        <v>3.3332581655324</v>
      </c>
      <c r="Z33" s="3">
        <v>0.941602915692967</v>
      </c>
      <c r="AA33" s="3">
        <v>-50.9236760948981</v>
      </c>
      <c r="AB33" s="3">
        <v>49.5579611100939</v>
      </c>
      <c r="AC33" s="3">
        <v>2.73965946896645</v>
      </c>
      <c r="AD33" s="3">
        <v>1.37394448416229</v>
      </c>
      <c r="AE33" s="3">
        <v>2.41666666666667</v>
      </c>
      <c r="AF33" s="3">
        <v>1</v>
      </c>
      <c r="AG33" s="3">
        <v>1</v>
      </c>
      <c r="AH33" s="3">
        <v>0</v>
      </c>
      <c r="AI33" s="3">
        <v>49164.9183885103</v>
      </c>
      <c r="AJ33" s="3">
        <v>0</v>
      </c>
      <c r="AK33" s="3">
        <v>0</v>
      </c>
      <c r="AL33" s="3">
        <v>0</v>
      </c>
      <c r="AM33" s="3">
        <v>0</v>
      </c>
      <c r="AN33" s="3">
        <v>3</v>
      </c>
      <c r="AO33" s="3">
        <v>0.5</v>
      </c>
      <c r="AP33" s="3" t="e">
        <v>#DIV/0!</v>
      </c>
      <c r="AQ33" s="3">
        <v>2</v>
      </c>
      <c r="AR33" s="3">
        <v>1543633519.43287</v>
      </c>
      <c r="AS33" s="3">
        <v>400.373271776744</v>
      </c>
      <c r="AT33" s="3">
        <v>399.997206906434</v>
      </c>
      <c r="AU33" s="3">
        <v>25.3124512975126</v>
      </c>
      <c r="AV33" s="3">
        <v>24.3478130362464</v>
      </c>
      <c r="AW33" s="3">
        <v>403.186832619504</v>
      </c>
      <c r="AX33" s="3">
        <v>24.5562512247613</v>
      </c>
      <c r="AY33" s="3">
        <v>350.028218473667</v>
      </c>
      <c r="AZ33" s="3">
        <v>92.6204268758743</v>
      </c>
      <c r="BA33" s="3">
        <v>0.0141101638055708</v>
      </c>
      <c r="BB33" s="3">
        <v>25.7935574112084</v>
      </c>
      <c r="BC33" s="3">
        <v>25.5549375582315</v>
      </c>
      <c r="BD33" s="3">
        <v>999.9</v>
      </c>
      <c r="BE33" s="3">
        <v>0</v>
      </c>
      <c r="BF33" s="3">
        <v>0</v>
      </c>
      <c r="BG33" s="3">
        <v>9998.32708067262</v>
      </c>
      <c r="BH33" s="3">
        <v>-0.813531579561211</v>
      </c>
      <c r="BI33" s="3">
        <v>0.265479251361522</v>
      </c>
      <c r="BJ33" s="3">
        <v>0.376078740239311</v>
      </c>
      <c r="BK33" s="3">
        <v>410.770903890713</v>
      </c>
      <c r="BL33" s="3">
        <v>409.979347558232</v>
      </c>
      <c r="BM33" s="3">
        <v>0.964635087823086</v>
      </c>
      <c r="BN33" s="3">
        <v>399.997206906434</v>
      </c>
      <c r="BO33" s="3">
        <v>24.3478130362464</v>
      </c>
      <c r="BP33" s="3">
        <v>2.34444929862251</v>
      </c>
      <c r="BQ33" s="3">
        <v>2.25510452603692</v>
      </c>
      <c r="BR33" s="3">
        <v>19.9850977871283</v>
      </c>
      <c r="BS33" s="3">
        <v>19.3592358614608</v>
      </c>
      <c r="BT33" s="3">
        <v>0</v>
      </c>
      <c r="BU33" s="3">
        <v>0</v>
      </c>
      <c r="BV33" s="3">
        <v>0</v>
      </c>
      <c r="BW33" s="3">
        <v>28</v>
      </c>
      <c r="BX33" s="3">
        <v>0.592856726324272</v>
      </c>
      <c r="BY33" s="3">
        <v>1543633210.5</v>
      </c>
      <c r="BZ33" s="3" t="e">
        <v>#DIV/0!</v>
      </c>
      <c r="CA33" s="3">
        <v>1543633210.5</v>
      </c>
      <c r="CB33" s="3">
        <v>1543633209.5</v>
      </c>
      <c r="CC33" s="3">
        <v>116</v>
      </c>
      <c r="CD33" s="3">
        <v>0.105</v>
      </c>
      <c r="CE33" s="3">
        <v>0.006</v>
      </c>
      <c r="CF33" s="3">
        <v>-2.813</v>
      </c>
      <c r="CG33" s="3">
        <v>0.715</v>
      </c>
      <c r="CH33" s="3">
        <v>400</v>
      </c>
      <c r="CI33" s="3">
        <v>24</v>
      </c>
      <c r="CJ33" s="3">
        <v>1.11</v>
      </c>
      <c r="CK33" s="3">
        <v>0.27</v>
      </c>
      <c r="CL33" s="3">
        <v>0.37426184625</v>
      </c>
      <c r="CM33" s="3">
        <v>0.0503915506566599</v>
      </c>
      <c r="CN33" s="3">
        <v>0.117159520765044</v>
      </c>
      <c r="CO33" s="3">
        <v>0.416666666666667</v>
      </c>
      <c r="CP33" s="3">
        <v>0.965918089583333</v>
      </c>
      <c r="CQ33" s="3">
        <v>-0.0282285018761739</v>
      </c>
      <c r="CR33" s="3">
        <v>0.0201605903502524</v>
      </c>
      <c r="CS33" s="3">
        <v>0.583333333333333</v>
      </c>
      <c r="CT33" s="3">
        <v>1</v>
      </c>
      <c r="CU33" s="3">
        <v>2</v>
      </c>
      <c r="CV33" s="3" t="e">
        <v>#DIV/0!</v>
      </c>
      <c r="CW33" s="3">
        <v>100</v>
      </c>
      <c r="CX33" s="3">
        <v>100</v>
      </c>
      <c r="CY33" s="3">
        <v>-2.8135</v>
      </c>
      <c r="CZ33" s="3">
        <v>0.756633333333333</v>
      </c>
      <c r="DA33" s="3">
        <v>-2.61724214770328</v>
      </c>
      <c r="DB33" s="3">
        <v>0.000607280511662848</v>
      </c>
      <c r="DC33" s="3">
        <v>-3.29847730207135e-6</v>
      </c>
      <c r="DD33" s="3">
        <v>1.45089541195219e-9</v>
      </c>
      <c r="DE33" s="3">
        <v>0.0591315420423255</v>
      </c>
      <c r="DF33" s="3">
        <v>0.00630584918958766</v>
      </c>
      <c r="DG33" s="3">
        <v>0.00102618684613656</v>
      </c>
      <c r="DH33" s="3">
        <v>-5.17213135646585e-6</v>
      </c>
      <c r="DI33" s="3">
        <v>3</v>
      </c>
      <c r="DJ33" s="3">
        <v>1567</v>
      </c>
      <c r="DK33" s="3">
        <v>1</v>
      </c>
      <c r="DL33" s="3">
        <v>31</v>
      </c>
      <c r="DM33" s="3">
        <v>5.28333333333333</v>
      </c>
      <c r="DN33" s="3">
        <v>5.3</v>
      </c>
      <c r="DO33" s="3">
        <v>3</v>
      </c>
      <c r="DP33" s="3">
        <v>324.270333333333</v>
      </c>
      <c r="DQ33" s="3">
        <v>622.743333333333</v>
      </c>
      <c r="DR33" s="3">
        <v>24.999825</v>
      </c>
      <c r="DS33" s="3">
        <v>33.5014</v>
      </c>
      <c r="DT33" s="3">
        <v>30.0000916666667</v>
      </c>
      <c r="DU33" s="3">
        <v>33.8502</v>
      </c>
      <c r="DV33" s="3">
        <v>33.85765</v>
      </c>
      <c r="DW33" s="3">
        <v>20.4519166666667</v>
      </c>
      <c r="DX33" s="3">
        <v>24.780125</v>
      </c>
      <c r="DY33" s="3">
        <v>80.3697</v>
      </c>
      <c r="DZ33" s="3">
        <v>25</v>
      </c>
      <c r="EA33" s="3">
        <v>400</v>
      </c>
      <c r="EB33" s="3">
        <v>24.292575</v>
      </c>
      <c r="EC33" s="3">
        <v>98.392725</v>
      </c>
      <c r="ED33" s="3">
        <v>100.72825</v>
      </c>
    </row>
    <row r="34" spans="1:134">
      <c r="A34" s="3" t="s">
        <v>499</v>
      </c>
      <c r="B34" s="3" t="s">
        <v>419</v>
      </c>
      <c r="C34" s="3" t="s">
        <v>68</v>
      </c>
      <c r="D34" s="3" t="s">
        <v>78</v>
      </c>
      <c r="E34" s="3" t="str">
        <f t="shared" si="2"/>
        <v>TR56-B1-Rd1</v>
      </c>
      <c r="F34" s="3" t="str">
        <f>VLOOKUP(B34,Sheet1!$A$1:$B$97,2,0)</f>
        <v>Parashorea chinensis</v>
      </c>
      <c r="G34" s="3" t="str">
        <f t="shared" si="3"/>
        <v>2023-07-27</v>
      </c>
      <c r="H34" s="3" t="s">
        <v>462</v>
      </c>
      <c r="I34" s="3">
        <v>0.000604589433731262</v>
      </c>
      <c r="J34" s="3">
        <v>-0.935279529784304</v>
      </c>
      <c r="K34" s="3">
        <v>400.595150684182</v>
      </c>
      <c r="L34" s="3">
        <v>420.005885287783</v>
      </c>
      <c r="M34" s="3">
        <v>39.1311181637668</v>
      </c>
      <c r="N34" s="3">
        <v>37.3226584153629</v>
      </c>
      <c r="O34" s="3">
        <v>0.0570546301527</v>
      </c>
      <c r="P34" s="3">
        <v>3.86910948583998</v>
      </c>
      <c r="Q34" s="3">
        <v>0.0565912840475692</v>
      </c>
      <c r="R34" s="3">
        <v>0.0354108684849503</v>
      </c>
      <c r="S34" s="3">
        <v>0</v>
      </c>
      <c r="T34" s="3">
        <v>25.5884850467782</v>
      </c>
      <c r="U34" s="3">
        <v>25.6118102082953</v>
      </c>
      <c r="V34" s="3">
        <v>3.29752379162152</v>
      </c>
      <c r="W34" s="3">
        <v>70.3179527763675</v>
      </c>
      <c r="X34" s="3">
        <v>2.33224661419474</v>
      </c>
      <c r="Y34" s="3">
        <v>3.31671631998489</v>
      </c>
      <c r="Z34" s="3">
        <v>0.965277177426776</v>
      </c>
      <c r="AA34" s="3">
        <v>-26.6623940275486</v>
      </c>
      <c r="AB34" s="3">
        <v>20.4054565740393</v>
      </c>
      <c r="AC34" s="3">
        <v>1.12300866938607</v>
      </c>
      <c r="AD34" s="3">
        <v>-5.1339287841233</v>
      </c>
      <c r="AE34" s="3">
        <v>1.33333333333333</v>
      </c>
      <c r="AF34" s="3">
        <v>0.333333333333333</v>
      </c>
      <c r="AG34" s="3">
        <v>1</v>
      </c>
      <c r="AH34" s="3">
        <v>0</v>
      </c>
      <c r="AI34" s="3">
        <v>49476.6200492709</v>
      </c>
      <c r="AJ34" s="3">
        <v>0</v>
      </c>
      <c r="AK34" s="3">
        <v>0</v>
      </c>
      <c r="AL34" s="3">
        <v>0</v>
      </c>
      <c r="AM34" s="3">
        <v>0</v>
      </c>
      <c r="AN34" s="3">
        <v>3</v>
      </c>
      <c r="AO34" s="3">
        <v>0.5</v>
      </c>
      <c r="AP34" s="3" t="e">
        <v>#DIV/0!</v>
      </c>
      <c r="AQ34" s="3">
        <v>2</v>
      </c>
      <c r="AR34" s="3">
        <v>1543605489.93287</v>
      </c>
      <c r="AS34" s="3">
        <v>400.595150684182</v>
      </c>
      <c r="AT34" s="3">
        <v>400.001161476008</v>
      </c>
      <c r="AU34" s="3">
        <v>25.0326938565803</v>
      </c>
      <c r="AV34" s="3">
        <v>24.5275170990695</v>
      </c>
      <c r="AW34" s="3">
        <v>403.106711423554</v>
      </c>
      <c r="AX34" s="3">
        <v>24.2769690712613</v>
      </c>
      <c r="AY34" s="3">
        <v>350.048675923645</v>
      </c>
      <c r="AZ34" s="3">
        <v>93.1523339956972</v>
      </c>
      <c r="BA34" s="3">
        <v>0.0156895255112358</v>
      </c>
      <c r="BB34" s="3">
        <v>25.7096356577267</v>
      </c>
      <c r="BC34" s="3">
        <v>25.6118102082953</v>
      </c>
      <c r="BD34" s="3">
        <v>999.9</v>
      </c>
      <c r="BE34" s="3">
        <v>0</v>
      </c>
      <c r="BF34" s="3">
        <v>0</v>
      </c>
      <c r="BG34" s="3">
        <v>10001.5858419996</v>
      </c>
      <c r="BH34" s="3">
        <v>-0.813015719161649</v>
      </c>
      <c r="BI34" s="3">
        <v>0.25587399540686</v>
      </c>
      <c r="BJ34" s="3">
        <v>0.594010766211306</v>
      </c>
      <c r="BK34" s="3">
        <v>410.880623467433</v>
      </c>
      <c r="BL34" s="3">
        <v>410.058905703035</v>
      </c>
      <c r="BM34" s="3">
        <v>0.505179048659004</v>
      </c>
      <c r="BN34" s="3">
        <v>400.001161476008</v>
      </c>
      <c r="BO34" s="3">
        <v>24.5275170990695</v>
      </c>
      <c r="BP34" s="3">
        <v>2.33185387489357</v>
      </c>
      <c r="BQ34" s="3">
        <v>2.28479533545429</v>
      </c>
      <c r="BR34" s="3">
        <v>19.8981490356079</v>
      </c>
      <c r="BS34" s="3">
        <v>19.5696003724989</v>
      </c>
      <c r="BT34" s="3">
        <v>0</v>
      </c>
      <c r="BU34" s="3">
        <v>0</v>
      </c>
      <c r="BV34" s="3">
        <v>0</v>
      </c>
      <c r="BW34" s="3">
        <v>28</v>
      </c>
      <c r="BX34" s="3">
        <v>0.280290166893967</v>
      </c>
      <c r="BY34" s="3">
        <v>1543605215.1</v>
      </c>
      <c r="BZ34" s="3" t="e">
        <v>#DIV/0!</v>
      </c>
      <c r="CA34" s="3">
        <v>1543605215.1</v>
      </c>
      <c r="CB34" s="3">
        <v>1543605211.1</v>
      </c>
      <c r="CC34" s="3">
        <v>20</v>
      </c>
      <c r="CD34" s="3">
        <v>0.108</v>
      </c>
      <c r="CE34" s="3">
        <v>-0.008</v>
      </c>
      <c r="CF34" s="3">
        <v>-2.511</v>
      </c>
      <c r="CG34" s="3">
        <v>0.736</v>
      </c>
      <c r="CH34" s="3">
        <v>400</v>
      </c>
      <c r="CI34" s="3">
        <v>25</v>
      </c>
      <c r="CJ34" s="3">
        <v>1.83</v>
      </c>
      <c r="CK34" s="3">
        <v>0.48</v>
      </c>
      <c r="CL34" s="3">
        <v>0.593462044715447</v>
      </c>
      <c r="CM34" s="3">
        <v>0.0580382247386761</v>
      </c>
      <c r="CN34" s="3">
        <v>0.113512237788651</v>
      </c>
      <c r="CO34" s="3">
        <v>0.5</v>
      </c>
      <c r="CP34" s="3">
        <v>0.50497637601626</v>
      </c>
      <c r="CQ34" s="3">
        <v>0.00309247212543612</v>
      </c>
      <c r="CR34" s="3">
        <v>0.00488843932601074</v>
      </c>
      <c r="CS34" s="3">
        <v>1</v>
      </c>
      <c r="CT34" s="3">
        <v>1.5</v>
      </c>
      <c r="CU34" s="3">
        <v>2</v>
      </c>
      <c r="CV34" s="3" t="e">
        <v>#DIV/0!</v>
      </c>
      <c r="CW34" s="3">
        <v>100</v>
      </c>
      <c r="CX34" s="3">
        <v>100</v>
      </c>
      <c r="CY34" s="3">
        <v>-2.51141666666667</v>
      </c>
      <c r="CZ34" s="3">
        <v>0.755558333333333</v>
      </c>
      <c r="DA34" s="3">
        <v>-2.31537026917382</v>
      </c>
      <c r="DB34" s="3">
        <v>0.000607280511662848</v>
      </c>
      <c r="DC34" s="3">
        <v>-3.29847730207135e-6</v>
      </c>
      <c r="DD34" s="3">
        <v>1.45089541195219e-9</v>
      </c>
      <c r="DE34" s="3">
        <v>0.0718347244872194</v>
      </c>
      <c r="DF34" s="3">
        <v>0.00630584918958766</v>
      </c>
      <c r="DG34" s="3">
        <v>0.00102618684613656</v>
      </c>
      <c r="DH34" s="3">
        <v>-5.17213135646585e-6</v>
      </c>
      <c r="DI34" s="3">
        <v>3</v>
      </c>
      <c r="DJ34" s="3">
        <v>1567</v>
      </c>
      <c r="DK34" s="3">
        <v>1</v>
      </c>
      <c r="DL34" s="3">
        <v>31</v>
      </c>
      <c r="DM34" s="3">
        <v>4.70833333333333</v>
      </c>
      <c r="DN34" s="3">
        <v>4.78333333333333</v>
      </c>
      <c r="DO34" s="3">
        <v>3</v>
      </c>
      <c r="DP34" s="3">
        <v>325.282416666667</v>
      </c>
      <c r="DQ34" s="3">
        <v>634.067166666667</v>
      </c>
      <c r="DR34" s="3">
        <v>24.9996666666667</v>
      </c>
      <c r="DS34" s="3">
        <v>32.6475</v>
      </c>
      <c r="DT34" s="3">
        <v>30.00015</v>
      </c>
      <c r="DU34" s="3">
        <v>32.9610416666667</v>
      </c>
      <c r="DV34" s="3">
        <v>32.9675</v>
      </c>
      <c r="DW34" s="3">
        <v>20.6345</v>
      </c>
      <c r="DX34" s="3">
        <v>25.6766333333333</v>
      </c>
      <c r="DY34" s="3">
        <v>73.7407</v>
      </c>
      <c r="DZ34" s="3">
        <v>25</v>
      </c>
      <c r="EA34" s="3">
        <v>400</v>
      </c>
      <c r="EB34" s="3">
        <v>24.4850416666667</v>
      </c>
      <c r="EC34" s="3">
        <v>98.49275</v>
      </c>
      <c r="ED34" s="3">
        <v>100.94</v>
      </c>
    </row>
    <row r="35" spans="1:134">
      <c r="A35" s="3" t="s">
        <v>500</v>
      </c>
      <c r="B35" s="3" t="s">
        <v>501</v>
      </c>
      <c r="C35" s="3" t="s">
        <v>68</v>
      </c>
      <c r="D35" s="3" t="s">
        <v>78</v>
      </c>
      <c r="E35" s="3" t="str">
        <f t="shared" si="2"/>
        <v>TR62-B1-Rd1</v>
      </c>
      <c r="F35" s="3" t="str">
        <f>VLOOKUP(B35,Sheet1!$A$1:$B$97,2,0)</f>
        <v>Ficus langkokensis</v>
      </c>
      <c r="G35" s="3" t="str">
        <f t="shared" si="3"/>
        <v>2023-07-28</v>
      </c>
      <c r="H35" s="3" t="s">
        <v>462</v>
      </c>
      <c r="I35" s="3">
        <v>0.000678674490118755</v>
      </c>
      <c r="J35" s="3">
        <v>-1.20174268971282</v>
      </c>
      <c r="K35" s="3">
        <v>400.788819778933</v>
      </c>
      <c r="L35" s="3">
        <v>424.284819278809</v>
      </c>
      <c r="M35" s="3">
        <v>39.3825560653469</v>
      </c>
      <c r="N35" s="3">
        <v>37.2016330381099</v>
      </c>
      <c r="O35" s="3">
        <v>0.0632574698087666</v>
      </c>
      <c r="P35" s="3">
        <v>3.85816270081084</v>
      </c>
      <c r="Q35" s="3">
        <v>0.0626868779758866</v>
      </c>
      <c r="R35" s="3">
        <v>0.0392301350105152</v>
      </c>
      <c r="S35" s="3">
        <v>0</v>
      </c>
      <c r="T35" s="3">
        <v>25.3774429670936</v>
      </c>
      <c r="U35" s="3">
        <v>25.4596125956334</v>
      </c>
      <c r="V35" s="3">
        <v>3.26785637266604</v>
      </c>
      <c r="W35" s="3">
        <v>69.943898690923</v>
      </c>
      <c r="X35" s="3">
        <v>2.29303764921494</v>
      </c>
      <c r="Y35" s="3">
        <v>3.27839553213591</v>
      </c>
      <c r="Z35" s="3">
        <v>0.974818723451099</v>
      </c>
      <c r="AA35" s="3">
        <v>-29.9295450142371</v>
      </c>
      <c r="AB35" s="3">
        <v>11.2748907099872</v>
      </c>
      <c r="AC35" s="3">
        <v>0.621181756159467</v>
      </c>
      <c r="AD35" s="3">
        <v>-18.0334725480904</v>
      </c>
      <c r="AE35" s="3">
        <v>13.5833333333333</v>
      </c>
      <c r="AF35" s="3">
        <v>4</v>
      </c>
      <c r="AG35" s="3">
        <v>1</v>
      </c>
      <c r="AH35" s="3">
        <v>0</v>
      </c>
      <c r="AI35" s="3">
        <v>49314.7131836159</v>
      </c>
      <c r="AJ35" s="3">
        <v>0</v>
      </c>
      <c r="AK35" s="3">
        <v>0</v>
      </c>
      <c r="AL35" s="3">
        <v>0</v>
      </c>
      <c r="AM35" s="3">
        <v>0</v>
      </c>
      <c r="AN35" s="3">
        <v>3</v>
      </c>
      <c r="AO35" s="3">
        <v>0.5</v>
      </c>
      <c r="AP35" s="3" t="e">
        <v>#DIV/0!</v>
      </c>
      <c r="AQ35" s="3">
        <v>2</v>
      </c>
      <c r="AR35" s="3">
        <v>1543605878.33287</v>
      </c>
      <c r="AS35" s="3">
        <v>400.788819778933</v>
      </c>
      <c r="AT35" s="3">
        <v>399.991976737822</v>
      </c>
      <c r="AU35" s="3">
        <v>24.7038578066655</v>
      </c>
      <c r="AV35" s="3">
        <v>24.1365606606915</v>
      </c>
      <c r="AW35" s="3">
        <v>403.337122933771</v>
      </c>
      <c r="AX35" s="3">
        <v>23.9509902219029</v>
      </c>
      <c r="AY35" s="3">
        <v>350.032701626072</v>
      </c>
      <c r="AZ35" s="3">
        <v>92.8070153423189</v>
      </c>
      <c r="BA35" s="3">
        <v>0.0140195859764793</v>
      </c>
      <c r="BB35" s="3">
        <v>25.5138185736332</v>
      </c>
      <c r="BC35" s="3">
        <v>25.4596125956334</v>
      </c>
      <c r="BD35" s="3">
        <v>999.9</v>
      </c>
      <c r="BE35" s="3">
        <v>0</v>
      </c>
      <c r="BF35" s="3">
        <v>0</v>
      </c>
      <c r="BG35" s="3">
        <v>9999.29607583775</v>
      </c>
      <c r="BH35" s="3">
        <v>-0.80875578038375</v>
      </c>
      <c r="BI35" s="3">
        <v>0.267503260027063</v>
      </c>
      <c r="BJ35" s="3">
        <v>0.796794763016177</v>
      </c>
      <c r="BK35" s="3">
        <v>410.94061457231</v>
      </c>
      <c r="BL35" s="3">
        <v>409.885242681536</v>
      </c>
      <c r="BM35" s="3">
        <v>0.567302957067597</v>
      </c>
      <c r="BN35" s="3">
        <v>399.991976737822</v>
      </c>
      <c r="BO35" s="3">
        <v>24.1365606606915</v>
      </c>
      <c r="BP35" s="3">
        <v>2.2926916520936</v>
      </c>
      <c r="BQ35" s="3">
        <v>2.24004195611354</v>
      </c>
      <c r="BR35" s="3">
        <v>19.6251441315454</v>
      </c>
      <c r="BS35" s="3">
        <v>19.2515918369519</v>
      </c>
      <c r="BT35" s="3">
        <v>0</v>
      </c>
      <c r="BU35" s="3">
        <v>0</v>
      </c>
      <c r="BV35" s="3">
        <v>0</v>
      </c>
      <c r="BW35" s="3">
        <v>27</v>
      </c>
      <c r="BX35" s="3">
        <v>0.312580743667518</v>
      </c>
      <c r="BY35" s="3">
        <v>1543605640.5</v>
      </c>
      <c r="BZ35" s="3" t="e">
        <v>#DIV/0!</v>
      </c>
      <c r="CA35" s="3">
        <v>1543605640.5</v>
      </c>
      <c r="CB35" s="3">
        <v>1543605638</v>
      </c>
      <c r="CC35" s="3">
        <v>20</v>
      </c>
      <c r="CD35" s="3">
        <v>0.173</v>
      </c>
      <c r="CE35" s="3">
        <v>-0.005</v>
      </c>
      <c r="CF35" s="3">
        <v>-2.547</v>
      </c>
      <c r="CG35" s="3">
        <v>0.729</v>
      </c>
      <c r="CH35" s="3">
        <v>400</v>
      </c>
      <c r="CI35" s="3">
        <v>24</v>
      </c>
      <c r="CJ35" s="3">
        <v>1.76</v>
      </c>
      <c r="CK35" s="3">
        <v>0.38</v>
      </c>
      <c r="CL35" s="3">
        <v>0.793663491666667</v>
      </c>
      <c r="CM35" s="3">
        <v>0.0136401988742949</v>
      </c>
      <c r="CN35" s="3">
        <v>0.13530862110206</v>
      </c>
      <c r="CO35" s="3">
        <v>0.333333333333333</v>
      </c>
      <c r="CP35" s="3">
        <v>0.567464175</v>
      </c>
      <c r="CQ35" s="3">
        <v>-0.00238087242026334</v>
      </c>
      <c r="CR35" s="3">
        <v>0.00371381254214073</v>
      </c>
      <c r="CS35" s="3">
        <v>1</v>
      </c>
      <c r="CT35" s="3">
        <v>1.33333333333333</v>
      </c>
      <c r="CU35" s="3">
        <v>2</v>
      </c>
      <c r="CV35" s="3" t="e">
        <v>#DIV/0!</v>
      </c>
      <c r="CW35" s="3">
        <v>100</v>
      </c>
      <c r="CX35" s="3">
        <v>100</v>
      </c>
      <c r="CY35" s="3">
        <v>-2.54833333333333</v>
      </c>
      <c r="CZ35" s="3">
        <v>0.752708333333333</v>
      </c>
      <c r="DA35" s="3">
        <v>-2.35193600697553</v>
      </c>
      <c r="DB35" s="3">
        <v>0.000607280511662848</v>
      </c>
      <c r="DC35" s="3">
        <v>-3.29847730207135e-6</v>
      </c>
      <c r="DD35" s="3">
        <v>1.45089541195219e-9</v>
      </c>
      <c r="DE35" s="3">
        <v>0.0842330151524273</v>
      </c>
      <c r="DF35" s="3">
        <v>0.00630584918958766</v>
      </c>
      <c r="DG35" s="3">
        <v>0.00102618684613656</v>
      </c>
      <c r="DH35" s="3">
        <v>-5.17213135646585e-6</v>
      </c>
      <c r="DI35" s="3">
        <v>3</v>
      </c>
      <c r="DJ35" s="3">
        <v>1567</v>
      </c>
      <c r="DK35" s="3">
        <v>1</v>
      </c>
      <c r="DL35" s="3">
        <v>31</v>
      </c>
      <c r="DM35" s="3">
        <v>4.08333333333333</v>
      </c>
      <c r="DN35" s="3">
        <v>4.13333333333333</v>
      </c>
      <c r="DO35" s="3">
        <v>3</v>
      </c>
      <c r="DP35" s="3">
        <v>311.375083333333</v>
      </c>
      <c r="DQ35" s="3">
        <v>635.832166666667</v>
      </c>
      <c r="DR35" s="3">
        <v>25.0002333333333</v>
      </c>
      <c r="DS35" s="3">
        <v>32.0126083333333</v>
      </c>
      <c r="DT35" s="3">
        <v>30.0001666666667</v>
      </c>
      <c r="DU35" s="3">
        <v>32.3482083333333</v>
      </c>
      <c r="DV35" s="3">
        <v>32.3581083333333</v>
      </c>
      <c r="DW35" s="3">
        <v>20.710525</v>
      </c>
      <c r="DX35" s="3">
        <v>25.7789</v>
      </c>
      <c r="DY35" s="3">
        <v>91.61935</v>
      </c>
      <c r="DZ35" s="3">
        <v>25</v>
      </c>
      <c r="EA35" s="3">
        <v>400</v>
      </c>
      <c r="EB35" s="3">
        <v>24.1660833333333</v>
      </c>
      <c r="EC35" s="3">
        <v>98.5810083333333</v>
      </c>
      <c r="ED35" s="3">
        <v>101.020333333333</v>
      </c>
    </row>
    <row r="36" spans="1:134">
      <c r="A36" s="3" t="s">
        <v>502</v>
      </c>
      <c r="B36" s="3" t="s">
        <v>501</v>
      </c>
      <c r="C36" s="3" t="s">
        <v>68</v>
      </c>
      <c r="D36" s="3" t="s">
        <v>69</v>
      </c>
      <c r="E36" s="3" t="str">
        <f t="shared" si="2"/>
        <v>TR62-B1-Rd2</v>
      </c>
      <c r="F36" s="3" t="str">
        <f>VLOOKUP(B36,Sheet1!$A$1:$B$97,2,0)</f>
        <v>Ficus langkokensis</v>
      </c>
      <c r="G36" s="3" t="str">
        <f t="shared" si="3"/>
        <v>2023-07-28</v>
      </c>
      <c r="H36" s="3" t="s">
        <v>462</v>
      </c>
      <c r="I36" s="3">
        <v>0.000602991164000846</v>
      </c>
      <c r="J36" s="3">
        <v>-1.24952710548153</v>
      </c>
      <c r="K36" s="3">
        <v>400.856406425227</v>
      </c>
      <c r="L36" s="3">
        <v>428.611167519077</v>
      </c>
      <c r="M36" s="3">
        <v>39.7131390279359</v>
      </c>
      <c r="N36" s="3">
        <v>37.1415104078779</v>
      </c>
      <c r="O36" s="3">
        <v>0.0581932597404736</v>
      </c>
      <c r="P36" s="3">
        <v>3.85344256071615</v>
      </c>
      <c r="Q36" s="3">
        <v>0.0577081353482752</v>
      </c>
      <c r="R36" s="3">
        <v>0.0361108329536479</v>
      </c>
      <c r="S36" s="3">
        <v>0</v>
      </c>
      <c r="T36" s="3">
        <v>25.0746702066158</v>
      </c>
      <c r="U36" s="3">
        <v>25.0548917448914</v>
      </c>
      <c r="V36" s="3">
        <v>3.1900982861954</v>
      </c>
      <c r="W36" s="3">
        <v>69.9525675113108</v>
      </c>
      <c r="X36" s="3">
        <v>2.25039028485283</v>
      </c>
      <c r="Y36" s="3">
        <v>3.21702320381855</v>
      </c>
      <c r="Z36" s="3">
        <v>0.939708001342563</v>
      </c>
      <c r="AA36" s="3">
        <v>-26.5919103324373</v>
      </c>
      <c r="AB36" s="3">
        <v>29.3144847021185</v>
      </c>
      <c r="AC36" s="3">
        <v>1.61117224910845</v>
      </c>
      <c r="AD36" s="3">
        <v>4.33374661878966</v>
      </c>
      <c r="AE36" s="3">
        <v>0</v>
      </c>
      <c r="AF36" s="3">
        <v>0</v>
      </c>
      <c r="AG36" s="3">
        <v>1</v>
      </c>
      <c r="AH36" s="3">
        <v>0</v>
      </c>
      <c r="AI36" s="3">
        <v>49283.2106200568</v>
      </c>
      <c r="AJ36" s="3">
        <v>0</v>
      </c>
      <c r="AK36" s="3">
        <v>0</v>
      </c>
      <c r="AL36" s="3">
        <v>0</v>
      </c>
      <c r="AM36" s="3">
        <v>0</v>
      </c>
      <c r="AN36" s="3">
        <v>3</v>
      </c>
      <c r="AO36" s="3">
        <v>0.5</v>
      </c>
      <c r="AP36" s="3" t="e">
        <v>#DIV/0!</v>
      </c>
      <c r="AQ36" s="3">
        <v>2</v>
      </c>
      <c r="AR36" s="3">
        <v>1543643642.33287</v>
      </c>
      <c r="AS36" s="3">
        <v>400.856406425227</v>
      </c>
      <c r="AT36" s="3">
        <v>399.992634195402</v>
      </c>
      <c r="AU36" s="3">
        <v>24.2877403988779</v>
      </c>
      <c r="AV36" s="3">
        <v>23.783483215502</v>
      </c>
      <c r="AW36" s="3">
        <v>403.635621896095</v>
      </c>
      <c r="AX36" s="3">
        <v>23.5410705011251</v>
      </c>
      <c r="AY36" s="3">
        <v>350.027521552484</v>
      </c>
      <c r="AZ36" s="3">
        <v>92.6436809665207</v>
      </c>
      <c r="BA36" s="3">
        <v>0.0117183640918628</v>
      </c>
      <c r="BB36" s="3">
        <v>25.1959986156723</v>
      </c>
      <c r="BC36" s="3">
        <v>25.0548917448914</v>
      </c>
      <c r="BD36" s="3">
        <v>999.9</v>
      </c>
      <c r="BE36" s="3">
        <v>0</v>
      </c>
      <c r="BF36" s="3">
        <v>0</v>
      </c>
      <c r="BG36" s="3">
        <v>9999.89278492368</v>
      </c>
      <c r="BH36" s="3">
        <v>-0.814261267366052</v>
      </c>
      <c r="BI36" s="3">
        <v>0.229001882804233</v>
      </c>
      <c r="BJ36" s="3">
        <v>0.863813054126376</v>
      </c>
      <c r="BK36" s="3">
        <v>410.834682676519</v>
      </c>
      <c r="BL36" s="3">
        <v>409.73754804096</v>
      </c>
      <c r="BM36" s="3">
        <v>0.504262152915374</v>
      </c>
      <c r="BN36" s="3">
        <v>399.992634195402</v>
      </c>
      <c r="BO36" s="3">
        <v>23.783483215502</v>
      </c>
      <c r="BP36" s="3">
        <v>2.25010635851122</v>
      </c>
      <c r="BQ36" s="3">
        <v>2.20338887094812</v>
      </c>
      <c r="BR36" s="3">
        <v>19.3235886008484</v>
      </c>
      <c r="BS36" s="3">
        <v>18.9869611377182</v>
      </c>
      <c r="BT36" s="3">
        <v>0</v>
      </c>
      <c r="BU36" s="3">
        <v>0</v>
      </c>
      <c r="BV36" s="3">
        <v>0</v>
      </c>
      <c r="BW36" s="3">
        <v>26</v>
      </c>
      <c r="BX36" s="3">
        <v>0.233259235021742</v>
      </c>
      <c r="BY36" s="3">
        <v>1543643502.6</v>
      </c>
      <c r="BZ36" s="3" t="e">
        <v>#DIV/0!</v>
      </c>
      <c r="CA36" s="3">
        <v>1543643502.6</v>
      </c>
      <c r="CB36" s="3">
        <v>1543643502.1</v>
      </c>
      <c r="CC36" s="3">
        <v>141</v>
      </c>
      <c r="CD36" s="3">
        <v>0.229</v>
      </c>
      <c r="CE36" s="3">
        <v>-0.003</v>
      </c>
      <c r="CF36" s="3">
        <v>-2.778</v>
      </c>
      <c r="CG36" s="3">
        <v>0.725</v>
      </c>
      <c r="CH36" s="3">
        <v>400</v>
      </c>
      <c r="CI36" s="3">
        <v>24</v>
      </c>
      <c r="CJ36" s="3">
        <v>1.61</v>
      </c>
      <c r="CK36" s="3">
        <v>0.39</v>
      </c>
      <c r="CL36" s="3">
        <v>0.859895735772358</v>
      </c>
      <c r="CM36" s="3">
        <v>0.0231858484320565</v>
      </c>
      <c r="CN36" s="3">
        <v>0.0969692369829741</v>
      </c>
      <c r="CO36" s="3">
        <v>0.416666666666667</v>
      </c>
      <c r="CP36" s="3">
        <v>0.507460274390244</v>
      </c>
      <c r="CQ36" s="3">
        <v>-0.0561425783972126</v>
      </c>
      <c r="CR36" s="3">
        <v>0.0111330195188797</v>
      </c>
      <c r="CS36" s="3">
        <v>0.75</v>
      </c>
      <c r="CT36" s="3">
        <v>1.16666666666667</v>
      </c>
      <c r="CU36" s="3">
        <v>2</v>
      </c>
      <c r="CV36" s="3" t="e">
        <v>#DIV/0!</v>
      </c>
      <c r="CW36" s="3">
        <v>100</v>
      </c>
      <c r="CX36" s="3">
        <v>100</v>
      </c>
      <c r="CY36" s="3">
        <v>-2.77941666666667</v>
      </c>
      <c r="CZ36" s="3">
        <v>0.746833333333333</v>
      </c>
      <c r="DA36" s="3">
        <v>-2.58239736678623</v>
      </c>
      <c r="DB36" s="3">
        <v>0.000607280511662848</v>
      </c>
      <c r="DC36" s="3">
        <v>-3.29847730207135e-6</v>
      </c>
      <c r="DD36" s="3">
        <v>1.45089541195219e-9</v>
      </c>
      <c r="DE36" s="3">
        <v>0.0970113022975784</v>
      </c>
      <c r="DF36" s="3">
        <v>0.00630584918958766</v>
      </c>
      <c r="DG36" s="3">
        <v>0.00102618684613656</v>
      </c>
      <c r="DH36" s="3">
        <v>-5.17213135646585e-6</v>
      </c>
      <c r="DI36" s="3">
        <v>3</v>
      </c>
      <c r="DJ36" s="3">
        <v>1567</v>
      </c>
      <c r="DK36" s="3">
        <v>1</v>
      </c>
      <c r="DL36" s="3">
        <v>31</v>
      </c>
      <c r="DM36" s="3">
        <v>2.45</v>
      </c>
      <c r="DN36" s="3">
        <v>2.46666666666667</v>
      </c>
      <c r="DO36" s="3">
        <v>3</v>
      </c>
      <c r="DP36" s="3">
        <v>327.779916666667</v>
      </c>
      <c r="DQ36" s="3">
        <v>643.021</v>
      </c>
      <c r="DR36" s="3">
        <v>24.9997833333333</v>
      </c>
      <c r="DS36" s="3">
        <v>30.6532</v>
      </c>
      <c r="DT36" s="3">
        <v>30.00015</v>
      </c>
      <c r="DU36" s="3">
        <v>30.974</v>
      </c>
      <c r="DV36" s="3">
        <v>30.9782083333333</v>
      </c>
      <c r="DW36" s="3">
        <v>20.5703166666667</v>
      </c>
      <c r="DX36" s="3">
        <v>15.6753833333333</v>
      </c>
      <c r="DY36" s="3">
        <v>100</v>
      </c>
      <c r="DZ36" s="3">
        <v>25</v>
      </c>
      <c r="EA36" s="3">
        <v>400</v>
      </c>
      <c r="EB36" s="3">
        <v>23.840175</v>
      </c>
      <c r="EC36" s="3">
        <v>98.8958333333333</v>
      </c>
      <c r="ED36" s="3">
        <v>101.207666666667</v>
      </c>
    </row>
    <row r="37" spans="1:134">
      <c r="A37" s="3" t="s">
        <v>503</v>
      </c>
      <c r="B37" s="3" t="s">
        <v>429</v>
      </c>
      <c r="C37" s="3" t="s">
        <v>77</v>
      </c>
      <c r="D37" s="3" t="s">
        <v>78</v>
      </c>
      <c r="E37" s="3" t="str">
        <f t="shared" si="2"/>
        <v>TR63-B2-Rd1</v>
      </c>
      <c r="F37" s="3" t="str">
        <f>VLOOKUP(B37,Sheet1!$A$1:$B$97,2,0)</f>
        <v>Ficus langkokensis</v>
      </c>
      <c r="G37" s="3" t="str">
        <f t="shared" si="3"/>
        <v>2023-07-28</v>
      </c>
      <c r="H37" s="3" t="s">
        <v>462</v>
      </c>
      <c r="I37" s="3">
        <v>0.00128567611760378</v>
      </c>
      <c r="J37" s="3">
        <v>-1.1991807960744</v>
      </c>
      <c r="K37" s="3">
        <v>400.583263756158</v>
      </c>
      <c r="L37" s="3">
        <v>409.621030298219</v>
      </c>
      <c r="M37" s="3">
        <v>37.9734918494917</v>
      </c>
      <c r="N37" s="3">
        <v>37.1356556604248</v>
      </c>
      <c r="O37" s="3">
        <v>0.122033022731716</v>
      </c>
      <c r="P37" s="3">
        <v>3.85481577874188</v>
      </c>
      <c r="Q37" s="3">
        <v>0.119925079174149</v>
      </c>
      <c r="R37" s="3">
        <v>0.0751395295880139</v>
      </c>
      <c r="S37" s="3">
        <v>0</v>
      </c>
      <c r="T37" s="3">
        <v>25.7854488262315</v>
      </c>
      <c r="U37" s="3">
        <v>25.7509989392447</v>
      </c>
      <c r="V37" s="3">
        <v>3.32486025479552</v>
      </c>
      <c r="W37" s="3">
        <v>69.8036629479803</v>
      </c>
      <c r="X37" s="3">
        <v>2.36148674843151</v>
      </c>
      <c r="Y37" s="3">
        <v>3.38304133999773</v>
      </c>
      <c r="Z37" s="3">
        <v>0.963373506364013</v>
      </c>
      <c r="AA37" s="3">
        <v>-56.6983167863267</v>
      </c>
      <c r="AB37" s="3">
        <v>60.8788326951048</v>
      </c>
      <c r="AC37" s="3">
        <v>3.37085745086136</v>
      </c>
      <c r="AD37" s="3">
        <v>7.55137335963952</v>
      </c>
      <c r="AE37" s="3">
        <v>0</v>
      </c>
      <c r="AF37" s="3">
        <v>0</v>
      </c>
      <c r="AG37" s="3">
        <v>1</v>
      </c>
      <c r="AH37" s="3">
        <v>0</v>
      </c>
      <c r="AI37" s="3">
        <v>49167.8095054411</v>
      </c>
      <c r="AJ37" s="3">
        <v>0</v>
      </c>
      <c r="AK37" s="3">
        <v>0</v>
      </c>
      <c r="AL37" s="3">
        <v>0</v>
      </c>
      <c r="AM37" s="3">
        <v>0</v>
      </c>
      <c r="AN37" s="3">
        <v>3</v>
      </c>
      <c r="AO37" s="3">
        <v>0.5</v>
      </c>
      <c r="AP37" s="3" t="e">
        <v>#DIV/0!</v>
      </c>
      <c r="AQ37" s="3">
        <v>2</v>
      </c>
      <c r="AR37" s="3">
        <v>1543617413.68658</v>
      </c>
      <c r="AS37" s="3">
        <v>400.583263756158</v>
      </c>
      <c r="AT37" s="3">
        <v>399.996890020526</v>
      </c>
      <c r="AU37" s="3">
        <v>25.473418089491</v>
      </c>
      <c r="AV37" s="3">
        <v>24.3995730997537</v>
      </c>
      <c r="AW37" s="3">
        <v>403.323721510673</v>
      </c>
      <c r="AX37" s="3">
        <v>24.7017198550903</v>
      </c>
      <c r="AY37" s="3">
        <v>350.029759482759</v>
      </c>
      <c r="AZ37" s="3">
        <v>92.6895239724959</v>
      </c>
      <c r="BA37" s="3">
        <v>0.014438017272578</v>
      </c>
      <c r="BB37" s="3">
        <v>26.0439378222496</v>
      </c>
      <c r="BC37" s="3">
        <v>25.7509989392447</v>
      </c>
      <c r="BD37" s="3">
        <v>999.9</v>
      </c>
      <c r="BE37" s="3">
        <v>0</v>
      </c>
      <c r="BF37" s="3">
        <v>0</v>
      </c>
      <c r="BG37" s="3">
        <v>9999.89778325123</v>
      </c>
      <c r="BH37" s="3">
        <v>-0.822435388624795</v>
      </c>
      <c r="BI37" s="3">
        <v>0.257237199137931</v>
      </c>
      <c r="BJ37" s="3">
        <v>0.586350829421182</v>
      </c>
      <c r="BK37" s="3">
        <v>411.054186748769</v>
      </c>
      <c r="BL37" s="3">
        <v>410.000740972906</v>
      </c>
      <c r="BM37" s="3">
        <v>1.07384612276273</v>
      </c>
      <c r="BN37" s="3">
        <v>399.996890020526</v>
      </c>
      <c r="BO37" s="3">
        <v>24.3995730997537</v>
      </c>
      <c r="BP37" s="3">
        <v>2.36111886260263</v>
      </c>
      <c r="BQ37" s="3">
        <v>2.26158445110837</v>
      </c>
      <c r="BR37" s="3">
        <v>20.0995466440887</v>
      </c>
      <c r="BS37" s="3">
        <v>19.4053344503284</v>
      </c>
      <c r="BT37" s="3">
        <v>0</v>
      </c>
      <c r="BU37" s="3">
        <v>0</v>
      </c>
      <c r="BV37" s="3">
        <v>0</v>
      </c>
      <c r="BW37" s="3">
        <v>28</v>
      </c>
      <c r="BX37" s="3">
        <v>0.23974399976601</v>
      </c>
      <c r="BY37" s="3">
        <v>1543616767.6</v>
      </c>
      <c r="BZ37" s="3" t="e">
        <v>#DIV/0!</v>
      </c>
      <c r="CA37" s="3">
        <v>1543616767.6</v>
      </c>
      <c r="CB37" s="3">
        <v>1543616745.6</v>
      </c>
      <c r="CC37" s="3">
        <v>59</v>
      </c>
      <c r="CD37" s="3">
        <v>0.049</v>
      </c>
      <c r="CE37" s="3">
        <v>-0.009</v>
      </c>
      <c r="CF37" s="3">
        <v>-2.74</v>
      </c>
      <c r="CG37" s="3">
        <v>0.715</v>
      </c>
      <c r="CH37" s="3">
        <v>400</v>
      </c>
      <c r="CI37" s="3">
        <v>24</v>
      </c>
      <c r="CJ37" s="3">
        <v>1.95</v>
      </c>
      <c r="CK37" s="3">
        <v>0.3</v>
      </c>
      <c r="CL37" s="3">
        <v>0.58804239</v>
      </c>
      <c r="CM37" s="3">
        <v>-0.0302016168855545</v>
      </c>
      <c r="CN37" s="3">
        <v>0.124803374720594</v>
      </c>
      <c r="CO37" s="3">
        <v>0.4</v>
      </c>
      <c r="CP37" s="3">
        <v>1.07441257875</v>
      </c>
      <c r="CQ37" s="3">
        <v>-0.013207916510321</v>
      </c>
      <c r="CR37" s="3">
        <v>0.0104744183064934</v>
      </c>
      <c r="CS37" s="3">
        <v>0.7</v>
      </c>
      <c r="CT37" s="3">
        <v>1.1</v>
      </c>
      <c r="CU37" s="3">
        <v>2</v>
      </c>
      <c r="CV37" s="3" t="e">
        <v>#DIV/0!</v>
      </c>
      <c r="CW37" s="3">
        <v>100</v>
      </c>
      <c r="CX37" s="3">
        <v>100</v>
      </c>
      <c r="CY37" s="3">
        <v>-2.7405</v>
      </c>
      <c r="CZ37" s="3">
        <v>0.771765</v>
      </c>
      <c r="DA37" s="3">
        <v>-2.54404417003349</v>
      </c>
      <c r="DB37" s="3">
        <v>0.000607280511662848</v>
      </c>
      <c r="DC37" s="3">
        <v>-3.29847730207135e-6</v>
      </c>
      <c r="DD37" s="3">
        <v>1.45089541195219e-9</v>
      </c>
      <c r="DE37" s="3">
        <v>0.067735613683916</v>
      </c>
      <c r="DF37" s="3">
        <v>0.00630584918958766</v>
      </c>
      <c r="DG37" s="3">
        <v>0.00102618684613656</v>
      </c>
      <c r="DH37" s="3">
        <v>-5.17213135646585e-6</v>
      </c>
      <c r="DI37" s="3">
        <v>3</v>
      </c>
      <c r="DJ37" s="3">
        <v>1567</v>
      </c>
      <c r="DK37" s="3">
        <v>1</v>
      </c>
      <c r="DL37" s="3">
        <v>31</v>
      </c>
      <c r="DM37" s="3">
        <v>10.9</v>
      </c>
      <c r="DN37" s="3">
        <v>11.265</v>
      </c>
      <c r="DO37" s="3">
        <v>3</v>
      </c>
      <c r="DP37" s="3">
        <v>326.96885</v>
      </c>
      <c r="DQ37" s="3">
        <v>628.23835</v>
      </c>
      <c r="DR37" s="3">
        <v>24.99997</v>
      </c>
      <c r="DS37" s="3">
        <v>32.9595</v>
      </c>
      <c r="DT37" s="3">
        <v>30.000085</v>
      </c>
      <c r="DU37" s="3">
        <v>33.28003</v>
      </c>
      <c r="DV37" s="3">
        <v>33.28665</v>
      </c>
      <c r="DW37" s="3">
        <v>20.65433</v>
      </c>
      <c r="DX37" s="3">
        <v>20.402655</v>
      </c>
      <c r="DY37" s="3">
        <v>80.321075</v>
      </c>
      <c r="DZ37" s="3">
        <v>25</v>
      </c>
      <c r="EA37" s="3">
        <v>400</v>
      </c>
      <c r="EB37" s="3">
        <v>24.41174</v>
      </c>
      <c r="EC37" s="3">
        <v>98.492955</v>
      </c>
      <c r="ED37" s="3">
        <v>100.85445</v>
      </c>
    </row>
    <row r="38" spans="1:134">
      <c r="A38" s="3" t="s">
        <v>504</v>
      </c>
      <c r="B38" s="3" t="s">
        <v>431</v>
      </c>
      <c r="C38" s="3" t="s">
        <v>77</v>
      </c>
      <c r="D38" s="3" t="s">
        <v>78</v>
      </c>
      <c r="E38" s="3" t="str">
        <f t="shared" si="2"/>
        <v>TR64-B2-Rd1</v>
      </c>
      <c r="F38" s="3" t="str">
        <f>VLOOKUP(B38,Sheet1!$A$1:$B$97,2,0)</f>
        <v>Alseodaphnopsis petiolaris</v>
      </c>
      <c r="G38" s="3" t="str">
        <f t="shared" si="3"/>
        <v>2023-07-28</v>
      </c>
      <c r="H38" s="3" t="s">
        <v>462</v>
      </c>
      <c r="I38" s="3">
        <v>0.000295394295050897</v>
      </c>
      <c r="J38" s="3">
        <v>-0.70888242866718</v>
      </c>
      <c r="K38" s="3">
        <v>400.509546523597</v>
      </c>
      <c r="L38" s="3">
        <v>435.458996668805</v>
      </c>
      <c r="M38" s="3">
        <v>40.3962306088296</v>
      </c>
      <c r="N38" s="3">
        <v>37.1540741652654</v>
      </c>
      <c r="O38" s="3">
        <v>0.0268945380604893</v>
      </c>
      <c r="P38" s="3">
        <v>3.85663413855847</v>
      </c>
      <c r="Q38" s="3">
        <v>0.0267907247807646</v>
      </c>
      <c r="R38" s="3">
        <v>0.0167534966450492</v>
      </c>
      <c r="S38" s="3">
        <v>0</v>
      </c>
      <c r="T38" s="3">
        <v>25.4888209461178</v>
      </c>
      <c r="U38" s="3">
        <v>25.5626297563553</v>
      </c>
      <c r="V38" s="3">
        <v>3.28791122764622</v>
      </c>
      <c r="W38" s="3">
        <v>69.8867396020269</v>
      </c>
      <c r="X38" s="3">
        <v>2.29584623334707</v>
      </c>
      <c r="Y38" s="3">
        <v>3.28509563677011</v>
      </c>
      <c r="Z38" s="3">
        <v>0.992064994299146</v>
      </c>
      <c r="AA38" s="3">
        <v>-13.0268884117445</v>
      </c>
      <c r="AB38" s="3">
        <v>-3.00015502343138</v>
      </c>
      <c r="AC38" s="3">
        <v>-0.165474510339014</v>
      </c>
      <c r="AD38" s="3">
        <v>-16.1925179455149</v>
      </c>
      <c r="AE38" s="3">
        <v>0</v>
      </c>
      <c r="AF38" s="3">
        <v>0</v>
      </c>
      <c r="AG38" s="3">
        <v>1</v>
      </c>
      <c r="AH38" s="3">
        <v>0</v>
      </c>
      <c r="AI38" s="3">
        <v>49281.8087937799</v>
      </c>
      <c r="AJ38" s="3">
        <v>0</v>
      </c>
      <c r="AK38" s="3">
        <v>0</v>
      </c>
      <c r="AL38" s="3">
        <v>0</v>
      </c>
      <c r="AM38" s="3">
        <v>0</v>
      </c>
      <c r="AN38" s="3">
        <v>3</v>
      </c>
      <c r="AO38" s="3">
        <v>0.5</v>
      </c>
      <c r="AP38" s="3" t="e">
        <v>#DIV/0!</v>
      </c>
      <c r="AQ38" s="3">
        <v>2</v>
      </c>
      <c r="AR38" s="3">
        <v>1543612107.83287</v>
      </c>
      <c r="AS38" s="3">
        <v>400.509546523597</v>
      </c>
      <c r="AT38" s="3">
        <v>400.00340259913</v>
      </c>
      <c r="AU38" s="3">
        <v>24.7485196294016</v>
      </c>
      <c r="AV38" s="3">
        <v>24.5016216090434</v>
      </c>
      <c r="AW38" s="3">
        <v>403.131600367177</v>
      </c>
      <c r="AX38" s="3">
        <v>23.9939306112023</v>
      </c>
      <c r="AY38" s="3">
        <v>350.043606839536</v>
      </c>
      <c r="AZ38" s="3">
        <v>92.7529370161315</v>
      </c>
      <c r="BA38" s="3">
        <v>0.0140756141671988</v>
      </c>
      <c r="BB38" s="3">
        <v>25.5482</v>
      </c>
      <c r="BC38" s="3">
        <v>25.5626297563553</v>
      </c>
      <c r="BD38" s="3">
        <v>999.9</v>
      </c>
      <c r="BE38" s="3">
        <v>0</v>
      </c>
      <c r="BF38" s="3">
        <v>0</v>
      </c>
      <c r="BG38" s="3">
        <v>9999.6150071459</v>
      </c>
      <c r="BH38" s="3">
        <v>-0.818914388350666</v>
      </c>
      <c r="BI38" s="3">
        <v>0.25359304551785</v>
      </c>
      <c r="BJ38" s="3">
        <v>0.506130533202579</v>
      </c>
      <c r="BK38" s="3">
        <v>410.673064001399</v>
      </c>
      <c r="BL38" s="3">
        <v>410.050294829867</v>
      </c>
      <c r="BM38" s="3">
        <v>0.246903129223682</v>
      </c>
      <c r="BN38" s="3">
        <v>400.00340259913</v>
      </c>
      <c r="BO38" s="3">
        <v>24.5016216090434</v>
      </c>
      <c r="BP38" s="3">
        <v>2.29549874828955</v>
      </c>
      <c r="BQ38" s="3">
        <v>2.27259742493766</v>
      </c>
      <c r="BR38" s="3">
        <v>19.6448473291826</v>
      </c>
      <c r="BS38" s="3">
        <v>19.4834739961534</v>
      </c>
      <c r="BT38" s="3">
        <v>0</v>
      </c>
      <c r="BU38" s="3">
        <v>0</v>
      </c>
      <c r="BV38" s="3">
        <v>0</v>
      </c>
      <c r="BW38" s="3">
        <v>26</v>
      </c>
      <c r="BX38" s="3">
        <v>0.184995831887429</v>
      </c>
      <c r="BY38" s="3">
        <v>1543611856.6</v>
      </c>
      <c r="BZ38" s="3" t="e">
        <v>#DIV/0!</v>
      </c>
      <c r="CA38" s="3">
        <v>1543611856.6</v>
      </c>
      <c r="CB38" s="3">
        <v>1543611849.6</v>
      </c>
      <c r="CC38" s="3">
        <v>40</v>
      </c>
      <c r="CD38" s="3">
        <v>-0.118</v>
      </c>
      <c r="CE38" s="3">
        <v>-0.002</v>
      </c>
      <c r="CF38" s="3">
        <v>-2.621</v>
      </c>
      <c r="CG38" s="3">
        <v>0.743</v>
      </c>
      <c r="CH38" s="3">
        <v>400</v>
      </c>
      <c r="CI38" s="3">
        <v>24</v>
      </c>
      <c r="CJ38" s="3">
        <v>2.32</v>
      </c>
      <c r="CK38" s="3">
        <v>0.63</v>
      </c>
      <c r="CL38" s="3">
        <v>0.50552761875</v>
      </c>
      <c r="CM38" s="3">
        <v>-0.0357339352720457</v>
      </c>
      <c r="CN38" s="3">
        <v>0.12879695189223</v>
      </c>
      <c r="CO38" s="3">
        <v>0.25</v>
      </c>
      <c r="CP38" s="3">
        <v>0.247738429166667</v>
      </c>
      <c r="CQ38" s="3">
        <v>-0.0193272945590996</v>
      </c>
      <c r="CR38" s="3">
        <v>0.00346723616989302</v>
      </c>
      <c r="CS38" s="3">
        <v>1</v>
      </c>
      <c r="CT38" s="3">
        <v>1.25</v>
      </c>
      <c r="CU38" s="3">
        <v>2</v>
      </c>
      <c r="CV38" s="3" t="e">
        <v>#DIV/0!</v>
      </c>
      <c r="CW38" s="3">
        <v>100</v>
      </c>
      <c r="CX38" s="3">
        <v>100</v>
      </c>
      <c r="CY38" s="3">
        <v>-2.622</v>
      </c>
      <c r="CZ38" s="3">
        <v>0.754541666666667</v>
      </c>
      <c r="DA38" s="3">
        <v>-2.42590127101003</v>
      </c>
      <c r="DB38" s="3">
        <v>0.000607280511662848</v>
      </c>
      <c r="DC38" s="3">
        <v>-3.29847730207135e-6</v>
      </c>
      <c r="DD38" s="3">
        <v>1.45089541195219e-9</v>
      </c>
      <c r="DE38" s="3">
        <v>0.0839495776895729</v>
      </c>
      <c r="DF38" s="3">
        <v>0.00630584918958766</v>
      </c>
      <c r="DG38" s="3">
        <v>0.00102618684613656</v>
      </c>
      <c r="DH38" s="3">
        <v>-5.17213135646585e-6</v>
      </c>
      <c r="DI38" s="3">
        <v>3</v>
      </c>
      <c r="DJ38" s="3">
        <v>1567</v>
      </c>
      <c r="DK38" s="3">
        <v>1</v>
      </c>
      <c r="DL38" s="3">
        <v>31</v>
      </c>
      <c r="DM38" s="3">
        <v>4.31666666666667</v>
      </c>
      <c r="DN38" s="3">
        <v>4.43333333333333</v>
      </c>
      <c r="DO38" s="3">
        <v>3</v>
      </c>
      <c r="DP38" s="3">
        <v>326.877833333333</v>
      </c>
      <c r="DQ38" s="3">
        <v>633.831166666667</v>
      </c>
      <c r="DR38" s="3">
        <v>24.9999083333333</v>
      </c>
      <c r="DS38" s="3">
        <v>32.0442833333333</v>
      </c>
      <c r="DT38" s="3">
        <v>30.00025</v>
      </c>
      <c r="DU38" s="3">
        <v>32.3590333333333</v>
      </c>
      <c r="DV38" s="3">
        <v>32.3609</v>
      </c>
      <c r="DW38" s="3">
        <v>20.6927333333333</v>
      </c>
      <c r="DX38" s="3">
        <v>26.5024</v>
      </c>
      <c r="DY38" s="3">
        <v>96.18555</v>
      </c>
      <c r="DZ38" s="3">
        <v>25</v>
      </c>
      <c r="EA38" s="3">
        <v>400</v>
      </c>
      <c r="EB38" s="3">
        <v>24.458</v>
      </c>
      <c r="EC38" s="3">
        <v>98.615425</v>
      </c>
      <c r="ED38" s="3">
        <v>101.004833333333</v>
      </c>
    </row>
    <row r="39" spans="1:134">
      <c r="A39" s="3" t="s">
        <v>505</v>
      </c>
      <c r="B39" s="3" t="s">
        <v>506</v>
      </c>
      <c r="C39" s="3" t="s">
        <v>77</v>
      </c>
      <c r="D39" s="3" t="s">
        <v>69</v>
      </c>
      <c r="E39" s="3" t="str">
        <f t="shared" si="2"/>
        <v>TR67-B2-Rd2</v>
      </c>
      <c r="F39" s="3" t="str">
        <f>VLOOKUP(B39,Sheet1!$A$1:$B$97,2,0)</f>
        <v>Barringtonia macrostachya</v>
      </c>
      <c r="G39" s="3" t="str">
        <f t="shared" si="3"/>
        <v>2023-07-28</v>
      </c>
      <c r="H39" s="3" t="s">
        <v>462</v>
      </c>
      <c r="I39" s="3">
        <v>9.75141432008224e-5</v>
      </c>
      <c r="J39" s="3">
        <v>-1.05508884797855</v>
      </c>
      <c r="K39" s="3">
        <v>400.877592037277</v>
      </c>
      <c r="L39" s="3">
        <v>615.438603469178</v>
      </c>
      <c r="M39" s="3">
        <v>56.9697791857708</v>
      </c>
      <c r="N39" s="3">
        <v>37.1083488786644</v>
      </c>
      <c r="O39" s="3">
        <v>0.00899266899807339</v>
      </c>
      <c r="P39" s="3">
        <v>3.85090235678299</v>
      </c>
      <c r="Q39" s="3">
        <v>0.00897896306506361</v>
      </c>
      <c r="R39" s="3">
        <v>0.00561308135220154</v>
      </c>
      <c r="S39" s="3">
        <v>0</v>
      </c>
      <c r="T39" s="3">
        <v>25.7060434553827</v>
      </c>
      <c r="U39" s="3">
        <v>25.607417594959</v>
      </c>
      <c r="V39" s="3">
        <v>3.29666379210845</v>
      </c>
      <c r="W39" s="3">
        <v>69.931803857067</v>
      </c>
      <c r="X39" s="3">
        <v>2.32164629182024</v>
      </c>
      <c r="Y39" s="3">
        <v>3.3198712618948</v>
      </c>
      <c r="Z39" s="3">
        <v>0.975017500288213</v>
      </c>
      <c r="AA39" s="3">
        <v>-4.30037371515627</v>
      </c>
      <c r="AB39" s="3">
        <v>24.5508051512889</v>
      </c>
      <c r="AC39" s="3">
        <v>1.35760700229648</v>
      </c>
      <c r="AD39" s="3">
        <v>21.6080384384291</v>
      </c>
      <c r="AE39" s="3">
        <v>0</v>
      </c>
      <c r="AF39" s="3">
        <v>0</v>
      </c>
      <c r="AG39" s="3">
        <v>1</v>
      </c>
      <c r="AH39" s="3">
        <v>0</v>
      </c>
      <c r="AI39" s="3">
        <v>49150.6934673991</v>
      </c>
      <c r="AJ39" s="3">
        <v>0</v>
      </c>
      <c r="AK39" s="3">
        <v>0</v>
      </c>
      <c r="AL39" s="3">
        <v>0</v>
      </c>
      <c r="AM39" s="3">
        <v>0</v>
      </c>
      <c r="AN39" s="3">
        <v>3</v>
      </c>
      <c r="AO39" s="3">
        <v>0.5</v>
      </c>
      <c r="AP39" s="3" t="e">
        <v>#DIV/0!</v>
      </c>
      <c r="AQ39" s="3">
        <v>2</v>
      </c>
      <c r="AR39" s="3">
        <v>1543637746.81204</v>
      </c>
      <c r="AS39" s="3">
        <v>400.877592037277</v>
      </c>
      <c r="AT39" s="3">
        <v>400.006866452143</v>
      </c>
      <c r="AU39" s="3">
        <v>25.0805009664373</v>
      </c>
      <c r="AV39" s="3">
        <v>24.9990277797764</v>
      </c>
      <c r="AW39" s="3">
        <v>403.712232084003</v>
      </c>
      <c r="AX39" s="3">
        <v>24.3143995523024</v>
      </c>
      <c r="AY39" s="3">
        <v>350.052031915483</v>
      </c>
      <c r="AZ39" s="3">
        <v>92.555309717146</v>
      </c>
      <c r="BA39" s="3">
        <v>0.0124706127201888</v>
      </c>
      <c r="BB39" s="3">
        <v>25.7256720956731</v>
      </c>
      <c r="BC39" s="3">
        <v>25.607417594959</v>
      </c>
      <c r="BD39" s="3">
        <v>999.9</v>
      </c>
      <c r="BE39" s="3">
        <v>0</v>
      </c>
      <c r="BF39" s="3">
        <v>0</v>
      </c>
      <c r="BG39" s="3">
        <v>10000.2735316823</v>
      </c>
      <c r="BH39" s="3">
        <v>-0.814107952199485</v>
      </c>
      <c r="BI39" s="3">
        <v>0.256765364651813</v>
      </c>
      <c r="BJ39" s="3">
        <v>0.870697437307129</v>
      </c>
      <c r="BK39" s="3">
        <v>411.190442794316</v>
      </c>
      <c r="BL39" s="3">
        <v>410.263001169362</v>
      </c>
      <c r="BM39" s="3">
        <v>0.0814740899907648</v>
      </c>
      <c r="BN39" s="3">
        <v>400.006866452143</v>
      </c>
      <c r="BO39" s="3">
        <v>24.9990277797764</v>
      </c>
      <c r="BP39" s="3">
        <v>2.32133365115168</v>
      </c>
      <c r="BQ39" s="3">
        <v>2.3137924643404</v>
      </c>
      <c r="BR39" s="3">
        <v>19.8251913980334</v>
      </c>
      <c r="BS39" s="3">
        <v>19.7727110256129</v>
      </c>
      <c r="BT39" s="3">
        <v>0</v>
      </c>
      <c r="BU39" s="3">
        <v>0</v>
      </c>
      <c r="BV39" s="3">
        <v>0</v>
      </c>
      <c r="BW39" s="3">
        <v>27</v>
      </c>
      <c r="BX39" s="3">
        <v>0.0858563361600583</v>
      </c>
      <c r="BY39" s="3">
        <v>1543637555.5</v>
      </c>
      <c r="BZ39" s="3" t="e">
        <v>#DIV/0!</v>
      </c>
      <c r="CA39" s="3">
        <v>1543637555.5</v>
      </c>
      <c r="CB39" s="3">
        <v>1543637554</v>
      </c>
      <c r="CC39" s="3">
        <v>122</v>
      </c>
      <c r="CD39" s="3">
        <v>-0.057</v>
      </c>
      <c r="CE39" s="3">
        <v>-0.003</v>
      </c>
      <c r="CF39" s="3">
        <v>-2.833</v>
      </c>
      <c r="CG39" s="3">
        <v>0.759</v>
      </c>
      <c r="CH39" s="3">
        <v>400</v>
      </c>
      <c r="CI39" s="3">
        <v>25</v>
      </c>
      <c r="CJ39" s="3">
        <v>1.61</v>
      </c>
      <c r="CK39" s="3">
        <v>0.38</v>
      </c>
      <c r="CL39" s="3">
        <v>0.872788152083333</v>
      </c>
      <c r="CM39" s="3">
        <v>-0.000779137898687444</v>
      </c>
      <c r="CN39" s="3">
        <v>0.111250837485746</v>
      </c>
      <c r="CO39" s="3">
        <v>0.583333333333333</v>
      </c>
      <c r="CP39" s="3">
        <v>0.0819346352083333</v>
      </c>
      <c r="CQ39" s="3">
        <v>-0.0156942725140715</v>
      </c>
      <c r="CR39" s="3">
        <v>0.0236605285411239</v>
      </c>
      <c r="CS39" s="3">
        <v>0.333333333333333</v>
      </c>
      <c r="CT39" s="3">
        <v>0.916666666666667</v>
      </c>
      <c r="CU39" s="3">
        <v>2</v>
      </c>
      <c r="CV39" s="3" t="e">
        <v>#DIV/0!</v>
      </c>
      <c r="CW39" s="3">
        <v>100</v>
      </c>
      <c r="CX39" s="3">
        <v>100</v>
      </c>
      <c r="CY39" s="3">
        <v>-2.83475</v>
      </c>
      <c r="CZ39" s="3">
        <v>0.765633333333333</v>
      </c>
      <c r="DA39" s="3">
        <v>-2.63772954830875</v>
      </c>
      <c r="DB39" s="3">
        <v>0.000607280511662848</v>
      </c>
      <c r="DC39" s="3">
        <v>-3.29847730207135e-6</v>
      </c>
      <c r="DD39" s="3">
        <v>1.45089541195219e-9</v>
      </c>
      <c r="DE39" s="3">
        <v>0.0804573250672429</v>
      </c>
      <c r="DF39" s="3">
        <v>0.00630584918958766</v>
      </c>
      <c r="DG39" s="3">
        <v>0.00102618684613656</v>
      </c>
      <c r="DH39" s="3">
        <v>-5.17213135646585e-6</v>
      </c>
      <c r="DI39" s="3">
        <v>3</v>
      </c>
      <c r="DJ39" s="3">
        <v>1567</v>
      </c>
      <c r="DK39" s="3">
        <v>1</v>
      </c>
      <c r="DL39" s="3">
        <v>31</v>
      </c>
      <c r="DM39" s="3">
        <v>3.31666666666667</v>
      </c>
      <c r="DN39" s="3">
        <v>3.33333333333333</v>
      </c>
      <c r="DO39" s="3">
        <v>3</v>
      </c>
      <c r="DP39" s="3">
        <v>326.3535</v>
      </c>
      <c r="DQ39" s="3">
        <v>635.331166666667</v>
      </c>
      <c r="DR39" s="3">
        <v>24.9994166666667</v>
      </c>
      <c r="DS39" s="3">
        <v>32.1861166666667</v>
      </c>
      <c r="DT39" s="3">
        <v>30.0002583333333</v>
      </c>
      <c r="DU39" s="3">
        <v>32.4440333333333</v>
      </c>
      <c r="DV39" s="3">
        <v>32.4308416666667</v>
      </c>
      <c r="DW39" s="3">
        <v>20.52405</v>
      </c>
      <c r="DX39" s="3">
        <v>16.9125333333333</v>
      </c>
      <c r="DY39" s="3">
        <v>100</v>
      </c>
      <c r="DZ39" s="3">
        <v>25</v>
      </c>
      <c r="EA39" s="3">
        <v>400</v>
      </c>
      <c r="EB39" s="3">
        <v>25.0127</v>
      </c>
      <c r="EC39" s="3">
        <v>98.6392166666667</v>
      </c>
      <c r="ED39" s="3">
        <v>100.955166666667</v>
      </c>
    </row>
    <row r="40" spans="1:134">
      <c r="A40" s="3" t="s">
        <v>507</v>
      </c>
      <c r="B40" s="3" t="s">
        <v>436</v>
      </c>
      <c r="C40" s="3" t="s">
        <v>68</v>
      </c>
      <c r="D40" s="3" t="s">
        <v>69</v>
      </c>
      <c r="E40" s="3" t="str">
        <f t="shared" si="2"/>
        <v>TR68-B1-Rd2</v>
      </c>
      <c r="F40" s="3" t="str">
        <f>VLOOKUP(B40,Sheet1!$A$1:$B$97,2,0)</f>
        <v>Parashorea chinensis</v>
      </c>
      <c r="G40" s="3" t="str">
        <f t="shared" si="3"/>
        <v>2023-07-28</v>
      </c>
      <c r="H40" s="3" t="s">
        <v>462</v>
      </c>
      <c r="I40" s="3">
        <v>0.000244094485516889</v>
      </c>
      <c r="J40" s="3">
        <v>-1.33967230704815</v>
      </c>
      <c r="K40" s="3">
        <v>401.063337139692</v>
      </c>
      <c r="L40" s="3">
        <v>487.848101942563</v>
      </c>
      <c r="M40" s="3">
        <v>45.1665279899271</v>
      </c>
      <c r="N40" s="3">
        <v>37.1317185774555</v>
      </c>
      <c r="O40" s="3">
        <v>0.0231995314859604</v>
      </c>
      <c r="P40" s="3">
        <v>3.85166487213487</v>
      </c>
      <c r="Q40" s="3">
        <v>0.0231210367060557</v>
      </c>
      <c r="R40" s="3">
        <v>0.0144576778798138</v>
      </c>
      <c r="S40" s="3">
        <v>0</v>
      </c>
      <c r="T40" s="3">
        <v>25.5072222767139</v>
      </c>
      <c r="U40" s="3">
        <v>25.3829878472958</v>
      </c>
      <c r="V40" s="3">
        <v>3.25300892753033</v>
      </c>
      <c r="W40" s="3">
        <v>70.1320151496978</v>
      </c>
      <c r="X40" s="3">
        <v>2.30501829855549</v>
      </c>
      <c r="Y40" s="3">
        <v>3.28668567091764</v>
      </c>
      <c r="Z40" s="3">
        <v>0.94799062897484</v>
      </c>
      <c r="AA40" s="3">
        <v>-10.7645668112948</v>
      </c>
      <c r="AB40" s="3">
        <v>35.9985986369025</v>
      </c>
      <c r="AC40" s="3">
        <v>1.98632132368305</v>
      </c>
      <c r="AD40" s="3">
        <v>27.2203531492908</v>
      </c>
      <c r="AE40" s="3">
        <v>0</v>
      </c>
      <c r="AF40" s="3">
        <v>0</v>
      </c>
      <c r="AG40" s="3">
        <v>1</v>
      </c>
      <c r="AH40" s="3">
        <v>0</v>
      </c>
      <c r="AI40" s="3">
        <v>49191.8703203243</v>
      </c>
      <c r="AJ40" s="3">
        <v>0</v>
      </c>
      <c r="AK40" s="3">
        <v>0</v>
      </c>
      <c r="AL40" s="3">
        <v>0</v>
      </c>
      <c r="AM40" s="3">
        <v>0</v>
      </c>
      <c r="AN40" s="3">
        <v>3</v>
      </c>
      <c r="AO40" s="3">
        <v>0.5</v>
      </c>
      <c r="AP40" s="3" t="e">
        <v>#DIV/0!</v>
      </c>
      <c r="AQ40" s="3">
        <v>2</v>
      </c>
      <c r="AR40" s="3">
        <v>1543624995.09682</v>
      </c>
      <c r="AS40" s="3">
        <v>401.063337139692</v>
      </c>
      <c r="AT40" s="3">
        <v>399.999001627276</v>
      </c>
      <c r="AU40" s="3">
        <v>24.8967289104618</v>
      </c>
      <c r="AV40" s="3">
        <v>24.6927219762525</v>
      </c>
      <c r="AW40" s="3">
        <v>403.858753717479</v>
      </c>
      <c r="AX40" s="3">
        <v>24.1417453305287</v>
      </c>
      <c r="AY40" s="3">
        <v>350.014105997496</v>
      </c>
      <c r="AZ40" s="3">
        <v>92.5702663119773</v>
      </c>
      <c r="BA40" s="3">
        <v>0.0129123015950538</v>
      </c>
      <c r="BB40" s="3">
        <v>25.5563490416076</v>
      </c>
      <c r="BC40" s="3">
        <v>25.3829878472958</v>
      </c>
      <c r="BD40" s="3">
        <v>999.900000000001</v>
      </c>
      <c r="BE40" s="3">
        <v>0</v>
      </c>
      <c r="BF40" s="3">
        <v>0</v>
      </c>
      <c r="BG40" s="3">
        <v>10001.4085257778</v>
      </c>
      <c r="BH40" s="3">
        <v>-0.815165409336772</v>
      </c>
      <c r="BI40" s="3">
        <v>0.249447712560225</v>
      </c>
      <c r="BJ40" s="3">
        <v>1.06438376245542</v>
      </c>
      <c r="BK40" s="3">
        <v>411.30347084264</v>
      </c>
      <c r="BL40" s="3">
        <v>410.12608516568</v>
      </c>
      <c r="BM40" s="3">
        <v>0.204006097327838</v>
      </c>
      <c r="BN40" s="3">
        <v>399.999001627276</v>
      </c>
      <c r="BO40" s="3">
        <v>24.6927219762525</v>
      </c>
      <c r="BP40" s="3">
        <v>2.30469689982136</v>
      </c>
      <c r="BQ40" s="3">
        <v>2.28581209302177</v>
      </c>
      <c r="BR40" s="3">
        <v>19.7092614864409</v>
      </c>
      <c r="BS40" s="3">
        <v>19.576747698524</v>
      </c>
      <c r="BT40" s="3">
        <v>0</v>
      </c>
      <c r="BU40" s="3">
        <v>0</v>
      </c>
      <c r="BV40" s="3">
        <v>0</v>
      </c>
      <c r="BW40" s="3">
        <v>27</v>
      </c>
      <c r="BX40" s="3">
        <v>0.355108056519571</v>
      </c>
      <c r="BY40" s="3">
        <v>1543624312.6</v>
      </c>
      <c r="BZ40" s="3" t="e">
        <v>#DIV/0!</v>
      </c>
      <c r="CA40" s="3">
        <v>1543624312.6</v>
      </c>
      <c r="CB40" s="3">
        <v>1543624306.1</v>
      </c>
      <c r="CC40" s="3">
        <v>78</v>
      </c>
      <c r="CD40" s="3">
        <v>0.341</v>
      </c>
      <c r="CE40" s="3">
        <v>0.026</v>
      </c>
      <c r="CF40" s="3">
        <v>-2.794</v>
      </c>
      <c r="CG40" s="3">
        <v>0.748</v>
      </c>
      <c r="CH40" s="3">
        <v>400</v>
      </c>
      <c r="CI40" s="3">
        <v>25</v>
      </c>
      <c r="CJ40" s="3">
        <v>1.64</v>
      </c>
      <c r="CK40" s="3">
        <v>0.52</v>
      </c>
      <c r="CL40" s="3">
        <v>1.06541222265625</v>
      </c>
      <c r="CM40" s="3">
        <v>-0.0196640428001895</v>
      </c>
      <c r="CN40" s="3">
        <v>0.121339213764766</v>
      </c>
      <c r="CO40" s="3">
        <v>0.53125</v>
      </c>
      <c r="CP40" s="3">
        <v>0.204242125</v>
      </c>
      <c r="CQ40" s="3">
        <v>-0.00832354643527244</v>
      </c>
      <c r="CR40" s="3">
        <v>0.00877983609891329</v>
      </c>
      <c r="CS40" s="3">
        <v>0.8125</v>
      </c>
      <c r="CT40" s="3">
        <v>1.34375</v>
      </c>
      <c r="CU40" s="3">
        <v>2</v>
      </c>
      <c r="CV40" s="3" t="e">
        <v>#DIV/0!</v>
      </c>
      <c r="CW40" s="3">
        <v>100</v>
      </c>
      <c r="CX40" s="3">
        <v>100</v>
      </c>
      <c r="CY40" s="3">
        <v>-2.795375</v>
      </c>
      <c r="CZ40" s="3">
        <v>0.755109375</v>
      </c>
      <c r="DA40" s="3">
        <v>-2.59822671250547</v>
      </c>
      <c r="DB40" s="3">
        <v>0.000607280511662848</v>
      </c>
      <c r="DC40" s="3">
        <v>-3.29847730207135e-6</v>
      </c>
      <c r="DD40" s="3">
        <v>1.45089541195219e-9</v>
      </c>
      <c r="DE40" s="3">
        <v>0.0774342933666166</v>
      </c>
      <c r="DF40" s="3">
        <v>0.00630584918958766</v>
      </c>
      <c r="DG40" s="3">
        <v>0.00102618684613656</v>
      </c>
      <c r="DH40" s="3">
        <v>-5.17213135646585e-6</v>
      </c>
      <c r="DI40" s="3">
        <v>3</v>
      </c>
      <c r="DJ40" s="3">
        <v>1567</v>
      </c>
      <c r="DK40" s="3">
        <v>1</v>
      </c>
      <c r="DL40" s="3">
        <v>31</v>
      </c>
      <c r="DM40" s="3">
        <v>11.50625</v>
      </c>
      <c r="DN40" s="3">
        <v>11.6125</v>
      </c>
      <c r="DO40" s="3">
        <v>3</v>
      </c>
      <c r="DP40" s="3">
        <v>326.920375</v>
      </c>
      <c r="DQ40" s="3">
        <v>632.0930625</v>
      </c>
      <c r="DR40" s="3">
        <v>24.999828125</v>
      </c>
      <c r="DS40" s="3">
        <v>32.010634375</v>
      </c>
      <c r="DT40" s="3">
        <v>29.999903125</v>
      </c>
      <c r="DU40" s="3">
        <v>32.40718125</v>
      </c>
      <c r="DV40" s="3">
        <v>32.432846875</v>
      </c>
      <c r="DW40" s="3">
        <v>20.6005125</v>
      </c>
      <c r="DX40" s="3">
        <v>18.4914125</v>
      </c>
      <c r="DY40" s="3">
        <v>74.8047999999999</v>
      </c>
      <c r="DZ40" s="3">
        <v>25</v>
      </c>
      <c r="EA40" s="3">
        <v>400</v>
      </c>
      <c r="EB40" s="3">
        <v>24.703446875</v>
      </c>
      <c r="EC40" s="3">
        <v>98.66471875</v>
      </c>
      <c r="ED40" s="3">
        <v>101.0030625</v>
      </c>
    </row>
    <row r="41" spans="1:134">
      <c r="A41" s="3" t="s">
        <v>508</v>
      </c>
      <c r="B41" s="3" t="s">
        <v>438</v>
      </c>
      <c r="C41" s="3" t="s">
        <v>77</v>
      </c>
      <c r="D41" s="3" t="s">
        <v>69</v>
      </c>
      <c r="E41" s="3" t="str">
        <f t="shared" si="2"/>
        <v>TR69-B2-Rd2</v>
      </c>
      <c r="F41" s="3" t="str">
        <f>VLOOKUP(B41,Sheet1!$A$1:$B$97,2,0)</f>
        <v>Parashorea chinensis</v>
      </c>
      <c r="G41" s="3" t="str">
        <f t="shared" si="3"/>
        <v>2023-07-28</v>
      </c>
      <c r="H41" s="3" t="s">
        <v>462</v>
      </c>
      <c r="I41" s="3">
        <v>0.000113896307938822</v>
      </c>
      <c r="J41" s="3">
        <v>-1.47531225530683</v>
      </c>
      <c r="K41" s="3">
        <v>401.228112793438</v>
      </c>
      <c r="L41" s="3">
        <v>622.159688546429</v>
      </c>
      <c r="M41" s="3">
        <v>57.5496510136772</v>
      </c>
      <c r="N41" s="3">
        <v>37.1135223997047</v>
      </c>
      <c r="O41" s="3">
        <v>0.0102779500454778</v>
      </c>
      <c r="P41" s="3">
        <v>3.84912114425299</v>
      </c>
      <c r="Q41" s="3">
        <v>0.0102627234894342</v>
      </c>
      <c r="R41" s="3">
        <v>0.00641556831695328</v>
      </c>
      <c r="S41" s="3">
        <v>0</v>
      </c>
      <c r="T41" s="3">
        <v>25.7411242210249</v>
      </c>
      <c r="U41" s="3">
        <v>25.7369925107949</v>
      </c>
      <c r="V41" s="3">
        <v>3.32210079059556</v>
      </c>
      <c r="W41" s="3">
        <v>69.9294430817453</v>
      </c>
      <c r="X41" s="3">
        <v>2.32685697778926</v>
      </c>
      <c r="Y41" s="3">
        <v>3.3274353463001</v>
      </c>
      <c r="Z41" s="3">
        <v>0.995243812806303</v>
      </c>
      <c r="AA41" s="3">
        <v>-5.02282718010207</v>
      </c>
      <c r="AB41" s="3">
        <v>5.61654345604115</v>
      </c>
      <c r="AC41" s="3">
        <v>0.310990902120058</v>
      </c>
      <c r="AD41" s="3">
        <v>0.904707178059144</v>
      </c>
      <c r="AE41" s="3">
        <v>0</v>
      </c>
      <c r="AF41" s="3">
        <v>0</v>
      </c>
      <c r="AG41" s="3">
        <v>1</v>
      </c>
      <c r="AH41" s="3">
        <v>0</v>
      </c>
      <c r="AI41" s="3">
        <v>49112.6079552928</v>
      </c>
      <c r="AJ41" s="3">
        <v>0</v>
      </c>
      <c r="AK41" s="3">
        <v>0</v>
      </c>
      <c r="AL41" s="3">
        <v>0</v>
      </c>
      <c r="AM41" s="3">
        <v>0</v>
      </c>
      <c r="AN41" s="3">
        <v>3</v>
      </c>
      <c r="AO41" s="3">
        <v>0.5</v>
      </c>
      <c r="AP41" s="3" t="e">
        <v>#DIV/0!</v>
      </c>
      <c r="AQ41" s="3">
        <v>2</v>
      </c>
      <c r="AR41" s="3">
        <v>1543631657.33287</v>
      </c>
      <c r="AS41" s="3">
        <v>401.228112793438</v>
      </c>
      <c r="AT41" s="3">
        <v>400.002843058596</v>
      </c>
      <c r="AU41" s="3">
        <v>25.1552634466034</v>
      </c>
      <c r="AV41" s="3">
        <v>25.0601026574378</v>
      </c>
      <c r="AW41" s="3">
        <v>404.046524839597</v>
      </c>
      <c r="AX41" s="3">
        <v>24.3895198471234</v>
      </c>
      <c r="AY41" s="3">
        <v>350.032484255458</v>
      </c>
      <c r="AZ41" s="3">
        <v>92.4868180475734</v>
      </c>
      <c r="BA41" s="3">
        <v>0.0129874689463602</v>
      </c>
      <c r="BB41" s="3">
        <v>25.7640589544943</v>
      </c>
      <c r="BC41" s="3">
        <v>25.7369925107949</v>
      </c>
      <c r="BD41" s="3">
        <v>999.9</v>
      </c>
      <c r="BE41" s="3">
        <v>0</v>
      </c>
      <c r="BF41" s="3">
        <v>0</v>
      </c>
      <c r="BG41" s="3">
        <v>10001.2494830627</v>
      </c>
      <c r="BH41" s="3">
        <v>-0.811022151999331</v>
      </c>
      <c r="BI41" s="3">
        <v>0.273940980091832</v>
      </c>
      <c r="BJ41" s="3">
        <v>1.22522009996655</v>
      </c>
      <c r="BK41" s="3">
        <v>411.58152232789</v>
      </c>
      <c r="BL41" s="3">
        <v>410.284631974853</v>
      </c>
      <c r="BM41" s="3">
        <v>0.0951581936907803</v>
      </c>
      <c r="BN41" s="3">
        <v>400.002843058596</v>
      </c>
      <c r="BO41" s="3">
        <v>25.0601026574378</v>
      </c>
      <c r="BP41" s="3">
        <v>2.32652998728182</v>
      </c>
      <c r="BQ41" s="3">
        <v>2.31772925303321</v>
      </c>
      <c r="BR41" s="3">
        <v>19.861275956182</v>
      </c>
      <c r="BS41" s="3">
        <v>19.800154198139</v>
      </c>
      <c r="BT41" s="3">
        <v>0</v>
      </c>
      <c r="BU41" s="3">
        <v>0</v>
      </c>
      <c r="BV41" s="3">
        <v>0</v>
      </c>
      <c r="BW41" s="3">
        <v>27.0916356077814</v>
      </c>
      <c r="BX41" s="3">
        <v>0.281272851552332</v>
      </c>
      <c r="BY41" s="3">
        <v>1543631502.5</v>
      </c>
      <c r="BZ41" s="3" t="e">
        <v>#DIV/0!</v>
      </c>
      <c r="CA41" s="3">
        <v>1543631502.5</v>
      </c>
      <c r="CB41" s="3">
        <v>1543631502.5</v>
      </c>
      <c r="CC41" s="3">
        <v>102</v>
      </c>
      <c r="CD41" s="3">
        <v>0.118</v>
      </c>
      <c r="CE41" s="3">
        <v>-0.014</v>
      </c>
      <c r="CF41" s="3">
        <v>-2.817</v>
      </c>
      <c r="CG41" s="3">
        <v>0.76</v>
      </c>
      <c r="CH41" s="3">
        <v>400</v>
      </c>
      <c r="CI41" s="3">
        <v>25</v>
      </c>
      <c r="CJ41" s="3">
        <v>2.01</v>
      </c>
      <c r="CK41" s="3">
        <v>0.53</v>
      </c>
      <c r="CL41" s="3">
        <v>1.2269087625</v>
      </c>
      <c r="CM41" s="3">
        <v>0.0175683958724186</v>
      </c>
      <c r="CN41" s="3">
        <v>0.0965192453379363</v>
      </c>
      <c r="CO41" s="3">
        <v>0.5</v>
      </c>
      <c r="CP41" s="3">
        <v>0.09538163875</v>
      </c>
      <c r="CQ41" s="3">
        <v>-0.00367616772983133</v>
      </c>
      <c r="CR41" s="3">
        <v>0.00287608338351493</v>
      </c>
      <c r="CS41" s="3">
        <v>1</v>
      </c>
      <c r="CT41" s="3">
        <v>1.5</v>
      </c>
      <c r="CU41" s="3">
        <v>2</v>
      </c>
      <c r="CV41" s="3" t="e">
        <v>#DIV/0!</v>
      </c>
      <c r="CW41" s="3">
        <v>100</v>
      </c>
      <c r="CX41" s="3">
        <v>100</v>
      </c>
      <c r="CY41" s="3">
        <v>-2.81858333333333</v>
      </c>
      <c r="CZ41" s="3">
        <v>0.765825</v>
      </c>
      <c r="DA41" s="3">
        <v>-2.62095182643886</v>
      </c>
      <c r="DB41" s="3">
        <v>0.000607280511662848</v>
      </c>
      <c r="DC41" s="3">
        <v>-3.29847730207135e-6</v>
      </c>
      <c r="DD41" s="3">
        <v>1.45089541195219e-9</v>
      </c>
      <c r="DE41" s="3">
        <v>0.0765598760808507</v>
      </c>
      <c r="DF41" s="3">
        <v>0.00630584918958766</v>
      </c>
      <c r="DG41" s="3">
        <v>0.00102618684613656</v>
      </c>
      <c r="DH41" s="3">
        <v>-5.17213135646585e-6</v>
      </c>
      <c r="DI41" s="3">
        <v>3</v>
      </c>
      <c r="DJ41" s="3">
        <v>1567</v>
      </c>
      <c r="DK41" s="3">
        <v>1</v>
      </c>
      <c r="DL41" s="3">
        <v>31</v>
      </c>
      <c r="DM41" s="3">
        <v>2.70833333333333</v>
      </c>
      <c r="DN41" s="3">
        <v>2.70833333333333</v>
      </c>
      <c r="DO41" s="3">
        <v>3</v>
      </c>
      <c r="DP41" s="3">
        <v>325.969833333333</v>
      </c>
      <c r="DQ41" s="3">
        <v>636.831</v>
      </c>
      <c r="DR41" s="3">
        <v>25.0002833333333</v>
      </c>
      <c r="DS41" s="3">
        <v>32.34395</v>
      </c>
      <c r="DT41" s="3">
        <v>30.0002583333333</v>
      </c>
      <c r="DU41" s="3">
        <v>32.6083333333333</v>
      </c>
      <c r="DV41" s="3">
        <v>32.5987083333333</v>
      </c>
      <c r="DW41" s="3">
        <v>20.5663166666667</v>
      </c>
      <c r="DX41" s="3">
        <v>15.3191</v>
      </c>
      <c r="DY41" s="3">
        <v>100</v>
      </c>
      <c r="DZ41" s="3">
        <v>25</v>
      </c>
      <c r="EA41" s="3">
        <v>400</v>
      </c>
      <c r="EB41" s="3">
        <v>25.0267</v>
      </c>
      <c r="EC41" s="3">
        <v>98.6089333333333</v>
      </c>
      <c r="ED41" s="3">
        <v>100.932083333333</v>
      </c>
    </row>
    <row r="42" spans="1:134">
      <c r="A42" s="3" t="s">
        <v>509</v>
      </c>
      <c r="B42" s="3" t="s">
        <v>510</v>
      </c>
      <c r="C42" s="3" t="s">
        <v>77</v>
      </c>
      <c r="D42" s="3" t="s">
        <v>69</v>
      </c>
      <c r="E42" s="3" t="str">
        <f t="shared" si="2"/>
        <v>TR73-B2-Rd2</v>
      </c>
      <c r="F42" s="3" t="str">
        <f>VLOOKUP(B42,Sheet1!$A$1:$B$97,2,0)</f>
        <v>Casearia kurzii</v>
      </c>
      <c r="G42" s="3" t="str">
        <f t="shared" si="3"/>
        <v>2023-07-29</v>
      </c>
      <c r="H42" s="3" t="s">
        <v>462</v>
      </c>
      <c r="I42" s="3">
        <v>4.94152038468419e-5</v>
      </c>
      <c r="J42" s="3">
        <v>-1.50709164600336</v>
      </c>
      <c r="K42" s="3">
        <v>401.277878873229</v>
      </c>
      <c r="L42" s="3">
        <v>937.694217009642</v>
      </c>
      <c r="M42" s="3">
        <v>86.8281187229598</v>
      </c>
      <c r="N42" s="3">
        <v>37.1573357605657</v>
      </c>
      <c r="O42" s="3">
        <v>0.00449942920467222</v>
      </c>
      <c r="P42" s="3">
        <v>3.85203926964757</v>
      </c>
      <c r="Q42" s="3">
        <v>0.00449644442590789</v>
      </c>
      <c r="R42" s="3">
        <v>0.00281054576144848</v>
      </c>
      <c r="S42" s="3">
        <v>0</v>
      </c>
      <c r="T42" s="3">
        <v>25.6278354744221</v>
      </c>
      <c r="U42" s="3">
        <v>25.6272889846743</v>
      </c>
      <c r="V42" s="3">
        <v>3.30055359379344</v>
      </c>
      <c r="W42" s="3">
        <v>70.0603933016526</v>
      </c>
      <c r="X42" s="3">
        <v>2.31382062656547</v>
      </c>
      <c r="Y42" s="3">
        <v>3.30260868988484</v>
      </c>
      <c r="Z42" s="3">
        <v>0.986732967227973</v>
      </c>
      <c r="AA42" s="3">
        <v>-2.17921048964573</v>
      </c>
      <c r="AB42" s="3">
        <v>2.17854613923962</v>
      </c>
      <c r="AC42" s="3">
        <v>0.120391802458607</v>
      </c>
      <c r="AD42" s="3">
        <v>0.119727452052493</v>
      </c>
      <c r="AE42" s="3">
        <v>0</v>
      </c>
      <c r="AF42" s="3">
        <v>0</v>
      </c>
      <c r="AG42" s="3">
        <v>1</v>
      </c>
      <c r="AH42" s="3">
        <v>0</v>
      </c>
      <c r="AI42" s="3">
        <v>49185.1422623206</v>
      </c>
      <c r="AJ42" s="3">
        <v>0</v>
      </c>
      <c r="AK42" s="3">
        <v>0</v>
      </c>
      <c r="AL42" s="3">
        <v>0</v>
      </c>
      <c r="AM42" s="3">
        <v>0</v>
      </c>
      <c r="AN42" s="3">
        <v>3</v>
      </c>
      <c r="AO42" s="3">
        <v>0.5</v>
      </c>
      <c r="AP42" s="3" t="e">
        <v>#DIV/0!</v>
      </c>
      <c r="AQ42" s="3">
        <v>2</v>
      </c>
      <c r="AR42" s="3">
        <v>1543639138.43287</v>
      </c>
      <c r="AS42" s="3">
        <v>401.277878873229</v>
      </c>
      <c r="AT42" s="3">
        <v>400.003283623731</v>
      </c>
      <c r="AU42" s="3">
        <v>24.987933459907</v>
      </c>
      <c r="AV42" s="3">
        <v>24.9466424707322</v>
      </c>
      <c r="AW42" s="3">
        <v>404.262124252722</v>
      </c>
      <c r="AX42" s="3">
        <v>24.2294872007085</v>
      </c>
      <c r="AY42" s="3">
        <v>350.055162704494</v>
      </c>
      <c r="AZ42" s="3">
        <v>92.5847541245515</v>
      </c>
      <c r="BA42" s="3">
        <v>0.0127642423151949</v>
      </c>
      <c r="BB42" s="3">
        <v>25.6377793136897</v>
      </c>
      <c r="BC42" s="3">
        <v>25.6272889846743</v>
      </c>
      <c r="BD42" s="3">
        <v>999.9</v>
      </c>
      <c r="BE42" s="3">
        <v>0</v>
      </c>
      <c r="BF42" s="3">
        <v>0</v>
      </c>
      <c r="BG42" s="3">
        <v>10001.1940795475</v>
      </c>
      <c r="BH42" s="3">
        <v>-0.822678471859606</v>
      </c>
      <c r="BI42" s="3">
        <v>0.257815185796387</v>
      </c>
      <c r="BJ42" s="3">
        <v>1.27450539961914</v>
      </c>
      <c r="BK42" s="3">
        <v>411.561936847747</v>
      </c>
      <c r="BL42" s="3">
        <v>410.237426226966</v>
      </c>
      <c r="BM42" s="3">
        <v>0.0412955286175728</v>
      </c>
      <c r="BN42" s="3">
        <v>400.003283623731</v>
      </c>
      <c r="BO42" s="3">
        <v>24.9466424707322</v>
      </c>
      <c r="BP42" s="3">
        <v>2.31350214658213</v>
      </c>
      <c r="BQ42" s="3">
        <v>2.3096785188378</v>
      </c>
      <c r="BR42" s="3">
        <v>19.7707219179894</v>
      </c>
      <c r="BS42" s="3">
        <v>19.7440562589704</v>
      </c>
      <c r="BT42" s="3">
        <v>0</v>
      </c>
      <c r="BU42" s="3">
        <v>0</v>
      </c>
      <c r="BV42" s="3">
        <v>0</v>
      </c>
      <c r="BW42" s="3">
        <v>27</v>
      </c>
      <c r="BX42" s="3">
        <v>0.119827502020617</v>
      </c>
      <c r="BY42" s="3">
        <v>1543638915.6</v>
      </c>
      <c r="BZ42" s="3" t="e">
        <v>#DIV/0!</v>
      </c>
      <c r="CA42" s="3">
        <v>1543638915.6</v>
      </c>
      <c r="CB42" s="3">
        <v>1543638915.1</v>
      </c>
      <c r="CC42" s="3">
        <v>102</v>
      </c>
      <c r="CD42" s="3">
        <v>-0.064</v>
      </c>
      <c r="CE42" s="3">
        <v>-0.002</v>
      </c>
      <c r="CF42" s="3">
        <v>-2.983</v>
      </c>
      <c r="CG42" s="3">
        <v>0.763</v>
      </c>
      <c r="CH42" s="3">
        <v>400</v>
      </c>
      <c r="CI42" s="3">
        <v>25</v>
      </c>
      <c r="CJ42" s="3">
        <v>1.95</v>
      </c>
      <c r="CK42" s="3">
        <v>0.74</v>
      </c>
      <c r="CL42" s="3">
        <v>1.27466207926829</v>
      </c>
      <c r="CM42" s="3">
        <v>-0.0418896167247385</v>
      </c>
      <c r="CN42" s="3">
        <v>0.125031666169682</v>
      </c>
      <c r="CO42" s="3">
        <v>0.416666666666667</v>
      </c>
      <c r="CP42" s="3">
        <v>0.0409096</v>
      </c>
      <c r="CQ42" s="3">
        <v>0.00598763397212547</v>
      </c>
      <c r="CR42" s="3">
        <v>0.0050800523689762</v>
      </c>
      <c r="CS42" s="3">
        <v>1</v>
      </c>
      <c r="CT42" s="3">
        <v>1.41666666666667</v>
      </c>
      <c r="CU42" s="3">
        <v>2</v>
      </c>
      <c r="CV42" s="3" t="e">
        <v>#DIV/0!</v>
      </c>
      <c r="CW42" s="3">
        <v>100</v>
      </c>
      <c r="CX42" s="3">
        <v>100</v>
      </c>
      <c r="CY42" s="3">
        <v>-2.98425</v>
      </c>
      <c r="CZ42" s="3">
        <v>0.758433333333333</v>
      </c>
      <c r="DA42" s="3">
        <v>-2.78660928521738</v>
      </c>
      <c r="DB42" s="3">
        <v>0.000607280511662848</v>
      </c>
      <c r="DC42" s="3">
        <v>-3.29847730207135e-6</v>
      </c>
      <c r="DD42" s="3">
        <v>1.45089541195219e-9</v>
      </c>
      <c r="DE42" s="3">
        <v>0.076790325967378</v>
      </c>
      <c r="DF42" s="3">
        <v>0.00630584918958766</v>
      </c>
      <c r="DG42" s="3">
        <v>0.00102618684613656</v>
      </c>
      <c r="DH42" s="3">
        <v>-5.17213135646585e-6</v>
      </c>
      <c r="DI42" s="3">
        <v>3</v>
      </c>
      <c r="DJ42" s="3">
        <v>1567</v>
      </c>
      <c r="DK42" s="3">
        <v>1</v>
      </c>
      <c r="DL42" s="3">
        <v>31</v>
      </c>
      <c r="DM42" s="3">
        <v>3.83333333333333</v>
      </c>
      <c r="DN42" s="3">
        <v>3.85</v>
      </c>
      <c r="DO42" s="3">
        <v>3</v>
      </c>
      <c r="DP42" s="3">
        <v>326.317583333333</v>
      </c>
      <c r="DQ42" s="3">
        <v>630.466583333333</v>
      </c>
      <c r="DR42" s="3">
        <v>24.999775</v>
      </c>
      <c r="DS42" s="3">
        <v>32.4864416666667</v>
      </c>
      <c r="DT42" s="3">
        <v>30.0001583333333</v>
      </c>
      <c r="DU42" s="3">
        <v>32.7922416666667</v>
      </c>
      <c r="DV42" s="3">
        <v>32.781275</v>
      </c>
      <c r="DW42" s="3">
        <v>20.5162166666667</v>
      </c>
      <c r="DX42" s="3">
        <v>23.2258</v>
      </c>
      <c r="DY42" s="3">
        <v>81.1617</v>
      </c>
      <c r="DZ42" s="3">
        <v>25</v>
      </c>
      <c r="EA42" s="3">
        <v>400</v>
      </c>
      <c r="EB42" s="3">
        <v>24.9531333333333</v>
      </c>
      <c r="EC42" s="3">
        <v>98.569</v>
      </c>
      <c r="ED42" s="3">
        <v>100.87025</v>
      </c>
    </row>
    <row r="43" spans="1:134">
      <c r="A43" s="3" t="s">
        <v>511</v>
      </c>
      <c r="B43" s="3" t="s">
        <v>440</v>
      </c>
      <c r="C43" s="3" t="s">
        <v>68</v>
      </c>
      <c r="D43" s="3" t="s">
        <v>78</v>
      </c>
      <c r="E43" s="3" t="str">
        <f t="shared" si="2"/>
        <v>TR74-B1-Rd1</v>
      </c>
      <c r="F43" s="3" t="str">
        <f>VLOOKUP(B43,Sheet1!$A$1:$B$97,2,0)</f>
        <v>Parashorea chinensis</v>
      </c>
      <c r="G43" s="3" t="str">
        <f t="shared" si="3"/>
        <v>2023-07-29</v>
      </c>
      <c r="H43" s="3" t="s">
        <v>462</v>
      </c>
      <c r="I43" s="3">
        <v>0.000516720764330284</v>
      </c>
      <c r="J43" s="3">
        <v>-1.16432566373183</v>
      </c>
      <c r="K43" s="3">
        <v>400.81550402625</v>
      </c>
      <c r="L43" s="3">
        <v>432.103132336015</v>
      </c>
      <c r="M43" s="3">
        <v>40.1093809522577</v>
      </c>
      <c r="N43" s="3">
        <v>37.205149575449</v>
      </c>
      <c r="O43" s="3">
        <v>0.0488630579015838</v>
      </c>
      <c r="P43" s="3">
        <v>3.85840137192898</v>
      </c>
      <c r="Q43" s="3">
        <v>0.0485216086798648</v>
      </c>
      <c r="R43" s="3">
        <v>0.0303564840387558</v>
      </c>
      <c r="S43" s="3">
        <v>0</v>
      </c>
      <c r="T43" s="3">
        <v>25.4063427171133</v>
      </c>
      <c r="U43" s="3">
        <v>25.4106647767312</v>
      </c>
      <c r="V43" s="3">
        <v>3.25836498800649</v>
      </c>
      <c r="W43" s="3">
        <v>70.1553395819852</v>
      </c>
      <c r="X43" s="3">
        <v>2.29947088035039</v>
      </c>
      <c r="Y43" s="3">
        <v>3.27768498927368</v>
      </c>
      <c r="Z43" s="3">
        <v>0.9588941076561</v>
      </c>
      <c r="AA43" s="3">
        <v>-22.7873857069655</v>
      </c>
      <c r="AB43" s="3">
        <v>20.6982226716882</v>
      </c>
      <c r="AC43" s="3">
        <v>1.13997861071509</v>
      </c>
      <c r="AD43" s="3">
        <v>-0.949184424562257</v>
      </c>
      <c r="AE43" s="3">
        <v>0</v>
      </c>
      <c r="AF43" s="3">
        <v>0</v>
      </c>
      <c r="AG43" s="3">
        <v>1</v>
      </c>
      <c r="AH43" s="3">
        <v>0</v>
      </c>
      <c r="AI43" s="3">
        <v>49319.4241074228</v>
      </c>
      <c r="AJ43" s="3">
        <v>0</v>
      </c>
      <c r="AK43" s="3">
        <v>0</v>
      </c>
      <c r="AL43" s="3">
        <v>0</v>
      </c>
      <c r="AM43" s="3">
        <v>0</v>
      </c>
      <c r="AN43" s="3">
        <v>3</v>
      </c>
      <c r="AO43" s="3">
        <v>0.5</v>
      </c>
      <c r="AP43" s="3" t="e">
        <v>#DIV/0!</v>
      </c>
      <c r="AQ43" s="3">
        <v>2</v>
      </c>
      <c r="AR43" s="3">
        <v>1543603795.41204</v>
      </c>
      <c r="AS43" s="3">
        <v>400.81550402625</v>
      </c>
      <c r="AT43" s="3">
        <v>399.99513904706</v>
      </c>
      <c r="AU43" s="3">
        <v>24.7724734440996</v>
      </c>
      <c r="AV43" s="3">
        <v>24.3405980336274</v>
      </c>
      <c r="AW43" s="3">
        <v>403.424179694811</v>
      </c>
      <c r="AX43" s="3">
        <v>24.0204699682358</v>
      </c>
      <c r="AY43" s="3">
        <v>350.045102582381</v>
      </c>
      <c r="AZ43" s="3">
        <v>92.8087930458936</v>
      </c>
      <c r="BA43" s="3">
        <v>0.0148357850487289</v>
      </c>
      <c r="BB43" s="3">
        <v>25.510168601871</v>
      </c>
      <c r="BC43" s="3">
        <v>25.4106647767312</v>
      </c>
      <c r="BD43" s="3">
        <v>999.9</v>
      </c>
      <c r="BE43" s="3">
        <v>0</v>
      </c>
      <c r="BF43" s="3">
        <v>0</v>
      </c>
      <c r="BG43" s="3">
        <v>9999.96486579738</v>
      </c>
      <c r="BH43" s="3">
        <v>-0.82527816866845</v>
      </c>
      <c r="BI43" s="3">
        <v>0.255714835307896</v>
      </c>
      <c r="BJ43" s="3">
        <v>0.820413229772008</v>
      </c>
      <c r="BK43" s="3">
        <v>410.996942593476</v>
      </c>
      <c r="BL43" s="3">
        <v>409.974084594165</v>
      </c>
      <c r="BM43" s="3">
        <v>0.431875765943519</v>
      </c>
      <c r="BN43" s="3">
        <v>399.99513904706</v>
      </c>
      <c r="BO43" s="3">
        <v>24.3405980336274</v>
      </c>
      <c r="BP43" s="3">
        <v>2.29910352281734</v>
      </c>
      <c r="BQ43" s="3">
        <v>2.25902097159199</v>
      </c>
      <c r="BR43" s="3">
        <v>19.6701154660136</v>
      </c>
      <c r="BS43" s="3">
        <v>19.3871237692944</v>
      </c>
      <c r="BT43" s="3">
        <v>0</v>
      </c>
      <c r="BU43" s="3">
        <v>0</v>
      </c>
      <c r="BV43" s="3">
        <v>0</v>
      </c>
      <c r="BW43" s="3">
        <v>27</v>
      </c>
      <c r="BX43" s="3">
        <v>0.244285772859394</v>
      </c>
      <c r="BY43" s="3">
        <v>1543603599.1</v>
      </c>
      <c r="BZ43" s="3" t="e">
        <v>#DIV/0!</v>
      </c>
      <c r="CA43" s="3">
        <v>1543603599.1</v>
      </c>
      <c r="CB43" s="3">
        <v>1543603595.6</v>
      </c>
      <c r="CC43" s="3">
        <v>2</v>
      </c>
      <c r="CD43" s="3">
        <v>-0.037</v>
      </c>
      <c r="CE43" s="3">
        <v>-0.054</v>
      </c>
      <c r="CF43" s="3">
        <v>-2.608</v>
      </c>
      <c r="CG43" s="3">
        <v>0.735</v>
      </c>
      <c r="CH43" s="3">
        <v>400</v>
      </c>
      <c r="CI43" s="3">
        <v>24</v>
      </c>
      <c r="CJ43" s="3">
        <v>1.92</v>
      </c>
      <c r="CK43" s="3">
        <v>0.47</v>
      </c>
      <c r="CL43" s="3">
        <v>0.822961473577236</v>
      </c>
      <c r="CM43" s="3">
        <v>-0.0254151777003482</v>
      </c>
      <c r="CN43" s="3">
        <v>0.113628091932637</v>
      </c>
      <c r="CO43" s="3">
        <v>0.583333333333333</v>
      </c>
      <c r="CP43" s="3">
        <v>0.432667865853658</v>
      </c>
      <c r="CQ43" s="3">
        <v>-0.0153775087108012</v>
      </c>
      <c r="CR43" s="3">
        <v>0.00905144205423471</v>
      </c>
      <c r="CS43" s="3">
        <v>0.75</v>
      </c>
      <c r="CT43" s="3">
        <v>1.33333333333333</v>
      </c>
      <c r="CU43" s="3">
        <v>2</v>
      </c>
      <c r="CV43" s="3" t="e">
        <v>#DIV/0!</v>
      </c>
      <c r="CW43" s="3">
        <v>100</v>
      </c>
      <c r="CX43" s="3">
        <v>100</v>
      </c>
      <c r="CY43" s="3">
        <v>-2.60858333333333</v>
      </c>
      <c r="CZ43" s="3">
        <v>0.752083333333333</v>
      </c>
      <c r="DA43" s="3">
        <v>-2.41212507612151</v>
      </c>
      <c r="DB43" s="3">
        <v>0.000607280511662848</v>
      </c>
      <c r="DC43" s="3">
        <v>-3.29847730207135e-6</v>
      </c>
      <c r="DD43" s="3">
        <v>1.45089541195219e-9</v>
      </c>
      <c r="DE43" s="3">
        <v>0.0801242838242685</v>
      </c>
      <c r="DF43" s="3">
        <v>0.00630584918958766</v>
      </c>
      <c r="DG43" s="3">
        <v>0.00102618684613656</v>
      </c>
      <c r="DH43" s="3">
        <v>-5.17213135646585e-6</v>
      </c>
      <c r="DI43" s="3">
        <v>3</v>
      </c>
      <c r="DJ43" s="3">
        <v>1567</v>
      </c>
      <c r="DK43" s="3">
        <v>1</v>
      </c>
      <c r="DL43" s="3">
        <v>31</v>
      </c>
      <c r="DM43" s="3">
        <v>3.4</v>
      </c>
      <c r="DN43" s="3">
        <v>3.45833333333333</v>
      </c>
      <c r="DO43" s="3">
        <v>3</v>
      </c>
      <c r="DP43" s="3">
        <v>326.376083333333</v>
      </c>
      <c r="DQ43" s="3">
        <v>631.452416666667</v>
      </c>
      <c r="DR43" s="3">
        <v>24.9999333333333</v>
      </c>
      <c r="DS43" s="3">
        <v>32.5536916666667</v>
      </c>
      <c r="DT43" s="3">
        <v>29.9999583333333</v>
      </c>
      <c r="DU43" s="3">
        <v>32.8982916666667</v>
      </c>
      <c r="DV43" s="3">
        <v>32.9036</v>
      </c>
      <c r="DW43" s="3">
        <v>20.6571</v>
      </c>
      <c r="DX43" s="3">
        <v>33.2145083333333</v>
      </c>
      <c r="DY43" s="3">
        <v>74.7276333333333</v>
      </c>
      <c r="DZ43" s="3">
        <v>25</v>
      </c>
      <c r="EA43" s="3">
        <v>400</v>
      </c>
      <c r="EB43" s="3">
        <v>24.384</v>
      </c>
      <c r="EC43" s="3">
        <v>98.4615</v>
      </c>
      <c r="ED43" s="3">
        <v>100.911083333333</v>
      </c>
    </row>
    <row r="44" spans="1:134">
      <c r="A44" s="3" t="s">
        <v>512</v>
      </c>
      <c r="B44" s="3" t="s">
        <v>440</v>
      </c>
      <c r="C44" s="3" t="s">
        <v>68</v>
      </c>
      <c r="D44" s="3" t="s">
        <v>69</v>
      </c>
      <c r="E44" s="3" t="str">
        <f t="shared" si="2"/>
        <v>TR74-B1-Rd2</v>
      </c>
      <c r="F44" s="3" t="str">
        <f>VLOOKUP(B44,Sheet1!$A$1:$B$97,2,0)</f>
        <v>Parashorea chinensis</v>
      </c>
      <c r="G44" s="3" t="str">
        <f t="shared" si="3"/>
        <v>2023-07-29</v>
      </c>
      <c r="H44" s="3" t="s">
        <v>462</v>
      </c>
      <c r="I44" s="3">
        <v>0.000245506428135019</v>
      </c>
      <c r="J44" s="3">
        <v>-1.11589851431755</v>
      </c>
      <c r="K44" s="3">
        <v>400.875904042754</v>
      </c>
      <c r="L44" s="3">
        <v>474.055741717676</v>
      </c>
      <c r="M44" s="3">
        <v>43.927526790463</v>
      </c>
      <c r="N44" s="3">
        <v>37.1464515472533</v>
      </c>
      <c r="O44" s="3">
        <v>0.0228900524121909</v>
      </c>
      <c r="P44" s="3">
        <v>3.85435737320892</v>
      </c>
      <c r="Q44" s="3">
        <v>0.0228118958507425</v>
      </c>
      <c r="R44" s="3">
        <v>0.0142644337451672</v>
      </c>
      <c r="S44" s="3">
        <v>0</v>
      </c>
      <c r="T44" s="3">
        <v>25.501252997432</v>
      </c>
      <c r="U44" s="3">
        <v>25.4741484809645</v>
      </c>
      <c r="V44" s="3">
        <v>3.27067965691745</v>
      </c>
      <c r="W44" s="3">
        <v>70.1131003687679</v>
      </c>
      <c r="X44" s="3">
        <v>2.30361489879627</v>
      </c>
      <c r="Y44" s="3">
        <v>3.2855698445526</v>
      </c>
      <c r="Z44" s="3">
        <v>0.967064758121182</v>
      </c>
      <c r="AA44" s="3">
        <v>-10.8268334807543</v>
      </c>
      <c r="AB44" s="3">
        <v>15.8927482434945</v>
      </c>
      <c r="AC44" s="3">
        <v>0.876690093130746</v>
      </c>
      <c r="AD44" s="3">
        <v>5.94260485587088</v>
      </c>
      <c r="AE44" s="3">
        <v>0</v>
      </c>
      <c r="AF44" s="3">
        <v>0</v>
      </c>
      <c r="AG44" s="3">
        <v>1</v>
      </c>
      <c r="AH44" s="3">
        <v>0</v>
      </c>
      <c r="AI44" s="3">
        <v>49240.4043370798</v>
      </c>
      <c r="AJ44" s="3">
        <v>0</v>
      </c>
      <c r="AK44" s="3">
        <v>0</v>
      </c>
      <c r="AL44" s="3">
        <v>0</v>
      </c>
      <c r="AM44" s="3">
        <v>0</v>
      </c>
      <c r="AN44" s="3">
        <v>3</v>
      </c>
      <c r="AO44" s="3">
        <v>0.5</v>
      </c>
      <c r="AP44" s="3" t="e">
        <v>#DIV/0!</v>
      </c>
      <c r="AQ44" s="3">
        <v>2</v>
      </c>
      <c r="AR44" s="3">
        <v>1543641209.83287</v>
      </c>
      <c r="AS44" s="3">
        <v>400.875904042754</v>
      </c>
      <c r="AT44" s="3">
        <v>400.003849456456</v>
      </c>
      <c r="AU44" s="3">
        <v>24.8600785689199</v>
      </c>
      <c r="AV44" s="3">
        <v>24.6548939713708</v>
      </c>
      <c r="AW44" s="3">
        <v>403.85165425333</v>
      </c>
      <c r="AX44" s="3">
        <v>24.1085644442164</v>
      </c>
      <c r="AY44" s="3">
        <v>350.028676635955</v>
      </c>
      <c r="AZ44" s="3">
        <v>92.6508799953628</v>
      </c>
      <c r="BA44" s="3">
        <v>0.0123386531723986</v>
      </c>
      <c r="BB44" s="3">
        <v>25.5506310539439</v>
      </c>
      <c r="BC44" s="3">
        <v>25.4741484809645</v>
      </c>
      <c r="BD44" s="3">
        <v>999.9</v>
      </c>
      <c r="BE44" s="3">
        <v>0</v>
      </c>
      <c r="BF44" s="3">
        <v>0</v>
      </c>
      <c r="BG44" s="3">
        <v>10002.415214681</v>
      </c>
      <c r="BH44" s="3">
        <v>-0.82524718087332</v>
      </c>
      <c r="BI44" s="3">
        <v>0.26913438738825</v>
      </c>
      <c r="BJ44" s="3">
        <v>0.872148289501612</v>
      </c>
      <c r="BK44" s="3">
        <v>411.095842193487</v>
      </c>
      <c r="BL44" s="3">
        <v>410.115249315058</v>
      </c>
      <c r="BM44" s="3">
        <v>0.205189662170072</v>
      </c>
      <c r="BN44" s="3">
        <v>400.003849456456</v>
      </c>
      <c r="BO44" s="3">
        <v>24.6548939713708</v>
      </c>
      <c r="BP44" s="3">
        <v>2.30330876778112</v>
      </c>
      <c r="BQ44" s="3">
        <v>2.28429806391017</v>
      </c>
      <c r="BR44" s="3">
        <v>19.6995506454874</v>
      </c>
      <c r="BS44" s="3">
        <v>19.5660568145259</v>
      </c>
      <c r="BT44" s="3">
        <v>0</v>
      </c>
      <c r="BU44" s="3">
        <v>0</v>
      </c>
      <c r="BV44" s="3">
        <v>0</v>
      </c>
      <c r="BW44" s="3">
        <v>26.7777207347351</v>
      </c>
      <c r="BX44" s="3">
        <v>0.326339421399684</v>
      </c>
      <c r="BY44" s="3">
        <v>1543640714</v>
      </c>
      <c r="BZ44" s="3" t="e">
        <v>#DIV/0!</v>
      </c>
      <c r="CA44" s="3">
        <v>1543640713</v>
      </c>
      <c r="CB44" s="3">
        <v>1543640714</v>
      </c>
      <c r="CC44" s="3">
        <v>103</v>
      </c>
      <c r="CD44" s="3">
        <v>0.008</v>
      </c>
      <c r="CE44" s="3">
        <v>-0.001</v>
      </c>
      <c r="CF44" s="3">
        <v>-2.975</v>
      </c>
      <c r="CG44" s="3">
        <v>0.743</v>
      </c>
      <c r="CH44" s="3">
        <v>400</v>
      </c>
      <c r="CI44" s="3">
        <v>25</v>
      </c>
      <c r="CJ44" s="3">
        <v>1.62</v>
      </c>
      <c r="CK44" s="3">
        <v>0.62</v>
      </c>
      <c r="CL44" s="3">
        <v>0.864148258333333</v>
      </c>
      <c r="CM44" s="3">
        <v>0.0596146998123815</v>
      </c>
      <c r="CN44" s="3">
        <v>0.125739754337629</v>
      </c>
      <c r="CO44" s="3">
        <v>0.416666666666667</v>
      </c>
      <c r="CP44" s="3">
        <v>0.199598860416667</v>
      </c>
      <c r="CQ44" s="3">
        <v>0.106197134146341</v>
      </c>
      <c r="CR44" s="3">
        <v>0.0169787635327351</v>
      </c>
      <c r="CS44" s="3">
        <v>0.583333333333333</v>
      </c>
      <c r="CT44" s="3">
        <v>1</v>
      </c>
      <c r="CU44" s="3">
        <v>2</v>
      </c>
      <c r="CV44" s="3" t="e">
        <v>#DIV/0!</v>
      </c>
      <c r="CW44" s="3">
        <v>100</v>
      </c>
      <c r="CX44" s="3">
        <v>100</v>
      </c>
      <c r="CY44" s="3">
        <v>-2.97575</v>
      </c>
      <c r="CZ44" s="3">
        <v>0.751233333333333</v>
      </c>
      <c r="DA44" s="3">
        <v>-2.77850930974541</v>
      </c>
      <c r="DB44" s="3">
        <v>0.000607280511662848</v>
      </c>
      <c r="DC44" s="3">
        <v>-3.29847730207135e-6</v>
      </c>
      <c r="DD44" s="3">
        <v>1.45089541195219e-9</v>
      </c>
      <c r="DE44" s="3">
        <v>0.0755236111449182</v>
      </c>
      <c r="DF44" s="3">
        <v>0.00630584918958766</v>
      </c>
      <c r="DG44" s="3">
        <v>0.00102618684613656</v>
      </c>
      <c r="DH44" s="3">
        <v>-5.17213135646585e-6</v>
      </c>
      <c r="DI44" s="3">
        <v>3</v>
      </c>
      <c r="DJ44" s="3">
        <v>1567</v>
      </c>
      <c r="DK44" s="3">
        <v>1</v>
      </c>
      <c r="DL44" s="3">
        <v>31</v>
      </c>
      <c r="DM44" s="3">
        <v>8.40833333333333</v>
      </c>
      <c r="DN44" s="3">
        <v>8.38333333333333</v>
      </c>
      <c r="DO44" s="3">
        <v>3</v>
      </c>
      <c r="DP44" s="3">
        <v>326.255083333333</v>
      </c>
      <c r="DQ44" s="3">
        <v>628.952583333333</v>
      </c>
      <c r="DR44" s="3">
        <v>24.9997</v>
      </c>
      <c r="DS44" s="3">
        <v>32.4913083333333</v>
      </c>
      <c r="DT44" s="3">
        <v>30.0001333333333</v>
      </c>
      <c r="DU44" s="3">
        <v>32.789875</v>
      </c>
      <c r="DV44" s="3">
        <v>32.7791</v>
      </c>
      <c r="DW44" s="3">
        <v>20.4901416666667</v>
      </c>
      <c r="DX44" s="3">
        <v>22.0550833333333</v>
      </c>
      <c r="DY44" s="3">
        <v>71.6177333333333</v>
      </c>
      <c r="DZ44" s="3">
        <v>25</v>
      </c>
      <c r="EA44" s="3">
        <v>400</v>
      </c>
      <c r="EB44" s="3">
        <v>24.613625</v>
      </c>
      <c r="EC44" s="3">
        <v>98.5814166666667</v>
      </c>
      <c r="ED44" s="3">
        <v>100.880083333333</v>
      </c>
    </row>
    <row r="45" spans="1:134">
      <c r="A45" s="3" t="s">
        <v>513</v>
      </c>
      <c r="B45" s="3" t="s">
        <v>442</v>
      </c>
      <c r="C45" s="3" t="s">
        <v>77</v>
      </c>
      <c r="D45" s="3" t="s">
        <v>69</v>
      </c>
      <c r="E45" s="3" t="str">
        <f t="shared" si="2"/>
        <v>TR77-B2-Rd2</v>
      </c>
      <c r="F45" s="3" t="str">
        <f>VLOOKUP(B45,Sheet1!$A$1:$B$97,2,0)</f>
        <v>Parashorea chinensis</v>
      </c>
      <c r="G45" s="3" t="str">
        <f t="shared" si="3"/>
        <v>2023-07-29</v>
      </c>
      <c r="H45" s="3" t="s">
        <v>462</v>
      </c>
      <c r="I45" s="3">
        <v>0.000183256543391828</v>
      </c>
      <c r="J45" s="3">
        <v>-0.935140923400718</v>
      </c>
      <c r="K45" s="3">
        <v>400.734011241106</v>
      </c>
      <c r="L45" s="3">
        <v>483.024072700314</v>
      </c>
      <c r="M45" s="3">
        <v>44.7005116086483</v>
      </c>
      <c r="N45" s="3">
        <v>37.0851396272465</v>
      </c>
      <c r="O45" s="3">
        <v>0.0166481188999439</v>
      </c>
      <c r="P45" s="3">
        <v>3.85038602560934</v>
      </c>
      <c r="Q45" s="3">
        <v>0.0166082158297674</v>
      </c>
      <c r="R45" s="3">
        <v>0.010383711984517</v>
      </c>
      <c r="S45" s="3">
        <v>0</v>
      </c>
      <c r="T45" s="3">
        <v>25.8011296639033</v>
      </c>
      <c r="U45" s="3">
        <v>25.7747143238764</v>
      </c>
      <c r="V45" s="3">
        <v>3.32953756730441</v>
      </c>
      <c r="W45" s="3">
        <v>70.007515302777</v>
      </c>
      <c r="X45" s="3">
        <v>2.33968703453536</v>
      </c>
      <c r="Y45" s="3">
        <v>3.34205126242152</v>
      </c>
      <c r="Z45" s="3">
        <v>0.989850532769056</v>
      </c>
      <c r="AA45" s="3">
        <v>-8.08161356357962</v>
      </c>
      <c r="AB45" s="3">
        <v>13.1406782328542</v>
      </c>
      <c r="AC45" s="3">
        <v>0.727774470416026</v>
      </c>
      <c r="AD45" s="3">
        <v>5.7868391396906</v>
      </c>
      <c r="AE45" s="3">
        <v>0.916666666666667</v>
      </c>
      <c r="AF45" s="3">
        <v>0.0833333333333333</v>
      </c>
      <c r="AG45" s="3">
        <v>1</v>
      </c>
      <c r="AH45" s="3">
        <v>0</v>
      </c>
      <c r="AI45" s="3">
        <v>49122.9056282777</v>
      </c>
      <c r="AJ45" s="3">
        <v>0</v>
      </c>
      <c r="AK45" s="3">
        <v>0</v>
      </c>
      <c r="AL45" s="3">
        <v>0</v>
      </c>
      <c r="AM45" s="3">
        <v>0</v>
      </c>
      <c r="AN45" s="3">
        <v>3</v>
      </c>
      <c r="AO45" s="3">
        <v>0.5</v>
      </c>
      <c r="AP45" s="3" t="e">
        <v>#DIV/0!</v>
      </c>
      <c r="AQ45" s="3">
        <v>2</v>
      </c>
      <c r="AR45" s="3">
        <v>1543633288.93287</v>
      </c>
      <c r="AS45" s="3">
        <v>400.734011241106</v>
      </c>
      <c r="AT45" s="3">
        <v>399.995475605881</v>
      </c>
      <c r="AU45" s="3">
        <v>25.2821529061759</v>
      </c>
      <c r="AV45" s="3">
        <v>25.12906116729</v>
      </c>
      <c r="AW45" s="3">
        <v>403.620479983884</v>
      </c>
      <c r="AX45" s="3">
        <v>24.5136029691206</v>
      </c>
      <c r="AY45" s="3">
        <v>350.03213979581</v>
      </c>
      <c r="AZ45" s="3">
        <v>92.530744552165</v>
      </c>
      <c r="BA45" s="3">
        <v>0.0122854578340327</v>
      </c>
      <c r="BB45" s="3">
        <v>25.8380182387642</v>
      </c>
      <c r="BC45" s="3">
        <v>25.7747143238764</v>
      </c>
      <c r="BD45" s="3">
        <v>999.9</v>
      </c>
      <c r="BE45" s="3">
        <v>0</v>
      </c>
      <c r="BF45" s="3">
        <v>0</v>
      </c>
      <c r="BG45" s="3">
        <v>10001.0654115733</v>
      </c>
      <c r="BH45" s="3">
        <v>-0.810508977946542</v>
      </c>
      <c r="BI45" s="3">
        <v>0.283484</v>
      </c>
      <c r="BJ45" s="3">
        <v>0.738510528923402</v>
      </c>
      <c r="BK45" s="3">
        <v>411.128231384936</v>
      </c>
      <c r="BL45" s="3">
        <v>410.30609717661</v>
      </c>
      <c r="BM45" s="3">
        <v>0.153088303246062</v>
      </c>
      <c r="BN45" s="3">
        <v>399.995475605881</v>
      </c>
      <c r="BO45" s="3">
        <v>25.12906116729</v>
      </c>
      <c r="BP45" s="3">
        <v>2.33937613843277</v>
      </c>
      <c r="BQ45" s="3">
        <v>2.32521044695311</v>
      </c>
      <c r="BR45" s="3">
        <v>19.9501241218908</v>
      </c>
      <c r="BS45" s="3">
        <v>19.852124371389</v>
      </c>
      <c r="BT45" s="3">
        <v>0</v>
      </c>
      <c r="BU45" s="3">
        <v>0</v>
      </c>
      <c r="BV45" s="3">
        <v>0</v>
      </c>
      <c r="BW45" s="3">
        <v>27.9858185846561</v>
      </c>
      <c r="BX45" s="3">
        <v>0.272103546165542</v>
      </c>
      <c r="BY45" s="3">
        <v>1543633118.1</v>
      </c>
      <c r="BZ45" s="3" t="e">
        <v>#DIV/0!</v>
      </c>
      <c r="CA45" s="3">
        <v>1543633118.1</v>
      </c>
      <c r="CB45" s="3">
        <v>1543633112.1</v>
      </c>
      <c r="CC45" s="3">
        <v>82</v>
      </c>
      <c r="CD45" s="3">
        <v>0.202</v>
      </c>
      <c r="CE45" s="3">
        <v>-0.015</v>
      </c>
      <c r="CF45" s="3">
        <v>-2.886</v>
      </c>
      <c r="CG45" s="3">
        <v>0.769</v>
      </c>
      <c r="CH45" s="3">
        <v>400</v>
      </c>
      <c r="CI45" s="3">
        <v>25</v>
      </c>
      <c r="CJ45" s="3">
        <v>2.07</v>
      </c>
      <c r="CK45" s="3">
        <v>0.45</v>
      </c>
      <c r="CL45" s="3">
        <v>0.730342241666667</v>
      </c>
      <c r="CM45" s="3">
        <v>-0.00516267166979525</v>
      </c>
      <c r="CN45" s="3">
        <v>0.115290392810758</v>
      </c>
      <c r="CO45" s="3">
        <v>0.333333333333333</v>
      </c>
      <c r="CP45" s="3">
        <v>0.153393420833333</v>
      </c>
      <c r="CQ45" s="3">
        <v>-0.0069741519699814</v>
      </c>
      <c r="CR45" s="3">
        <v>0.00394977459793541</v>
      </c>
      <c r="CS45" s="3">
        <v>1</v>
      </c>
      <c r="CT45" s="3">
        <v>1.33333333333333</v>
      </c>
      <c r="CU45" s="3">
        <v>2</v>
      </c>
      <c r="CV45" s="3" t="e">
        <v>#DIV/0!</v>
      </c>
      <c r="CW45" s="3">
        <v>100</v>
      </c>
      <c r="CX45" s="3">
        <v>100</v>
      </c>
      <c r="CY45" s="3">
        <v>-2.88641666666667</v>
      </c>
      <c r="CZ45" s="3">
        <v>0.768525</v>
      </c>
      <c r="DA45" s="3">
        <v>-2.68965471681042</v>
      </c>
      <c r="DB45" s="3">
        <v>0.000607280511662848</v>
      </c>
      <c r="DC45" s="3">
        <v>-3.29847730207135e-6</v>
      </c>
      <c r="DD45" s="3">
        <v>1.45089541195219e-9</v>
      </c>
      <c r="DE45" s="3">
        <v>0.073508000914633</v>
      </c>
      <c r="DF45" s="3">
        <v>0.00630584918958766</v>
      </c>
      <c r="DG45" s="3">
        <v>0.00102618684613656</v>
      </c>
      <c r="DH45" s="3">
        <v>-5.17213135646585e-6</v>
      </c>
      <c r="DI45" s="3">
        <v>3</v>
      </c>
      <c r="DJ45" s="3">
        <v>1567</v>
      </c>
      <c r="DK45" s="3">
        <v>1</v>
      </c>
      <c r="DL45" s="3">
        <v>31</v>
      </c>
      <c r="DM45" s="3">
        <v>2.98333333333333</v>
      </c>
      <c r="DN45" s="3">
        <v>3.08333333333333</v>
      </c>
      <c r="DO45" s="3">
        <v>3</v>
      </c>
      <c r="DP45" s="3">
        <v>323.17375</v>
      </c>
      <c r="DQ45" s="3">
        <v>630.561583333333</v>
      </c>
      <c r="DR45" s="3">
        <v>24.9997333333333</v>
      </c>
      <c r="DS45" s="3">
        <v>32.5956416666667</v>
      </c>
      <c r="DT45" s="3">
        <v>30.0000833333333</v>
      </c>
      <c r="DU45" s="3">
        <v>32.8992166666667</v>
      </c>
      <c r="DV45" s="3">
        <v>32.8895333333333</v>
      </c>
      <c r="DW45" s="3">
        <v>20.5374333333333</v>
      </c>
      <c r="DX45" s="3">
        <v>22.6861</v>
      </c>
      <c r="DY45" s="3">
        <v>86.547975</v>
      </c>
      <c r="DZ45" s="3">
        <v>25</v>
      </c>
      <c r="EA45" s="3">
        <v>400</v>
      </c>
      <c r="EB45" s="3">
        <v>25.1629583333333</v>
      </c>
      <c r="EC45" s="3">
        <v>98.5489916666667</v>
      </c>
      <c r="ED45" s="3">
        <v>100.861416666667</v>
      </c>
    </row>
    <row r="46" spans="1:134">
      <c r="A46" s="3" t="s">
        <v>514</v>
      </c>
      <c r="B46" s="3" t="s">
        <v>515</v>
      </c>
      <c r="C46" s="3" t="s">
        <v>77</v>
      </c>
      <c r="D46" s="3" t="s">
        <v>78</v>
      </c>
      <c r="E46" s="3" t="str">
        <f t="shared" si="2"/>
        <v>TR85-B2-Rd1</v>
      </c>
      <c r="F46" s="3" t="str">
        <f>VLOOKUP(B46,Sheet1!$A$1:$B$97,2,0)</f>
        <v>Pseuduvaria trimera</v>
      </c>
      <c r="G46" s="3" t="str">
        <f t="shared" si="3"/>
        <v>2023-07-30</v>
      </c>
      <c r="H46" s="3" t="s">
        <v>462</v>
      </c>
      <c r="I46" s="3">
        <v>0.000270089428026147</v>
      </c>
      <c r="J46" s="3">
        <v>-1.41365498520301</v>
      </c>
      <c r="K46" s="3">
        <v>401.124913229083</v>
      </c>
      <c r="L46" s="3">
        <v>483.847218907021</v>
      </c>
      <c r="M46" s="3">
        <v>44.9247150566248</v>
      </c>
      <c r="N46" s="3">
        <v>37.2440338241115</v>
      </c>
      <c r="O46" s="3">
        <v>0.0251114283319014</v>
      </c>
      <c r="P46" s="3">
        <v>3.85971296704542</v>
      </c>
      <c r="Q46" s="3">
        <v>0.0250210009268763</v>
      </c>
      <c r="R46" s="3">
        <v>0.0156462228516241</v>
      </c>
      <c r="S46" s="3">
        <v>0</v>
      </c>
      <c r="T46" s="3">
        <v>25.446939819358</v>
      </c>
      <c r="U46" s="3">
        <v>25.4650470263354</v>
      </c>
      <c r="V46" s="3">
        <v>3.26891163185064</v>
      </c>
      <c r="W46" s="3">
        <v>70.1078435379761</v>
      </c>
      <c r="X46" s="3">
        <v>2.29668951473152</v>
      </c>
      <c r="Y46" s="3">
        <v>3.27593801402182</v>
      </c>
      <c r="Z46" s="3">
        <v>0.972222117119114</v>
      </c>
      <c r="AA46" s="3">
        <v>-11.9109437759531</v>
      </c>
      <c r="AB46" s="3">
        <v>7.52130971580356</v>
      </c>
      <c r="AC46" s="3">
        <v>0.41419911305224</v>
      </c>
      <c r="AD46" s="3">
        <v>-3.97543494709729</v>
      </c>
      <c r="AE46" s="3">
        <v>0</v>
      </c>
      <c r="AF46" s="3">
        <v>0</v>
      </c>
      <c r="AG46" s="3">
        <v>1</v>
      </c>
      <c r="AH46" s="3">
        <v>0</v>
      </c>
      <c r="AI46" s="3">
        <v>49343.8636683642</v>
      </c>
      <c r="AJ46" s="3">
        <v>0</v>
      </c>
      <c r="AK46" s="3">
        <v>0</v>
      </c>
      <c r="AL46" s="3">
        <v>0</v>
      </c>
      <c r="AM46" s="3">
        <v>0</v>
      </c>
      <c r="AN46" s="3">
        <v>3</v>
      </c>
      <c r="AO46" s="3">
        <v>0.5</v>
      </c>
      <c r="AP46" s="3" t="e">
        <v>#DIV/0!</v>
      </c>
      <c r="AQ46" s="3">
        <v>2</v>
      </c>
      <c r="AR46" s="3">
        <v>1543610793.91204</v>
      </c>
      <c r="AS46" s="3">
        <v>401.124913229083</v>
      </c>
      <c r="AT46" s="3">
        <v>400.006133514261</v>
      </c>
      <c r="AU46" s="3">
        <v>24.7357572989315</v>
      </c>
      <c r="AV46" s="3">
        <v>24.5099909815531</v>
      </c>
      <c r="AW46" s="3">
        <v>403.817617913324</v>
      </c>
      <c r="AX46" s="3">
        <v>23.9734079691476</v>
      </c>
      <c r="AY46" s="3">
        <v>350.019326503655</v>
      </c>
      <c r="AZ46" s="3">
        <v>92.8359739165283</v>
      </c>
      <c r="BA46" s="3">
        <v>0.0129930672994612</v>
      </c>
      <c r="BB46" s="3">
        <v>25.5011924382716</v>
      </c>
      <c r="BC46" s="3">
        <v>25.4650470263354</v>
      </c>
      <c r="BD46" s="3">
        <v>999.9</v>
      </c>
      <c r="BE46" s="3">
        <v>0</v>
      </c>
      <c r="BF46" s="3">
        <v>0</v>
      </c>
      <c r="BG46" s="3">
        <v>10001.7637842998</v>
      </c>
      <c r="BH46" s="3">
        <v>-0.816468192762069</v>
      </c>
      <c r="BI46" s="3">
        <v>0.243161977963954</v>
      </c>
      <c r="BJ46" s="3">
        <v>1.11880073162727</v>
      </c>
      <c r="BK46" s="3">
        <v>411.298698497302</v>
      </c>
      <c r="BL46" s="3">
        <v>410.056587482564</v>
      </c>
      <c r="BM46" s="3">
        <v>0.225757640776765</v>
      </c>
      <c r="BN46" s="3">
        <v>400.006133514261</v>
      </c>
      <c r="BO46" s="3">
        <v>24.5099909815531</v>
      </c>
      <c r="BP46" s="3">
        <v>2.29636739270118</v>
      </c>
      <c r="BQ46" s="3">
        <v>2.27540859899693</v>
      </c>
      <c r="BR46" s="3">
        <v>19.6509401904159</v>
      </c>
      <c r="BS46" s="3">
        <v>19.5033611040486</v>
      </c>
      <c r="BT46" s="3">
        <v>0</v>
      </c>
      <c r="BU46" s="3">
        <v>0</v>
      </c>
      <c r="BV46" s="3">
        <v>0</v>
      </c>
      <c r="BW46" s="3">
        <v>27</v>
      </c>
      <c r="BX46" s="3">
        <v>0.0641235692486311</v>
      </c>
      <c r="BY46" s="3">
        <v>1543610385</v>
      </c>
      <c r="BZ46" s="3" t="e">
        <v>#DIV/0!</v>
      </c>
      <c r="CA46" s="3">
        <v>1543610385</v>
      </c>
      <c r="CB46" s="3">
        <v>1543610383</v>
      </c>
      <c r="CC46" s="3">
        <v>40</v>
      </c>
      <c r="CD46" s="3">
        <v>0.19</v>
      </c>
      <c r="CE46" s="3">
        <v>-0.007</v>
      </c>
      <c r="CF46" s="3">
        <v>-2.691</v>
      </c>
      <c r="CG46" s="3">
        <v>0.754</v>
      </c>
      <c r="CH46" s="3">
        <v>400</v>
      </c>
      <c r="CI46" s="3">
        <v>25</v>
      </c>
      <c r="CJ46" s="3">
        <v>1.57</v>
      </c>
      <c r="CK46" s="3">
        <v>0.55</v>
      </c>
      <c r="CL46" s="3">
        <v>1.11939911178862</v>
      </c>
      <c r="CM46" s="3">
        <v>-0.0406575139372815</v>
      </c>
      <c r="CN46" s="3">
        <v>0.133844415251506</v>
      </c>
      <c r="CO46" s="3">
        <v>0.583333333333333</v>
      </c>
      <c r="CP46" s="3">
        <v>0.22580499796748</v>
      </c>
      <c r="CQ46" s="3">
        <v>0.000885156794425136</v>
      </c>
      <c r="CR46" s="3">
        <v>0.00394985200994075</v>
      </c>
      <c r="CS46" s="3">
        <v>1</v>
      </c>
      <c r="CT46" s="3">
        <v>1.58333333333333</v>
      </c>
      <c r="CU46" s="3">
        <v>2</v>
      </c>
      <c r="CV46" s="3" t="e">
        <v>#DIV/0!</v>
      </c>
      <c r="CW46" s="3">
        <v>100</v>
      </c>
      <c r="CX46" s="3">
        <v>100</v>
      </c>
      <c r="CY46" s="3">
        <v>-2.69275</v>
      </c>
      <c r="CZ46" s="3">
        <v>0.762208333333333</v>
      </c>
      <c r="DA46" s="3">
        <v>-2.49559298111693</v>
      </c>
      <c r="DB46" s="3">
        <v>0.000607280511662848</v>
      </c>
      <c r="DC46" s="3">
        <v>-3.29847730207135e-6</v>
      </c>
      <c r="DD46" s="3">
        <v>1.45089541195219e-9</v>
      </c>
      <c r="DE46" s="3">
        <v>0.0926576032526345</v>
      </c>
      <c r="DF46" s="3">
        <v>0.00630584918958766</v>
      </c>
      <c r="DG46" s="3">
        <v>0.00102618684613656</v>
      </c>
      <c r="DH46" s="3">
        <v>-5.17213135646585e-6</v>
      </c>
      <c r="DI46" s="3">
        <v>3</v>
      </c>
      <c r="DJ46" s="3">
        <v>1567</v>
      </c>
      <c r="DK46" s="3">
        <v>1</v>
      </c>
      <c r="DL46" s="3">
        <v>31</v>
      </c>
      <c r="DM46" s="3">
        <v>6.95</v>
      </c>
      <c r="DN46" s="3">
        <v>6.98333333333333</v>
      </c>
      <c r="DO46" s="3">
        <v>3</v>
      </c>
      <c r="DP46" s="3">
        <v>326.303333333333</v>
      </c>
      <c r="DQ46" s="3">
        <v>639.268</v>
      </c>
      <c r="DR46" s="3">
        <v>24.99985</v>
      </c>
      <c r="DS46" s="3">
        <v>31.6763</v>
      </c>
      <c r="DT46" s="3">
        <v>30.0001833333333</v>
      </c>
      <c r="DU46" s="3">
        <v>31.9894833333333</v>
      </c>
      <c r="DV46" s="3">
        <v>31.9894666666667</v>
      </c>
      <c r="DW46" s="3">
        <v>20.6832</v>
      </c>
      <c r="DX46" s="3">
        <v>26.8564</v>
      </c>
      <c r="DY46" s="3">
        <v>96.1886</v>
      </c>
      <c r="DZ46" s="3">
        <v>25</v>
      </c>
      <c r="EA46" s="3">
        <v>400</v>
      </c>
      <c r="EB46" s="3">
        <v>24.4917083333333</v>
      </c>
      <c r="EC46" s="3">
        <v>98.6741666666667</v>
      </c>
      <c r="ED46" s="3">
        <v>101.041916666667</v>
      </c>
    </row>
    <row r="47" spans="1:134">
      <c r="A47" s="3" t="s">
        <v>516</v>
      </c>
      <c r="B47" s="3" t="s">
        <v>446</v>
      </c>
      <c r="C47" s="3" t="s">
        <v>77</v>
      </c>
      <c r="D47" s="3" t="s">
        <v>69</v>
      </c>
      <c r="E47" s="3" t="str">
        <f t="shared" si="2"/>
        <v>TR86-B2-Rd2</v>
      </c>
      <c r="F47" s="3" t="str">
        <f>VLOOKUP(B47,Sheet1!$A$1:$B$97,2,0)</f>
        <v>Casearia kurzii</v>
      </c>
      <c r="G47" s="3" t="str">
        <f t="shared" si="3"/>
        <v>2023-07-30</v>
      </c>
      <c r="H47" s="3" t="s">
        <v>462</v>
      </c>
      <c r="I47" s="3">
        <v>0.000147297548631362</v>
      </c>
      <c r="J47" s="3">
        <v>-1.16571095757332</v>
      </c>
      <c r="K47" s="3">
        <v>400.95042061751</v>
      </c>
      <c r="L47" s="3">
        <v>529.713144108207</v>
      </c>
      <c r="M47" s="3">
        <v>49.0809277726297</v>
      </c>
      <c r="N47" s="3">
        <v>37.1503288111558</v>
      </c>
      <c r="O47" s="3">
        <v>0.0138482503402827</v>
      </c>
      <c r="P47" s="3">
        <v>3.85302406630181</v>
      </c>
      <c r="Q47" s="3">
        <v>0.0138202096013352</v>
      </c>
      <c r="R47" s="3">
        <v>0.00864014548833162</v>
      </c>
      <c r="S47" s="3">
        <v>0</v>
      </c>
      <c r="T47" s="3">
        <v>25.3030168403327</v>
      </c>
      <c r="U47" s="3">
        <v>25.2936549780473</v>
      </c>
      <c r="V47" s="3">
        <v>3.23577335406545</v>
      </c>
      <c r="W47" s="3">
        <v>70.2294689841847</v>
      </c>
      <c r="X47" s="3">
        <v>2.27774415236307</v>
      </c>
      <c r="Y47" s="3">
        <v>3.24328804661195</v>
      </c>
      <c r="Z47" s="3">
        <v>0.958029201702382</v>
      </c>
      <c r="AA47" s="3">
        <v>-6.49582189464307</v>
      </c>
      <c r="AB47" s="3">
        <v>8.10126399932166</v>
      </c>
      <c r="AC47" s="3">
        <v>0.446150015289971</v>
      </c>
      <c r="AD47" s="3">
        <v>2.05159211996856</v>
      </c>
      <c r="AE47" s="3">
        <v>0</v>
      </c>
      <c r="AF47" s="3">
        <v>0</v>
      </c>
      <c r="AG47" s="3">
        <v>1</v>
      </c>
      <c r="AH47" s="3">
        <v>0</v>
      </c>
      <c r="AI47" s="3">
        <v>49253.5085951405</v>
      </c>
      <c r="AJ47" s="3">
        <v>0</v>
      </c>
      <c r="AK47" s="3">
        <v>0</v>
      </c>
      <c r="AL47" s="3">
        <v>0</v>
      </c>
      <c r="AM47" s="3">
        <v>0</v>
      </c>
      <c r="AN47" s="3">
        <v>3</v>
      </c>
      <c r="AO47" s="3">
        <v>0.5</v>
      </c>
      <c r="AP47" s="3" t="e">
        <v>#DIV/0!</v>
      </c>
      <c r="AQ47" s="3">
        <v>2</v>
      </c>
      <c r="AR47" s="3">
        <v>1543627086.91204</v>
      </c>
      <c r="AS47" s="3">
        <v>400.95042061751</v>
      </c>
      <c r="AT47" s="3">
        <v>400.001932841066</v>
      </c>
      <c r="AU47" s="3">
        <v>24.5828907530388</v>
      </c>
      <c r="AV47" s="3">
        <v>24.4597487761608</v>
      </c>
      <c r="AW47" s="3">
        <v>403.79599984514</v>
      </c>
      <c r="AX47" s="3">
        <v>23.8276155886758</v>
      </c>
      <c r="AY47" s="3">
        <v>350.02624145999</v>
      </c>
      <c r="AZ47" s="3">
        <v>92.6438345591957</v>
      </c>
      <c r="BA47" s="3">
        <v>0.0118328293797231</v>
      </c>
      <c r="BB47" s="3">
        <v>25.3326552183447</v>
      </c>
      <c r="BC47" s="3">
        <v>25.2936549780473</v>
      </c>
      <c r="BD47" s="3">
        <v>999.9</v>
      </c>
      <c r="BE47" s="3">
        <v>0</v>
      </c>
      <c r="BF47" s="3">
        <v>0</v>
      </c>
      <c r="BG47" s="3">
        <v>9998.36719787615</v>
      </c>
      <c r="BH47" s="3">
        <v>-0.823537204066639</v>
      </c>
      <c r="BI47" s="3">
        <v>0.247870325466715</v>
      </c>
      <c r="BJ47" s="3">
        <v>0.948509227083713</v>
      </c>
      <c r="BK47" s="3">
        <v>411.055410728141</v>
      </c>
      <c r="BL47" s="3">
        <v>410.031196891559</v>
      </c>
      <c r="BM47" s="3">
        <v>0.123138661815549</v>
      </c>
      <c r="BN47" s="3">
        <v>400.001932841066</v>
      </c>
      <c r="BO47" s="3">
        <v>24.4597487761608</v>
      </c>
      <c r="BP47" s="3">
        <v>2.27745299441816</v>
      </c>
      <c r="BQ47" s="3">
        <v>2.26604542425642</v>
      </c>
      <c r="BR47" s="3">
        <v>19.5178024256571</v>
      </c>
      <c r="BS47" s="3">
        <v>19.4370195207099</v>
      </c>
      <c r="BT47" s="3">
        <v>0</v>
      </c>
      <c r="BU47" s="3">
        <v>0</v>
      </c>
      <c r="BV47" s="3">
        <v>0</v>
      </c>
      <c r="BW47" s="3">
        <v>26</v>
      </c>
      <c r="BX47" s="3">
        <v>0.361247201232925</v>
      </c>
      <c r="BY47" s="3">
        <v>1543626575.6</v>
      </c>
      <c r="BZ47" s="3" t="e">
        <v>#DIV/0!</v>
      </c>
      <c r="CA47" s="3">
        <v>1543626575.6</v>
      </c>
      <c r="CB47" s="3">
        <v>1543626571.6</v>
      </c>
      <c r="CC47" s="3">
        <v>97</v>
      </c>
      <c r="CD47" s="3">
        <v>0.211</v>
      </c>
      <c r="CE47" s="3">
        <v>0.009</v>
      </c>
      <c r="CF47" s="3">
        <v>-2.844</v>
      </c>
      <c r="CG47" s="3">
        <v>0.753</v>
      </c>
      <c r="CH47" s="3">
        <v>400</v>
      </c>
      <c r="CI47" s="3">
        <v>25</v>
      </c>
      <c r="CJ47" s="3">
        <v>1.47</v>
      </c>
      <c r="CK47" s="3">
        <v>0.61</v>
      </c>
      <c r="CL47" s="3">
        <v>0.946750627083333</v>
      </c>
      <c r="CM47" s="3">
        <v>-0.0272704249530974</v>
      </c>
      <c r="CN47" s="3">
        <v>0.130406270619844</v>
      </c>
      <c r="CO47" s="3">
        <v>0.333333333333333</v>
      </c>
      <c r="CP47" s="3">
        <v>0.1216183725</v>
      </c>
      <c r="CQ47" s="3">
        <v>0.0320487148217635</v>
      </c>
      <c r="CR47" s="3">
        <v>0.0105789598962482</v>
      </c>
      <c r="CS47" s="3">
        <v>0.833333333333333</v>
      </c>
      <c r="CT47" s="3">
        <v>1.16666666666667</v>
      </c>
      <c r="CU47" s="3">
        <v>2</v>
      </c>
      <c r="CV47" s="3" t="e">
        <v>#DIV/0!</v>
      </c>
      <c r="CW47" s="3">
        <v>100</v>
      </c>
      <c r="CX47" s="3">
        <v>100</v>
      </c>
      <c r="CY47" s="3">
        <v>-2.84558333333333</v>
      </c>
      <c r="CZ47" s="3">
        <v>0.754966666666667</v>
      </c>
      <c r="DA47" s="3">
        <v>-2.64844066710997</v>
      </c>
      <c r="DB47" s="3">
        <v>0.000607280511662848</v>
      </c>
      <c r="DC47" s="3">
        <v>-3.29847730207135e-6</v>
      </c>
      <c r="DD47" s="3">
        <v>1.45089541195219e-9</v>
      </c>
      <c r="DE47" s="3">
        <v>0.0923670834684697</v>
      </c>
      <c r="DF47" s="3">
        <v>0.00630584918958766</v>
      </c>
      <c r="DG47" s="3">
        <v>0.00102618684613656</v>
      </c>
      <c r="DH47" s="3">
        <v>-5.17213135646585e-6</v>
      </c>
      <c r="DI47" s="3">
        <v>3</v>
      </c>
      <c r="DJ47" s="3">
        <v>1567</v>
      </c>
      <c r="DK47" s="3">
        <v>1</v>
      </c>
      <c r="DL47" s="3">
        <v>31</v>
      </c>
      <c r="DM47" s="3">
        <v>8.65</v>
      </c>
      <c r="DN47" s="3">
        <v>8.71666666666667</v>
      </c>
      <c r="DO47" s="3">
        <v>3</v>
      </c>
      <c r="DP47" s="3">
        <v>326.98475</v>
      </c>
      <c r="DQ47" s="3">
        <v>636.540666666667</v>
      </c>
      <c r="DR47" s="3">
        <v>24.9996333333333</v>
      </c>
      <c r="DS47" s="3">
        <v>31.5002416666667</v>
      </c>
      <c r="DT47" s="3">
        <v>30.000025</v>
      </c>
      <c r="DU47" s="3">
        <v>31.8333666666667</v>
      </c>
      <c r="DV47" s="3">
        <v>31.8363666666667</v>
      </c>
      <c r="DW47" s="3">
        <v>20.4918333333333</v>
      </c>
      <c r="DX47" s="3">
        <v>25.9267666666667</v>
      </c>
      <c r="DY47" s="3">
        <v>88.8265333333333</v>
      </c>
      <c r="DZ47" s="3">
        <v>25</v>
      </c>
      <c r="EA47" s="3">
        <v>400</v>
      </c>
      <c r="EB47" s="3">
        <v>24.3883916666667</v>
      </c>
      <c r="EC47" s="3">
        <v>98.7426333333333</v>
      </c>
      <c r="ED47" s="3">
        <v>101.0575</v>
      </c>
    </row>
    <row r="48" spans="1:134">
      <c r="A48" s="3" t="s">
        <v>517</v>
      </c>
      <c r="B48" s="3" t="s">
        <v>518</v>
      </c>
      <c r="C48" s="3" t="s">
        <v>77</v>
      </c>
      <c r="D48" s="3" t="s">
        <v>78</v>
      </c>
      <c r="E48" s="3" t="str">
        <f t="shared" si="2"/>
        <v>TR87-B2-Rd1</v>
      </c>
      <c r="F48" s="3" t="str">
        <f>VLOOKUP(B48,Sheet1!$A$1:$B$97,2,0)</f>
        <v>Celtis timorensis</v>
      </c>
      <c r="G48" s="3" t="str">
        <f t="shared" si="3"/>
        <v>2023-07-30</v>
      </c>
      <c r="H48" s="3" t="s">
        <v>462</v>
      </c>
      <c r="I48" s="3">
        <v>0.00014413042401458</v>
      </c>
      <c r="J48" s="3">
        <v>-1.73670472010224</v>
      </c>
      <c r="K48" s="3">
        <v>401.439181808417</v>
      </c>
      <c r="L48" s="3">
        <v>602.368066565453</v>
      </c>
      <c r="M48" s="3">
        <v>55.871521357669</v>
      </c>
      <c r="N48" s="3">
        <v>37.2347363316717</v>
      </c>
      <c r="O48" s="3">
        <v>0.0134338113758475</v>
      </c>
      <c r="P48" s="3">
        <v>3.85622578722306</v>
      </c>
      <c r="Q48" s="3">
        <v>0.0134075689398135</v>
      </c>
      <c r="R48" s="3">
        <v>0.00838208399710617</v>
      </c>
      <c r="S48" s="3">
        <v>0</v>
      </c>
      <c r="T48" s="3">
        <v>25.3581688747643</v>
      </c>
      <c r="U48" s="3">
        <v>25.3480118597874</v>
      </c>
      <c r="V48" s="3">
        <v>3.24625118257695</v>
      </c>
      <c r="W48" s="3">
        <v>70.0306697407915</v>
      </c>
      <c r="X48" s="3">
        <v>2.27866699801044</v>
      </c>
      <c r="Y48" s="3">
        <v>3.25381321283972</v>
      </c>
      <c r="Z48" s="3">
        <v>0.967584184566509</v>
      </c>
      <c r="AA48" s="3">
        <v>-6.35615169904298</v>
      </c>
      <c r="AB48" s="3">
        <v>8.13604419706373</v>
      </c>
      <c r="AC48" s="3">
        <v>0.447937006722292</v>
      </c>
      <c r="AD48" s="3">
        <v>2.22782950474304</v>
      </c>
      <c r="AE48" s="3">
        <v>0</v>
      </c>
      <c r="AF48" s="3">
        <v>0</v>
      </c>
      <c r="AG48" s="3">
        <v>1</v>
      </c>
      <c r="AH48" s="3">
        <v>0</v>
      </c>
      <c r="AI48" s="3">
        <v>49301.1694502396</v>
      </c>
      <c r="AJ48" s="3">
        <v>0</v>
      </c>
      <c r="AK48" s="3">
        <v>0</v>
      </c>
      <c r="AL48" s="3">
        <v>0</v>
      </c>
      <c r="AM48" s="3">
        <v>0</v>
      </c>
      <c r="AN48" s="3">
        <v>3</v>
      </c>
      <c r="AO48" s="3">
        <v>0.5</v>
      </c>
      <c r="AP48" s="3" t="e">
        <v>#DIV/0!</v>
      </c>
      <c r="AQ48" s="3">
        <v>2</v>
      </c>
      <c r="AR48" s="3">
        <v>1543617517.41204</v>
      </c>
      <c r="AS48" s="3">
        <v>401.439181808417</v>
      </c>
      <c r="AT48" s="3">
        <v>400.000235589514</v>
      </c>
      <c r="AU48" s="3">
        <v>24.5670120604316</v>
      </c>
      <c r="AV48" s="3">
        <v>24.4465121943988</v>
      </c>
      <c r="AW48" s="3">
        <v>404.298956232724</v>
      </c>
      <c r="AX48" s="3">
        <v>23.8179121919466</v>
      </c>
      <c r="AY48" s="3">
        <v>350.01558946804</v>
      </c>
      <c r="AZ48" s="3">
        <v>92.7402179590467</v>
      </c>
      <c r="BA48" s="3">
        <v>0.0129013611551538</v>
      </c>
      <c r="BB48" s="3">
        <v>25.3871468698441</v>
      </c>
      <c r="BC48" s="3">
        <v>25.3480118597874</v>
      </c>
      <c r="BD48" s="3">
        <v>999.9</v>
      </c>
      <c r="BE48" s="3">
        <v>0</v>
      </c>
      <c r="BF48" s="3">
        <v>0</v>
      </c>
      <c r="BG48" s="3">
        <v>9999.51393241657</v>
      </c>
      <c r="BH48" s="3">
        <v>-0.816702403210848</v>
      </c>
      <c r="BI48" s="3">
        <v>0.262003725299201</v>
      </c>
      <c r="BJ48" s="3">
        <v>1.43895599248651</v>
      </c>
      <c r="BK48" s="3">
        <v>411.549722081707</v>
      </c>
      <c r="BL48" s="3">
        <v>410.023911267271</v>
      </c>
      <c r="BM48" s="3">
        <v>0.120499405888683</v>
      </c>
      <c r="BN48" s="3">
        <v>400.000235589514</v>
      </c>
      <c r="BO48" s="3">
        <v>24.4465121943988</v>
      </c>
      <c r="BP48" s="3">
        <v>2.27835003869183</v>
      </c>
      <c r="BQ48" s="3">
        <v>2.26717493165908</v>
      </c>
      <c r="BR48" s="3">
        <v>19.5241339565885</v>
      </c>
      <c r="BS48" s="3">
        <v>19.4450497611862</v>
      </c>
      <c r="BT48" s="3">
        <v>0</v>
      </c>
      <c r="BU48" s="3">
        <v>0</v>
      </c>
      <c r="BV48" s="3">
        <v>0</v>
      </c>
      <c r="BW48" s="3">
        <v>26</v>
      </c>
      <c r="BX48" s="3">
        <v>0.308988867724377</v>
      </c>
      <c r="BY48" s="3">
        <v>1543617340.1</v>
      </c>
      <c r="BZ48" s="3" t="e">
        <v>#DIV/0!</v>
      </c>
      <c r="CA48" s="3">
        <v>1543617340.1</v>
      </c>
      <c r="CB48" s="3">
        <v>1543617336.1</v>
      </c>
      <c r="CC48" s="3">
        <v>60</v>
      </c>
      <c r="CD48" s="3">
        <v>0.069</v>
      </c>
      <c r="CE48" s="3">
        <v>-0.003</v>
      </c>
      <c r="CF48" s="3">
        <v>-2.858</v>
      </c>
      <c r="CG48" s="3">
        <v>0.749</v>
      </c>
      <c r="CH48" s="3">
        <v>400</v>
      </c>
      <c r="CI48" s="3">
        <v>25</v>
      </c>
      <c r="CJ48" s="3">
        <v>1.81</v>
      </c>
      <c r="CK48" s="3">
        <v>0.48</v>
      </c>
      <c r="CL48" s="3">
        <v>1.42785971544715</v>
      </c>
      <c r="CM48" s="3">
        <v>0.0760333797909411</v>
      </c>
      <c r="CN48" s="3">
        <v>0.123664430274672</v>
      </c>
      <c r="CO48" s="3">
        <v>0.333333333333333</v>
      </c>
      <c r="CP48" s="3">
        <v>0.12054299105691</v>
      </c>
      <c r="CQ48" s="3">
        <v>5.50484320558297e-5</v>
      </c>
      <c r="CR48" s="3">
        <v>0.00985499593664978</v>
      </c>
      <c r="CS48" s="3">
        <v>0.833333333333333</v>
      </c>
      <c r="CT48" s="3">
        <v>1.16666666666667</v>
      </c>
      <c r="CU48" s="3">
        <v>2</v>
      </c>
      <c r="CV48" s="3" t="e">
        <v>#DIV/0!</v>
      </c>
      <c r="CW48" s="3">
        <v>100</v>
      </c>
      <c r="CX48" s="3">
        <v>100</v>
      </c>
      <c r="CY48" s="3">
        <v>-2.85958333333333</v>
      </c>
      <c r="CZ48" s="3">
        <v>0.748725</v>
      </c>
      <c r="DA48" s="3">
        <v>-2.66205931236021</v>
      </c>
      <c r="DB48" s="3">
        <v>0.000607280511662848</v>
      </c>
      <c r="DC48" s="3">
        <v>-3.29847730207135e-6</v>
      </c>
      <c r="DD48" s="3">
        <v>1.45089541195219e-9</v>
      </c>
      <c r="DE48" s="3">
        <v>0.0866452359369348</v>
      </c>
      <c r="DF48" s="3">
        <v>0.00630584918958766</v>
      </c>
      <c r="DG48" s="3">
        <v>0.00102618684613656</v>
      </c>
      <c r="DH48" s="3">
        <v>-5.17213135646585e-6</v>
      </c>
      <c r="DI48" s="3">
        <v>3</v>
      </c>
      <c r="DJ48" s="3">
        <v>1567</v>
      </c>
      <c r="DK48" s="3">
        <v>1</v>
      </c>
      <c r="DL48" s="3">
        <v>31</v>
      </c>
      <c r="DM48" s="3">
        <v>3.08333333333333</v>
      </c>
      <c r="DN48" s="3">
        <v>3.15</v>
      </c>
      <c r="DO48" s="3">
        <v>3</v>
      </c>
      <c r="DP48" s="3">
        <v>326.811083333333</v>
      </c>
      <c r="DQ48" s="3">
        <v>636.018583333333</v>
      </c>
      <c r="DR48" s="3">
        <v>25.0004083333333</v>
      </c>
      <c r="DS48" s="3">
        <v>32.0756416666667</v>
      </c>
      <c r="DT48" s="3">
        <v>30.00015</v>
      </c>
      <c r="DU48" s="3">
        <v>32.4505666666667</v>
      </c>
      <c r="DV48" s="3">
        <v>32.4652416666667</v>
      </c>
      <c r="DW48" s="3">
        <v>20.61555</v>
      </c>
      <c r="DX48" s="3">
        <v>26.719</v>
      </c>
      <c r="DY48" s="3">
        <v>93.3071</v>
      </c>
      <c r="DZ48" s="3">
        <v>25</v>
      </c>
      <c r="EA48" s="3">
        <v>400</v>
      </c>
      <c r="EB48" s="3">
        <v>24.470325</v>
      </c>
      <c r="EC48" s="3">
        <v>98.614275</v>
      </c>
      <c r="ED48" s="3">
        <v>100.953666666667</v>
      </c>
    </row>
    <row r="49" spans="1:134">
      <c r="A49" s="3" t="s">
        <v>519</v>
      </c>
      <c r="B49" s="3" t="s">
        <v>448</v>
      </c>
      <c r="C49" s="3" t="s">
        <v>77</v>
      </c>
      <c r="D49" s="3" t="s">
        <v>69</v>
      </c>
      <c r="E49" s="3" t="str">
        <f t="shared" si="2"/>
        <v>TR88-B2-Rd2</v>
      </c>
      <c r="F49" s="3" t="str">
        <f>VLOOKUP(B49,Sheet1!$A$1:$B$97,2,0)</f>
        <v>Parashorea chinensis</v>
      </c>
      <c r="G49" s="3" t="str">
        <f t="shared" si="3"/>
        <v>2023-07-30</v>
      </c>
      <c r="H49" s="3" t="s">
        <v>462</v>
      </c>
      <c r="I49" s="3">
        <v>0.000120581135027795</v>
      </c>
      <c r="J49" s="3">
        <v>-1.17787865152043</v>
      </c>
      <c r="K49" s="3">
        <v>400.966498836131</v>
      </c>
      <c r="L49" s="3">
        <v>560.052050211662</v>
      </c>
      <c r="M49" s="3">
        <v>51.8931621598747</v>
      </c>
      <c r="N49" s="3">
        <v>37.152653916347</v>
      </c>
      <c r="O49" s="3">
        <v>0.0113501011563519</v>
      </c>
      <c r="P49" s="3">
        <v>3.85350683163974</v>
      </c>
      <c r="Q49" s="3">
        <v>0.0113314242130018</v>
      </c>
      <c r="R49" s="3">
        <v>0.0070838155629251</v>
      </c>
      <c r="S49" s="3">
        <v>0</v>
      </c>
      <c r="T49" s="3">
        <v>25.3057677961531</v>
      </c>
      <c r="U49" s="3">
        <v>25.2905417062732</v>
      </c>
      <c r="V49" s="3">
        <v>3.23517412938933</v>
      </c>
      <c r="W49" s="3">
        <v>70.2654251973777</v>
      </c>
      <c r="X49" s="3">
        <v>2.27855408381272</v>
      </c>
      <c r="Y49" s="3">
        <v>3.24278131089156</v>
      </c>
      <c r="Z49" s="3">
        <v>0.956620045576607</v>
      </c>
      <c r="AA49" s="3">
        <v>-5.31762805472574</v>
      </c>
      <c r="AB49" s="3">
        <v>8.20329759671126</v>
      </c>
      <c r="AC49" s="3">
        <v>0.45169707358146</v>
      </c>
      <c r="AD49" s="3">
        <v>3.33736661556698</v>
      </c>
      <c r="AE49" s="3">
        <v>1.41666666666667</v>
      </c>
      <c r="AF49" s="3">
        <v>0.416666666666667</v>
      </c>
      <c r="AG49" s="3">
        <v>1</v>
      </c>
      <c r="AH49" s="3">
        <v>0</v>
      </c>
      <c r="AI49" s="3">
        <v>49262.2092106625</v>
      </c>
      <c r="AJ49" s="3">
        <v>0</v>
      </c>
      <c r="AK49" s="3">
        <v>0</v>
      </c>
      <c r="AL49" s="3">
        <v>0</v>
      </c>
      <c r="AM49" s="3">
        <v>0</v>
      </c>
      <c r="AN49" s="3">
        <v>3</v>
      </c>
      <c r="AO49" s="3">
        <v>0.5</v>
      </c>
      <c r="AP49" s="3" t="e">
        <v>#DIV/0!</v>
      </c>
      <c r="AQ49" s="3">
        <v>2</v>
      </c>
      <c r="AR49" s="3">
        <v>1543634748.33287</v>
      </c>
      <c r="AS49" s="3">
        <v>400.966498836131</v>
      </c>
      <c r="AT49" s="3">
        <v>399.998411825701</v>
      </c>
      <c r="AU49" s="3">
        <v>24.5910792015599</v>
      </c>
      <c r="AV49" s="3">
        <v>24.4902739933406</v>
      </c>
      <c r="AW49" s="3">
        <v>404.005126832087</v>
      </c>
      <c r="AX49" s="3">
        <v>23.843677149699</v>
      </c>
      <c r="AY49" s="3">
        <v>350.029336694186</v>
      </c>
      <c r="AZ49" s="3">
        <v>92.6457275347412</v>
      </c>
      <c r="BA49" s="3">
        <v>0.0120232474993158</v>
      </c>
      <c r="BB49" s="3">
        <v>25.3300280168613</v>
      </c>
      <c r="BC49" s="3">
        <v>25.2905417062732</v>
      </c>
      <c r="BD49" s="3">
        <v>999.9</v>
      </c>
      <c r="BE49" s="3">
        <v>0</v>
      </c>
      <c r="BF49" s="3">
        <v>0</v>
      </c>
      <c r="BG49" s="3">
        <v>9999.90373183117</v>
      </c>
      <c r="BH49" s="3">
        <v>-0.806273944350179</v>
      </c>
      <c r="BI49" s="3">
        <v>0.248539928769841</v>
      </c>
      <c r="BJ49" s="3">
        <v>0.968097535261966</v>
      </c>
      <c r="BK49" s="3">
        <v>411.075257059995</v>
      </c>
      <c r="BL49" s="3">
        <v>410.040378476403</v>
      </c>
      <c r="BM49" s="3">
        <v>0.100805031735693</v>
      </c>
      <c r="BN49" s="3">
        <v>399.998411825701</v>
      </c>
      <c r="BO49" s="3">
        <v>24.4902739933406</v>
      </c>
      <c r="BP49" s="3">
        <v>2.27825829508758</v>
      </c>
      <c r="BQ49" s="3">
        <v>2.2689196159764</v>
      </c>
      <c r="BR49" s="3">
        <v>19.5235012617071</v>
      </c>
      <c r="BS49" s="3">
        <v>19.4574196088761</v>
      </c>
      <c r="BT49" s="3">
        <v>0</v>
      </c>
      <c r="BU49" s="3">
        <v>0</v>
      </c>
      <c r="BV49" s="3">
        <v>0</v>
      </c>
      <c r="BW49" s="3">
        <v>26</v>
      </c>
      <c r="BX49" s="3">
        <v>0.167211891199903</v>
      </c>
      <c r="BY49" s="3">
        <v>1543634059.6</v>
      </c>
      <c r="BZ49" s="3" t="e">
        <v>#DIV/0!</v>
      </c>
      <c r="CA49" s="3">
        <v>1543634059.6</v>
      </c>
      <c r="CB49" s="3">
        <v>1543634059.6</v>
      </c>
      <c r="CC49" s="3">
        <v>117</v>
      </c>
      <c r="CD49" s="3">
        <v>0.169</v>
      </c>
      <c r="CE49" s="3">
        <v>-0.004</v>
      </c>
      <c r="CF49" s="3">
        <v>-3.037</v>
      </c>
      <c r="CG49" s="3">
        <v>0.748</v>
      </c>
      <c r="CH49" s="3">
        <v>400</v>
      </c>
      <c r="CI49" s="3">
        <v>25</v>
      </c>
      <c r="CJ49" s="3">
        <v>2.03</v>
      </c>
      <c r="CK49" s="3">
        <v>0.54</v>
      </c>
      <c r="CL49" s="3">
        <v>0.97126143495935</v>
      </c>
      <c r="CM49" s="3">
        <v>-0.0636210400696857</v>
      </c>
      <c r="CN49" s="3">
        <v>0.118804759962195</v>
      </c>
      <c r="CO49" s="3">
        <v>0.5</v>
      </c>
      <c r="CP49" s="3">
        <v>0.100339174796748</v>
      </c>
      <c r="CQ49" s="3">
        <v>0.0159767771777004</v>
      </c>
      <c r="CR49" s="3">
        <v>0.00631177404892523</v>
      </c>
      <c r="CS49" s="3">
        <v>0.916666666666667</v>
      </c>
      <c r="CT49" s="3">
        <v>1.41666666666667</v>
      </c>
      <c r="CU49" s="3">
        <v>2</v>
      </c>
      <c r="CV49" s="3" t="e">
        <v>#DIV/0!</v>
      </c>
      <c r="CW49" s="3">
        <v>100</v>
      </c>
      <c r="CX49" s="3">
        <v>100</v>
      </c>
      <c r="CY49" s="3">
        <v>-3.03875</v>
      </c>
      <c r="CZ49" s="3">
        <v>0.747241666666667</v>
      </c>
      <c r="DA49" s="3">
        <v>-2.84123791012003</v>
      </c>
      <c r="DB49" s="3">
        <v>0.000607280511662848</v>
      </c>
      <c r="DC49" s="3">
        <v>-3.29847730207135e-6</v>
      </c>
      <c r="DD49" s="3">
        <v>1.45089541195219e-9</v>
      </c>
      <c r="DE49" s="3">
        <v>0.0837521002457657</v>
      </c>
      <c r="DF49" s="3">
        <v>0.00630584918958766</v>
      </c>
      <c r="DG49" s="3">
        <v>0.00102618684613656</v>
      </c>
      <c r="DH49" s="3">
        <v>-5.17213135646585e-6</v>
      </c>
      <c r="DI49" s="3">
        <v>3</v>
      </c>
      <c r="DJ49" s="3">
        <v>1567</v>
      </c>
      <c r="DK49" s="3">
        <v>1</v>
      </c>
      <c r="DL49" s="3">
        <v>31</v>
      </c>
      <c r="DM49" s="3">
        <v>11.6</v>
      </c>
      <c r="DN49" s="3">
        <v>11.6</v>
      </c>
      <c r="DO49" s="3">
        <v>3</v>
      </c>
      <c r="DP49" s="3">
        <v>323.507666666667</v>
      </c>
      <c r="DQ49" s="3">
        <v>635.231583333333</v>
      </c>
      <c r="DR49" s="3">
        <v>24.999825</v>
      </c>
      <c r="DS49" s="3">
        <v>32.2772833333333</v>
      </c>
      <c r="DT49" s="3">
        <v>30.0001416666667</v>
      </c>
      <c r="DU49" s="3">
        <v>32.656925</v>
      </c>
      <c r="DV49" s="3">
        <v>32.663725</v>
      </c>
      <c r="DW49" s="3">
        <v>20.499425</v>
      </c>
      <c r="DX49" s="3">
        <v>22.20685</v>
      </c>
      <c r="DY49" s="3">
        <v>92.9396</v>
      </c>
      <c r="DZ49" s="3">
        <v>25</v>
      </c>
      <c r="EA49" s="3">
        <v>400</v>
      </c>
      <c r="EB49" s="3">
        <v>24.5525</v>
      </c>
      <c r="EC49" s="3">
        <v>98.5760583333333</v>
      </c>
      <c r="ED49" s="3">
        <v>100.873333333333</v>
      </c>
    </row>
    <row r="50" spans="1:134">
      <c r="A50" s="3" t="s">
        <v>520</v>
      </c>
      <c r="B50" s="3" t="s">
        <v>450</v>
      </c>
      <c r="C50" s="3" t="s">
        <v>68</v>
      </c>
      <c r="D50" s="3" t="s">
        <v>69</v>
      </c>
      <c r="E50" s="3" t="str">
        <f t="shared" si="2"/>
        <v>TR89-B1-Rd2</v>
      </c>
      <c r="F50" s="3" t="str">
        <f>VLOOKUP(B50,Sheet1!$A$1:$B$97,2,0)</f>
        <v>Pometia pinnata</v>
      </c>
      <c r="G50" s="3" t="str">
        <f t="shared" si="3"/>
        <v>2023-07-30</v>
      </c>
      <c r="H50" s="3" t="s">
        <v>462</v>
      </c>
      <c r="I50" s="3">
        <v>3.78335125644648e-5</v>
      </c>
      <c r="J50" s="3">
        <v>-1.03699587512223</v>
      </c>
      <c r="K50" s="3">
        <v>401.272227318616</v>
      </c>
      <c r="L50" s="3">
        <v>726.536430992121</v>
      </c>
      <c r="M50" s="3">
        <v>67.5617866111347</v>
      </c>
      <c r="N50" s="3">
        <v>37.3148961160737</v>
      </c>
      <c r="O50" s="3">
        <v>0.00360166818883396</v>
      </c>
      <c r="P50" s="3">
        <v>3.86330539631089</v>
      </c>
      <c r="Q50" s="3">
        <v>0.00359977013277744</v>
      </c>
      <c r="R50" s="3">
        <v>0.00225002677675771</v>
      </c>
      <c r="S50" s="3">
        <v>0</v>
      </c>
      <c r="T50" s="3">
        <v>25.1522808863469</v>
      </c>
      <c r="U50" s="3">
        <v>25.1201495621997</v>
      </c>
      <c r="V50" s="3">
        <v>3.20252571742029</v>
      </c>
      <c r="W50" s="3">
        <v>70.2073865478767</v>
      </c>
      <c r="X50" s="3">
        <v>2.25373535828534</v>
      </c>
      <c r="Y50" s="3">
        <v>3.21011156601114</v>
      </c>
      <c r="Z50" s="3">
        <v>0.948790359134948</v>
      </c>
      <c r="AA50" s="3">
        <v>-1.6684579040929</v>
      </c>
      <c r="AB50" s="3">
        <v>8.27398555504123</v>
      </c>
      <c r="AC50" s="3">
        <v>0.453656934245876</v>
      </c>
      <c r="AD50" s="3">
        <v>7.05918458519421</v>
      </c>
      <c r="AE50" s="3">
        <v>0</v>
      </c>
      <c r="AF50" s="3">
        <v>0</v>
      </c>
      <c r="AG50" s="3">
        <v>1</v>
      </c>
      <c r="AH50" s="3">
        <v>0</v>
      </c>
      <c r="AI50" s="3">
        <v>49464.8660744585</v>
      </c>
      <c r="AJ50" s="3">
        <v>0</v>
      </c>
      <c r="AK50" s="3">
        <v>0</v>
      </c>
      <c r="AL50" s="3">
        <v>0</v>
      </c>
      <c r="AM50" s="3">
        <v>0</v>
      </c>
      <c r="AN50" s="3">
        <v>3</v>
      </c>
      <c r="AO50" s="3">
        <v>0.5</v>
      </c>
      <c r="AP50" s="3" t="e">
        <v>#DIV/0!</v>
      </c>
      <c r="AQ50" s="3">
        <v>2</v>
      </c>
      <c r="AR50" s="3">
        <v>1543648932.43287</v>
      </c>
      <c r="AS50" s="3">
        <v>401.272227318616</v>
      </c>
      <c r="AT50" s="3">
        <v>400.345017146354</v>
      </c>
      <c r="AU50" s="3">
        <v>24.2359352699477</v>
      </c>
      <c r="AV50" s="3">
        <v>24.2042942940765</v>
      </c>
      <c r="AW50" s="3">
        <v>404.294881857021</v>
      </c>
      <c r="AX50" s="3">
        <v>23.496009039789</v>
      </c>
      <c r="AY50" s="3">
        <v>350.019231340844</v>
      </c>
      <c r="AZ50" s="3">
        <v>92.980883219227</v>
      </c>
      <c r="BA50" s="3">
        <v>0.0105913217716582</v>
      </c>
      <c r="BB50" s="3">
        <v>25.1598751432981</v>
      </c>
      <c r="BC50" s="3">
        <v>25.1201495621997</v>
      </c>
      <c r="BD50" s="3">
        <v>999.9</v>
      </c>
      <c r="BE50" s="3">
        <v>0</v>
      </c>
      <c r="BF50" s="3">
        <v>0</v>
      </c>
      <c r="BG50" s="3">
        <v>9999.10954129417</v>
      </c>
      <c r="BH50" s="3">
        <v>-0.82219456325412</v>
      </c>
      <c r="BI50" s="3">
        <v>0.237022869823025</v>
      </c>
      <c r="BJ50" s="3">
        <v>0.927230302390836</v>
      </c>
      <c r="BK50" s="3">
        <v>411.238935258925</v>
      </c>
      <c r="BL50" s="3">
        <v>410.275426118257</v>
      </c>
      <c r="BM50" s="3">
        <v>0.031636015900003</v>
      </c>
      <c r="BN50" s="3">
        <v>400.345017146354</v>
      </c>
      <c r="BO50" s="3">
        <v>24.2042942940765</v>
      </c>
      <c r="BP50" s="3">
        <v>2.25347852122484</v>
      </c>
      <c r="BQ50" s="3">
        <v>2.25053731388737</v>
      </c>
      <c r="BR50" s="3">
        <v>19.3476509642401</v>
      </c>
      <c r="BS50" s="3">
        <v>19.3266622048896</v>
      </c>
      <c r="BT50" s="3">
        <v>0</v>
      </c>
      <c r="BU50" s="3">
        <v>0</v>
      </c>
      <c r="BV50" s="3">
        <v>0</v>
      </c>
      <c r="BW50" s="3">
        <v>25.4301090844128</v>
      </c>
      <c r="BX50" s="3">
        <v>0.233833948515326</v>
      </c>
      <c r="BY50" s="3">
        <v>1543646561.6</v>
      </c>
      <c r="BZ50" s="3" t="e">
        <v>#DIV/0!</v>
      </c>
      <c r="CA50" s="3">
        <v>1543646561.1</v>
      </c>
      <c r="CB50" s="3">
        <v>1543646561.6</v>
      </c>
      <c r="CC50" s="3">
        <v>155</v>
      </c>
      <c r="CD50" s="3">
        <v>0.179</v>
      </c>
      <c r="CE50" s="3">
        <v>0</v>
      </c>
      <c r="CF50" s="3">
        <v>-3.022</v>
      </c>
      <c r="CG50" s="3">
        <v>0.74</v>
      </c>
      <c r="CH50" s="3">
        <v>401</v>
      </c>
      <c r="CI50" s="3">
        <v>24</v>
      </c>
      <c r="CJ50" s="3">
        <v>1.43</v>
      </c>
      <c r="CK50" s="3">
        <v>0.48</v>
      </c>
      <c r="CL50" s="3">
        <v>0.929126119918699</v>
      </c>
      <c r="CM50" s="3">
        <v>0.0600015505226489</v>
      </c>
      <c r="CN50" s="3">
        <v>0.167251961268834</v>
      </c>
      <c r="CO50" s="3">
        <v>0</v>
      </c>
      <c r="CP50" s="3">
        <v>0.0327541506097561</v>
      </c>
      <c r="CQ50" s="3">
        <v>-0.0192473054006968</v>
      </c>
      <c r="CR50" s="3">
        <v>0.00380273416409034</v>
      </c>
      <c r="CS50" s="3">
        <v>1</v>
      </c>
      <c r="CT50" s="3">
        <v>1</v>
      </c>
      <c r="CU50" s="3">
        <v>2</v>
      </c>
      <c r="CV50" s="3" t="e">
        <v>#DIV/0!</v>
      </c>
      <c r="CW50" s="3">
        <v>100</v>
      </c>
      <c r="CX50" s="3">
        <v>100</v>
      </c>
      <c r="CY50" s="3">
        <v>-3.02291666666667</v>
      </c>
      <c r="CZ50" s="3">
        <v>0.739716666666667</v>
      </c>
      <c r="DA50" s="3">
        <v>-2.82490427718385</v>
      </c>
      <c r="DB50" s="3">
        <v>0.000607280511662848</v>
      </c>
      <c r="DC50" s="3">
        <v>-3.29847730207135e-6</v>
      </c>
      <c r="DD50" s="3">
        <v>1.45089541195219e-9</v>
      </c>
      <c r="DE50" s="3">
        <v>0.0923297228099006</v>
      </c>
      <c r="DF50" s="3">
        <v>0.00630584918958766</v>
      </c>
      <c r="DG50" s="3">
        <v>0.00102618684613656</v>
      </c>
      <c r="DH50" s="3">
        <v>-5.17213135646585e-6</v>
      </c>
      <c r="DI50" s="3">
        <v>3</v>
      </c>
      <c r="DJ50" s="3">
        <v>1567</v>
      </c>
      <c r="DK50" s="3">
        <v>1</v>
      </c>
      <c r="DL50" s="3">
        <v>31</v>
      </c>
      <c r="DM50" s="3">
        <v>39.65</v>
      </c>
      <c r="DN50" s="3">
        <v>39.65</v>
      </c>
      <c r="DO50" s="3">
        <v>3</v>
      </c>
      <c r="DP50" s="3">
        <v>327.145583333333</v>
      </c>
      <c r="DQ50" s="3">
        <v>643.136666666667</v>
      </c>
      <c r="DR50" s="3">
        <v>24.9998833333333</v>
      </c>
      <c r="DS50" s="3">
        <v>31.326</v>
      </c>
      <c r="DT50" s="3">
        <v>30.0000916666667</v>
      </c>
      <c r="DU50" s="3">
        <v>31.7043916666667</v>
      </c>
      <c r="DV50" s="3">
        <v>31.7239083333333</v>
      </c>
      <c r="DW50" s="3">
        <v>15.3716583333333</v>
      </c>
      <c r="DX50" s="3">
        <v>19.1425</v>
      </c>
      <c r="DY50" s="3">
        <v>78.9804</v>
      </c>
      <c r="DZ50" s="3">
        <v>25</v>
      </c>
      <c r="EA50" s="3">
        <v>400</v>
      </c>
      <c r="EB50" s="3">
        <v>24.2536</v>
      </c>
      <c r="EC50" s="3">
        <v>98.782225</v>
      </c>
      <c r="ED50" s="3">
        <v>101.072333333333</v>
      </c>
    </row>
    <row r="51" spans="1:134">
      <c r="A51" s="3" t="s">
        <v>521</v>
      </c>
      <c r="B51" s="3" t="s">
        <v>454</v>
      </c>
      <c r="C51" s="3" t="s">
        <v>68</v>
      </c>
      <c r="D51" s="3" t="s">
        <v>69</v>
      </c>
      <c r="E51" s="3" t="str">
        <f t="shared" si="2"/>
        <v>TR100-B1-Rd2</v>
      </c>
      <c r="F51" s="3" t="str">
        <f>VLOOKUP(B51,Sheet1!$A$1:$B$97,2,0)</f>
        <v>Ficus langkokensis</v>
      </c>
      <c r="G51" s="3" t="str">
        <f t="shared" si="3"/>
        <v>2023-08-01</v>
      </c>
      <c r="H51" s="3" t="s">
        <v>462</v>
      </c>
      <c r="I51" s="3">
        <v>0.000608093208310792</v>
      </c>
      <c r="J51" s="3">
        <v>-1.1466536479384</v>
      </c>
      <c r="K51" s="3">
        <v>400.759126269841</v>
      </c>
      <c r="L51" s="3">
        <v>424.29793483432</v>
      </c>
      <c r="M51" s="3">
        <v>39.3926041664005</v>
      </c>
      <c r="N51" s="3">
        <v>37.207217591814</v>
      </c>
      <c r="O51" s="3">
        <v>0.0616624945895563</v>
      </c>
      <c r="P51" s="3">
        <v>3.8591817411082</v>
      </c>
      <c r="Q51" s="3">
        <v>0.0611184514430862</v>
      </c>
      <c r="R51" s="3">
        <v>0.0382475107040736</v>
      </c>
      <c r="S51" s="3">
        <v>0</v>
      </c>
      <c r="T51" s="3">
        <v>25.1814236899771</v>
      </c>
      <c r="U51" s="3">
        <v>24.9559444619709</v>
      </c>
      <c r="V51" s="3">
        <v>3.17133564058917</v>
      </c>
      <c r="W51" s="3">
        <v>70.2603014940968</v>
      </c>
      <c r="X51" s="3">
        <v>2.27480917875133</v>
      </c>
      <c r="Y51" s="3">
        <v>3.23768805418734</v>
      </c>
      <c r="Z51" s="3">
        <v>0.896526461837837</v>
      </c>
      <c r="AA51" s="3">
        <v>-26.8169104865059</v>
      </c>
      <c r="AB51" s="3">
        <v>72.3318062508116</v>
      </c>
      <c r="AC51" s="3">
        <v>3.96973563699942</v>
      </c>
      <c r="AD51" s="3">
        <v>49.4846314013051</v>
      </c>
      <c r="AE51" s="3">
        <v>0</v>
      </c>
      <c r="AF51" s="3">
        <v>0</v>
      </c>
      <c r="AG51" s="3">
        <v>1</v>
      </c>
      <c r="AH51" s="3">
        <v>0</v>
      </c>
      <c r="AI51" s="3">
        <v>49367.3132738944</v>
      </c>
      <c r="AJ51" s="3">
        <v>0</v>
      </c>
      <c r="AK51" s="3">
        <v>0</v>
      </c>
      <c r="AL51" s="3">
        <v>0</v>
      </c>
      <c r="AM51" s="3">
        <v>0</v>
      </c>
      <c r="AN51" s="3">
        <v>3</v>
      </c>
      <c r="AO51" s="3">
        <v>0.5</v>
      </c>
      <c r="AP51" s="3" t="e">
        <v>#DIV/0!</v>
      </c>
      <c r="AQ51" s="3">
        <v>2</v>
      </c>
      <c r="AR51" s="3">
        <v>1543632312.80994</v>
      </c>
      <c r="AS51" s="3">
        <v>400.759126269841</v>
      </c>
      <c r="AT51" s="3">
        <v>399.985200102513</v>
      </c>
      <c r="AU51" s="3">
        <v>24.5019810794753</v>
      </c>
      <c r="AV51" s="3">
        <v>23.993552433201</v>
      </c>
      <c r="AW51" s="3">
        <v>403.477424789462</v>
      </c>
      <c r="AX51" s="3">
        <v>23.7612206145282</v>
      </c>
      <c r="AY51" s="3">
        <v>350.016067291667</v>
      </c>
      <c r="AZ51" s="3">
        <v>92.8281951932319</v>
      </c>
      <c r="BA51" s="3">
        <v>0.0136520797751323</v>
      </c>
      <c r="BB51" s="3">
        <v>25.303599714396</v>
      </c>
      <c r="BC51" s="3">
        <v>24.9559444619709</v>
      </c>
      <c r="BD51" s="3">
        <v>999.9</v>
      </c>
      <c r="BE51" s="3">
        <v>0</v>
      </c>
      <c r="BF51" s="3">
        <v>0</v>
      </c>
      <c r="BG51" s="3">
        <v>10000.686882716</v>
      </c>
      <c r="BH51" s="3">
        <v>-0.812468718447972</v>
      </c>
      <c r="BI51" s="3">
        <v>0.247738391402116</v>
      </c>
      <c r="BJ51" s="3">
        <v>0.773922087134039</v>
      </c>
      <c r="BK51" s="3">
        <v>410.825167851631</v>
      </c>
      <c r="BL51" s="3">
        <v>409.818208395062</v>
      </c>
      <c r="BM51" s="3">
        <v>0.508428138709215</v>
      </c>
      <c r="BN51" s="3">
        <v>399.985200102513</v>
      </c>
      <c r="BO51" s="3">
        <v>23.993552433201</v>
      </c>
      <c r="BP51" s="3">
        <v>2.27447479479718</v>
      </c>
      <c r="BQ51" s="3">
        <v>2.2272783332672</v>
      </c>
      <c r="BR51" s="3">
        <v>19.4967390828924</v>
      </c>
      <c r="BS51" s="3">
        <v>19.1598312368827</v>
      </c>
      <c r="BT51" s="3">
        <v>0</v>
      </c>
      <c r="BU51" s="3">
        <v>0</v>
      </c>
      <c r="BV51" s="3">
        <v>0</v>
      </c>
      <c r="BW51" s="3">
        <v>26</v>
      </c>
      <c r="BX51" s="3">
        <v>0.41602949872575</v>
      </c>
      <c r="BY51" s="3">
        <v>1543631972.6</v>
      </c>
      <c r="BZ51" s="3" t="e">
        <v>#DIV/0!</v>
      </c>
      <c r="CA51" s="3">
        <v>1543631972.6</v>
      </c>
      <c r="CB51" s="3">
        <v>1543631969.6</v>
      </c>
      <c r="CC51" s="3">
        <v>98</v>
      </c>
      <c r="CD51" s="3">
        <v>0.191</v>
      </c>
      <c r="CE51" s="3">
        <v>-0.01</v>
      </c>
      <c r="CF51" s="3">
        <v>-2.717</v>
      </c>
      <c r="CG51" s="3">
        <v>0.714</v>
      </c>
      <c r="CH51" s="3">
        <v>400</v>
      </c>
      <c r="CI51" s="3">
        <v>24</v>
      </c>
      <c r="CJ51" s="3">
        <v>1.93</v>
      </c>
      <c r="CK51" s="3">
        <v>0.44</v>
      </c>
      <c r="CL51" s="3">
        <v>0.768028132113821</v>
      </c>
      <c r="CM51" s="3">
        <v>0.00952487630662086</v>
      </c>
      <c r="CN51" s="3">
        <v>0.127141015243371</v>
      </c>
      <c r="CO51" s="3">
        <v>0.25</v>
      </c>
      <c r="CP51" s="3">
        <v>0.512864121951219</v>
      </c>
      <c r="CQ51" s="3">
        <v>-0.0633516724738668</v>
      </c>
      <c r="CR51" s="3">
        <v>0.0189400093128143</v>
      </c>
      <c r="CS51" s="3">
        <v>0.583333333333333</v>
      </c>
      <c r="CT51" s="3">
        <v>0.833333333333333</v>
      </c>
      <c r="CU51" s="3">
        <v>2</v>
      </c>
      <c r="CV51" s="3" t="e">
        <v>#DIV/0!</v>
      </c>
      <c r="CW51" s="3">
        <v>100</v>
      </c>
      <c r="CX51" s="3">
        <v>100</v>
      </c>
      <c r="CY51" s="3">
        <v>-2.71808333333333</v>
      </c>
      <c r="CZ51" s="3">
        <v>0.741391666666667</v>
      </c>
      <c r="DA51" s="3">
        <v>-2.52159591554713</v>
      </c>
      <c r="DB51" s="3">
        <v>0.000607280511662848</v>
      </c>
      <c r="DC51" s="3">
        <v>-3.29847730207135e-6</v>
      </c>
      <c r="DD51" s="3">
        <v>1.45089541195219e-9</v>
      </c>
      <c r="DE51" s="3">
        <v>0.0809318146821296</v>
      </c>
      <c r="DF51" s="3">
        <v>0.00630584918958766</v>
      </c>
      <c r="DG51" s="3">
        <v>0.00102618684613656</v>
      </c>
      <c r="DH51" s="3">
        <v>-5.17213135646585e-6</v>
      </c>
      <c r="DI51" s="3">
        <v>3</v>
      </c>
      <c r="DJ51" s="3">
        <v>1567</v>
      </c>
      <c r="DK51" s="3">
        <v>1</v>
      </c>
      <c r="DL51" s="3">
        <v>31</v>
      </c>
      <c r="DM51" s="3">
        <v>5.79166666666667</v>
      </c>
      <c r="DN51" s="3">
        <v>5.83333333333333</v>
      </c>
      <c r="DO51" s="3">
        <v>3</v>
      </c>
      <c r="DP51" s="3">
        <v>327.014416666667</v>
      </c>
      <c r="DQ51" s="3">
        <v>638.747083333333</v>
      </c>
      <c r="DR51" s="3">
        <v>25.0003333333333</v>
      </c>
      <c r="DS51" s="3">
        <v>32.33425</v>
      </c>
      <c r="DT51" s="3">
        <v>30.0001583333333</v>
      </c>
      <c r="DU51" s="3">
        <v>32.6543916666667</v>
      </c>
      <c r="DV51" s="3">
        <v>32.6515083333333</v>
      </c>
      <c r="DW51" s="3">
        <v>20.664175</v>
      </c>
      <c r="DX51" s="3">
        <v>25.257775</v>
      </c>
      <c r="DY51" s="3">
        <v>74.7929333333334</v>
      </c>
      <c r="DZ51" s="3">
        <v>25</v>
      </c>
      <c r="EA51" s="3">
        <v>400</v>
      </c>
      <c r="EB51" s="3">
        <v>24.0119583333333</v>
      </c>
      <c r="EC51" s="3">
        <v>98.5791</v>
      </c>
      <c r="ED51" s="3">
        <v>100.90725</v>
      </c>
    </row>
    <row r="52" spans="1:134">
      <c r="A52" s="3" t="s">
        <v>522</v>
      </c>
      <c r="B52" s="3" t="s">
        <v>523</v>
      </c>
      <c r="C52" s="3" t="s">
        <v>68</v>
      </c>
      <c r="D52" s="3" t="s">
        <v>69</v>
      </c>
      <c r="E52" s="3" t="str">
        <f t="shared" si="2"/>
        <v>TR92-B1-Rd2</v>
      </c>
      <c r="F52" s="3" t="str">
        <f>VLOOKUP(B52,Sheet1!$A$1:$B$97,2,0)</f>
        <v>Parashorea chinensis</v>
      </c>
      <c r="G52" s="3" t="str">
        <f t="shared" si="3"/>
        <v>2023-08-01</v>
      </c>
      <c r="H52" s="3" t="s">
        <v>462</v>
      </c>
      <c r="I52" s="3">
        <v>0.00077733859498568</v>
      </c>
      <c r="J52" s="3">
        <v>-1.210401553639</v>
      </c>
      <c r="K52" s="3">
        <v>400.779435273589</v>
      </c>
      <c r="L52" s="3">
        <v>419.716810076628</v>
      </c>
      <c r="M52" s="3">
        <v>38.9777289678296</v>
      </c>
      <c r="N52" s="3">
        <v>37.219076804082</v>
      </c>
      <c r="O52" s="3">
        <v>0.0760888114026134</v>
      </c>
      <c r="P52" s="3">
        <v>3.85961893415575</v>
      </c>
      <c r="Q52" s="3">
        <v>0.0752646111600894</v>
      </c>
      <c r="R52" s="3">
        <v>0.0471136884756752</v>
      </c>
      <c r="S52" s="3">
        <v>0</v>
      </c>
      <c r="T52" s="3">
        <v>25.2664572338918</v>
      </c>
      <c r="U52" s="3">
        <v>25.2071561138503</v>
      </c>
      <c r="V52" s="3">
        <v>3.21916066352228</v>
      </c>
      <c r="W52" s="3">
        <v>70.1844336500995</v>
      </c>
      <c r="X52" s="3">
        <v>2.28848851017262</v>
      </c>
      <c r="Y52" s="3">
        <v>3.26067925099661</v>
      </c>
      <c r="Z52" s="3">
        <v>0.930672153349657</v>
      </c>
      <c r="AA52" s="3">
        <v>-34.2806320388685</v>
      </c>
      <c r="AB52" s="3">
        <v>44.831697030118</v>
      </c>
      <c r="AC52" s="3">
        <v>2.46477453101111</v>
      </c>
      <c r="AD52" s="3">
        <v>13.0158395222606</v>
      </c>
      <c r="AE52" s="3">
        <v>0</v>
      </c>
      <c r="AF52" s="3">
        <v>0</v>
      </c>
      <c r="AG52" s="3">
        <v>1</v>
      </c>
      <c r="AH52" s="3">
        <v>0</v>
      </c>
      <c r="AI52" s="3">
        <v>49355.6357093816</v>
      </c>
      <c r="AJ52" s="3">
        <v>0</v>
      </c>
      <c r="AK52" s="3">
        <v>0</v>
      </c>
      <c r="AL52" s="3">
        <v>0</v>
      </c>
      <c r="AM52" s="3">
        <v>0</v>
      </c>
      <c r="AN52" s="3">
        <v>3</v>
      </c>
      <c r="AO52" s="3">
        <v>0.5</v>
      </c>
      <c r="AP52" s="3" t="e">
        <v>#DIV/0!</v>
      </c>
      <c r="AQ52" s="3">
        <v>2</v>
      </c>
      <c r="AR52" s="3">
        <v>1543627364.81204</v>
      </c>
      <c r="AS52" s="3">
        <v>400.779435273589</v>
      </c>
      <c r="AT52" s="3">
        <v>400.009035494808</v>
      </c>
      <c r="AU52" s="3">
        <v>24.642715792741</v>
      </c>
      <c r="AV52" s="3">
        <v>23.9928878247166</v>
      </c>
      <c r="AW52" s="3">
        <v>403.435284970636</v>
      </c>
      <c r="AX52" s="3">
        <v>23.885879830887</v>
      </c>
      <c r="AY52" s="3">
        <v>350.02335894662</v>
      </c>
      <c r="AZ52" s="3">
        <v>92.853610260531</v>
      </c>
      <c r="BA52" s="3">
        <v>0.0131227443597923</v>
      </c>
      <c r="BB52" s="3">
        <v>25.4226105951793</v>
      </c>
      <c r="BC52" s="3">
        <v>25.2071561138503</v>
      </c>
      <c r="BD52" s="3">
        <v>999.9</v>
      </c>
      <c r="BE52" s="3">
        <v>0</v>
      </c>
      <c r="BF52" s="3">
        <v>0</v>
      </c>
      <c r="BG52" s="3">
        <v>9999.52499212824</v>
      </c>
      <c r="BH52" s="3">
        <v>-0.82476336728861</v>
      </c>
      <c r="BI52" s="3">
        <v>0.264246097492217</v>
      </c>
      <c r="BJ52" s="3">
        <v>0.770395403737594</v>
      </c>
      <c r="BK52" s="3">
        <v>410.905237524474</v>
      </c>
      <c r="BL52" s="3">
        <v>409.84232666673</v>
      </c>
      <c r="BM52" s="3">
        <v>0.649828707684709</v>
      </c>
      <c r="BN52" s="3">
        <v>400.009035494808</v>
      </c>
      <c r="BO52" s="3">
        <v>23.9928878247166</v>
      </c>
      <c r="BP52" s="3">
        <v>2.28816491267242</v>
      </c>
      <c r="BQ52" s="3">
        <v>2.22782641684225</v>
      </c>
      <c r="BR52" s="3">
        <v>19.5933211579886</v>
      </c>
      <c r="BS52" s="3">
        <v>19.1638122989511</v>
      </c>
      <c r="BT52" s="3">
        <v>0</v>
      </c>
      <c r="BU52" s="3">
        <v>0</v>
      </c>
      <c r="BV52" s="3">
        <v>0</v>
      </c>
      <c r="BW52" s="3">
        <v>27</v>
      </c>
      <c r="BX52" s="3">
        <v>0.272900586850616</v>
      </c>
      <c r="BY52" s="3">
        <v>1543627125.5</v>
      </c>
      <c r="BZ52" s="3" t="e">
        <v>#DIV/0!</v>
      </c>
      <c r="CA52" s="3">
        <v>1543627125.5</v>
      </c>
      <c r="CB52" s="3">
        <v>1543627125.5</v>
      </c>
      <c r="CC52" s="3">
        <v>79</v>
      </c>
      <c r="CD52" s="3">
        <v>0.014</v>
      </c>
      <c r="CE52" s="3">
        <v>-0.002</v>
      </c>
      <c r="CF52" s="3">
        <v>-2.655</v>
      </c>
      <c r="CG52" s="3">
        <v>0.729</v>
      </c>
      <c r="CH52" s="3">
        <v>400</v>
      </c>
      <c r="CI52" s="3">
        <v>24</v>
      </c>
      <c r="CJ52" s="3">
        <v>2.05</v>
      </c>
      <c r="CK52" s="3">
        <v>0.35</v>
      </c>
      <c r="CL52" s="3">
        <v>0.7745814625</v>
      </c>
      <c r="CM52" s="3">
        <v>-0.0197268986866808</v>
      </c>
      <c r="CN52" s="3">
        <v>0.116164512376021</v>
      </c>
      <c r="CO52" s="3">
        <v>0.5</v>
      </c>
      <c r="CP52" s="3">
        <v>0.6512884375</v>
      </c>
      <c r="CQ52" s="3">
        <v>-0.0232318086303951</v>
      </c>
      <c r="CR52" s="3">
        <v>0.0139013275702756</v>
      </c>
      <c r="CS52" s="3">
        <v>0.666666666666667</v>
      </c>
      <c r="CT52" s="3">
        <v>1.16666666666667</v>
      </c>
      <c r="CU52" s="3">
        <v>2</v>
      </c>
      <c r="CV52" s="3" t="e">
        <v>#DIV/0!</v>
      </c>
      <c r="CW52" s="3">
        <v>100</v>
      </c>
      <c r="CX52" s="3">
        <v>100</v>
      </c>
      <c r="CY52" s="3">
        <v>-2.65583333333333</v>
      </c>
      <c r="CZ52" s="3">
        <v>0.757208333333333</v>
      </c>
      <c r="DA52" s="3">
        <v>-2.45925724093508</v>
      </c>
      <c r="DB52" s="3">
        <v>0.000607280511662848</v>
      </c>
      <c r="DC52" s="3">
        <v>-3.29847730207135e-6</v>
      </c>
      <c r="DD52" s="3">
        <v>1.45089541195219e-9</v>
      </c>
      <c r="DE52" s="3">
        <v>0.0912245394094656</v>
      </c>
      <c r="DF52" s="3">
        <v>0.00630584918958766</v>
      </c>
      <c r="DG52" s="3">
        <v>0.00102618684613656</v>
      </c>
      <c r="DH52" s="3">
        <v>-5.17213135646585e-6</v>
      </c>
      <c r="DI52" s="3">
        <v>3</v>
      </c>
      <c r="DJ52" s="3">
        <v>1567</v>
      </c>
      <c r="DK52" s="3">
        <v>1</v>
      </c>
      <c r="DL52" s="3">
        <v>31</v>
      </c>
      <c r="DM52" s="3">
        <v>4.11666666666667</v>
      </c>
      <c r="DN52" s="3">
        <v>4.11666666666667</v>
      </c>
      <c r="DO52" s="3">
        <v>3</v>
      </c>
      <c r="DP52" s="3">
        <v>326.059666666667</v>
      </c>
      <c r="DQ52" s="3">
        <v>643.936916666667</v>
      </c>
      <c r="DR52" s="3">
        <v>24.9997416666667</v>
      </c>
      <c r="DS52" s="3">
        <v>31.565375</v>
      </c>
      <c r="DT52" s="3">
        <v>30.0000833333333</v>
      </c>
      <c r="DU52" s="3">
        <v>31.8654</v>
      </c>
      <c r="DV52" s="3">
        <v>31.8573166666667</v>
      </c>
      <c r="DW52" s="3">
        <v>20.5603</v>
      </c>
      <c r="DX52" s="3">
        <v>25.0072916666667</v>
      </c>
      <c r="DY52" s="3">
        <v>81.299</v>
      </c>
      <c r="DZ52" s="3">
        <v>25</v>
      </c>
      <c r="EA52" s="3">
        <v>400</v>
      </c>
      <c r="EB52" s="3">
        <v>24.0078583333333</v>
      </c>
      <c r="EC52" s="3">
        <v>98.693325</v>
      </c>
      <c r="ED52" s="3">
        <v>101.044833333333</v>
      </c>
    </row>
    <row r="53" spans="1:134">
      <c r="A53" s="3" t="s">
        <v>524</v>
      </c>
      <c r="B53" s="3" t="s">
        <v>139</v>
      </c>
      <c r="C53" s="3" t="s">
        <v>77</v>
      </c>
      <c r="D53" s="3" t="s">
        <v>78</v>
      </c>
      <c r="E53" s="3" t="str">
        <f t="shared" si="2"/>
        <v>TR94-B2-Rd1</v>
      </c>
      <c r="F53" s="3" t="str">
        <f>VLOOKUP(B53,Sheet1!$A$1:$B$97,2,0)</f>
        <v>Ficus langkokensis</v>
      </c>
      <c r="G53" s="3" t="str">
        <f t="shared" si="3"/>
        <v>2023-08-01</v>
      </c>
      <c r="H53" s="3" t="s">
        <v>462</v>
      </c>
      <c r="I53" s="3">
        <v>0.00214593850111877</v>
      </c>
      <c r="J53" s="3">
        <v>-1.44161083377743</v>
      </c>
      <c r="K53" s="3">
        <v>400.499138664875</v>
      </c>
      <c r="L53" s="3">
        <v>404.918901892363</v>
      </c>
      <c r="M53" s="3">
        <v>37.6574474139063</v>
      </c>
      <c r="N53" s="3">
        <v>37.2464095781858</v>
      </c>
      <c r="O53" s="3">
        <v>0.214564233918577</v>
      </c>
      <c r="P53" s="3">
        <v>3.86352641908033</v>
      </c>
      <c r="Q53" s="3">
        <v>0.208157249124777</v>
      </c>
      <c r="R53" s="3">
        <v>0.130657986370121</v>
      </c>
      <c r="S53" s="3">
        <v>0</v>
      </c>
      <c r="T53" s="3">
        <v>24.7588377022967</v>
      </c>
      <c r="U53" s="3">
        <v>25.0318013006196</v>
      </c>
      <c r="V53" s="3">
        <v>3.18571118155359</v>
      </c>
      <c r="W53" s="3">
        <v>70.1226530877942</v>
      </c>
      <c r="X53" s="3">
        <v>2.2549974012632</v>
      </c>
      <c r="Y53" s="3">
        <v>3.21578983857239</v>
      </c>
      <c r="Z53" s="3">
        <v>0.930713780290384</v>
      </c>
      <c r="AA53" s="3">
        <v>-94.6358878993377</v>
      </c>
      <c r="AB53" s="3">
        <v>32.8591406058245</v>
      </c>
      <c r="AC53" s="3">
        <v>1.80100542614295</v>
      </c>
      <c r="AD53" s="3">
        <v>-59.9757418673702</v>
      </c>
      <c r="AE53" s="3">
        <v>0</v>
      </c>
      <c r="AF53" s="3">
        <v>0</v>
      </c>
      <c r="AG53" s="3">
        <v>1</v>
      </c>
      <c r="AH53" s="3">
        <v>0</v>
      </c>
      <c r="AI53" s="3">
        <v>49463.8261961949</v>
      </c>
      <c r="AJ53" s="3">
        <v>0</v>
      </c>
      <c r="AK53" s="3">
        <v>0</v>
      </c>
      <c r="AL53" s="3">
        <v>0</v>
      </c>
      <c r="AM53" s="3">
        <v>0</v>
      </c>
      <c r="AN53" s="3">
        <v>3</v>
      </c>
      <c r="AO53" s="3">
        <v>0.5</v>
      </c>
      <c r="AP53" s="3" t="e">
        <v>#DIV/0!</v>
      </c>
      <c r="AQ53" s="3">
        <v>2</v>
      </c>
      <c r="AR53" s="3">
        <v>1543621892.91204</v>
      </c>
      <c r="AS53" s="3">
        <v>400.499138664875</v>
      </c>
      <c r="AT53" s="3">
        <v>400.000210334749</v>
      </c>
      <c r="AU53" s="3">
        <v>24.2472904807149</v>
      </c>
      <c r="AV53" s="3">
        <v>22.4527683327963</v>
      </c>
      <c r="AW53" s="3">
        <v>403.055625151673</v>
      </c>
      <c r="AX53" s="3">
        <v>23.510813590853</v>
      </c>
      <c r="AY53" s="3">
        <v>350.049496503929</v>
      </c>
      <c r="AZ53" s="3">
        <v>92.9857993844694</v>
      </c>
      <c r="BA53" s="3">
        <v>0.0141748709187702</v>
      </c>
      <c r="BB53" s="3">
        <v>25.1895572409967</v>
      </c>
      <c r="BC53" s="3">
        <v>25.0318013006196</v>
      </c>
      <c r="BD53" s="3">
        <v>999.9</v>
      </c>
      <c r="BE53" s="3">
        <v>0</v>
      </c>
      <c r="BF53" s="3">
        <v>0</v>
      </c>
      <c r="BG53" s="3">
        <v>9999.37697836416</v>
      </c>
      <c r="BH53" s="3">
        <v>-0.806092672832517</v>
      </c>
      <c r="BI53" s="3">
        <v>0.241796821749695</v>
      </c>
      <c r="BJ53" s="3">
        <v>0.498972031304011</v>
      </c>
      <c r="BK53" s="3">
        <v>410.451525180462</v>
      </c>
      <c r="BL53" s="3">
        <v>409.187641087712</v>
      </c>
      <c r="BM53" s="3">
        <v>1.79452202849703</v>
      </c>
      <c r="BN53" s="3">
        <v>400.000210334749</v>
      </c>
      <c r="BO53" s="3">
        <v>22.4527683327963</v>
      </c>
      <c r="BP53" s="3">
        <v>2.25465350276149</v>
      </c>
      <c r="BQ53" s="3">
        <v>2.08778830572329</v>
      </c>
      <c r="BR53" s="3">
        <v>19.3560250215677</v>
      </c>
      <c r="BS53" s="3">
        <v>18.1263077721327</v>
      </c>
      <c r="BT53" s="3">
        <v>0</v>
      </c>
      <c r="BU53" s="3">
        <v>0</v>
      </c>
      <c r="BV53" s="3">
        <v>0</v>
      </c>
      <c r="BW53" s="3">
        <v>26</v>
      </c>
      <c r="BX53" s="3">
        <v>0.326366302945488</v>
      </c>
      <c r="BY53" s="3">
        <v>1543621411</v>
      </c>
      <c r="BZ53" s="3" t="e">
        <v>#DIV/0!</v>
      </c>
      <c r="CA53" s="3">
        <v>1543621411</v>
      </c>
      <c r="CB53" s="3">
        <v>1543621408</v>
      </c>
      <c r="CC53" s="3">
        <v>59</v>
      </c>
      <c r="CD53" s="3">
        <v>0.085</v>
      </c>
      <c r="CE53" s="3">
        <v>-0.005</v>
      </c>
      <c r="CF53" s="3">
        <v>-2.556</v>
      </c>
      <c r="CG53" s="3">
        <v>0.661</v>
      </c>
      <c r="CH53" s="3">
        <v>400</v>
      </c>
      <c r="CI53" s="3">
        <v>22</v>
      </c>
      <c r="CJ53" s="3">
        <v>1.36</v>
      </c>
      <c r="CK53" s="3">
        <v>0.13</v>
      </c>
      <c r="CL53" s="3">
        <v>0.494500541666667</v>
      </c>
      <c r="CM53" s="3">
        <v>-0.00484636210131438</v>
      </c>
      <c r="CN53" s="3">
        <v>0.109050359830659</v>
      </c>
      <c r="CO53" s="3">
        <v>0.333333333333333</v>
      </c>
      <c r="CP53" s="3">
        <v>1.79497258333333</v>
      </c>
      <c r="CQ53" s="3">
        <v>-0.00888726078799723</v>
      </c>
      <c r="CR53" s="3">
        <v>0.00806922925875712</v>
      </c>
      <c r="CS53" s="3">
        <v>0.75</v>
      </c>
      <c r="CT53" s="3">
        <v>1.08333333333333</v>
      </c>
      <c r="CU53" s="3">
        <v>2</v>
      </c>
      <c r="CV53" s="3" t="e">
        <v>#DIV/0!</v>
      </c>
      <c r="CW53" s="3">
        <v>100</v>
      </c>
      <c r="CX53" s="3">
        <v>100</v>
      </c>
      <c r="CY53" s="3">
        <v>-2.55625</v>
      </c>
      <c r="CZ53" s="3">
        <v>0.736083333333333</v>
      </c>
      <c r="DA53" s="3">
        <v>-2.36033766614606</v>
      </c>
      <c r="DB53" s="3">
        <v>0.000607280511662848</v>
      </c>
      <c r="DC53" s="3">
        <v>-3.29847730207135e-6</v>
      </c>
      <c r="DD53" s="3">
        <v>1.45089541195219e-9</v>
      </c>
      <c r="DE53" s="3">
        <v>0.0882012692875051</v>
      </c>
      <c r="DF53" s="3">
        <v>0.00630584918958766</v>
      </c>
      <c r="DG53" s="3">
        <v>0.00102618684613656</v>
      </c>
      <c r="DH53" s="3">
        <v>-5.17213135646585e-6</v>
      </c>
      <c r="DI53" s="3">
        <v>3</v>
      </c>
      <c r="DJ53" s="3">
        <v>1567</v>
      </c>
      <c r="DK53" s="3">
        <v>1</v>
      </c>
      <c r="DL53" s="3">
        <v>31</v>
      </c>
      <c r="DM53" s="3">
        <v>8.16666666666667</v>
      </c>
      <c r="DN53" s="3">
        <v>8.21666666666667</v>
      </c>
      <c r="DO53" s="3">
        <v>3</v>
      </c>
      <c r="DP53" s="3">
        <v>327.398583333333</v>
      </c>
      <c r="DQ53" s="3">
        <v>641.160083333333</v>
      </c>
      <c r="DR53" s="3">
        <v>25</v>
      </c>
      <c r="DS53" s="3">
        <v>31.7531333333333</v>
      </c>
      <c r="DT53" s="3">
        <v>30.0002083333333</v>
      </c>
      <c r="DU53" s="3">
        <v>32.0727666666667</v>
      </c>
      <c r="DV53" s="3">
        <v>32.0730666666667</v>
      </c>
      <c r="DW53" s="3">
        <v>20.6692083333333</v>
      </c>
      <c r="DX53" s="3">
        <v>26.6047666666667</v>
      </c>
      <c r="DY53" s="3">
        <v>58.7104833333333</v>
      </c>
      <c r="DZ53" s="3">
        <v>25</v>
      </c>
      <c r="EA53" s="3">
        <v>400</v>
      </c>
      <c r="EB53" s="3">
        <v>22.4714083333333</v>
      </c>
      <c r="EC53" s="3">
        <v>98.6585</v>
      </c>
      <c r="ED53" s="3">
        <v>101.023666666667</v>
      </c>
    </row>
    <row r="54" spans="1:134">
      <c r="A54" s="3" t="s">
        <v>525</v>
      </c>
      <c r="B54" s="3" t="s">
        <v>139</v>
      </c>
      <c r="C54" s="3" t="s">
        <v>77</v>
      </c>
      <c r="D54" s="3" t="s">
        <v>69</v>
      </c>
      <c r="E54" s="3" t="str">
        <f t="shared" si="2"/>
        <v>TR94-B2-Rd2</v>
      </c>
      <c r="F54" s="3" t="str">
        <f>VLOOKUP(B54,Sheet1!$A$1:$B$97,2,0)</f>
        <v>Ficus langkokensis</v>
      </c>
      <c r="G54" s="3" t="str">
        <f t="shared" si="3"/>
        <v>2023-08-01</v>
      </c>
      <c r="H54" s="3" t="s">
        <v>462</v>
      </c>
      <c r="I54" s="3">
        <v>0.000403190311678077</v>
      </c>
      <c r="J54" s="3">
        <v>-0.739091088147649</v>
      </c>
      <c r="K54" s="3">
        <v>400.498235273369</v>
      </c>
      <c r="L54" s="3">
        <v>424.073198825199</v>
      </c>
      <c r="M54" s="3">
        <v>39.3727205652836</v>
      </c>
      <c r="N54" s="3">
        <v>37.183922996677</v>
      </c>
      <c r="O54" s="3">
        <v>0.0390922956362837</v>
      </c>
      <c r="P54" s="3">
        <v>3.85910033073754</v>
      </c>
      <c r="Q54" s="3">
        <v>0.0388735436905132</v>
      </c>
      <c r="R54" s="3">
        <v>0.0243155165311586</v>
      </c>
      <c r="S54" s="3">
        <v>0</v>
      </c>
      <c r="T54" s="3">
        <v>25.3855238378404</v>
      </c>
      <c r="U54" s="3">
        <v>25.2539357725932</v>
      </c>
      <c r="V54" s="3">
        <v>3.22813571412235</v>
      </c>
      <c r="W54" s="3">
        <v>70.1647468643006</v>
      </c>
      <c r="X54" s="3">
        <v>2.29382520348562</v>
      </c>
      <c r="Y54" s="3">
        <v>3.2691988434983</v>
      </c>
      <c r="Z54" s="3">
        <v>0.934310510636732</v>
      </c>
      <c r="AA54" s="3">
        <v>-17.7806927450032</v>
      </c>
      <c r="AB54" s="3">
        <v>44.2297386677151</v>
      </c>
      <c r="AC54" s="3">
        <v>2.43311367013808</v>
      </c>
      <c r="AD54" s="3">
        <v>28.88215959285</v>
      </c>
      <c r="AE54" s="3">
        <v>0</v>
      </c>
      <c r="AF54" s="3">
        <v>0</v>
      </c>
      <c r="AG54" s="3">
        <v>1</v>
      </c>
      <c r="AH54" s="3">
        <v>0</v>
      </c>
      <c r="AI54" s="3">
        <v>49339.0348274786</v>
      </c>
      <c r="AJ54" s="3">
        <v>0</v>
      </c>
      <c r="AK54" s="3">
        <v>0</v>
      </c>
      <c r="AL54" s="3">
        <v>0</v>
      </c>
      <c r="AM54" s="3">
        <v>0</v>
      </c>
      <c r="AN54" s="3">
        <v>3</v>
      </c>
      <c r="AO54" s="3">
        <v>0.5</v>
      </c>
      <c r="AP54" s="3" t="e">
        <v>#DIV/0!</v>
      </c>
      <c r="AQ54" s="3">
        <v>2</v>
      </c>
      <c r="AR54" s="3">
        <v>1543637903.93287</v>
      </c>
      <c r="AS54" s="3">
        <v>400.498235273369</v>
      </c>
      <c r="AT54" s="3">
        <v>400.003170774038</v>
      </c>
      <c r="AU54" s="3">
        <v>24.7061866503984</v>
      </c>
      <c r="AV54" s="3">
        <v>24.36915598659</v>
      </c>
      <c r="AW54" s="3">
        <v>403.400191122362</v>
      </c>
      <c r="AX54" s="3">
        <v>23.9623996132093</v>
      </c>
      <c r="AY54" s="3">
        <v>350.023751333394</v>
      </c>
      <c r="AZ54" s="3">
        <v>92.8308834610473</v>
      </c>
      <c r="BA54" s="3">
        <v>0.0132784500296479</v>
      </c>
      <c r="BB54" s="3">
        <v>25.4665258114395</v>
      </c>
      <c r="BC54" s="3">
        <v>25.2539357725932</v>
      </c>
      <c r="BD54" s="3">
        <v>999.9</v>
      </c>
      <c r="BE54" s="3">
        <v>0</v>
      </c>
      <c r="BF54" s="3">
        <v>0</v>
      </c>
      <c r="BG54" s="3">
        <v>10000.103904397</v>
      </c>
      <c r="BH54" s="3">
        <v>-0.807251459988293</v>
      </c>
      <c r="BI54" s="3">
        <v>0.258288883781852</v>
      </c>
      <c r="BJ54" s="3">
        <v>0.495054309819528</v>
      </c>
      <c r="BK54" s="3">
        <v>410.643692411665</v>
      </c>
      <c r="BL54" s="3">
        <v>409.994388034422</v>
      </c>
      <c r="BM54" s="3">
        <v>0.337028153531898</v>
      </c>
      <c r="BN54" s="3">
        <v>400.003170774038</v>
      </c>
      <c r="BO54" s="3">
        <v>24.36915598659</v>
      </c>
      <c r="BP54" s="3">
        <v>2.29349722258712</v>
      </c>
      <c r="BQ54" s="3">
        <v>2.26221019775892</v>
      </c>
      <c r="BR54" s="3">
        <v>19.6307951663322</v>
      </c>
      <c r="BS54" s="3">
        <v>19.4098061269233</v>
      </c>
      <c r="BT54" s="3">
        <v>0</v>
      </c>
      <c r="BU54" s="3">
        <v>0</v>
      </c>
      <c r="BV54" s="3">
        <v>0</v>
      </c>
      <c r="BW54" s="3">
        <v>27</v>
      </c>
      <c r="BX54" s="3">
        <v>0.42763891118181</v>
      </c>
      <c r="BY54" s="3">
        <v>1543637644.1</v>
      </c>
      <c r="BZ54" s="3" t="e">
        <v>#DIV/0!</v>
      </c>
      <c r="CA54" s="3">
        <v>1543637644.1</v>
      </c>
      <c r="CB54" s="3">
        <v>1543637639.6</v>
      </c>
      <c r="CC54" s="3">
        <v>117</v>
      </c>
      <c r="CD54" s="3">
        <v>-0.036</v>
      </c>
      <c r="CE54" s="3">
        <v>-0.002</v>
      </c>
      <c r="CF54" s="3">
        <v>-2.901</v>
      </c>
      <c r="CG54" s="3">
        <v>0.732</v>
      </c>
      <c r="CH54" s="3">
        <v>400</v>
      </c>
      <c r="CI54" s="3">
        <v>24</v>
      </c>
      <c r="CJ54" s="3">
        <v>1.53</v>
      </c>
      <c r="CK54" s="3">
        <v>0.62</v>
      </c>
      <c r="CL54" s="3">
        <v>0.49447268699187</v>
      </c>
      <c r="CM54" s="3">
        <v>0.032397597560976</v>
      </c>
      <c r="CN54" s="3">
        <v>0.12518499376255</v>
      </c>
      <c r="CO54" s="3">
        <v>0.166666666666667</v>
      </c>
      <c r="CP54" s="3">
        <v>0.336776823170732</v>
      </c>
      <c r="CQ54" s="3">
        <v>0.000279113240418401</v>
      </c>
      <c r="CR54" s="3">
        <v>0.00643925832885449</v>
      </c>
      <c r="CS54" s="3">
        <v>0.916666666666667</v>
      </c>
      <c r="CT54" s="3">
        <v>1.08333333333333</v>
      </c>
      <c r="CU54" s="3">
        <v>2</v>
      </c>
      <c r="CV54" s="3" t="e">
        <v>#DIV/0!</v>
      </c>
      <c r="CW54" s="3">
        <v>100</v>
      </c>
      <c r="CX54" s="3">
        <v>100</v>
      </c>
      <c r="CY54" s="3">
        <v>-2.902</v>
      </c>
      <c r="CZ54" s="3">
        <v>0.74345</v>
      </c>
      <c r="DA54" s="3">
        <v>-2.70538475717083</v>
      </c>
      <c r="DB54" s="3">
        <v>0.000607280511662848</v>
      </c>
      <c r="DC54" s="3">
        <v>-3.29847730207135e-6</v>
      </c>
      <c r="DD54" s="3">
        <v>1.45089541195219e-9</v>
      </c>
      <c r="DE54" s="3">
        <v>0.0746147179314315</v>
      </c>
      <c r="DF54" s="3">
        <v>0.00630584918958766</v>
      </c>
      <c r="DG54" s="3">
        <v>0.00102618684613656</v>
      </c>
      <c r="DH54" s="3">
        <v>-5.17213135646585e-6</v>
      </c>
      <c r="DI54" s="3">
        <v>3</v>
      </c>
      <c r="DJ54" s="3">
        <v>1567</v>
      </c>
      <c r="DK54" s="3">
        <v>1</v>
      </c>
      <c r="DL54" s="3">
        <v>31</v>
      </c>
      <c r="DM54" s="3">
        <v>4.45833333333333</v>
      </c>
      <c r="DN54" s="3">
        <v>4.53333333333333</v>
      </c>
      <c r="DO54" s="3">
        <v>3</v>
      </c>
      <c r="DP54" s="3">
        <v>325.628166666667</v>
      </c>
      <c r="DQ54" s="3">
        <v>632.867666666667</v>
      </c>
      <c r="DR54" s="3">
        <v>24.999975</v>
      </c>
      <c r="DS54" s="3">
        <v>32.5927083333333</v>
      </c>
      <c r="DT54" s="3">
        <v>30.0000583333333</v>
      </c>
      <c r="DU54" s="3">
        <v>32.9427</v>
      </c>
      <c r="DV54" s="3">
        <v>32.9497916666667</v>
      </c>
      <c r="DW54" s="3">
        <v>20.6138833333333</v>
      </c>
      <c r="DX54" s="3">
        <v>21.0015</v>
      </c>
      <c r="DY54" s="3">
        <v>54.93925</v>
      </c>
      <c r="DZ54" s="3">
        <v>25</v>
      </c>
      <c r="EA54" s="3">
        <v>400</v>
      </c>
      <c r="EB54" s="3">
        <v>24.3989333333333</v>
      </c>
      <c r="EC54" s="3">
        <v>98.5556416666667</v>
      </c>
      <c r="ED54" s="3">
        <v>100.8755</v>
      </c>
    </row>
    <row r="55" spans="1:134">
      <c r="A55" s="3" t="s">
        <v>526</v>
      </c>
      <c r="B55" s="3" t="s">
        <v>148</v>
      </c>
      <c r="C55" s="3" t="s">
        <v>68</v>
      </c>
      <c r="D55" s="3" t="s">
        <v>69</v>
      </c>
      <c r="E55" s="3" t="str">
        <f t="shared" si="2"/>
        <v>TR99-B1-Rd2</v>
      </c>
      <c r="F55" s="3" t="str">
        <f>VLOOKUP(B55,Sheet1!$A$1:$B$97,2,0)</f>
        <v>Litsea panamanja</v>
      </c>
      <c r="G55" s="3" t="str">
        <f t="shared" si="3"/>
        <v>2023-08-01</v>
      </c>
      <c r="H55" s="3" t="s">
        <v>462</v>
      </c>
      <c r="I55" s="3">
        <v>5.638912123818e-5</v>
      </c>
      <c r="J55" s="3">
        <v>-0.83310244977416</v>
      </c>
      <c r="K55" s="3">
        <v>400.728079232804</v>
      </c>
      <c r="L55" s="3">
        <v>447.135172026074</v>
      </c>
      <c r="M55" s="3">
        <v>41.6018053727151</v>
      </c>
      <c r="N55" s="3">
        <v>37.2839119970533</v>
      </c>
      <c r="O55" s="3">
        <v>0.0054200798416313</v>
      </c>
      <c r="P55" s="3">
        <v>3.86516981999452</v>
      </c>
      <c r="Q55" s="3">
        <v>0.00541401798737714</v>
      </c>
      <c r="R55" s="3">
        <v>0.00338430531261165</v>
      </c>
      <c r="S55" s="3">
        <v>0</v>
      </c>
      <c r="T55" s="3">
        <v>25.22133358063</v>
      </c>
      <c r="U55" s="3">
        <v>25.112744329654</v>
      </c>
      <c r="V55" s="3">
        <v>3.20111340345625</v>
      </c>
      <c r="W55" s="3">
        <v>70.1404786915244</v>
      </c>
      <c r="X55" s="3">
        <v>2.26136278588117</v>
      </c>
      <c r="Y55" s="3">
        <v>3.22404848066129</v>
      </c>
      <c r="Z55" s="3">
        <v>0.939750617575083</v>
      </c>
      <c r="AA55" s="3">
        <v>-2.48676024660374</v>
      </c>
      <c r="AB55" s="3">
        <v>24.9850813027962</v>
      </c>
      <c r="AC55" s="3">
        <v>1.36970320073771</v>
      </c>
      <c r="AD55" s="3">
        <v>23.8680242569302</v>
      </c>
      <c r="AE55" s="3">
        <v>0</v>
      </c>
      <c r="AF55" s="3">
        <v>0</v>
      </c>
      <c r="AG55" s="3">
        <v>1</v>
      </c>
      <c r="AH55" s="3">
        <v>0</v>
      </c>
      <c r="AI55" s="3">
        <v>49485.6815023201</v>
      </c>
      <c r="AJ55" s="3">
        <v>0</v>
      </c>
      <c r="AK55" s="3">
        <v>0</v>
      </c>
      <c r="AL55" s="3">
        <v>0</v>
      </c>
      <c r="AM55" s="3">
        <v>0</v>
      </c>
      <c r="AN55" s="3">
        <v>3</v>
      </c>
      <c r="AO55" s="3">
        <v>0.5</v>
      </c>
      <c r="AP55" s="3" t="e">
        <v>#DIV/0!</v>
      </c>
      <c r="AQ55" s="3">
        <v>2</v>
      </c>
      <c r="AR55" s="3">
        <v>1543646110.33287</v>
      </c>
      <c r="AS55" s="3">
        <v>400.728079232804</v>
      </c>
      <c r="AT55" s="3">
        <v>400.033393697166</v>
      </c>
      <c r="AU55" s="3">
        <v>24.3051631864623</v>
      </c>
      <c r="AV55" s="3">
        <v>24.2580068352794</v>
      </c>
      <c r="AW55" s="3">
        <v>403.581969281761</v>
      </c>
      <c r="AX55" s="3">
        <v>23.5695058391869</v>
      </c>
      <c r="AY55" s="3">
        <v>350.017046946269</v>
      </c>
      <c r="AZ55" s="3">
        <v>93.0280420038923</v>
      </c>
      <c r="BA55" s="3">
        <v>0.0123859820038922</v>
      </c>
      <c r="BB55" s="3">
        <v>25.232646249924</v>
      </c>
      <c r="BC55" s="3">
        <v>25.112744329654</v>
      </c>
      <c r="BD55" s="3">
        <v>999.9</v>
      </c>
      <c r="BE55" s="3">
        <v>0</v>
      </c>
      <c r="BF55" s="3">
        <v>0</v>
      </c>
      <c r="BG55" s="3">
        <v>10000.7537211883</v>
      </c>
      <c r="BH55" s="3">
        <v>-0.824460158121237</v>
      </c>
      <c r="BI55" s="3">
        <v>0.276633551784954</v>
      </c>
      <c r="BJ55" s="3">
        <v>0.694679071118409</v>
      </c>
      <c r="BK55" s="3">
        <v>410.71047966764</v>
      </c>
      <c r="BL55" s="3">
        <v>409.978645469957</v>
      </c>
      <c r="BM55" s="3">
        <v>0.0471559066024296</v>
      </c>
      <c r="BN55" s="3">
        <v>400.033393697166</v>
      </c>
      <c r="BO55" s="3">
        <v>24.2580068352794</v>
      </c>
      <c r="BP55" s="3">
        <v>2.26106147191814</v>
      </c>
      <c r="BQ55" s="3">
        <v>2.25667407500912</v>
      </c>
      <c r="BR55" s="3">
        <v>19.4016403385179</v>
      </c>
      <c r="BS55" s="3">
        <v>19.3703959446269</v>
      </c>
      <c r="BT55" s="3">
        <v>0</v>
      </c>
      <c r="BU55" s="3">
        <v>0</v>
      </c>
      <c r="BV55" s="3">
        <v>0</v>
      </c>
      <c r="BW55" s="3">
        <v>26</v>
      </c>
      <c r="BX55" s="3">
        <v>0.335216818818038</v>
      </c>
      <c r="BY55" s="3">
        <v>1543645857.5</v>
      </c>
      <c r="BZ55" s="3" t="e">
        <v>#DIV/0!</v>
      </c>
      <c r="CA55" s="3">
        <v>1543645857.5</v>
      </c>
      <c r="CB55" s="3">
        <v>1543645857</v>
      </c>
      <c r="CC55" s="3">
        <v>137</v>
      </c>
      <c r="CD55" s="3">
        <v>-0.033</v>
      </c>
      <c r="CE55" s="3">
        <v>0.003</v>
      </c>
      <c r="CF55" s="3">
        <v>-2.853</v>
      </c>
      <c r="CG55" s="3">
        <v>0.735</v>
      </c>
      <c r="CH55" s="3">
        <v>400</v>
      </c>
      <c r="CI55" s="3">
        <v>24</v>
      </c>
      <c r="CJ55" s="3">
        <v>1.29</v>
      </c>
      <c r="CK55" s="3">
        <v>0.66</v>
      </c>
      <c r="CL55" s="3">
        <v>0.691750122916667</v>
      </c>
      <c r="CM55" s="3">
        <v>0.0242365731707305</v>
      </c>
      <c r="CN55" s="3">
        <v>0.13864793007324</v>
      </c>
      <c r="CO55" s="3">
        <v>0.583333333333333</v>
      </c>
      <c r="CP55" s="3">
        <v>0.0503935474791667</v>
      </c>
      <c r="CQ55" s="3">
        <v>-0.0704011313039401</v>
      </c>
      <c r="CR55" s="3">
        <v>0.0136206103808457</v>
      </c>
      <c r="CS55" s="3">
        <v>0.666666666666667</v>
      </c>
      <c r="CT55" s="3">
        <v>1.25</v>
      </c>
      <c r="CU55" s="3">
        <v>2</v>
      </c>
      <c r="CV55" s="3" t="e">
        <v>#DIV/0!</v>
      </c>
      <c r="CW55" s="3">
        <v>100</v>
      </c>
      <c r="CX55" s="3">
        <v>100</v>
      </c>
      <c r="CY55" s="3">
        <v>-2.85383333333333</v>
      </c>
      <c r="CZ55" s="3">
        <v>0.735966666666667</v>
      </c>
      <c r="DA55" s="3">
        <v>-2.65708144252378</v>
      </c>
      <c r="DB55" s="3">
        <v>0.000607280511662848</v>
      </c>
      <c r="DC55" s="3">
        <v>-3.29847730207135e-6</v>
      </c>
      <c r="DD55" s="3">
        <v>1.45089541195219e-9</v>
      </c>
      <c r="DE55" s="3">
        <v>0.0846827098174192</v>
      </c>
      <c r="DF55" s="3">
        <v>0.00630584918958766</v>
      </c>
      <c r="DG55" s="3">
        <v>0.00102618684613656</v>
      </c>
      <c r="DH55" s="3">
        <v>-5.17213135646585e-6</v>
      </c>
      <c r="DI55" s="3">
        <v>3</v>
      </c>
      <c r="DJ55" s="3">
        <v>1567</v>
      </c>
      <c r="DK55" s="3">
        <v>1</v>
      </c>
      <c r="DL55" s="3">
        <v>31</v>
      </c>
      <c r="DM55" s="3">
        <v>4.33333333333333</v>
      </c>
      <c r="DN55" s="3">
        <v>4.35</v>
      </c>
      <c r="DO55" s="3">
        <v>3</v>
      </c>
      <c r="DP55" s="3">
        <v>327.539333333333</v>
      </c>
      <c r="DQ55" s="3">
        <v>642.007333333333</v>
      </c>
      <c r="DR55" s="3">
        <v>24.9996583333333</v>
      </c>
      <c r="DS55" s="3">
        <v>31.7860666666667</v>
      </c>
      <c r="DT55" s="3">
        <v>30.0000083333333</v>
      </c>
      <c r="DU55" s="3">
        <v>32.15585</v>
      </c>
      <c r="DV55" s="3">
        <v>32.1698583333333</v>
      </c>
      <c r="DW55" s="3">
        <v>20.1086333333333</v>
      </c>
      <c r="DX55" s="3">
        <v>20.8309833333333</v>
      </c>
      <c r="DY55" s="3">
        <v>67.6387</v>
      </c>
      <c r="DZ55" s="3">
        <v>25</v>
      </c>
      <c r="EA55" s="3">
        <v>400</v>
      </c>
      <c r="EB55" s="3">
        <v>24.3018666666667</v>
      </c>
      <c r="EC55" s="3">
        <v>98.695</v>
      </c>
      <c r="ED55" s="3">
        <v>100.99875</v>
      </c>
    </row>
  </sheetData>
  <mergeCells count="8">
    <mergeCell ref="A1:A3"/>
    <mergeCell ref="B1:B3"/>
    <mergeCell ref="C1:C3"/>
    <mergeCell ref="D1:D3"/>
    <mergeCell ref="E1:E3"/>
    <mergeCell ref="F1:F3"/>
    <mergeCell ref="G1:G3"/>
    <mergeCell ref="H1:H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W55"/>
  <sheetViews>
    <sheetView zoomScale="85" zoomScaleNormal="85" workbookViewId="0">
      <selection activeCell="A1" sqref="A1:A3"/>
    </sheetView>
  </sheetViews>
  <sheetFormatPr defaultColWidth="8.55555555555556" defaultRowHeight="14.4"/>
  <cols>
    <col min="1" max="1" width="25.1111111111111" customWidth="1"/>
    <col min="2" max="4" width="12.3333333333333" customWidth="1"/>
    <col min="5" max="5" width="15.5555555555556" customWidth="1"/>
    <col min="6" max="7" width="12.8888888888889" customWidth="1"/>
    <col min="9" max="10" width="12.7777777777778"/>
    <col min="11" max="11" width="13.8888888888889"/>
    <col min="12" max="19" width="12.7777777777778"/>
    <col min="21" max="27" width="12.7777777777778"/>
    <col min="28" max="28" width="13.8888888888889"/>
    <col min="29" max="30" width="12.7777777777778"/>
    <col min="31" max="31" width="13.8888888888889"/>
    <col min="36" max="36" width="12.7777777777778"/>
    <col min="45" max="45" width="11.6666666666667"/>
    <col min="46" max="56" width="12.7777777777778"/>
    <col min="60" max="60" width="12.7777777777778"/>
    <col min="61" max="61" width="13.8888888888889"/>
    <col min="62" max="62" width="12.7777777777778"/>
    <col min="66" max="66" width="12.7777777777778"/>
    <col min="67" max="67" width="13.8888888888889"/>
    <col min="68" max="68" width="11.6666666666667"/>
    <col min="70" max="71" width="11.6666666666667"/>
    <col min="72" max="72" width="12.7777777777778"/>
    <col min="73" max="73" width="13.8888888888889"/>
    <col min="75" max="75" width="12.7777777777778"/>
    <col min="79" max="79" width="12.7777777777778"/>
    <col min="86" max="89" width="12.7777777777778"/>
    <col min="90" max="90" width="13.8888888888889"/>
    <col min="91" max="91" width="11.6666666666667"/>
    <col min="92" max="92" width="13.8888888888889"/>
    <col min="93" max="94" width="12.7777777777778"/>
    <col min="95" max="95" width="13.8888888888889"/>
    <col min="100" max="101" width="12.7777777777778"/>
    <col min="103" max="112" width="12.7777777777778"/>
    <col min="115" max="117" width="12.7777777777778"/>
  </cols>
  <sheetData>
    <row r="1" s="1" customFormat="1" spans="1:1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149</v>
      </c>
      <c r="J1" s="4" t="s">
        <v>149</v>
      </c>
      <c r="K1" s="4" t="s">
        <v>149</v>
      </c>
      <c r="L1" s="4" t="s">
        <v>149</v>
      </c>
      <c r="M1" s="4" t="s">
        <v>149</v>
      </c>
      <c r="N1" s="4" t="s">
        <v>149</v>
      </c>
      <c r="O1" s="4" t="s">
        <v>149</v>
      </c>
      <c r="P1" s="4" t="s">
        <v>149</v>
      </c>
      <c r="Q1" s="4" t="s">
        <v>149</v>
      </c>
      <c r="R1" s="4" t="s">
        <v>149</v>
      </c>
      <c r="S1" s="4" t="s">
        <v>149</v>
      </c>
      <c r="T1" s="4" t="s">
        <v>149</v>
      </c>
      <c r="U1" s="4" t="s">
        <v>149</v>
      </c>
      <c r="V1" s="4" t="s">
        <v>149</v>
      </c>
      <c r="W1" s="4" t="s">
        <v>149</v>
      </c>
      <c r="X1" s="4" t="s">
        <v>149</v>
      </c>
      <c r="Y1" s="4" t="s">
        <v>149</v>
      </c>
      <c r="Z1" s="4" t="s">
        <v>149</v>
      </c>
      <c r="AA1" s="4" t="s">
        <v>149</v>
      </c>
      <c r="AB1" s="4" t="s">
        <v>149</v>
      </c>
      <c r="AC1" s="4" t="s">
        <v>149</v>
      </c>
      <c r="AD1" s="4" t="s">
        <v>149</v>
      </c>
      <c r="AE1" s="4" t="s">
        <v>149</v>
      </c>
      <c r="AF1" s="4" t="s">
        <v>150</v>
      </c>
      <c r="AG1" s="4" t="s">
        <v>150</v>
      </c>
      <c r="AH1" s="4" t="s">
        <v>150</v>
      </c>
      <c r="AI1" s="4" t="s">
        <v>150</v>
      </c>
      <c r="AJ1" s="4" t="s">
        <v>150</v>
      </c>
      <c r="AK1" s="4" t="s">
        <v>151</v>
      </c>
      <c r="AL1" s="4" t="s">
        <v>151</v>
      </c>
      <c r="AM1" s="4" t="s">
        <v>151</v>
      </c>
      <c r="AN1" s="4" t="s">
        <v>151</v>
      </c>
      <c r="AO1" s="4" t="s">
        <v>152</v>
      </c>
      <c r="AP1" s="4" t="s">
        <v>152</v>
      </c>
      <c r="AQ1" s="4" t="s">
        <v>152</v>
      </c>
      <c r="AR1" s="4" t="s">
        <v>152</v>
      </c>
      <c r="AS1" s="4" t="s">
        <v>153</v>
      </c>
      <c r="AT1" s="4" t="s">
        <v>153</v>
      </c>
      <c r="AU1" s="4" t="s">
        <v>153</v>
      </c>
      <c r="AV1" s="4" t="s">
        <v>153</v>
      </c>
      <c r="AW1" s="4" t="s">
        <v>153</v>
      </c>
      <c r="AX1" s="4" t="s">
        <v>153</v>
      </c>
      <c r="AY1" s="4" t="s">
        <v>153</v>
      </c>
      <c r="AZ1" s="4" t="s">
        <v>153</v>
      </c>
      <c r="BA1" s="4" t="s">
        <v>153</v>
      </c>
      <c r="BB1" s="4" t="s">
        <v>153</v>
      </c>
      <c r="BC1" s="4" t="s">
        <v>153</v>
      </c>
      <c r="BD1" s="4" t="s">
        <v>153</v>
      </c>
      <c r="BE1" s="4" t="s">
        <v>153</v>
      </c>
      <c r="BF1" s="4" t="s">
        <v>153</v>
      </c>
      <c r="BG1" s="4" t="s">
        <v>153</v>
      </c>
      <c r="BH1" s="4" t="s">
        <v>153</v>
      </c>
      <c r="BI1" s="4" t="s">
        <v>153</v>
      </c>
      <c r="BJ1" s="4" t="s">
        <v>153</v>
      </c>
      <c r="BK1" s="4" t="s">
        <v>459</v>
      </c>
      <c r="BL1" s="4" t="s">
        <v>459</v>
      </c>
      <c r="BM1" s="4" t="s">
        <v>459</v>
      </c>
      <c r="BN1" s="4" t="s">
        <v>459</v>
      </c>
      <c r="BO1" s="4" t="s">
        <v>459</v>
      </c>
      <c r="BP1" s="4" t="s">
        <v>156</v>
      </c>
      <c r="BQ1" s="4" t="s">
        <v>156</v>
      </c>
      <c r="BR1" s="4" t="s">
        <v>156</v>
      </c>
      <c r="BS1" s="4" t="s">
        <v>156</v>
      </c>
      <c r="BT1" s="4" t="s">
        <v>156</v>
      </c>
      <c r="BU1" s="4" t="s">
        <v>156</v>
      </c>
      <c r="BV1" s="4" t="s">
        <v>156</v>
      </c>
      <c r="BW1" s="4" t="s">
        <v>156</v>
      </c>
      <c r="BX1" s="4" t="s">
        <v>156</v>
      </c>
      <c r="BY1" s="4" t="s">
        <v>156</v>
      </c>
      <c r="BZ1" s="4" t="s">
        <v>156</v>
      </c>
      <c r="CA1" s="4" t="s">
        <v>156</v>
      </c>
      <c r="CB1" s="4" t="s">
        <v>156</v>
      </c>
      <c r="CC1" s="4" t="s">
        <v>157</v>
      </c>
      <c r="CD1" s="4" t="s">
        <v>157</v>
      </c>
      <c r="CE1" s="4" t="s">
        <v>157</v>
      </c>
      <c r="CF1" s="4" t="s">
        <v>161</v>
      </c>
      <c r="CG1" s="4" t="s">
        <v>161</v>
      </c>
      <c r="CH1" s="4" t="s">
        <v>161</v>
      </c>
      <c r="CI1" s="4" t="s">
        <v>161</v>
      </c>
      <c r="CJ1" s="4" t="s">
        <v>161</v>
      </c>
      <c r="CK1" s="4" t="s">
        <v>161</v>
      </c>
      <c r="CL1" s="4" t="s">
        <v>161</v>
      </c>
      <c r="CM1" s="4" t="s">
        <v>161</v>
      </c>
      <c r="CN1" s="4" t="s">
        <v>161</v>
      </c>
      <c r="CO1" s="4" t="s">
        <v>161</v>
      </c>
      <c r="CP1" s="4" t="s">
        <v>161</v>
      </c>
      <c r="CQ1" s="4" t="s">
        <v>161</v>
      </c>
      <c r="CR1" s="4" t="s">
        <v>161</v>
      </c>
      <c r="CS1" s="4" t="s">
        <v>161</v>
      </c>
      <c r="CT1" s="4" t="s">
        <v>161</v>
      </c>
      <c r="CU1" s="4" t="s">
        <v>161</v>
      </c>
      <c r="CV1" s="4" t="s">
        <v>161</v>
      </c>
      <c r="CW1" s="4" t="s">
        <v>161</v>
      </c>
      <c r="CX1" s="4" t="s">
        <v>43</v>
      </c>
      <c r="CY1" s="4" t="s">
        <v>43</v>
      </c>
      <c r="CZ1" s="4" t="s">
        <v>43</v>
      </c>
      <c r="DA1" s="4" t="s">
        <v>43</v>
      </c>
      <c r="DB1" s="4" t="s">
        <v>43</v>
      </c>
      <c r="DC1" s="4" t="s">
        <v>43</v>
      </c>
      <c r="DD1" s="4" t="s">
        <v>43</v>
      </c>
      <c r="DE1" s="4" t="s">
        <v>43</v>
      </c>
      <c r="DF1" s="4" t="s">
        <v>43</v>
      </c>
      <c r="DG1" s="4" t="s">
        <v>43</v>
      </c>
      <c r="DH1" s="4" t="s">
        <v>43</v>
      </c>
      <c r="DI1" s="4" t="s">
        <v>43</v>
      </c>
      <c r="DJ1" s="4" t="s">
        <v>43</v>
      </c>
      <c r="DK1" s="4" t="s">
        <v>43</v>
      </c>
      <c r="DL1" s="4" t="s">
        <v>43</v>
      </c>
      <c r="DM1" s="4" t="s">
        <v>43</v>
      </c>
      <c r="DN1" s="5"/>
      <c r="DO1" s="5"/>
      <c r="DP1" s="5"/>
      <c r="DQ1" s="5"/>
      <c r="DR1" s="5"/>
      <c r="DS1" s="5"/>
      <c r="DT1" s="5"/>
      <c r="DU1" s="5"/>
      <c r="DV1" s="5"/>
      <c r="DW1" s="5"/>
    </row>
    <row r="2" s="1" customFormat="1" spans="1:127">
      <c r="A2" s="2"/>
      <c r="B2" s="2"/>
      <c r="C2" s="2"/>
      <c r="D2" s="2"/>
      <c r="E2" s="2"/>
      <c r="F2" s="2"/>
      <c r="G2" s="2"/>
      <c r="H2" s="2"/>
      <c r="I2" s="4" t="s">
        <v>163</v>
      </c>
      <c r="J2" s="4" t="s">
        <v>164</v>
      </c>
      <c r="K2" s="4" t="s">
        <v>165</v>
      </c>
      <c r="L2" s="4" t="s">
        <v>166</v>
      </c>
      <c r="M2" s="4" t="s">
        <v>10</v>
      </c>
      <c r="N2" s="4" t="s">
        <v>167</v>
      </c>
      <c r="O2" s="4" t="s">
        <v>168</v>
      </c>
      <c r="P2" s="4" t="s">
        <v>169</v>
      </c>
      <c r="Q2" s="4" t="s">
        <v>170</v>
      </c>
      <c r="R2" s="4" t="s">
        <v>171</v>
      </c>
      <c r="S2" s="4" t="s">
        <v>172</v>
      </c>
      <c r="T2" s="4" t="s">
        <v>173</v>
      </c>
      <c r="U2" s="4" t="s">
        <v>174</v>
      </c>
      <c r="V2" s="4" t="s">
        <v>175</v>
      </c>
      <c r="W2" s="4" t="s">
        <v>176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150</v>
      </c>
      <c r="AG2" s="4" t="s">
        <v>185</v>
      </c>
      <c r="AH2" s="4" t="s">
        <v>186</v>
      </c>
      <c r="AI2" s="4" t="s">
        <v>187</v>
      </c>
      <c r="AJ2" s="4" t="s">
        <v>188</v>
      </c>
      <c r="AK2" s="4" t="s">
        <v>189</v>
      </c>
      <c r="AL2" s="4" t="s">
        <v>190</v>
      </c>
      <c r="AM2" s="4" t="s">
        <v>191</v>
      </c>
      <c r="AN2" s="4" t="s">
        <v>192</v>
      </c>
      <c r="AO2" s="4" t="s">
        <v>193</v>
      </c>
      <c r="AP2" s="4" t="s">
        <v>194</v>
      </c>
      <c r="AQ2" s="4" t="s">
        <v>195</v>
      </c>
      <c r="AR2" s="4" t="s">
        <v>196</v>
      </c>
      <c r="AS2" s="4" t="s">
        <v>197</v>
      </c>
      <c r="AT2" s="4" t="s">
        <v>198</v>
      </c>
      <c r="AU2" s="4" t="s">
        <v>199</v>
      </c>
      <c r="AV2" s="4" t="s">
        <v>200</v>
      </c>
      <c r="AW2" s="4" t="s">
        <v>201</v>
      </c>
      <c r="AX2" s="4" t="s">
        <v>202</v>
      </c>
      <c r="AY2" s="4" t="s">
        <v>203</v>
      </c>
      <c r="AZ2" s="4" t="s">
        <v>27</v>
      </c>
      <c r="BA2" s="4" t="s">
        <v>204</v>
      </c>
      <c r="BB2" s="4" t="s">
        <v>205</v>
      </c>
      <c r="BC2" s="4" t="s">
        <v>18</v>
      </c>
      <c r="BD2" s="4" t="s">
        <v>19</v>
      </c>
      <c r="BE2" s="4" t="s">
        <v>206</v>
      </c>
      <c r="BF2" s="4" t="s">
        <v>207</v>
      </c>
      <c r="BG2" s="4" t="s">
        <v>208</v>
      </c>
      <c r="BH2" s="4" t="s">
        <v>209</v>
      </c>
      <c r="BI2" s="4" t="s">
        <v>210</v>
      </c>
      <c r="BJ2" s="4" t="s">
        <v>211</v>
      </c>
      <c r="BK2" s="4" t="s">
        <v>222</v>
      </c>
      <c r="BL2" s="4" t="s">
        <v>223</v>
      </c>
      <c r="BM2" s="4" t="s">
        <v>224</v>
      </c>
      <c r="BN2" s="4" t="s">
        <v>230</v>
      </c>
      <c r="BO2" s="4" t="s">
        <v>229</v>
      </c>
      <c r="BP2" s="4" t="s">
        <v>240</v>
      </c>
      <c r="BQ2" s="4" t="s">
        <v>241</v>
      </c>
      <c r="BR2" s="4" t="s">
        <v>242</v>
      </c>
      <c r="BS2" s="4" t="s">
        <v>243</v>
      </c>
      <c r="BT2" s="4" t="s">
        <v>244</v>
      </c>
      <c r="BU2" s="4" t="s">
        <v>245</v>
      </c>
      <c r="BV2" s="4" t="s">
        <v>246</v>
      </c>
      <c r="BW2" s="4" t="s">
        <v>247</v>
      </c>
      <c r="BX2" s="4" t="s">
        <v>248</v>
      </c>
      <c r="BY2" s="4" t="s">
        <v>249</v>
      </c>
      <c r="BZ2" s="4" t="s">
        <v>250</v>
      </c>
      <c r="CA2" s="4" t="s">
        <v>251</v>
      </c>
      <c r="CB2" s="4" t="s">
        <v>252</v>
      </c>
      <c r="CC2" s="4" t="s">
        <v>261</v>
      </c>
      <c r="CD2" s="4" t="s">
        <v>262</v>
      </c>
      <c r="CE2" s="4" t="s">
        <v>263</v>
      </c>
      <c r="CF2" s="4" t="s">
        <v>320</v>
      </c>
      <c r="CG2" s="4" t="s">
        <v>321</v>
      </c>
      <c r="CH2" s="4" t="s">
        <v>322</v>
      </c>
      <c r="CI2" s="4" t="s">
        <v>323</v>
      </c>
      <c r="CJ2" s="4" t="s">
        <v>324</v>
      </c>
      <c r="CK2" s="4" t="s">
        <v>325</v>
      </c>
      <c r="CL2" s="4" t="s">
        <v>326</v>
      </c>
      <c r="CM2" s="4" t="s">
        <v>327</v>
      </c>
      <c r="CN2" s="4" t="s">
        <v>328</v>
      </c>
      <c r="CO2" s="4" t="s">
        <v>329</v>
      </c>
      <c r="CP2" s="4" t="s">
        <v>330</v>
      </c>
      <c r="CQ2" s="4" t="s">
        <v>331</v>
      </c>
      <c r="CR2" s="4" t="s">
        <v>332</v>
      </c>
      <c r="CS2" s="4" t="s">
        <v>333</v>
      </c>
      <c r="CT2" s="4" t="s">
        <v>334</v>
      </c>
      <c r="CU2" s="4" t="s">
        <v>335</v>
      </c>
      <c r="CV2" s="4" t="s">
        <v>336</v>
      </c>
      <c r="CW2" s="4" t="s">
        <v>337</v>
      </c>
      <c r="CX2" s="4" t="s">
        <v>346</v>
      </c>
      <c r="CY2" s="4" t="s">
        <v>347</v>
      </c>
      <c r="CZ2" s="4" t="s">
        <v>348</v>
      </c>
      <c r="DA2" s="4" t="s">
        <v>349</v>
      </c>
      <c r="DB2" s="4" t="s">
        <v>350</v>
      </c>
      <c r="DC2" s="4" t="s">
        <v>351</v>
      </c>
      <c r="DD2" s="4" t="s">
        <v>352</v>
      </c>
      <c r="DE2" s="4" t="s">
        <v>353</v>
      </c>
      <c r="DF2" s="4" t="s">
        <v>354</v>
      </c>
      <c r="DG2" s="4" t="s">
        <v>355</v>
      </c>
      <c r="DH2" s="4" t="s">
        <v>356</v>
      </c>
      <c r="DI2" s="4" t="s">
        <v>357</v>
      </c>
      <c r="DJ2" s="4" t="s">
        <v>358</v>
      </c>
      <c r="DK2" s="4" t="s">
        <v>359</v>
      </c>
      <c r="DL2" s="4" t="s">
        <v>360</v>
      </c>
      <c r="DM2" s="4" t="s">
        <v>361</v>
      </c>
      <c r="DN2" s="5"/>
      <c r="DO2" s="5"/>
      <c r="DP2" s="5"/>
      <c r="DQ2" s="5"/>
      <c r="DR2" s="5"/>
      <c r="DS2" s="5"/>
      <c r="DT2" s="5"/>
      <c r="DU2" s="5"/>
      <c r="DV2" s="5"/>
      <c r="DW2" s="5"/>
    </row>
    <row r="3" s="1" customFormat="1" spans="1:127">
      <c r="A3" s="2"/>
      <c r="B3" s="2"/>
      <c r="C3" s="2"/>
      <c r="D3" s="2"/>
      <c r="E3" s="2"/>
      <c r="F3" s="2"/>
      <c r="G3" s="2"/>
      <c r="H3" s="2"/>
      <c r="I3" s="4" t="s">
        <v>362</v>
      </c>
      <c r="J3" s="4" t="s">
        <v>363</v>
      </c>
      <c r="K3" s="4" t="s">
        <v>364</v>
      </c>
      <c r="L3" s="4" t="s">
        <v>365</v>
      </c>
      <c r="M3" s="4" t="s">
        <v>365</v>
      </c>
      <c r="N3" s="4" t="s">
        <v>204</v>
      </c>
      <c r="O3" s="4" t="s">
        <v>204</v>
      </c>
      <c r="P3" s="4" t="s">
        <v>362</v>
      </c>
      <c r="Q3" s="4" t="s">
        <v>362</v>
      </c>
      <c r="R3" s="4" t="s">
        <v>362</v>
      </c>
      <c r="S3" s="4" t="s">
        <v>362</v>
      </c>
      <c r="T3" s="4" t="s">
        <v>366</v>
      </c>
      <c r="U3" s="4" t="s">
        <v>367</v>
      </c>
      <c r="V3" s="4" t="s">
        <v>367</v>
      </c>
      <c r="W3" s="4" t="s">
        <v>368</v>
      </c>
      <c r="X3" s="4" t="s">
        <v>369</v>
      </c>
      <c r="Y3" s="4" t="s">
        <v>368</v>
      </c>
      <c r="Z3" s="4" t="s">
        <v>368</v>
      </c>
      <c r="AA3" s="4" t="s">
        <v>368</v>
      </c>
      <c r="AB3" s="4" t="s">
        <v>366</v>
      </c>
      <c r="AC3" s="4" t="s">
        <v>366</v>
      </c>
      <c r="AD3" s="4" t="s">
        <v>366</v>
      </c>
      <c r="AE3" s="4" t="s">
        <v>366</v>
      </c>
      <c r="AF3" s="4" t="s">
        <v>370</v>
      </c>
      <c r="AG3" s="4" t="s">
        <v>369</v>
      </c>
      <c r="AH3" s="4"/>
      <c r="AI3" s="4" t="s">
        <v>369</v>
      </c>
      <c r="AJ3" s="4" t="s">
        <v>370</v>
      </c>
      <c r="AK3" s="4" t="s">
        <v>364</v>
      </c>
      <c r="AL3" s="4" t="s">
        <v>364</v>
      </c>
      <c r="AM3" s="4"/>
      <c r="AN3" s="4" t="s">
        <v>371</v>
      </c>
      <c r="AO3" s="4" t="s">
        <v>372</v>
      </c>
      <c r="AP3" s="4"/>
      <c r="AQ3" s="4"/>
      <c r="AR3" s="4" t="s">
        <v>362</v>
      </c>
      <c r="AS3" s="4" t="s">
        <v>373</v>
      </c>
      <c r="AT3" s="4" t="s">
        <v>365</v>
      </c>
      <c r="AU3" s="4" t="s">
        <v>365</v>
      </c>
      <c r="AV3" s="4" t="s">
        <v>374</v>
      </c>
      <c r="AW3" s="4" t="s">
        <v>374</v>
      </c>
      <c r="AX3" s="4" t="s">
        <v>365</v>
      </c>
      <c r="AY3" s="4" t="s">
        <v>374</v>
      </c>
      <c r="AZ3" s="4" t="s">
        <v>370</v>
      </c>
      <c r="BA3" s="4" t="s">
        <v>368</v>
      </c>
      <c r="BB3" s="4" t="s">
        <v>368</v>
      </c>
      <c r="BC3" s="4" t="s">
        <v>367</v>
      </c>
      <c r="BD3" s="4" t="s">
        <v>367</v>
      </c>
      <c r="BE3" s="4" t="s">
        <v>367</v>
      </c>
      <c r="BF3" s="4" t="s">
        <v>367</v>
      </c>
      <c r="BG3" s="4" t="s">
        <v>367</v>
      </c>
      <c r="BH3" s="4" t="s">
        <v>375</v>
      </c>
      <c r="BI3" s="4" t="s">
        <v>364</v>
      </c>
      <c r="BJ3" s="4" t="s">
        <v>364</v>
      </c>
      <c r="BK3" s="4" t="s">
        <v>364</v>
      </c>
      <c r="BL3" s="4"/>
      <c r="BM3" s="4"/>
      <c r="BN3" s="4" t="s">
        <v>367</v>
      </c>
      <c r="BO3" s="4"/>
      <c r="BP3" s="4" t="s">
        <v>376</v>
      </c>
      <c r="BQ3" s="4"/>
      <c r="BR3" s="4" t="s">
        <v>373</v>
      </c>
      <c r="BS3" s="4" t="s">
        <v>373</v>
      </c>
      <c r="BT3" s="4"/>
      <c r="BU3" s="4" t="s">
        <v>377</v>
      </c>
      <c r="BV3" s="4" t="s">
        <v>378</v>
      </c>
      <c r="BW3" s="4" t="s">
        <v>377</v>
      </c>
      <c r="BX3" s="4" t="s">
        <v>378</v>
      </c>
      <c r="BY3" s="4" t="s">
        <v>377</v>
      </c>
      <c r="BZ3" s="4" t="s">
        <v>378</v>
      </c>
      <c r="CA3" s="4" t="s">
        <v>369</v>
      </c>
      <c r="CB3" s="4" t="s">
        <v>369</v>
      </c>
      <c r="CC3" s="4"/>
      <c r="CD3" s="4"/>
      <c r="CE3" s="4"/>
      <c r="CF3" s="4" t="s">
        <v>369</v>
      </c>
      <c r="CG3" s="4" t="s">
        <v>369</v>
      </c>
      <c r="CH3" s="4" t="s">
        <v>377</v>
      </c>
      <c r="CI3" s="4" t="s">
        <v>378</v>
      </c>
      <c r="CJ3" s="4" t="s">
        <v>378</v>
      </c>
      <c r="CK3" s="4"/>
      <c r="CL3" s="4"/>
      <c r="CM3" s="4"/>
      <c r="CN3" s="4" t="s">
        <v>378</v>
      </c>
      <c r="CO3" s="4"/>
      <c r="CP3" s="4"/>
      <c r="CQ3" s="4"/>
      <c r="CR3" s="4" t="s">
        <v>365</v>
      </c>
      <c r="CS3" s="4" t="s">
        <v>365</v>
      </c>
      <c r="CT3" s="4" t="s">
        <v>374</v>
      </c>
      <c r="CU3" s="4" t="s">
        <v>374</v>
      </c>
      <c r="CV3" s="4" t="s">
        <v>385</v>
      </c>
      <c r="CW3" s="4" t="s">
        <v>385</v>
      </c>
      <c r="CX3" s="4"/>
      <c r="CY3" s="4" t="s">
        <v>370</v>
      </c>
      <c r="CZ3" s="4" t="s">
        <v>370</v>
      </c>
      <c r="DA3" s="4" t="s">
        <v>367</v>
      </c>
      <c r="DB3" s="4" t="s">
        <v>367</v>
      </c>
      <c r="DC3" s="4" t="s">
        <v>367</v>
      </c>
      <c r="DD3" s="4" t="s">
        <v>367</v>
      </c>
      <c r="DE3" s="4" t="s">
        <v>367</v>
      </c>
      <c r="DF3" s="4" t="s">
        <v>369</v>
      </c>
      <c r="DG3" s="4" t="s">
        <v>369</v>
      </c>
      <c r="DH3" s="4" t="s">
        <v>369</v>
      </c>
      <c r="DI3" s="4" t="s">
        <v>367</v>
      </c>
      <c r="DJ3" s="4" t="s">
        <v>365</v>
      </c>
      <c r="DK3" s="4" t="s">
        <v>374</v>
      </c>
      <c r="DL3" s="4" t="s">
        <v>369</v>
      </c>
      <c r="DM3" s="4" t="s">
        <v>369</v>
      </c>
      <c r="DN3" s="5"/>
      <c r="DO3" s="5"/>
      <c r="DP3" s="5"/>
      <c r="DQ3" s="5"/>
      <c r="DR3" s="5"/>
      <c r="DS3" s="5"/>
      <c r="DT3" s="5"/>
      <c r="DU3" s="5"/>
      <c r="DV3" s="5"/>
      <c r="DW3" s="5"/>
    </row>
    <row r="4" spans="1:127">
      <c r="A4" s="3" t="s">
        <v>527</v>
      </c>
      <c r="B4" s="3" t="s">
        <v>528</v>
      </c>
      <c r="C4" s="3" t="s">
        <v>68</v>
      </c>
      <c r="D4" s="3" t="s">
        <v>69</v>
      </c>
      <c r="E4" s="3" t="str">
        <f>B4&amp;"-"&amp;C4&amp;"-"&amp;D4</f>
        <v>TR1-B1-Rd2</v>
      </c>
      <c r="F4" s="3" t="str">
        <f>VLOOKUP(B4,Sheet1!$A$1:$B$97,2,0)</f>
        <v>Parashorea chinensis</v>
      </c>
      <c r="G4" s="3" t="str">
        <f>LEFT(A4,10)</f>
        <v>2023-07-22</v>
      </c>
      <c r="H4" s="3" t="s">
        <v>529</v>
      </c>
      <c r="I4" s="3">
        <v>0.000160504763011726</v>
      </c>
      <c r="J4" s="3">
        <v>0.160504763011726</v>
      </c>
      <c r="K4" s="3">
        <v>-1.21069367295338</v>
      </c>
      <c r="L4" s="3">
        <v>400.998416666667</v>
      </c>
      <c r="M4" s="3">
        <v>531.757226039363</v>
      </c>
      <c r="N4" s="3">
        <v>49.5252024573366</v>
      </c>
      <c r="O4" s="3">
        <v>37.3469746197216</v>
      </c>
      <c r="P4" s="3">
        <v>0.0114588600606773</v>
      </c>
      <c r="Q4" s="3">
        <v>3.08361471394373</v>
      </c>
      <c r="R4" s="3">
        <v>0.0114352541257542</v>
      </c>
      <c r="S4" s="3">
        <v>0.00714915063319574</v>
      </c>
      <c r="T4" s="3">
        <v>0</v>
      </c>
      <c r="U4" s="3">
        <v>25.0464661172515</v>
      </c>
      <c r="V4" s="3">
        <v>25.0464661172515</v>
      </c>
      <c r="W4" s="3">
        <v>3.18849681831954</v>
      </c>
      <c r="X4" s="3">
        <v>59.9825029221425</v>
      </c>
      <c r="Y4" s="3">
        <v>1.91708629614442</v>
      </c>
      <c r="Z4" s="3">
        <v>3.1960758500221</v>
      </c>
      <c r="AA4" s="3">
        <v>1.27141052217513</v>
      </c>
      <c r="AB4" s="3">
        <v>-7.07826004881713</v>
      </c>
      <c r="AC4" s="3">
        <v>6.6235168258328</v>
      </c>
      <c r="AD4" s="3">
        <v>0.454652052044882</v>
      </c>
      <c r="AE4" s="3">
        <v>-9.11709394531742e-5</v>
      </c>
      <c r="AF4" s="3">
        <v>0</v>
      </c>
      <c r="AG4" s="3">
        <v>0</v>
      </c>
      <c r="AH4" s="3">
        <v>1</v>
      </c>
      <c r="AI4" s="3">
        <v>0</v>
      </c>
      <c r="AJ4" s="3">
        <v>49544.9040689472</v>
      </c>
      <c r="AK4" s="3">
        <v>0</v>
      </c>
      <c r="AL4" s="3">
        <v>0</v>
      </c>
      <c r="AM4" s="3">
        <v>0</v>
      </c>
      <c r="AN4" s="3">
        <v>0</v>
      </c>
      <c r="AO4" s="3">
        <v>3</v>
      </c>
      <c r="AP4" s="3">
        <v>0.5</v>
      </c>
      <c r="AQ4" s="3" t="e">
        <v>#DIV/0!</v>
      </c>
      <c r="AR4" s="3">
        <v>2</v>
      </c>
      <c r="AS4" s="3">
        <v>1689931538</v>
      </c>
      <c r="AT4" s="3">
        <v>400.998416666667</v>
      </c>
      <c r="AU4" s="3">
        <v>399.997416666667</v>
      </c>
      <c r="AV4" s="3">
        <v>20.5839583333333</v>
      </c>
      <c r="AW4" s="3">
        <v>20.4492166666667</v>
      </c>
      <c r="AX4" s="3">
        <v>399.319416666667</v>
      </c>
      <c r="AY4" s="3">
        <v>20.3832416666667</v>
      </c>
      <c r="AZ4" s="3">
        <v>350.00475</v>
      </c>
      <c r="BA4" s="3">
        <v>93.119025</v>
      </c>
      <c r="BB4" s="3">
        <v>0.0159428</v>
      </c>
      <c r="BC4" s="3">
        <v>25.0863083333333</v>
      </c>
      <c r="BD4" s="3">
        <v>25.1507833333333</v>
      </c>
      <c r="BE4" s="3">
        <v>999.9</v>
      </c>
      <c r="BF4" s="3">
        <v>0</v>
      </c>
      <c r="BG4" s="3">
        <v>0</v>
      </c>
      <c r="BH4" s="3">
        <v>9997.9175</v>
      </c>
      <c r="BI4" s="3">
        <v>-0.083655225</v>
      </c>
      <c r="BJ4" s="3">
        <v>0.222185</v>
      </c>
      <c r="BK4" s="3">
        <v>0</v>
      </c>
      <c r="BL4" s="3">
        <v>0</v>
      </c>
      <c r="BM4" s="3">
        <v>0</v>
      </c>
      <c r="BN4" s="3">
        <v>25</v>
      </c>
      <c r="BO4" s="3">
        <v>-0.0104166666666667</v>
      </c>
      <c r="BP4" s="3">
        <v>1689931168.5</v>
      </c>
      <c r="BQ4" s="3" t="e">
        <v>#DIV/0!</v>
      </c>
      <c r="BR4" s="3">
        <v>1689931168.5</v>
      </c>
      <c r="BS4" s="3">
        <v>1689931168.5</v>
      </c>
      <c r="BT4" s="3">
        <v>97</v>
      </c>
      <c r="BU4" s="3">
        <v>0.186</v>
      </c>
      <c r="BV4" s="3">
        <v>-0.009</v>
      </c>
      <c r="BW4" s="3">
        <v>1.678</v>
      </c>
      <c r="BX4" s="3">
        <v>0.199</v>
      </c>
      <c r="BY4" s="3">
        <v>400</v>
      </c>
      <c r="BZ4" s="3">
        <v>20</v>
      </c>
      <c r="CA4" s="3">
        <v>0.45</v>
      </c>
      <c r="CB4" s="3">
        <v>0.17</v>
      </c>
      <c r="CC4" s="3">
        <v>0</v>
      </c>
      <c r="CD4" s="3">
        <v>0</v>
      </c>
      <c r="CE4" s="3" t="e">
        <v>#DIV/0!</v>
      </c>
      <c r="CF4" s="3">
        <v>100</v>
      </c>
      <c r="CG4" s="3">
        <v>100</v>
      </c>
      <c r="CH4" s="3">
        <v>1.679</v>
      </c>
      <c r="CI4" s="3">
        <v>0.200716666666667</v>
      </c>
      <c r="CJ4" s="3">
        <v>1.11076466107332</v>
      </c>
      <c r="CK4" s="3">
        <v>0.00180531819462729</v>
      </c>
      <c r="CL4" s="3">
        <v>-1.11177945645761e-6</v>
      </c>
      <c r="CM4" s="3">
        <v>3.87159926385579e-10</v>
      </c>
      <c r="CN4" s="3">
        <v>-0.0267378100525893</v>
      </c>
      <c r="CO4" s="3">
        <v>0.00791992440815521</v>
      </c>
      <c r="CP4" s="3">
        <v>0.000283799275015285</v>
      </c>
      <c r="CQ4" s="3">
        <v>-6.1277419760102e-6</v>
      </c>
      <c r="CR4" s="3">
        <v>16</v>
      </c>
      <c r="CS4" s="3">
        <v>2138</v>
      </c>
      <c r="CT4" s="3">
        <v>1</v>
      </c>
      <c r="CU4" s="3">
        <v>27</v>
      </c>
      <c r="CV4" s="3">
        <v>6.16666666666667</v>
      </c>
      <c r="CW4" s="3">
        <v>6.16666666666667</v>
      </c>
      <c r="CX4" s="3">
        <v>19</v>
      </c>
      <c r="CY4" s="3">
        <v>342.951916666667</v>
      </c>
      <c r="CZ4" s="3">
        <v>622.130166666667</v>
      </c>
      <c r="DA4" s="3">
        <v>24.9999916666667</v>
      </c>
      <c r="DB4" s="3">
        <v>30.6941083333333</v>
      </c>
      <c r="DC4" s="3">
        <v>30.00015</v>
      </c>
      <c r="DD4" s="3">
        <v>30.8811916666667</v>
      </c>
      <c r="DE4" s="3">
        <v>30.9520416666667</v>
      </c>
      <c r="DF4" s="3">
        <v>19.6682083333333</v>
      </c>
      <c r="DG4" s="3">
        <v>23.838</v>
      </c>
      <c r="DH4" s="3">
        <v>23.8377</v>
      </c>
      <c r="DI4" s="3">
        <v>25</v>
      </c>
      <c r="DJ4" s="3">
        <v>400</v>
      </c>
      <c r="DK4" s="3">
        <v>20.453</v>
      </c>
      <c r="DL4" s="3">
        <v>100.685833333333</v>
      </c>
      <c r="DM4" s="3">
        <v>101.317666666667</v>
      </c>
      <c r="DN4" s="3"/>
      <c r="DO4" s="3"/>
      <c r="DP4" s="3"/>
      <c r="DQ4" s="3"/>
      <c r="DR4" s="3"/>
      <c r="DS4" s="3"/>
      <c r="DT4" s="3"/>
      <c r="DU4" s="3"/>
      <c r="DV4" s="3"/>
      <c r="DW4" s="3"/>
    </row>
    <row r="5" spans="1:127">
      <c r="A5" s="3" t="s">
        <v>530</v>
      </c>
      <c r="B5" s="3" t="s">
        <v>97</v>
      </c>
      <c r="C5" s="3" t="s">
        <v>77</v>
      </c>
      <c r="D5" s="3" t="s">
        <v>69</v>
      </c>
      <c r="E5" s="3" t="str">
        <f t="shared" ref="E5:E28" si="0">B5&amp;"-"&amp;C5&amp;"-"&amp;D5</f>
        <v>TR3-B2-Rd2</v>
      </c>
      <c r="F5" s="3" t="str">
        <f>VLOOKUP(B5,Sheet1!$A$1:$B$97,2,0)</f>
        <v>Parashorea chinensis</v>
      </c>
      <c r="G5" s="3" t="str">
        <f t="shared" ref="G5:G28" si="1">LEFT(A5,10)</f>
        <v>2023-07-22</v>
      </c>
      <c r="H5" s="3" t="s">
        <v>529</v>
      </c>
      <c r="I5" s="3">
        <v>0.000234014188259249</v>
      </c>
      <c r="J5" s="3">
        <v>0.234014188259249</v>
      </c>
      <c r="K5" s="3">
        <v>-1.19371719299953</v>
      </c>
      <c r="L5" s="3">
        <v>400.921583333333</v>
      </c>
      <c r="M5" s="3">
        <v>495.004809310557</v>
      </c>
      <c r="N5" s="3">
        <v>46.1654903631634</v>
      </c>
      <c r="O5" s="3">
        <v>37.3910306663127</v>
      </c>
      <c r="P5" s="3">
        <v>0.0168806403656443</v>
      </c>
      <c r="Q5" s="3">
        <v>3.08740976618581</v>
      </c>
      <c r="R5" s="3">
        <v>0.0168295265490273</v>
      </c>
      <c r="S5" s="3">
        <v>0.0105230334876767</v>
      </c>
      <c r="T5" s="3">
        <v>0</v>
      </c>
      <c r="U5" s="3">
        <v>24.9862509314396</v>
      </c>
      <c r="V5" s="3">
        <v>24.9862509314396</v>
      </c>
      <c r="W5" s="3">
        <v>3.17707212150578</v>
      </c>
      <c r="X5" s="3">
        <v>60.0881773548932</v>
      </c>
      <c r="Y5" s="3">
        <v>1.9156594498739</v>
      </c>
      <c r="Z5" s="3">
        <v>3.18808046750534</v>
      </c>
      <c r="AA5" s="3">
        <v>1.26141267163188</v>
      </c>
      <c r="AB5" s="3">
        <v>-10.3200257022329</v>
      </c>
      <c r="AC5" s="3">
        <v>9.65804215923787</v>
      </c>
      <c r="AD5" s="3">
        <v>0.661790232068507</v>
      </c>
      <c r="AE5" s="3">
        <v>-0.000193310926503691</v>
      </c>
      <c r="AF5" s="3">
        <v>0</v>
      </c>
      <c r="AG5" s="3">
        <v>0</v>
      </c>
      <c r="AH5" s="3">
        <v>1</v>
      </c>
      <c r="AI5" s="3">
        <v>0</v>
      </c>
      <c r="AJ5" s="3">
        <v>49648.6157377458</v>
      </c>
      <c r="AK5" s="3">
        <v>0</v>
      </c>
      <c r="AL5" s="3">
        <v>0</v>
      </c>
      <c r="AM5" s="3">
        <v>0</v>
      </c>
      <c r="AN5" s="3">
        <v>0</v>
      </c>
      <c r="AO5" s="3">
        <v>3</v>
      </c>
      <c r="AP5" s="3">
        <v>0.5</v>
      </c>
      <c r="AQ5" s="3" t="e">
        <v>#DIV/0!</v>
      </c>
      <c r="AR5" s="3">
        <v>2</v>
      </c>
      <c r="AS5" s="3">
        <v>1689925335.5</v>
      </c>
      <c r="AT5" s="3">
        <v>400.921583333333</v>
      </c>
      <c r="AU5" s="3">
        <v>399.985583333333</v>
      </c>
      <c r="AV5" s="3">
        <v>20.5404666666667</v>
      </c>
      <c r="AW5" s="3">
        <v>20.344</v>
      </c>
      <c r="AX5" s="3">
        <v>399.277416666667</v>
      </c>
      <c r="AY5" s="3">
        <v>20.3392416666667</v>
      </c>
      <c r="AZ5" s="3">
        <v>349.9945</v>
      </c>
      <c r="BA5" s="3">
        <v>93.2462666666667</v>
      </c>
      <c r="BB5" s="3">
        <v>0.0164366083333333</v>
      </c>
      <c r="BC5" s="3">
        <v>25.044275</v>
      </c>
      <c r="BD5" s="3">
        <v>25.0594</v>
      </c>
      <c r="BE5" s="3">
        <v>999.9</v>
      </c>
      <c r="BF5" s="3">
        <v>0</v>
      </c>
      <c r="BG5" s="3">
        <v>0</v>
      </c>
      <c r="BH5" s="3">
        <v>10004.0125</v>
      </c>
      <c r="BI5" s="3">
        <v>-0.08744725</v>
      </c>
      <c r="BJ5" s="3">
        <v>0.222185</v>
      </c>
      <c r="BK5" s="3">
        <v>0</v>
      </c>
      <c r="BL5" s="3">
        <v>0</v>
      </c>
      <c r="BM5" s="3">
        <v>0</v>
      </c>
      <c r="BN5" s="3">
        <v>25.9340333333333</v>
      </c>
      <c r="BO5" s="3">
        <v>0</v>
      </c>
      <c r="BP5" s="3">
        <v>1689925116</v>
      </c>
      <c r="BQ5" s="3" t="e">
        <v>#DIV/0!</v>
      </c>
      <c r="BR5" s="3">
        <v>1689925116</v>
      </c>
      <c r="BS5" s="3">
        <v>1689925115</v>
      </c>
      <c r="BT5" s="3">
        <v>78</v>
      </c>
      <c r="BU5" s="3">
        <v>0.323</v>
      </c>
      <c r="BV5" s="3">
        <v>-0.001</v>
      </c>
      <c r="BW5" s="3">
        <v>1.643</v>
      </c>
      <c r="BX5" s="3">
        <v>0.199</v>
      </c>
      <c r="BY5" s="3">
        <v>400</v>
      </c>
      <c r="BZ5" s="3">
        <v>20</v>
      </c>
      <c r="CA5" s="3">
        <v>0.28</v>
      </c>
      <c r="CB5" s="3">
        <v>0.11</v>
      </c>
      <c r="CC5" s="3">
        <v>0</v>
      </c>
      <c r="CD5" s="3">
        <v>0</v>
      </c>
      <c r="CE5" s="3" t="e">
        <v>#DIV/0!</v>
      </c>
      <c r="CF5" s="3">
        <v>100</v>
      </c>
      <c r="CG5" s="3">
        <v>100</v>
      </c>
      <c r="CH5" s="3">
        <v>1.64416666666667</v>
      </c>
      <c r="CI5" s="3">
        <v>0.201225</v>
      </c>
      <c r="CJ5" s="3">
        <v>1.07615798256908</v>
      </c>
      <c r="CK5" s="3">
        <v>0.00180531819462729</v>
      </c>
      <c r="CL5" s="3">
        <v>-1.11177945645761e-6</v>
      </c>
      <c r="CM5" s="3">
        <v>3.87159926385579e-10</v>
      </c>
      <c r="CN5" s="3">
        <v>-0.0257017490512162</v>
      </c>
      <c r="CO5" s="3">
        <v>0.00791992440815521</v>
      </c>
      <c r="CP5" s="3">
        <v>0.000283799275015285</v>
      </c>
      <c r="CQ5" s="3">
        <v>-6.1277419760102e-6</v>
      </c>
      <c r="CR5" s="3">
        <v>16</v>
      </c>
      <c r="CS5" s="3">
        <v>2138</v>
      </c>
      <c r="CT5" s="3">
        <v>1</v>
      </c>
      <c r="CU5" s="3">
        <v>27</v>
      </c>
      <c r="CV5" s="3">
        <v>3.66666666666667</v>
      </c>
      <c r="CW5" s="3">
        <v>3.66666666666667</v>
      </c>
      <c r="CX5" s="3">
        <v>19</v>
      </c>
      <c r="CY5" s="3">
        <v>340.84175</v>
      </c>
      <c r="CZ5" s="3">
        <v>622.099416666667</v>
      </c>
      <c r="DA5" s="3">
        <v>25.0000583333333</v>
      </c>
      <c r="DB5" s="3">
        <v>30.6350583333333</v>
      </c>
      <c r="DC5" s="3">
        <v>30.0001833333333</v>
      </c>
      <c r="DD5" s="3">
        <v>30.826175</v>
      </c>
      <c r="DE5" s="3">
        <v>30.8960416666667</v>
      </c>
      <c r="DF5" s="3">
        <v>19.6697583333333</v>
      </c>
      <c r="DG5" s="3">
        <v>22.8917</v>
      </c>
      <c r="DH5" s="3">
        <v>18.7866</v>
      </c>
      <c r="DI5" s="3">
        <v>25</v>
      </c>
      <c r="DJ5" s="3">
        <v>400</v>
      </c>
      <c r="DK5" s="3">
        <v>20.3017</v>
      </c>
      <c r="DL5" s="3">
        <v>100.6455</v>
      </c>
      <c r="DM5" s="3">
        <v>101.289833333333</v>
      </c>
      <c r="DN5" s="3"/>
      <c r="DO5" s="3"/>
      <c r="DP5" s="3"/>
      <c r="DQ5" s="3"/>
      <c r="DR5" s="3"/>
      <c r="DS5" s="3"/>
      <c r="DT5" s="3"/>
      <c r="DU5" s="3"/>
      <c r="DV5" s="3"/>
      <c r="DW5" s="3"/>
    </row>
    <row r="6" spans="1:127">
      <c r="A6" s="3" t="s">
        <v>531</v>
      </c>
      <c r="B6" s="3" t="s">
        <v>72</v>
      </c>
      <c r="C6" s="3" t="s">
        <v>68</v>
      </c>
      <c r="D6" s="3" t="s">
        <v>78</v>
      </c>
      <c r="E6" s="3" t="str">
        <f t="shared" si="0"/>
        <v>TR6-B1-Rd1</v>
      </c>
      <c r="F6" s="3" t="str">
        <f>VLOOKUP(B6,Sheet1!$A$1:$B$97,2,0)</f>
        <v>Semecarpus reticulatus</v>
      </c>
      <c r="G6" s="3" t="str">
        <f t="shared" si="1"/>
        <v>2023-07-22</v>
      </c>
      <c r="H6" s="3" t="s">
        <v>529</v>
      </c>
      <c r="I6" s="3">
        <v>1.92488255795584e-5</v>
      </c>
      <c r="J6" s="3">
        <v>0.0192488255795584</v>
      </c>
      <c r="K6" s="3">
        <v>-0.732108824584881</v>
      </c>
      <c r="L6" s="3">
        <v>400.614333333333</v>
      </c>
      <c r="M6" s="3">
        <v>1279.1770099937</v>
      </c>
      <c r="N6" s="3">
        <v>119.872073054786</v>
      </c>
      <c r="O6" s="3">
        <v>37.5416203263784</v>
      </c>
      <c r="P6" s="3">
        <v>0.00137187065342079</v>
      </c>
      <c r="Q6" s="3">
        <v>3.09562178956625</v>
      </c>
      <c r="R6" s="3">
        <v>0.00137148504298201</v>
      </c>
      <c r="S6" s="3">
        <v>0.000857212786541699</v>
      </c>
      <c r="T6" s="3">
        <v>0</v>
      </c>
      <c r="U6" s="3">
        <v>25.1674311782437</v>
      </c>
      <c r="V6" s="3">
        <v>25.1674311782437</v>
      </c>
      <c r="W6" s="3">
        <v>3.2115562838446</v>
      </c>
      <c r="X6" s="3">
        <v>60.1475519020123</v>
      </c>
      <c r="Y6" s="3">
        <v>1.93222005527308</v>
      </c>
      <c r="Z6" s="3">
        <v>3.21246669695071</v>
      </c>
      <c r="AA6" s="3">
        <v>1.27933622857152</v>
      </c>
      <c r="AB6" s="3">
        <v>-0.848873208058525</v>
      </c>
      <c r="AC6" s="3">
        <v>0.794492234653853</v>
      </c>
      <c r="AD6" s="3">
        <v>0.054379486588435</v>
      </c>
      <c r="AE6" s="3">
        <v>-1.48681623707754e-6</v>
      </c>
      <c r="AF6" s="3">
        <v>0</v>
      </c>
      <c r="AG6" s="3">
        <v>0</v>
      </c>
      <c r="AH6" s="3">
        <v>1</v>
      </c>
      <c r="AI6" s="3">
        <v>0</v>
      </c>
      <c r="AJ6" s="3">
        <v>49840.9144512751</v>
      </c>
      <c r="AK6" s="3">
        <v>0</v>
      </c>
      <c r="AL6" s="3">
        <v>0</v>
      </c>
      <c r="AM6" s="3">
        <v>0</v>
      </c>
      <c r="AN6" s="3">
        <v>0</v>
      </c>
      <c r="AO6" s="3">
        <v>3</v>
      </c>
      <c r="AP6" s="3">
        <v>0.5</v>
      </c>
      <c r="AQ6" s="3" t="e">
        <v>#DIV/0!</v>
      </c>
      <c r="AR6" s="3">
        <v>2</v>
      </c>
      <c r="AS6" s="3">
        <v>1689907137.1</v>
      </c>
      <c r="AT6" s="3">
        <v>400.614333333333</v>
      </c>
      <c r="AU6" s="3">
        <v>399.998916666667</v>
      </c>
      <c r="AV6" s="3">
        <v>20.6191166666667</v>
      </c>
      <c r="AW6" s="3">
        <v>20.6029583333333</v>
      </c>
      <c r="AX6" s="3">
        <v>399.230833333333</v>
      </c>
      <c r="AY6" s="3">
        <v>20.4191333333333</v>
      </c>
      <c r="AZ6" s="3">
        <v>350.003083333333</v>
      </c>
      <c r="BA6" s="3">
        <v>93.6911416666667</v>
      </c>
      <c r="BB6" s="3">
        <v>0.01898595</v>
      </c>
      <c r="BC6" s="3">
        <v>25.1721916666667</v>
      </c>
      <c r="BD6" s="3">
        <v>25.2903</v>
      </c>
      <c r="BE6" s="3">
        <v>999.9</v>
      </c>
      <c r="BF6" s="3">
        <v>0</v>
      </c>
      <c r="BG6" s="3">
        <v>0</v>
      </c>
      <c r="BH6" s="3">
        <v>9999.16583333333</v>
      </c>
      <c r="BI6" s="3">
        <v>-0.086114475</v>
      </c>
      <c r="BJ6" s="3">
        <v>0.222185</v>
      </c>
      <c r="BK6" s="3">
        <v>0</v>
      </c>
      <c r="BL6" s="3">
        <v>0</v>
      </c>
      <c r="BM6" s="3">
        <v>0</v>
      </c>
      <c r="BN6" s="3">
        <v>26</v>
      </c>
      <c r="BO6" s="3">
        <v>-0.00694445</v>
      </c>
      <c r="BP6" s="3">
        <v>1689906736.1</v>
      </c>
      <c r="BQ6" s="3" t="e">
        <v>#DIV/0!</v>
      </c>
      <c r="BR6" s="3">
        <v>1689906736.1</v>
      </c>
      <c r="BS6" s="3">
        <v>1689906726.1</v>
      </c>
      <c r="BT6" s="3">
        <v>21</v>
      </c>
      <c r="BU6" s="3">
        <v>0.394</v>
      </c>
      <c r="BV6" s="3">
        <v>-0.035</v>
      </c>
      <c r="BW6" s="3">
        <v>1.383</v>
      </c>
      <c r="BX6" s="3">
        <v>0.199</v>
      </c>
      <c r="BY6" s="3">
        <v>400</v>
      </c>
      <c r="BZ6" s="3">
        <v>21</v>
      </c>
      <c r="CA6" s="3">
        <v>0.48</v>
      </c>
      <c r="CB6" s="3">
        <v>0.19</v>
      </c>
      <c r="CC6" s="3">
        <v>0</v>
      </c>
      <c r="CD6" s="3">
        <v>0</v>
      </c>
      <c r="CE6" s="3" t="e">
        <v>#DIV/0!</v>
      </c>
      <c r="CF6" s="3">
        <v>100</v>
      </c>
      <c r="CG6" s="3">
        <v>100</v>
      </c>
      <c r="CH6" s="3">
        <v>1.3835</v>
      </c>
      <c r="CI6" s="3">
        <v>0.199983333333333</v>
      </c>
      <c r="CJ6" s="3">
        <v>0.815214230600786</v>
      </c>
      <c r="CK6" s="3">
        <v>0.00180531819462729</v>
      </c>
      <c r="CL6" s="3">
        <v>-1.11177945645761e-6</v>
      </c>
      <c r="CM6" s="3">
        <v>3.87159926385579e-10</v>
      </c>
      <c r="CN6" s="3">
        <v>-0.0278960059551543</v>
      </c>
      <c r="CO6" s="3">
        <v>0.00791992440815521</v>
      </c>
      <c r="CP6" s="3">
        <v>0.000283799275015285</v>
      </c>
      <c r="CQ6" s="3">
        <v>-6.1277419760102e-6</v>
      </c>
      <c r="CR6" s="3">
        <v>16</v>
      </c>
      <c r="CS6" s="3">
        <v>2138</v>
      </c>
      <c r="CT6" s="3">
        <v>1</v>
      </c>
      <c r="CU6" s="3">
        <v>27</v>
      </c>
      <c r="CV6" s="3">
        <v>6.68333333333333</v>
      </c>
      <c r="CW6" s="3">
        <v>6.85</v>
      </c>
      <c r="CX6" s="3">
        <v>19</v>
      </c>
      <c r="CY6" s="3">
        <v>344.690083333333</v>
      </c>
      <c r="CZ6" s="3">
        <v>621.503083333333</v>
      </c>
      <c r="DA6" s="3">
        <v>24.9996833333333</v>
      </c>
      <c r="DB6" s="3">
        <v>30.9202833333333</v>
      </c>
      <c r="DC6" s="3">
        <v>30.000125</v>
      </c>
      <c r="DD6" s="3">
        <v>31.1124166666667</v>
      </c>
      <c r="DE6" s="3">
        <v>31.1828833333333</v>
      </c>
      <c r="DF6" s="3">
        <v>19.6549</v>
      </c>
      <c r="DG6" s="3">
        <v>35.2123</v>
      </c>
      <c r="DH6" s="3">
        <v>7.79244333333333</v>
      </c>
      <c r="DI6" s="3">
        <v>25</v>
      </c>
      <c r="DJ6" s="3">
        <v>400</v>
      </c>
      <c r="DK6" s="3">
        <v>20.624025</v>
      </c>
      <c r="DL6" s="3">
        <v>100.547583333333</v>
      </c>
      <c r="DM6" s="3">
        <v>101.159166666667</v>
      </c>
      <c r="DN6" s="3"/>
      <c r="DO6" s="3"/>
      <c r="DP6" s="3"/>
      <c r="DQ6" s="3"/>
      <c r="DR6" s="3"/>
      <c r="DS6" s="3"/>
      <c r="DT6" s="3"/>
      <c r="DU6" s="3"/>
      <c r="DV6" s="3"/>
      <c r="DW6" s="3"/>
    </row>
    <row r="7" spans="1:127">
      <c r="A7" s="3" t="s">
        <v>532</v>
      </c>
      <c r="B7" s="3" t="s">
        <v>72</v>
      </c>
      <c r="C7" s="3" t="s">
        <v>77</v>
      </c>
      <c r="D7" s="3" t="s">
        <v>69</v>
      </c>
      <c r="E7" s="3" t="str">
        <f t="shared" si="0"/>
        <v>TR6-B2-Rd2</v>
      </c>
      <c r="F7" s="3" t="str">
        <f>VLOOKUP(B7,Sheet1!$A$1:$B$97,2,0)</f>
        <v>Semecarpus reticulatus</v>
      </c>
      <c r="G7" s="3" t="str">
        <f t="shared" si="1"/>
        <v>2023-07-22</v>
      </c>
      <c r="H7" s="3" t="s">
        <v>529</v>
      </c>
      <c r="I7" s="3">
        <v>0.000118689124414715</v>
      </c>
      <c r="J7" s="3">
        <v>0.118689124414715</v>
      </c>
      <c r="K7" s="3">
        <v>-1.36357217067205</v>
      </c>
      <c r="L7" s="3">
        <v>401.132583333333</v>
      </c>
      <c r="M7" s="3">
        <v>627.630279095118</v>
      </c>
      <c r="N7" s="3">
        <v>58.4681171288864</v>
      </c>
      <c r="O7" s="3">
        <v>37.3683057746366</v>
      </c>
      <c r="P7" s="3">
        <v>0.00848740862683584</v>
      </c>
      <c r="Q7" s="3">
        <v>3.08496847949289</v>
      </c>
      <c r="R7" s="3">
        <v>0.00847442159930343</v>
      </c>
      <c r="S7" s="3">
        <v>0.00529767864685445</v>
      </c>
      <c r="T7" s="3">
        <v>0</v>
      </c>
      <c r="U7" s="3">
        <v>25.0359322584121</v>
      </c>
      <c r="V7" s="3">
        <v>25.0359322584121</v>
      </c>
      <c r="W7" s="3">
        <v>3.18649563811178</v>
      </c>
      <c r="X7" s="3">
        <v>60.0710060204655</v>
      </c>
      <c r="Y7" s="3">
        <v>1.91752260366097</v>
      </c>
      <c r="Z7" s="3">
        <v>3.1920934166551</v>
      </c>
      <c r="AA7" s="3">
        <v>1.26897303445081</v>
      </c>
      <c r="AB7" s="3">
        <v>-5.23419038668894</v>
      </c>
      <c r="AC7" s="3">
        <v>4.89811815910974</v>
      </c>
      <c r="AD7" s="3">
        <v>0.336022283517149</v>
      </c>
      <c r="AE7" s="3">
        <v>-4.99440620544226e-5</v>
      </c>
      <c r="AF7" s="3">
        <v>0</v>
      </c>
      <c r="AG7" s="3">
        <v>0</v>
      </c>
      <c r="AH7" s="3">
        <v>1</v>
      </c>
      <c r="AI7" s="3">
        <v>0</v>
      </c>
      <c r="AJ7" s="3">
        <v>49582.3837640732</v>
      </c>
      <c r="AK7" s="3">
        <v>0</v>
      </c>
      <c r="AL7" s="3">
        <v>0</v>
      </c>
      <c r="AM7" s="3">
        <v>0</v>
      </c>
      <c r="AN7" s="3">
        <v>0</v>
      </c>
      <c r="AO7" s="3">
        <v>3</v>
      </c>
      <c r="AP7" s="3">
        <v>0.5</v>
      </c>
      <c r="AQ7" s="3" t="e">
        <v>#DIV/0!</v>
      </c>
      <c r="AR7" s="3">
        <v>2</v>
      </c>
      <c r="AS7" s="3">
        <v>1689937465.1</v>
      </c>
      <c r="AT7" s="3">
        <v>401.132583333333</v>
      </c>
      <c r="AU7" s="3">
        <v>399.999333333333</v>
      </c>
      <c r="AV7" s="3">
        <v>20.583775</v>
      </c>
      <c r="AW7" s="3">
        <v>20.4841333333333</v>
      </c>
      <c r="AX7" s="3">
        <v>399.297583333333</v>
      </c>
      <c r="AY7" s="3">
        <v>20.3914583333333</v>
      </c>
      <c r="AZ7" s="3">
        <v>349.992166666667</v>
      </c>
      <c r="BA7" s="3">
        <v>93.1410333333333</v>
      </c>
      <c r="BB7" s="3">
        <v>0.0159609583333333</v>
      </c>
      <c r="BC7" s="3">
        <v>25.0653833333333</v>
      </c>
      <c r="BD7" s="3">
        <v>25.1124</v>
      </c>
      <c r="BE7" s="3">
        <v>999.9</v>
      </c>
      <c r="BF7" s="3">
        <v>0</v>
      </c>
      <c r="BG7" s="3">
        <v>0</v>
      </c>
      <c r="BH7" s="3">
        <v>10002.6083333333</v>
      </c>
      <c r="BI7" s="3">
        <v>-0.1011854</v>
      </c>
      <c r="BJ7" s="3">
        <v>0.222185</v>
      </c>
      <c r="BK7" s="3">
        <v>0</v>
      </c>
      <c r="BL7" s="3">
        <v>0</v>
      </c>
      <c r="BM7" s="3">
        <v>0</v>
      </c>
      <c r="BN7" s="3">
        <v>25</v>
      </c>
      <c r="BO7" s="3">
        <v>-0.003472225</v>
      </c>
      <c r="BP7" s="3">
        <v>1689936952.6</v>
      </c>
      <c r="BQ7" s="3" t="e">
        <v>#DIV/0!</v>
      </c>
      <c r="BR7" s="3">
        <v>1689936952.6</v>
      </c>
      <c r="BS7" s="3">
        <v>1689936952.6</v>
      </c>
      <c r="BT7" s="3">
        <v>116</v>
      </c>
      <c r="BU7" s="3">
        <v>0.288</v>
      </c>
      <c r="BV7" s="3">
        <v>-0.011</v>
      </c>
      <c r="BW7" s="3">
        <v>1.834</v>
      </c>
      <c r="BX7" s="3">
        <v>0.193</v>
      </c>
      <c r="BY7" s="3">
        <v>400</v>
      </c>
      <c r="BZ7" s="3">
        <v>21</v>
      </c>
      <c r="CA7" s="3">
        <v>0.52</v>
      </c>
      <c r="CB7" s="3">
        <v>0.14</v>
      </c>
      <c r="CC7" s="3">
        <v>0</v>
      </c>
      <c r="CD7" s="3">
        <v>0</v>
      </c>
      <c r="CE7" s="3" t="e">
        <v>#DIV/0!</v>
      </c>
      <c r="CF7" s="3">
        <v>100</v>
      </c>
      <c r="CG7" s="3">
        <v>100</v>
      </c>
      <c r="CH7" s="3">
        <v>1.835</v>
      </c>
      <c r="CI7" s="3">
        <v>0.192316666666667</v>
      </c>
      <c r="CJ7" s="3">
        <v>1.26689113430268</v>
      </c>
      <c r="CK7" s="3">
        <v>0.00180531819462729</v>
      </c>
      <c r="CL7" s="3">
        <v>-1.11177945645761e-6</v>
      </c>
      <c r="CM7" s="3">
        <v>3.87159926385579e-10</v>
      </c>
      <c r="CN7" s="3">
        <v>-0.0352207911082698</v>
      </c>
      <c r="CO7" s="3">
        <v>0.00791992440815521</v>
      </c>
      <c r="CP7" s="3">
        <v>0.000283799275015285</v>
      </c>
      <c r="CQ7" s="3">
        <v>-6.1277419760102e-6</v>
      </c>
      <c r="CR7" s="3">
        <v>16</v>
      </c>
      <c r="CS7" s="3">
        <v>2138</v>
      </c>
      <c r="CT7" s="3">
        <v>1</v>
      </c>
      <c r="CU7" s="3">
        <v>27</v>
      </c>
      <c r="CV7" s="3">
        <v>8.54166666666667</v>
      </c>
      <c r="CW7" s="3">
        <v>8.54166666666667</v>
      </c>
      <c r="CX7" s="3">
        <v>19</v>
      </c>
      <c r="CY7" s="3">
        <v>346.101916666667</v>
      </c>
      <c r="CZ7" s="3">
        <v>616.901166666667</v>
      </c>
      <c r="DA7" s="3">
        <v>25</v>
      </c>
      <c r="DB7" s="3">
        <v>31.4688333333333</v>
      </c>
      <c r="DC7" s="3">
        <v>30.0000833333333</v>
      </c>
      <c r="DD7" s="3">
        <v>31.7025666666667</v>
      </c>
      <c r="DE7" s="3">
        <v>31.7761166666667</v>
      </c>
      <c r="DF7" s="3">
        <v>19.6375166666667</v>
      </c>
      <c r="DG7" s="3">
        <v>26.9815</v>
      </c>
      <c r="DH7" s="3">
        <v>16.2169916666667</v>
      </c>
      <c r="DI7" s="3">
        <v>25</v>
      </c>
      <c r="DJ7" s="3">
        <v>400</v>
      </c>
      <c r="DK7" s="3">
        <v>20.519</v>
      </c>
      <c r="DL7" s="3">
        <v>100.52675</v>
      </c>
      <c r="DM7" s="3">
        <v>101.185083333333</v>
      </c>
      <c r="DN7" s="3"/>
      <c r="DO7" s="3"/>
      <c r="DP7" s="3"/>
      <c r="DQ7" s="3"/>
      <c r="DR7" s="3"/>
      <c r="DS7" s="3"/>
      <c r="DT7" s="3"/>
      <c r="DU7" s="3"/>
      <c r="DV7" s="3"/>
      <c r="DW7" s="3"/>
    </row>
    <row r="8" spans="1:127">
      <c r="A8" s="3" t="s">
        <v>533</v>
      </c>
      <c r="B8" s="3" t="s">
        <v>534</v>
      </c>
      <c r="C8" s="3" t="s">
        <v>77</v>
      </c>
      <c r="D8" s="3" t="s">
        <v>69</v>
      </c>
      <c r="E8" s="3" t="str">
        <f t="shared" si="0"/>
        <v>TR8-B2-Rd2</v>
      </c>
      <c r="F8" s="3" t="str">
        <f>VLOOKUP(B8,Sheet1!$A$1:$B$97,2,0)</f>
        <v>Ficus langkokensis</v>
      </c>
      <c r="G8" s="3" t="str">
        <f t="shared" si="1"/>
        <v>2023-07-22</v>
      </c>
      <c r="H8" s="3" t="s">
        <v>529</v>
      </c>
      <c r="I8" s="3">
        <v>0.00047181605462537</v>
      </c>
      <c r="J8" s="3">
        <v>0.47181605462537</v>
      </c>
      <c r="K8" s="3">
        <v>-0.963157846446244</v>
      </c>
      <c r="L8" s="3">
        <v>400.708166666667</v>
      </c>
      <c r="M8" s="3">
        <v>433.190953312682</v>
      </c>
      <c r="N8" s="3">
        <v>40.5475637305742</v>
      </c>
      <c r="O8" s="3">
        <v>37.5071096063151</v>
      </c>
      <c r="P8" s="3">
        <v>0.034005739051236</v>
      </c>
      <c r="Q8" s="3">
        <v>3.09324358707061</v>
      </c>
      <c r="R8" s="3">
        <v>0.0337992728154232</v>
      </c>
      <c r="S8" s="3">
        <v>0.0211429909555691</v>
      </c>
      <c r="T8" s="3">
        <v>0</v>
      </c>
      <c r="U8" s="3">
        <v>25.1256080439247</v>
      </c>
      <c r="V8" s="3">
        <v>25.1256080439247</v>
      </c>
      <c r="W8" s="3">
        <v>3.20356713288045</v>
      </c>
      <c r="X8" s="3">
        <v>59.9139453276823</v>
      </c>
      <c r="Y8" s="3">
        <v>1.93277332521737</v>
      </c>
      <c r="Z8" s="3">
        <v>3.22591563088351</v>
      </c>
      <c r="AA8" s="3">
        <v>1.27079380766308</v>
      </c>
      <c r="AB8" s="3">
        <v>-20.8070880089788</v>
      </c>
      <c r="AC8" s="3">
        <v>19.4722618862172</v>
      </c>
      <c r="AD8" s="3">
        <v>1.33404192623847</v>
      </c>
      <c r="AE8" s="3">
        <v>-0.000784196523154831</v>
      </c>
      <c r="AF8" s="3">
        <v>0</v>
      </c>
      <c r="AG8" s="3">
        <v>0</v>
      </c>
      <c r="AH8" s="3">
        <v>1</v>
      </c>
      <c r="AI8" s="3">
        <v>0</v>
      </c>
      <c r="AJ8" s="3">
        <v>49767.7052412962</v>
      </c>
      <c r="AK8" s="3">
        <v>0</v>
      </c>
      <c r="AL8" s="3">
        <v>0</v>
      </c>
      <c r="AM8" s="3">
        <v>0</v>
      </c>
      <c r="AN8" s="3">
        <v>0</v>
      </c>
      <c r="AO8" s="3">
        <v>3</v>
      </c>
      <c r="AP8" s="3">
        <v>0.5</v>
      </c>
      <c r="AQ8" s="3" t="e">
        <v>#DIV/0!</v>
      </c>
      <c r="AR8" s="3">
        <v>2</v>
      </c>
      <c r="AS8" s="3">
        <v>1689913428.1</v>
      </c>
      <c r="AT8" s="3">
        <v>400.708166666667</v>
      </c>
      <c r="AU8" s="3">
        <v>400.026916666667</v>
      </c>
      <c r="AV8" s="3">
        <v>20.6488333333333</v>
      </c>
      <c r="AW8" s="3">
        <v>20.25275</v>
      </c>
      <c r="AX8" s="3">
        <v>399.119416666667</v>
      </c>
      <c r="AY8" s="3">
        <v>20.4614333333333</v>
      </c>
      <c r="AZ8" s="3">
        <v>349.982166666667</v>
      </c>
      <c r="BA8" s="3">
        <v>93.58395</v>
      </c>
      <c r="BB8" s="3">
        <v>0.0181093916666667</v>
      </c>
      <c r="BC8" s="3">
        <v>25.242375</v>
      </c>
      <c r="BD8" s="3">
        <v>25.3451916666667</v>
      </c>
      <c r="BE8" s="3">
        <v>999.9</v>
      </c>
      <c r="BF8" s="3">
        <v>0</v>
      </c>
      <c r="BG8" s="3">
        <v>0</v>
      </c>
      <c r="BH8" s="3">
        <v>9998.22833333333</v>
      </c>
      <c r="BI8" s="3">
        <v>-0.107645141666667</v>
      </c>
      <c r="BJ8" s="3">
        <v>0.222185</v>
      </c>
      <c r="BK8" s="3">
        <v>0</v>
      </c>
      <c r="BL8" s="3">
        <v>0</v>
      </c>
      <c r="BM8" s="3">
        <v>0</v>
      </c>
      <c r="BN8" s="3">
        <v>26</v>
      </c>
      <c r="BO8" s="3">
        <v>0</v>
      </c>
      <c r="BP8" s="3">
        <v>1689913102.1</v>
      </c>
      <c r="BQ8" s="3" t="e">
        <v>#DIV/0!</v>
      </c>
      <c r="BR8" s="3">
        <v>1689913102.1</v>
      </c>
      <c r="BS8" s="3">
        <v>1689913090.1</v>
      </c>
      <c r="BT8" s="3">
        <v>40</v>
      </c>
      <c r="BU8" s="3">
        <v>0.249</v>
      </c>
      <c r="BV8" s="3">
        <v>-0.007</v>
      </c>
      <c r="BW8" s="3">
        <v>1.587</v>
      </c>
      <c r="BX8" s="3">
        <v>0.183</v>
      </c>
      <c r="BY8" s="3">
        <v>400</v>
      </c>
      <c r="BZ8" s="3">
        <v>20</v>
      </c>
      <c r="CA8" s="3">
        <v>0.45</v>
      </c>
      <c r="CB8" s="3">
        <v>0.09</v>
      </c>
      <c r="CC8" s="3">
        <v>0</v>
      </c>
      <c r="CD8" s="3">
        <v>0</v>
      </c>
      <c r="CE8" s="3" t="e">
        <v>#DIV/0!</v>
      </c>
      <c r="CF8" s="3">
        <v>100</v>
      </c>
      <c r="CG8" s="3">
        <v>100</v>
      </c>
      <c r="CH8" s="3">
        <v>1.58875</v>
      </c>
      <c r="CI8" s="3">
        <v>0.1874</v>
      </c>
      <c r="CJ8" s="3">
        <v>1.02020709503229</v>
      </c>
      <c r="CK8" s="3">
        <v>0.00180531819462729</v>
      </c>
      <c r="CL8" s="3">
        <v>-1.11177945645761e-6</v>
      </c>
      <c r="CM8" s="3">
        <v>3.87159926385579e-10</v>
      </c>
      <c r="CN8" s="3">
        <v>-0.0409674613549041</v>
      </c>
      <c r="CO8" s="3">
        <v>0.00791992440815521</v>
      </c>
      <c r="CP8" s="3">
        <v>0.000283799275015285</v>
      </c>
      <c r="CQ8" s="3">
        <v>-6.1277419760102e-6</v>
      </c>
      <c r="CR8" s="3">
        <v>16</v>
      </c>
      <c r="CS8" s="3">
        <v>2138</v>
      </c>
      <c r="CT8" s="3">
        <v>1</v>
      </c>
      <c r="CU8" s="3">
        <v>27</v>
      </c>
      <c r="CV8" s="3">
        <v>5.43333333333333</v>
      </c>
      <c r="CW8" s="3">
        <v>5.63333333333333</v>
      </c>
      <c r="CX8" s="3">
        <v>19</v>
      </c>
      <c r="CY8" s="3">
        <v>345.554833333333</v>
      </c>
      <c r="CZ8" s="3">
        <v>624.036916666667</v>
      </c>
      <c r="DA8" s="3">
        <v>25.0000666666667</v>
      </c>
      <c r="DB8" s="3">
        <v>31.355</v>
      </c>
      <c r="DC8" s="3">
        <v>30.000225</v>
      </c>
      <c r="DD8" s="3">
        <v>31.5307666666667</v>
      </c>
      <c r="DE8" s="3">
        <v>31.5985666666667</v>
      </c>
      <c r="DF8" s="3">
        <v>19.6729166666667</v>
      </c>
      <c r="DG8" s="3">
        <v>44.5571</v>
      </c>
      <c r="DH8" s="3">
        <v>0</v>
      </c>
      <c r="DI8" s="3">
        <v>25</v>
      </c>
      <c r="DJ8" s="3">
        <v>400</v>
      </c>
      <c r="DK8" s="3">
        <v>20.211</v>
      </c>
      <c r="DL8" s="3">
        <v>100.47325</v>
      </c>
      <c r="DM8" s="3">
        <v>101.117583333333</v>
      </c>
      <c r="DN8" s="3"/>
      <c r="DO8" s="3"/>
      <c r="DP8" s="3"/>
      <c r="DQ8" s="3"/>
      <c r="DR8" s="3"/>
      <c r="DS8" s="3"/>
      <c r="DT8" s="3"/>
      <c r="DU8" s="3"/>
      <c r="DV8" s="3"/>
      <c r="DW8" s="3"/>
    </row>
    <row r="9" spans="1:127">
      <c r="A9" s="3" t="s">
        <v>535</v>
      </c>
      <c r="B9" s="3" t="s">
        <v>390</v>
      </c>
      <c r="C9" s="3" t="s">
        <v>77</v>
      </c>
      <c r="D9" s="3" t="s">
        <v>78</v>
      </c>
      <c r="E9" s="3" t="str">
        <f t="shared" si="0"/>
        <v>TR12-B2-Rd1</v>
      </c>
      <c r="F9" s="3" t="str">
        <f>VLOOKUP(B9,Sheet1!$A$1:$B$97,2,0)</f>
        <v>Parashorea chinensis</v>
      </c>
      <c r="G9" s="3" t="str">
        <f t="shared" si="1"/>
        <v>2023-07-23</v>
      </c>
      <c r="H9" s="3" t="s">
        <v>529</v>
      </c>
      <c r="I9" s="3">
        <v>0.00101835646360724</v>
      </c>
      <c r="J9" s="3">
        <v>1.01835646360724</v>
      </c>
      <c r="K9" s="3">
        <v>-1.8013143025349</v>
      </c>
      <c r="L9" s="3">
        <v>401.180666666667</v>
      </c>
      <c r="M9" s="3">
        <v>420.083341294352</v>
      </c>
      <c r="N9" s="3">
        <v>39.2337544003617</v>
      </c>
      <c r="O9" s="3">
        <v>37.4683338745837</v>
      </c>
      <c r="P9" s="3">
        <v>0.0929082128469983</v>
      </c>
      <c r="Q9" s="3">
        <v>3.08905623669909</v>
      </c>
      <c r="R9" s="3">
        <v>0.0913829672992867</v>
      </c>
      <c r="S9" s="3">
        <v>0.0572493056409498</v>
      </c>
      <c r="T9" s="3">
        <v>0</v>
      </c>
      <c r="U9" s="3">
        <v>26.5160047118485</v>
      </c>
      <c r="V9" s="3">
        <v>26.5160047118485</v>
      </c>
      <c r="W9" s="3">
        <v>3.47867123794656</v>
      </c>
      <c r="X9" s="3">
        <v>69.9871160491611</v>
      </c>
      <c r="Y9" s="3">
        <v>2.47103520676138</v>
      </c>
      <c r="Z9" s="3">
        <v>3.53070014347448</v>
      </c>
      <c r="AA9" s="3">
        <v>1.00763603118518</v>
      </c>
      <c r="AB9" s="3">
        <v>-44.9095200450792</v>
      </c>
      <c r="AC9" s="3">
        <v>41.9832282780871</v>
      </c>
      <c r="AD9" s="3">
        <v>2.92260173777826</v>
      </c>
      <c r="AE9" s="3">
        <v>-0.00369002921390956</v>
      </c>
      <c r="AF9" s="3">
        <v>0</v>
      </c>
      <c r="AG9" s="3">
        <v>0</v>
      </c>
      <c r="AH9" s="3">
        <v>1</v>
      </c>
      <c r="AI9" s="3">
        <v>0</v>
      </c>
      <c r="AJ9" s="3">
        <v>49406.577479209</v>
      </c>
      <c r="AK9" s="3">
        <v>0</v>
      </c>
      <c r="AL9" s="3">
        <v>0</v>
      </c>
      <c r="AM9" s="3">
        <v>0</v>
      </c>
      <c r="AN9" s="3">
        <v>0</v>
      </c>
      <c r="AO9" s="3">
        <v>3</v>
      </c>
      <c r="AP9" s="3">
        <v>0.5</v>
      </c>
      <c r="AQ9" s="3" t="e">
        <v>#DIV/0!</v>
      </c>
      <c r="AR9" s="3">
        <v>2</v>
      </c>
      <c r="AS9" s="3">
        <v>1690010054.5</v>
      </c>
      <c r="AT9" s="3">
        <v>401.180666666667</v>
      </c>
      <c r="AU9" s="3">
        <v>399.985583333333</v>
      </c>
      <c r="AV9" s="3">
        <v>26.45785</v>
      </c>
      <c r="AW9" s="3">
        <v>25.6081</v>
      </c>
      <c r="AX9" s="3">
        <v>399.556583333333</v>
      </c>
      <c r="AY9" s="3">
        <v>26.181175</v>
      </c>
      <c r="AZ9" s="3">
        <v>350.012833333333</v>
      </c>
      <c r="BA9" s="3">
        <v>93.3792416666667</v>
      </c>
      <c r="BB9" s="3">
        <v>0.0159216666666667</v>
      </c>
      <c r="BC9" s="3">
        <v>26.7681</v>
      </c>
      <c r="BD9" s="3">
        <v>26.5411166666667</v>
      </c>
      <c r="BE9" s="3">
        <v>999.9</v>
      </c>
      <c r="BF9" s="3">
        <v>0</v>
      </c>
      <c r="BG9" s="3">
        <v>0</v>
      </c>
      <c r="BH9" s="3">
        <v>9998.33083333333</v>
      </c>
      <c r="BI9" s="3">
        <v>-0.0939063</v>
      </c>
      <c r="BJ9" s="3">
        <v>0.222185</v>
      </c>
      <c r="BK9" s="3">
        <v>0</v>
      </c>
      <c r="BL9" s="3">
        <v>0</v>
      </c>
      <c r="BM9" s="3">
        <v>0</v>
      </c>
      <c r="BN9" s="3">
        <v>26.003475</v>
      </c>
      <c r="BO9" s="3">
        <v>0</v>
      </c>
      <c r="BP9" s="3">
        <v>1690009715</v>
      </c>
      <c r="BQ9" s="3" t="e">
        <v>#DIV/0!</v>
      </c>
      <c r="BR9" s="3">
        <v>1690009715</v>
      </c>
      <c r="BS9" s="3">
        <v>1690009714.5</v>
      </c>
      <c r="BT9" s="3">
        <v>76</v>
      </c>
      <c r="BU9" s="3">
        <v>0.156</v>
      </c>
      <c r="BV9" s="3">
        <v>-0.002</v>
      </c>
      <c r="BW9" s="3">
        <v>1.623</v>
      </c>
      <c r="BX9" s="3">
        <v>0.266</v>
      </c>
      <c r="BY9" s="3">
        <v>400</v>
      </c>
      <c r="BZ9" s="3">
        <v>25</v>
      </c>
      <c r="CA9" s="3">
        <v>0.45</v>
      </c>
      <c r="CB9" s="3">
        <v>0.11</v>
      </c>
      <c r="CC9" s="3">
        <v>0</v>
      </c>
      <c r="CD9" s="3">
        <v>0</v>
      </c>
      <c r="CE9" s="3" t="e">
        <v>#DIV/0!</v>
      </c>
      <c r="CF9" s="3">
        <v>100</v>
      </c>
      <c r="CG9" s="3">
        <v>100</v>
      </c>
      <c r="CH9" s="3">
        <v>1.62408333333333</v>
      </c>
      <c r="CI9" s="3">
        <v>0.276675</v>
      </c>
      <c r="CJ9" s="3">
        <v>1.0555488164097</v>
      </c>
      <c r="CK9" s="3">
        <v>0.00180531819462729</v>
      </c>
      <c r="CL9" s="3">
        <v>-1.11177945645761e-6</v>
      </c>
      <c r="CM9" s="3">
        <v>3.87159926385579e-10</v>
      </c>
      <c r="CN9" s="3">
        <v>-0.0152347020347349</v>
      </c>
      <c r="CO9" s="3">
        <v>0.00791992440815521</v>
      </c>
      <c r="CP9" s="3">
        <v>0.000283799275015285</v>
      </c>
      <c r="CQ9" s="3">
        <v>-6.1277419760102e-6</v>
      </c>
      <c r="CR9" s="3">
        <v>16</v>
      </c>
      <c r="CS9" s="3">
        <v>2138</v>
      </c>
      <c r="CT9" s="3">
        <v>1</v>
      </c>
      <c r="CU9" s="3">
        <v>27</v>
      </c>
      <c r="CV9" s="3">
        <v>5.66666666666667</v>
      </c>
      <c r="CW9" s="3">
        <v>5.66666666666667</v>
      </c>
      <c r="CX9" s="3">
        <v>19</v>
      </c>
      <c r="CY9" s="3">
        <v>346.41425</v>
      </c>
      <c r="CZ9" s="3">
        <v>618.868666666667</v>
      </c>
      <c r="DA9" s="3">
        <v>27</v>
      </c>
      <c r="DB9" s="3">
        <v>31.9552916666667</v>
      </c>
      <c r="DC9" s="3">
        <v>29.999925</v>
      </c>
      <c r="DD9" s="3">
        <v>32.2014833333333</v>
      </c>
      <c r="DE9" s="3">
        <v>32.2764083333333</v>
      </c>
      <c r="DF9" s="3">
        <v>19.6291583333333</v>
      </c>
      <c r="DG9" s="3">
        <v>27.4036666666667</v>
      </c>
      <c r="DH9" s="3">
        <v>87.3519</v>
      </c>
      <c r="DI9" s="3">
        <v>27</v>
      </c>
      <c r="DJ9" s="3">
        <v>400</v>
      </c>
      <c r="DK9" s="3">
        <v>25.6682583333333</v>
      </c>
      <c r="DL9" s="3">
        <v>100.441083333333</v>
      </c>
      <c r="DM9" s="3">
        <v>101.113416666667</v>
      </c>
      <c r="DN9" s="3"/>
      <c r="DO9" s="3"/>
      <c r="DP9" s="3"/>
      <c r="DQ9" s="3"/>
      <c r="DR9" s="3"/>
      <c r="DS9" s="3"/>
      <c r="DT9" s="3"/>
      <c r="DU9" s="3"/>
      <c r="DV9" s="3"/>
      <c r="DW9" s="3"/>
    </row>
    <row r="10" spans="1:127">
      <c r="A10" s="3" t="s">
        <v>536</v>
      </c>
      <c r="B10" s="3" t="s">
        <v>390</v>
      </c>
      <c r="C10" s="3" t="s">
        <v>77</v>
      </c>
      <c r="D10" s="3" t="s">
        <v>69</v>
      </c>
      <c r="E10" s="3" t="str">
        <f t="shared" si="0"/>
        <v>TR12-B2-Rd2</v>
      </c>
      <c r="F10" s="3" t="str">
        <f>VLOOKUP(B10,Sheet1!$A$1:$B$97,2,0)</f>
        <v>Parashorea chinensis</v>
      </c>
      <c r="G10" s="3" t="str">
        <f t="shared" si="1"/>
        <v>2023-07-23</v>
      </c>
      <c r="H10" s="3" t="s">
        <v>529</v>
      </c>
      <c r="I10" s="3">
        <v>0.000409040686840513</v>
      </c>
      <c r="J10" s="3">
        <v>0.409040686840513</v>
      </c>
      <c r="K10" s="3">
        <v>-1.47040109557007</v>
      </c>
      <c r="L10" s="3">
        <v>400.87425</v>
      </c>
      <c r="M10" s="3">
        <v>442.986656373352</v>
      </c>
      <c r="N10" s="3">
        <v>41.3317429926449</v>
      </c>
      <c r="O10" s="3">
        <v>37.4025496706185</v>
      </c>
      <c r="P10" s="3">
        <v>0.0402744055039523</v>
      </c>
      <c r="Q10" s="3">
        <v>3.08671576755673</v>
      </c>
      <c r="R10" s="3">
        <v>0.039984718122291</v>
      </c>
      <c r="S10" s="3">
        <v>0.0250163022288631</v>
      </c>
      <c r="T10" s="3">
        <v>0</v>
      </c>
      <c r="U10" s="3">
        <v>24.8531418162374</v>
      </c>
      <c r="V10" s="3">
        <v>24.8531418162374</v>
      </c>
      <c r="W10" s="3">
        <v>3.15194404871504</v>
      </c>
      <c r="X10" s="3">
        <v>70.1643897335054</v>
      </c>
      <c r="Y10" s="3">
        <v>2.22496874846509</v>
      </c>
      <c r="Z10" s="3">
        <v>3.17107973602413</v>
      </c>
      <c r="AA10" s="3">
        <v>0.926975300249944</v>
      </c>
      <c r="AB10" s="3">
        <v>-18.0386942896666</v>
      </c>
      <c r="AC10" s="3">
        <v>16.8823203855227</v>
      </c>
      <c r="AD10" s="3">
        <v>1.15578340794768</v>
      </c>
      <c r="AE10" s="3">
        <v>-0.000590496196277712</v>
      </c>
      <c r="AF10" s="3">
        <v>0</v>
      </c>
      <c r="AG10" s="3">
        <v>0</v>
      </c>
      <c r="AH10" s="3">
        <v>1</v>
      </c>
      <c r="AI10" s="3">
        <v>0</v>
      </c>
      <c r="AJ10" s="3">
        <v>49647.3086435545</v>
      </c>
      <c r="AK10" s="3">
        <v>0</v>
      </c>
      <c r="AL10" s="3">
        <v>0</v>
      </c>
      <c r="AM10" s="3">
        <v>0</v>
      </c>
      <c r="AN10" s="3">
        <v>0</v>
      </c>
      <c r="AO10" s="3">
        <v>3</v>
      </c>
      <c r="AP10" s="3">
        <v>0.5</v>
      </c>
      <c r="AQ10" s="3" t="e">
        <v>#DIV/0!</v>
      </c>
      <c r="AR10" s="3">
        <v>2</v>
      </c>
      <c r="AS10" s="3">
        <v>1690016568.5</v>
      </c>
      <c r="AT10" s="3">
        <v>400.87425</v>
      </c>
      <c r="AU10" s="3">
        <v>399.813083333333</v>
      </c>
      <c r="AV10" s="3">
        <v>23.8468416666667</v>
      </c>
      <c r="AW10" s="3">
        <v>23.5045833333333</v>
      </c>
      <c r="AX10" s="3">
        <v>399.129666666667</v>
      </c>
      <c r="AY10" s="3">
        <v>23.5995416666667</v>
      </c>
      <c r="AZ10" s="3">
        <v>349.987</v>
      </c>
      <c r="BA10" s="3">
        <v>93.2880083333333</v>
      </c>
      <c r="BB10" s="3">
        <v>0.0144415333333333</v>
      </c>
      <c r="BC10" s="3">
        <v>24.9545916666667</v>
      </c>
      <c r="BD10" s="3">
        <v>24.9196583333333</v>
      </c>
      <c r="BE10" s="3">
        <v>999.9</v>
      </c>
      <c r="BF10" s="3">
        <v>0</v>
      </c>
      <c r="BG10" s="3">
        <v>0</v>
      </c>
      <c r="BH10" s="3">
        <v>9995.9375</v>
      </c>
      <c r="BI10" s="3">
        <v>-0.09698305</v>
      </c>
      <c r="BJ10" s="3">
        <v>0.222185</v>
      </c>
      <c r="BK10" s="3">
        <v>0</v>
      </c>
      <c r="BL10" s="3">
        <v>0</v>
      </c>
      <c r="BM10" s="3">
        <v>0</v>
      </c>
      <c r="BN10" s="3">
        <v>25</v>
      </c>
      <c r="BO10" s="3">
        <v>0</v>
      </c>
      <c r="BP10" s="3">
        <v>1690016137.5</v>
      </c>
      <c r="BQ10" s="3" t="e">
        <v>#DIV/0!</v>
      </c>
      <c r="BR10" s="3">
        <v>1690016137.5</v>
      </c>
      <c r="BS10" s="3">
        <v>1690016134.5</v>
      </c>
      <c r="BT10" s="3">
        <v>95</v>
      </c>
      <c r="BU10" s="3">
        <v>0.212</v>
      </c>
      <c r="BV10" s="3">
        <v>-0.001</v>
      </c>
      <c r="BW10" s="3">
        <v>1.744</v>
      </c>
      <c r="BX10" s="3">
        <v>0.242</v>
      </c>
      <c r="BY10" s="3">
        <v>400</v>
      </c>
      <c r="BZ10" s="3">
        <v>23</v>
      </c>
      <c r="CA10" s="3">
        <v>0.36</v>
      </c>
      <c r="CB10" s="3">
        <v>0.25</v>
      </c>
      <c r="CC10" s="3">
        <v>0</v>
      </c>
      <c r="CD10" s="3">
        <v>0</v>
      </c>
      <c r="CE10" s="3" t="e">
        <v>#DIV/0!</v>
      </c>
      <c r="CF10" s="3">
        <v>100</v>
      </c>
      <c r="CG10" s="3">
        <v>100</v>
      </c>
      <c r="CH10" s="3">
        <v>1.74458333333333</v>
      </c>
      <c r="CI10" s="3">
        <v>0.2473</v>
      </c>
      <c r="CJ10" s="3">
        <v>1.17659445636449</v>
      </c>
      <c r="CK10" s="3">
        <v>0.00180531819462729</v>
      </c>
      <c r="CL10" s="3">
        <v>-1.11177945645761e-6</v>
      </c>
      <c r="CM10" s="3">
        <v>3.87159926385579e-10</v>
      </c>
      <c r="CN10" s="3">
        <v>-0.017125450433026</v>
      </c>
      <c r="CO10" s="3">
        <v>0.00791992440815521</v>
      </c>
      <c r="CP10" s="3">
        <v>0.000283799275015285</v>
      </c>
      <c r="CQ10" s="3">
        <v>-6.1277419760102e-6</v>
      </c>
      <c r="CR10" s="3">
        <v>16</v>
      </c>
      <c r="CS10" s="3">
        <v>2138</v>
      </c>
      <c r="CT10" s="3">
        <v>1</v>
      </c>
      <c r="CU10" s="3">
        <v>27</v>
      </c>
      <c r="CV10" s="3">
        <v>7.18333333333333</v>
      </c>
      <c r="CW10" s="3">
        <v>7.23333333333333</v>
      </c>
      <c r="CX10" s="3">
        <v>19</v>
      </c>
      <c r="CY10" s="3">
        <v>344.422083333333</v>
      </c>
      <c r="CZ10" s="3">
        <v>625.896083333333</v>
      </c>
      <c r="DA10" s="3">
        <v>25.0002416666667</v>
      </c>
      <c r="DB10" s="3">
        <v>30.443825</v>
      </c>
      <c r="DC10" s="3">
        <v>30.0000666666667</v>
      </c>
      <c r="DD10" s="3">
        <v>30.699825</v>
      </c>
      <c r="DE10" s="3">
        <v>30.7765666666667</v>
      </c>
      <c r="DF10" s="3">
        <v>18.7910083333333</v>
      </c>
      <c r="DG10" s="3">
        <v>25.2939</v>
      </c>
      <c r="DH10" s="3">
        <v>100</v>
      </c>
      <c r="DI10" s="3">
        <v>25</v>
      </c>
      <c r="DJ10" s="3">
        <v>400</v>
      </c>
      <c r="DK10" s="3">
        <v>23.5221083333333</v>
      </c>
      <c r="DL10" s="3">
        <v>100.726666666667</v>
      </c>
      <c r="DM10" s="3">
        <v>101.355166666667</v>
      </c>
      <c r="DN10" s="3"/>
      <c r="DO10" s="3"/>
      <c r="DP10" s="3"/>
      <c r="DQ10" s="3"/>
      <c r="DR10" s="3"/>
      <c r="DS10" s="3"/>
      <c r="DT10" s="3"/>
      <c r="DU10" s="3"/>
      <c r="DV10" s="3"/>
      <c r="DW10" s="3"/>
    </row>
    <row r="11" spans="1:127">
      <c r="A11" s="3" t="s">
        <v>537</v>
      </c>
      <c r="B11" s="3" t="s">
        <v>472</v>
      </c>
      <c r="C11" s="3" t="s">
        <v>68</v>
      </c>
      <c r="D11" s="3" t="s">
        <v>78</v>
      </c>
      <c r="E11" s="3" t="str">
        <f t="shared" si="0"/>
        <v>TR13-B1-Rd1</v>
      </c>
      <c r="F11" s="3" t="str">
        <f>VLOOKUP(B11,Sheet1!$A$1:$B$97,2,0)</f>
        <v>Castanopsis indica</v>
      </c>
      <c r="G11" s="3" t="str">
        <f t="shared" si="1"/>
        <v>2023-07-23</v>
      </c>
      <c r="H11" s="3" t="s">
        <v>529</v>
      </c>
      <c r="I11" s="3">
        <v>8.12110813636628e-5</v>
      </c>
      <c r="J11" s="3">
        <v>0.0812110813636627</v>
      </c>
      <c r="K11" s="3">
        <v>-0.6026322702865</v>
      </c>
      <c r="L11" s="3">
        <v>400.48825</v>
      </c>
      <c r="M11" s="3">
        <v>557.693314074549</v>
      </c>
      <c r="N11" s="3">
        <v>52.1183432755183</v>
      </c>
      <c r="O11" s="3">
        <v>37.4269931407173</v>
      </c>
      <c r="P11" s="3">
        <v>0.00580968736032992</v>
      </c>
      <c r="Q11" s="3">
        <v>3.09080353381515</v>
      </c>
      <c r="R11" s="3">
        <v>0.00580356531721003</v>
      </c>
      <c r="S11" s="3">
        <v>0.00362777780859063</v>
      </c>
      <c r="T11" s="3">
        <v>0</v>
      </c>
      <c r="U11" s="3">
        <v>25.0976515779522</v>
      </c>
      <c r="V11" s="3">
        <v>25.0976515779522</v>
      </c>
      <c r="W11" s="3">
        <v>3.19823652279071</v>
      </c>
      <c r="X11" s="3">
        <v>60.1587371494265</v>
      </c>
      <c r="Y11" s="3">
        <v>1.92632557261423</v>
      </c>
      <c r="Z11" s="3">
        <v>3.20207116516925</v>
      </c>
      <c r="AA11" s="3">
        <v>1.27191095017648</v>
      </c>
      <c r="AB11" s="3">
        <v>-3.58140868813753</v>
      </c>
      <c r="AC11" s="3">
        <v>3.35175029310809</v>
      </c>
      <c r="AD11" s="3">
        <v>0.22963491606732</v>
      </c>
      <c r="AE11" s="3">
        <v>-2.3478962112411e-5</v>
      </c>
      <c r="AF11" s="3">
        <v>0</v>
      </c>
      <c r="AG11" s="3">
        <v>0</v>
      </c>
      <c r="AH11" s="3">
        <v>1</v>
      </c>
      <c r="AI11" s="3">
        <v>0</v>
      </c>
      <c r="AJ11" s="3">
        <v>49724.7097539657</v>
      </c>
      <c r="AK11" s="3">
        <v>0</v>
      </c>
      <c r="AL11" s="3">
        <v>0</v>
      </c>
      <c r="AM11" s="3">
        <v>0</v>
      </c>
      <c r="AN11" s="3">
        <v>0</v>
      </c>
      <c r="AO11" s="3">
        <v>3</v>
      </c>
      <c r="AP11" s="3">
        <v>0.5</v>
      </c>
      <c r="AQ11" s="3" t="e">
        <v>#DIV/0!</v>
      </c>
      <c r="AR11" s="3">
        <v>2</v>
      </c>
      <c r="AS11" s="3">
        <v>1689998496.1</v>
      </c>
      <c r="AT11" s="3">
        <v>400.48825</v>
      </c>
      <c r="AU11" s="3">
        <v>399.999583333333</v>
      </c>
      <c r="AV11" s="3">
        <v>20.6126833333333</v>
      </c>
      <c r="AW11" s="3">
        <v>20.5445083333333</v>
      </c>
      <c r="AX11" s="3">
        <v>398.924916666667</v>
      </c>
      <c r="AY11" s="3">
        <v>20.4099416666667</v>
      </c>
      <c r="AZ11" s="3">
        <v>349.998833333333</v>
      </c>
      <c r="BA11" s="3">
        <v>93.437425</v>
      </c>
      <c r="BB11" s="3">
        <v>0.0159862666666667</v>
      </c>
      <c r="BC11" s="3">
        <v>25.1177666666667</v>
      </c>
      <c r="BD11" s="3">
        <v>25.171625</v>
      </c>
      <c r="BE11" s="3">
        <v>999.9</v>
      </c>
      <c r="BF11" s="3">
        <v>0</v>
      </c>
      <c r="BG11" s="3">
        <v>0</v>
      </c>
      <c r="BH11" s="3">
        <v>10001.1975</v>
      </c>
      <c r="BI11" s="3">
        <v>-0.0978016416666667</v>
      </c>
      <c r="BJ11" s="3">
        <v>0.222185</v>
      </c>
      <c r="BK11" s="3">
        <v>0</v>
      </c>
      <c r="BL11" s="3">
        <v>0</v>
      </c>
      <c r="BM11" s="3">
        <v>0</v>
      </c>
      <c r="BN11" s="3">
        <v>26</v>
      </c>
      <c r="BO11" s="3">
        <v>0</v>
      </c>
      <c r="BP11" s="3">
        <v>1689997991.6</v>
      </c>
      <c r="BQ11" s="3" t="e">
        <v>#DIV/0!</v>
      </c>
      <c r="BR11" s="3">
        <v>1689997991.6</v>
      </c>
      <c r="BS11" s="3">
        <v>1689997989.1</v>
      </c>
      <c r="BT11" s="3">
        <v>38</v>
      </c>
      <c r="BU11" s="3">
        <v>0.217</v>
      </c>
      <c r="BV11" s="3">
        <v>-0.006</v>
      </c>
      <c r="BW11" s="3">
        <v>1.563</v>
      </c>
      <c r="BX11" s="3">
        <v>0.203</v>
      </c>
      <c r="BY11" s="3">
        <v>400</v>
      </c>
      <c r="BZ11" s="3">
        <v>21</v>
      </c>
      <c r="CA11" s="3">
        <v>0.46</v>
      </c>
      <c r="CB11" s="3">
        <v>0.19</v>
      </c>
      <c r="CC11" s="3">
        <v>0</v>
      </c>
      <c r="CD11" s="3">
        <v>0</v>
      </c>
      <c r="CE11" s="3" t="e">
        <v>#DIV/0!</v>
      </c>
      <c r="CF11" s="3">
        <v>100</v>
      </c>
      <c r="CG11" s="3">
        <v>100</v>
      </c>
      <c r="CH11" s="3">
        <v>1.56333333333333</v>
      </c>
      <c r="CI11" s="3">
        <v>0.202741666666667</v>
      </c>
      <c r="CJ11" s="3">
        <v>0.995350271541355</v>
      </c>
      <c r="CK11" s="3">
        <v>0.00180531819462729</v>
      </c>
      <c r="CL11" s="3">
        <v>-1.11177945645761e-6</v>
      </c>
      <c r="CM11" s="3">
        <v>3.87159926385579e-10</v>
      </c>
      <c r="CN11" s="3">
        <v>-0.0250143127324206</v>
      </c>
      <c r="CO11" s="3">
        <v>0.00791992440815521</v>
      </c>
      <c r="CP11" s="3">
        <v>0.000283799275015285</v>
      </c>
      <c r="CQ11" s="3">
        <v>-6.1277419760102e-6</v>
      </c>
      <c r="CR11" s="3">
        <v>16</v>
      </c>
      <c r="CS11" s="3">
        <v>2138</v>
      </c>
      <c r="CT11" s="3">
        <v>1</v>
      </c>
      <c r="CU11" s="3">
        <v>27</v>
      </c>
      <c r="CV11" s="3">
        <v>8.40833333333333</v>
      </c>
      <c r="CW11" s="3">
        <v>8.45</v>
      </c>
      <c r="CX11" s="3">
        <v>19</v>
      </c>
      <c r="CY11" s="3">
        <v>344.55925</v>
      </c>
      <c r="CZ11" s="3">
        <v>623.241083333333</v>
      </c>
      <c r="DA11" s="3">
        <v>25.0002333333333</v>
      </c>
      <c r="DB11" s="3">
        <v>30.741275</v>
      </c>
      <c r="DC11" s="3">
        <v>30.000125</v>
      </c>
      <c r="DD11" s="3">
        <v>30.926875</v>
      </c>
      <c r="DE11" s="3">
        <v>30.9974083333333</v>
      </c>
      <c r="DF11" s="3">
        <v>19.6099</v>
      </c>
      <c r="DG11" s="3">
        <v>31.6278</v>
      </c>
      <c r="DH11" s="3">
        <v>30.288075</v>
      </c>
      <c r="DI11" s="3">
        <v>25</v>
      </c>
      <c r="DJ11" s="3">
        <v>400</v>
      </c>
      <c r="DK11" s="3">
        <v>20.5305</v>
      </c>
      <c r="DL11" s="3">
        <v>100.644666666667</v>
      </c>
      <c r="DM11" s="3">
        <v>101.27125</v>
      </c>
      <c r="DN11" s="3"/>
      <c r="DO11" s="3"/>
      <c r="DP11" s="3"/>
      <c r="DQ11" s="3"/>
      <c r="DR11" s="3"/>
      <c r="DS11" s="3"/>
      <c r="DT11" s="3"/>
      <c r="DU11" s="3"/>
      <c r="DV11" s="3"/>
      <c r="DW11" s="3"/>
    </row>
    <row r="12" spans="1:127">
      <c r="A12" s="3" t="s">
        <v>538</v>
      </c>
      <c r="B12" s="3" t="s">
        <v>393</v>
      </c>
      <c r="C12" s="3" t="s">
        <v>77</v>
      </c>
      <c r="D12" s="3" t="s">
        <v>78</v>
      </c>
      <c r="E12" s="3" t="str">
        <f t="shared" si="0"/>
        <v>TR15-B2-Rd1</v>
      </c>
      <c r="F12" s="3" t="str">
        <f>VLOOKUP(B12,Sheet1!$A$1:$B$97,2,0)</f>
        <v>Diospyros hasseltii</v>
      </c>
      <c r="G12" s="3" t="str">
        <f t="shared" si="1"/>
        <v>2023-07-23</v>
      </c>
      <c r="H12" s="3" t="s">
        <v>529</v>
      </c>
      <c r="I12" s="3">
        <v>6.64584426184778e-5</v>
      </c>
      <c r="J12" s="3">
        <v>0.0664584426184778</v>
      </c>
      <c r="K12" s="3">
        <v>-1.30501495192202</v>
      </c>
      <c r="L12" s="3">
        <v>401.121916666667</v>
      </c>
      <c r="M12" s="3">
        <v>791.409845961366</v>
      </c>
      <c r="N12" s="3">
        <v>73.9829309442786</v>
      </c>
      <c r="O12" s="3">
        <v>37.4978463570576</v>
      </c>
      <c r="P12" s="3">
        <v>0.00473387179852581</v>
      </c>
      <c r="Q12" s="3">
        <v>3.09125216956409</v>
      </c>
      <c r="R12" s="3">
        <v>0.00472948583346264</v>
      </c>
      <c r="S12" s="3">
        <v>0.0029563223346059</v>
      </c>
      <c r="T12" s="3">
        <v>0</v>
      </c>
      <c r="U12" s="3">
        <v>25.0561906249251</v>
      </c>
      <c r="V12" s="3">
        <v>25.0561906249251</v>
      </c>
      <c r="W12" s="3">
        <v>3.19034540188109</v>
      </c>
      <c r="X12" s="3">
        <v>59.877524955481</v>
      </c>
      <c r="Y12" s="3">
        <v>1.91217427739697</v>
      </c>
      <c r="Z12" s="3">
        <v>3.19347592854414</v>
      </c>
      <c r="AA12" s="3">
        <v>1.27817112448412</v>
      </c>
      <c r="AB12" s="3">
        <v>-2.93081731947487</v>
      </c>
      <c r="AC12" s="3">
        <v>2.74298279659276</v>
      </c>
      <c r="AD12" s="3">
        <v>0.187817574662518</v>
      </c>
      <c r="AE12" s="3">
        <v>-1.69482195950995e-5</v>
      </c>
      <c r="AF12" s="3">
        <v>0</v>
      </c>
      <c r="AG12" s="3">
        <v>0</v>
      </c>
      <c r="AH12" s="3">
        <v>1</v>
      </c>
      <c r="AI12" s="3">
        <v>0</v>
      </c>
      <c r="AJ12" s="3">
        <v>49744.0403351516</v>
      </c>
      <c r="AK12" s="3">
        <v>0</v>
      </c>
      <c r="AL12" s="3">
        <v>0</v>
      </c>
      <c r="AM12" s="3">
        <v>0</v>
      </c>
      <c r="AN12" s="3">
        <v>0</v>
      </c>
      <c r="AO12" s="3">
        <v>3</v>
      </c>
      <c r="AP12" s="3">
        <v>0.5</v>
      </c>
      <c r="AQ12" s="3" t="e">
        <v>#DIV/0!</v>
      </c>
      <c r="AR12" s="3">
        <v>2</v>
      </c>
      <c r="AS12" s="3">
        <v>1690004339.1</v>
      </c>
      <c r="AT12" s="3">
        <v>401.121916666667</v>
      </c>
      <c r="AU12" s="3">
        <v>400.007583333333</v>
      </c>
      <c r="AV12" s="3">
        <v>20.4549083333333</v>
      </c>
      <c r="AW12" s="3">
        <v>20.3991083333333</v>
      </c>
      <c r="AX12" s="3">
        <v>399.421583333333</v>
      </c>
      <c r="AY12" s="3">
        <v>20.254225</v>
      </c>
      <c r="AZ12" s="3">
        <v>349.995916666667</v>
      </c>
      <c r="BA12" s="3">
        <v>93.4665916666667</v>
      </c>
      <c r="BB12" s="3">
        <v>0.015825525</v>
      </c>
      <c r="BC12" s="3">
        <v>25.07265</v>
      </c>
      <c r="BD12" s="3">
        <v>25.1615916666667</v>
      </c>
      <c r="BE12" s="3">
        <v>999.9</v>
      </c>
      <c r="BF12" s="3">
        <v>0</v>
      </c>
      <c r="BG12" s="3">
        <v>0</v>
      </c>
      <c r="BH12" s="3">
        <v>10000.42</v>
      </c>
      <c r="BI12" s="3">
        <v>-0.0938043833333333</v>
      </c>
      <c r="BJ12" s="3">
        <v>0.222185</v>
      </c>
      <c r="BK12" s="3">
        <v>0</v>
      </c>
      <c r="BL12" s="3">
        <v>0</v>
      </c>
      <c r="BM12" s="3">
        <v>0</v>
      </c>
      <c r="BN12" s="3">
        <v>25</v>
      </c>
      <c r="BO12" s="3">
        <v>0</v>
      </c>
      <c r="BP12" s="3">
        <v>1690003867</v>
      </c>
      <c r="BQ12" s="3" t="e">
        <v>#DIV/0!</v>
      </c>
      <c r="BR12" s="3">
        <v>1690003867</v>
      </c>
      <c r="BS12" s="3">
        <v>1690003867</v>
      </c>
      <c r="BT12" s="3">
        <v>57</v>
      </c>
      <c r="BU12" s="3">
        <v>0.217</v>
      </c>
      <c r="BV12" s="3">
        <v>-0.002</v>
      </c>
      <c r="BW12" s="3">
        <v>1.699</v>
      </c>
      <c r="BX12" s="3">
        <v>0.2</v>
      </c>
      <c r="BY12" s="3">
        <v>400</v>
      </c>
      <c r="BZ12" s="3">
        <v>20</v>
      </c>
      <c r="CA12" s="3">
        <v>0.52</v>
      </c>
      <c r="CB12" s="3">
        <v>0.17</v>
      </c>
      <c r="CC12" s="3">
        <v>0</v>
      </c>
      <c r="CD12" s="3">
        <v>0</v>
      </c>
      <c r="CE12" s="3" t="e">
        <v>#DIV/0!</v>
      </c>
      <c r="CF12" s="3">
        <v>100</v>
      </c>
      <c r="CG12" s="3">
        <v>100</v>
      </c>
      <c r="CH12" s="3">
        <v>1.70033333333333</v>
      </c>
      <c r="CI12" s="3">
        <v>0.200683333333333</v>
      </c>
      <c r="CJ12" s="3">
        <v>1.13205124891889</v>
      </c>
      <c r="CK12" s="3">
        <v>0.00180531819462729</v>
      </c>
      <c r="CL12" s="3">
        <v>-1.11177945645761e-6</v>
      </c>
      <c r="CM12" s="3">
        <v>3.87159926385579e-10</v>
      </c>
      <c r="CN12" s="3">
        <v>-0.0252209009132646</v>
      </c>
      <c r="CO12" s="3">
        <v>0.00791992440815521</v>
      </c>
      <c r="CP12" s="3">
        <v>0.000283799275015285</v>
      </c>
      <c r="CQ12" s="3">
        <v>-6.1277419760102e-6</v>
      </c>
      <c r="CR12" s="3">
        <v>16</v>
      </c>
      <c r="CS12" s="3">
        <v>2138</v>
      </c>
      <c r="CT12" s="3">
        <v>1</v>
      </c>
      <c r="CU12" s="3">
        <v>27</v>
      </c>
      <c r="CV12" s="3">
        <v>7.86666666666667</v>
      </c>
      <c r="CW12" s="3">
        <v>7.86666666666667</v>
      </c>
      <c r="CX12" s="3">
        <v>19</v>
      </c>
      <c r="CY12" s="3">
        <v>345.40025</v>
      </c>
      <c r="CZ12" s="3">
        <v>620.486166666667</v>
      </c>
      <c r="DA12" s="3">
        <v>25.0003416666667</v>
      </c>
      <c r="DB12" s="3">
        <v>31.1410833333333</v>
      </c>
      <c r="DC12" s="3">
        <v>30.000425</v>
      </c>
      <c r="DD12" s="3">
        <v>31.320825</v>
      </c>
      <c r="DE12" s="3">
        <v>31.3908166666667</v>
      </c>
      <c r="DF12" s="3">
        <v>19.5852583333333</v>
      </c>
      <c r="DG12" s="3">
        <v>31.205</v>
      </c>
      <c r="DH12" s="3">
        <v>17.8644833333333</v>
      </c>
      <c r="DI12" s="3">
        <v>25</v>
      </c>
      <c r="DJ12" s="3">
        <v>400</v>
      </c>
      <c r="DK12" s="3">
        <v>20.347375</v>
      </c>
      <c r="DL12" s="3">
        <v>100.54225</v>
      </c>
      <c r="DM12" s="3">
        <v>101.19975</v>
      </c>
      <c r="DN12" s="3"/>
      <c r="DO12" s="3"/>
      <c r="DP12" s="3"/>
      <c r="DQ12" s="3"/>
      <c r="DR12" s="3"/>
      <c r="DS12" s="3"/>
      <c r="DT12" s="3"/>
      <c r="DU12" s="3"/>
      <c r="DV12" s="3"/>
      <c r="DW12" s="3"/>
    </row>
    <row r="13" spans="1:127">
      <c r="A13" s="3" t="s">
        <v>539</v>
      </c>
      <c r="B13" s="3" t="s">
        <v>80</v>
      </c>
      <c r="C13" s="3" t="s">
        <v>68</v>
      </c>
      <c r="D13" s="3" t="s">
        <v>69</v>
      </c>
      <c r="E13" s="3" t="str">
        <f t="shared" si="0"/>
        <v>TR19-B1-Rd2</v>
      </c>
      <c r="F13" s="3" t="str">
        <f>VLOOKUP(B13,Sheet1!$A$1:$B$97,2,0)</f>
        <v>Barringtonia macrostachya</v>
      </c>
      <c r="G13" s="3" t="str">
        <f t="shared" si="1"/>
        <v>2023-07-24</v>
      </c>
      <c r="H13" s="3" t="s">
        <v>529</v>
      </c>
      <c r="I13" s="3">
        <v>7.79990774995982e-5</v>
      </c>
      <c r="J13" s="3">
        <v>0.0779990774995981</v>
      </c>
      <c r="K13" s="3">
        <v>-0.809259750407935</v>
      </c>
      <c r="L13" s="3">
        <v>400.685083333333</v>
      </c>
      <c r="M13" s="3">
        <v>589.031446033578</v>
      </c>
      <c r="N13" s="3">
        <v>54.7199326836333</v>
      </c>
      <c r="O13" s="3">
        <v>37.2229149478287</v>
      </c>
      <c r="P13" s="3">
        <v>0.00731663473433335</v>
      </c>
      <c r="Q13" s="3">
        <v>3.08013197874847</v>
      </c>
      <c r="R13" s="3">
        <v>0.0073056162888411</v>
      </c>
      <c r="S13" s="3">
        <v>0.00456699854366503</v>
      </c>
      <c r="T13" s="3">
        <v>0</v>
      </c>
      <c r="U13" s="3">
        <v>25.2460029422423</v>
      </c>
      <c r="V13" s="3">
        <v>25.2460029422423</v>
      </c>
      <c r="W13" s="3">
        <v>3.22661241731985</v>
      </c>
      <c r="X13" s="3">
        <v>70.0765642590901</v>
      </c>
      <c r="Y13" s="3">
        <v>2.26370800859038</v>
      </c>
      <c r="Z13" s="3">
        <v>3.23033532606208</v>
      </c>
      <c r="AA13" s="3">
        <v>0.962904408729471</v>
      </c>
      <c r="AB13" s="3">
        <v>-3.43975931773228</v>
      </c>
      <c r="AC13" s="3">
        <v>3.218160058436</v>
      </c>
      <c r="AD13" s="3">
        <v>0.221574603089466</v>
      </c>
      <c r="AE13" s="3">
        <v>-2.46562068128379e-5</v>
      </c>
      <c r="AF13" s="3">
        <v>0</v>
      </c>
      <c r="AG13" s="3">
        <v>0</v>
      </c>
      <c r="AH13" s="3">
        <v>1</v>
      </c>
      <c r="AI13" s="3">
        <v>0</v>
      </c>
      <c r="AJ13" s="3">
        <v>49424.0471423751</v>
      </c>
      <c r="AK13" s="3">
        <v>0</v>
      </c>
      <c r="AL13" s="3">
        <v>0</v>
      </c>
      <c r="AM13" s="3">
        <v>0</v>
      </c>
      <c r="AN13" s="3">
        <v>0</v>
      </c>
      <c r="AO13" s="3">
        <v>3</v>
      </c>
      <c r="AP13" s="3">
        <v>0.5</v>
      </c>
      <c r="AQ13" s="3" t="e">
        <v>#DIV/0!</v>
      </c>
      <c r="AR13" s="3">
        <v>2</v>
      </c>
      <c r="AS13" s="3">
        <v>1690109371.6</v>
      </c>
      <c r="AT13" s="3">
        <v>400.685083333333</v>
      </c>
      <c r="AU13" s="3">
        <v>400.01825</v>
      </c>
      <c r="AV13" s="3">
        <v>24.367625</v>
      </c>
      <c r="AW13" s="3">
        <v>24.3024</v>
      </c>
      <c r="AX13" s="3">
        <v>398.779666666667</v>
      </c>
      <c r="AY13" s="3">
        <v>24.1088666666667</v>
      </c>
      <c r="AZ13" s="3">
        <v>350.01525</v>
      </c>
      <c r="BA13" s="3">
        <v>92.8841583333333</v>
      </c>
      <c r="BB13" s="3">
        <v>0.0140216</v>
      </c>
      <c r="BC13" s="3">
        <v>25.2653833333333</v>
      </c>
      <c r="BD13" s="3">
        <v>25.3573166666667</v>
      </c>
      <c r="BE13" s="3">
        <v>999.9</v>
      </c>
      <c r="BF13" s="3">
        <v>0</v>
      </c>
      <c r="BG13" s="3">
        <v>0</v>
      </c>
      <c r="BH13" s="3">
        <v>10005.0458333333</v>
      </c>
      <c r="BI13" s="3">
        <v>-0.0900111833333333</v>
      </c>
      <c r="BJ13" s="3">
        <v>0.222185</v>
      </c>
      <c r="BK13" s="3">
        <v>0</v>
      </c>
      <c r="BL13" s="3">
        <v>0</v>
      </c>
      <c r="BM13" s="3">
        <v>0</v>
      </c>
      <c r="BN13" s="3">
        <v>26</v>
      </c>
      <c r="BO13" s="3">
        <v>-0.194444441666667</v>
      </c>
      <c r="BP13" s="3">
        <v>1690109171.6</v>
      </c>
      <c r="BQ13" s="3" t="e">
        <v>#DIV/0!</v>
      </c>
      <c r="BR13" s="3">
        <v>1690109171.6</v>
      </c>
      <c r="BS13" s="3">
        <v>1690109171.6</v>
      </c>
      <c r="BT13" s="3">
        <v>99</v>
      </c>
      <c r="BU13" s="3">
        <v>0.297</v>
      </c>
      <c r="BV13" s="3">
        <v>-0.004</v>
      </c>
      <c r="BW13" s="3">
        <v>1.905</v>
      </c>
      <c r="BX13" s="3">
        <v>0.259</v>
      </c>
      <c r="BY13" s="3">
        <v>400</v>
      </c>
      <c r="BZ13" s="3">
        <v>24</v>
      </c>
      <c r="CA13" s="3">
        <v>0.31</v>
      </c>
      <c r="CB13" s="3">
        <v>0.14</v>
      </c>
      <c r="CC13" s="3">
        <v>0</v>
      </c>
      <c r="CD13" s="3">
        <v>0</v>
      </c>
      <c r="CE13" s="3" t="e">
        <v>#DIV/0!</v>
      </c>
      <c r="CF13" s="3">
        <v>100</v>
      </c>
      <c r="CG13" s="3">
        <v>100</v>
      </c>
      <c r="CH13" s="3">
        <v>1.90541666666667</v>
      </c>
      <c r="CI13" s="3">
        <v>0.258758333333333</v>
      </c>
      <c r="CJ13" s="3">
        <v>1.33782646605424</v>
      </c>
      <c r="CK13" s="3">
        <v>0.00180531819462729</v>
      </c>
      <c r="CL13" s="3">
        <v>-1.11177945645761e-6</v>
      </c>
      <c r="CM13" s="3">
        <v>3.87159926385579e-10</v>
      </c>
      <c r="CN13" s="3">
        <v>-0.011273967607405</v>
      </c>
      <c r="CO13" s="3">
        <v>0.00791992440815521</v>
      </c>
      <c r="CP13" s="3">
        <v>0.000283799275015285</v>
      </c>
      <c r="CQ13" s="3">
        <v>-6.1277419760102e-6</v>
      </c>
      <c r="CR13" s="3">
        <v>16</v>
      </c>
      <c r="CS13" s="3">
        <v>2138</v>
      </c>
      <c r="CT13" s="3">
        <v>1</v>
      </c>
      <c r="CU13" s="3">
        <v>27</v>
      </c>
      <c r="CV13" s="3">
        <v>3.33333333333333</v>
      </c>
      <c r="CW13" s="3">
        <v>3.33333333333333</v>
      </c>
      <c r="CX13" s="3">
        <v>19</v>
      </c>
      <c r="CY13" s="3">
        <v>346.801666666667</v>
      </c>
      <c r="CZ13" s="3">
        <v>618.463666666667</v>
      </c>
      <c r="DA13" s="3">
        <v>25.00015</v>
      </c>
      <c r="DB13" s="3">
        <v>31.8196166666667</v>
      </c>
      <c r="DC13" s="3">
        <v>30.0002416666667</v>
      </c>
      <c r="DD13" s="3">
        <v>32.0046333333333</v>
      </c>
      <c r="DE13" s="3">
        <v>32.072325</v>
      </c>
      <c r="DF13" s="3">
        <v>19.6421666666667</v>
      </c>
      <c r="DG13" s="3">
        <v>20.3877333333333</v>
      </c>
      <c r="DH13" s="3">
        <v>100</v>
      </c>
      <c r="DI13" s="3">
        <v>25</v>
      </c>
      <c r="DJ13" s="3">
        <v>400</v>
      </c>
      <c r="DK13" s="3">
        <v>24.2615</v>
      </c>
      <c r="DL13" s="3">
        <v>100.4485</v>
      </c>
      <c r="DM13" s="3">
        <v>101.134416666667</v>
      </c>
      <c r="DN13" s="3"/>
      <c r="DO13" s="3"/>
      <c r="DP13" s="3"/>
      <c r="DQ13" s="3"/>
      <c r="DR13" s="3"/>
      <c r="DS13" s="3"/>
      <c r="DT13" s="3"/>
      <c r="DU13" s="3"/>
      <c r="DV13" s="3"/>
      <c r="DW13" s="3"/>
    </row>
    <row r="14" spans="1:127">
      <c r="A14" s="3" t="s">
        <v>540</v>
      </c>
      <c r="B14" s="3" t="s">
        <v>82</v>
      </c>
      <c r="C14" s="3" t="s">
        <v>68</v>
      </c>
      <c r="D14" s="3" t="s">
        <v>69</v>
      </c>
      <c r="E14" s="3" t="str">
        <f t="shared" si="0"/>
        <v>TR21-B1-Rd2</v>
      </c>
      <c r="F14" s="3" t="str">
        <f>VLOOKUP(B14,Sheet1!$A$1:$B$97,2,0)</f>
        <v>Platea latifolia</v>
      </c>
      <c r="G14" s="3" t="str">
        <f t="shared" si="1"/>
        <v>2023-07-24</v>
      </c>
      <c r="H14" s="3" t="s">
        <v>529</v>
      </c>
      <c r="I14" s="3">
        <v>7.79687114963918e-5</v>
      </c>
      <c r="J14" s="3">
        <v>0.0779687114963918</v>
      </c>
      <c r="K14" s="3">
        <v>-1.28940971354968</v>
      </c>
      <c r="L14" s="3">
        <v>401.075833333333</v>
      </c>
      <c r="M14" s="3">
        <v>672.087816381619</v>
      </c>
      <c r="N14" s="3">
        <v>62.4879444132205</v>
      </c>
      <c r="O14" s="3">
        <v>37.2903739320129</v>
      </c>
      <c r="P14" s="3">
        <v>0.00737741082969334</v>
      </c>
      <c r="Q14" s="3">
        <v>3.08055877621081</v>
      </c>
      <c r="R14" s="3">
        <v>0.00736760600338549</v>
      </c>
      <c r="S14" s="3">
        <v>0.00460563357135645</v>
      </c>
      <c r="T14" s="3">
        <v>0</v>
      </c>
      <c r="U14" s="3">
        <v>25.1129784933719</v>
      </c>
      <c r="V14" s="3">
        <v>25.1129784933719</v>
      </c>
      <c r="W14" s="3">
        <v>3.2011580031361</v>
      </c>
      <c r="X14" s="3">
        <v>70.0827549648332</v>
      </c>
      <c r="Y14" s="3">
        <v>2.24604981996258</v>
      </c>
      <c r="Z14" s="3">
        <v>3.20485378103839</v>
      </c>
      <c r="AA14" s="3">
        <v>0.955108183173521</v>
      </c>
      <c r="AB14" s="3">
        <v>-3.43842017699088</v>
      </c>
      <c r="AC14" s="3">
        <v>3.21721903692052</v>
      </c>
      <c r="AD14" s="3">
        <v>0.221179573990943</v>
      </c>
      <c r="AE14" s="3">
        <v>-2.15660794192403e-5</v>
      </c>
      <c r="AF14" s="3">
        <v>0</v>
      </c>
      <c r="AG14" s="3">
        <v>0</v>
      </c>
      <c r="AH14" s="3">
        <v>1</v>
      </c>
      <c r="AI14" s="3">
        <v>0</v>
      </c>
      <c r="AJ14" s="3">
        <v>49458.3403678213</v>
      </c>
      <c r="AK14" s="3">
        <v>0</v>
      </c>
      <c r="AL14" s="3">
        <v>0</v>
      </c>
      <c r="AM14" s="3">
        <v>0</v>
      </c>
      <c r="AN14" s="3">
        <v>0</v>
      </c>
      <c r="AO14" s="3">
        <v>3</v>
      </c>
      <c r="AP14" s="3">
        <v>0.5</v>
      </c>
      <c r="AQ14" s="3" t="e">
        <v>#DIV/0!</v>
      </c>
      <c r="AR14" s="3">
        <v>2</v>
      </c>
      <c r="AS14" s="3">
        <v>1690102825.1</v>
      </c>
      <c r="AT14" s="3">
        <v>401.075833333333</v>
      </c>
      <c r="AU14" s="3">
        <v>399.997416666667</v>
      </c>
      <c r="AV14" s="3">
        <v>24.1573416666667</v>
      </c>
      <c r="AW14" s="3">
        <v>24.092125</v>
      </c>
      <c r="AX14" s="3">
        <v>399.261833333333</v>
      </c>
      <c r="AY14" s="3">
        <v>23.8999166666667</v>
      </c>
      <c r="AZ14" s="3">
        <v>349.9955</v>
      </c>
      <c r="BA14" s="3">
        <v>92.9619333333333</v>
      </c>
      <c r="BB14" s="3">
        <v>0.013935175</v>
      </c>
      <c r="BC14" s="3">
        <v>25.13235</v>
      </c>
      <c r="BD14" s="3">
        <v>25.1438916666667</v>
      </c>
      <c r="BE14" s="3">
        <v>999.9</v>
      </c>
      <c r="BF14" s="3">
        <v>0</v>
      </c>
      <c r="BG14" s="3">
        <v>0</v>
      </c>
      <c r="BH14" s="3">
        <v>9998.89916666667</v>
      </c>
      <c r="BI14" s="3">
        <v>-0.0993416333333333</v>
      </c>
      <c r="BJ14" s="3">
        <v>0.222185</v>
      </c>
      <c r="BK14" s="3">
        <v>0</v>
      </c>
      <c r="BL14" s="3">
        <v>0</v>
      </c>
      <c r="BM14" s="3">
        <v>0</v>
      </c>
      <c r="BN14" s="3">
        <v>26</v>
      </c>
      <c r="BO14" s="3">
        <v>-0.170138916666667</v>
      </c>
      <c r="BP14" s="3">
        <v>1690102643.6</v>
      </c>
      <c r="BQ14" s="3" t="e">
        <v>#DIV/0!</v>
      </c>
      <c r="BR14" s="3">
        <v>1690102643.6</v>
      </c>
      <c r="BS14" s="3">
        <v>1690102637.1</v>
      </c>
      <c r="BT14" s="3">
        <v>80</v>
      </c>
      <c r="BU14" s="3">
        <v>-0.004</v>
      </c>
      <c r="BV14" s="3">
        <v>0.001</v>
      </c>
      <c r="BW14" s="3">
        <v>1.813</v>
      </c>
      <c r="BX14" s="3">
        <v>0.257</v>
      </c>
      <c r="BY14" s="3">
        <v>400</v>
      </c>
      <c r="BZ14" s="3">
        <v>24</v>
      </c>
      <c r="CA14" s="3">
        <v>0.65</v>
      </c>
      <c r="CB14" s="3">
        <v>0.2</v>
      </c>
      <c r="CC14" s="3">
        <v>0</v>
      </c>
      <c r="CD14" s="3">
        <v>0</v>
      </c>
      <c r="CE14" s="3" t="e">
        <v>#DIV/0!</v>
      </c>
      <c r="CF14" s="3">
        <v>100</v>
      </c>
      <c r="CG14" s="3">
        <v>100</v>
      </c>
      <c r="CH14" s="3">
        <v>1.814</v>
      </c>
      <c r="CI14" s="3">
        <v>0.257425</v>
      </c>
      <c r="CJ14" s="3">
        <v>1.24597294777338</v>
      </c>
      <c r="CK14" s="3">
        <v>0.00180531819462729</v>
      </c>
      <c r="CL14" s="3">
        <v>-1.11177945645761e-6</v>
      </c>
      <c r="CM14" s="3">
        <v>3.87159926385579e-10</v>
      </c>
      <c r="CN14" s="3">
        <v>-0.010315351988794</v>
      </c>
      <c r="CO14" s="3">
        <v>0.00791992440815521</v>
      </c>
      <c r="CP14" s="3">
        <v>0.000283799275015285</v>
      </c>
      <c r="CQ14" s="3">
        <v>-6.1277419760102e-6</v>
      </c>
      <c r="CR14" s="3">
        <v>16</v>
      </c>
      <c r="CS14" s="3">
        <v>2138</v>
      </c>
      <c r="CT14" s="3">
        <v>1</v>
      </c>
      <c r="CU14" s="3">
        <v>27</v>
      </c>
      <c r="CV14" s="3">
        <v>3.01666666666667</v>
      </c>
      <c r="CW14" s="3">
        <v>3.13333333333333</v>
      </c>
      <c r="CX14" s="3">
        <v>19</v>
      </c>
      <c r="CY14" s="3">
        <v>346.1515</v>
      </c>
      <c r="CZ14" s="3">
        <v>619.06325</v>
      </c>
      <c r="DA14" s="3">
        <v>24.9999083333333</v>
      </c>
      <c r="DB14" s="3">
        <v>31.2292583333333</v>
      </c>
      <c r="DC14" s="3">
        <v>30.000175</v>
      </c>
      <c r="DD14" s="3">
        <v>31.4383666666667</v>
      </c>
      <c r="DE14" s="3">
        <v>31.5123333333333</v>
      </c>
      <c r="DF14" s="3">
        <v>19.6508583333333</v>
      </c>
      <c r="DG14" s="3">
        <v>24.9889</v>
      </c>
      <c r="DH14" s="3">
        <v>100</v>
      </c>
      <c r="DI14" s="3">
        <v>25</v>
      </c>
      <c r="DJ14" s="3">
        <v>400</v>
      </c>
      <c r="DK14" s="3">
        <v>24.0378666666667</v>
      </c>
      <c r="DL14" s="3">
        <v>100.609</v>
      </c>
      <c r="DM14" s="3">
        <v>101.26025</v>
      </c>
      <c r="DN14" s="3"/>
      <c r="DO14" s="3"/>
      <c r="DP14" s="3"/>
      <c r="DQ14" s="3"/>
      <c r="DR14" s="3"/>
      <c r="DS14" s="3"/>
      <c r="DT14" s="3"/>
      <c r="DU14" s="3"/>
      <c r="DV14" s="3"/>
      <c r="DW14" s="3"/>
    </row>
    <row r="15" spans="1:127">
      <c r="A15" s="3" t="s">
        <v>396</v>
      </c>
      <c r="B15" s="3" t="s">
        <v>397</v>
      </c>
      <c r="C15" s="3" t="s">
        <v>68</v>
      </c>
      <c r="D15" s="3" t="s">
        <v>420</v>
      </c>
      <c r="E15" s="3" t="str">
        <f t="shared" si="0"/>
        <v>TR25-B1-Rd3</v>
      </c>
      <c r="F15" s="3" t="str">
        <f>VLOOKUP(B15,Sheet1!$A$1:$B$97,2,0)</f>
        <v>Parashorea chinensis</v>
      </c>
      <c r="G15" s="3" t="str">
        <f t="shared" si="1"/>
        <v>2023-07-24</v>
      </c>
      <c r="H15" s="3" t="s">
        <v>529</v>
      </c>
      <c r="I15" s="3">
        <v>0.000259343908272086</v>
      </c>
      <c r="J15" s="3">
        <v>0.259343908272086</v>
      </c>
      <c r="K15" s="3">
        <v>-1.75925159480904</v>
      </c>
      <c r="L15" s="3">
        <v>401.409833333333</v>
      </c>
      <c r="M15" s="3">
        <v>499.522122866586</v>
      </c>
      <c r="N15" s="3">
        <v>46.7133057369284</v>
      </c>
      <c r="O15" s="3">
        <v>37.5382376018054</v>
      </c>
      <c r="P15" s="3">
        <v>0.0245304176484425</v>
      </c>
      <c r="Q15" s="3">
        <v>3.09274761835789</v>
      </c>
      <c r="R15" s="3">
        <v>0.0244213207786862</v>
      </c>
      <c r="S15" s="3">
        <v>0.0152730862577248</v>
      </c>
      <c r="T15" s="3">
        <v>0</v>
      </c>
      <c r="U15" s="3">
        <v>25.2704101271349</v>
      </c>
      <c r="V15" s="3">
        <v>25.2704101271349</v>
      </c>
      <c r="W15" s="3">
        <v>3.23130189938932</v>
      </c>
      <c r="X15" s="3">
        <v>69.8980658791902</v>
      </c>
      <c r="Y15" s="3">
        <v>2.26725775072625</v>
      </c>
      <c r="Z15" s="3">
        <v>3.24366313611382</v>
      </c>
      <c r="AA15" s="3">
        <v>0.96404414866307</v>
      </c>
      <c r="AB15" s="3">
        <v>-11.437066354799</v>
      </c>
      <c r="AC15" s="3">
        <v>10.7025962390657</v>
      </c>
      <c r="AD15" s="3">
        <v>0.73422984513261</v>
      </c>
      <c r="AE15" s="3">
        <v>-0.000240270600676033</v>
      </c>
      <c r="AF15" s="3">
        <v>0</v>
      </c>
      <c r="AG15" s="3">
        <v>0</v>
      </c>
      <c r="AH15" s="3">
        <v>1</v>
      </c>
      <c r="AI15" s="3">
        <v>0</v>
      </c>
      <c r="AJ15" s="3">
        <v>49738.1840175524</v>
      </c>
      <c r="AK15" s="3">
        <v>0</v>
      </c>
      <c r="AL15" s="3">
        <v>0</v>
      </c>
      <c r="AM15" s="3">
        <v>0</v>
      </c>
      <c r="AN15" s="3">
        <v>0</v>
      </c>
      <c r="AO15" s="3">
        <v>3</v>
      </c>
      <c r="AP15" s="3">
        <v>0.5</v>
      </c>
      <c r="AQ15" s="3" t="e">
        <v>#DIV/0!</v>
      </c>
      <c r="AR15" s="3">
        <v>2</v>
      </c>
      <c r="AS15" s="3">
        <v>1690078175.5</v>
      </c>
      <c r="AT15" s="3">
        <v>401.409833333333</v>
      </c>
      <c r="AU15" s="3">
        <v>399.999916666667</v>
      </c>
      <c r="AV15" s="3">
        <v>24.2446</v>
      </c>
      <c r="AW15" s="3">
        <v>24.0277</v>
      </c>
      <c r="AX15" s="3">
        <v>399.82375</v>
      </c>
      <c r="AY15" s="3">
        <v>23.9985583333333</v>
      </c>
      <c r="AZ15" s="3">
        <v>350.00875</v>
      </c>
      <c r="BA15" s="3">
        <v>93.500325</v>
      </c>
      <c r="BB15" s="3">
        <v>0.0156640833333333</v>
      </c>
      <c r="BC15" s="3">
        <v>25.3346</v>
      </c>
      <c r="BD15" s="3">
        <v>25.582475</v>
      </c>
      <c r="BE15" s="3">
        <v>999.9</v>
      </c>
      <c r="BF15" s="3">
        <v>0</v>
      </c>
      <c r="BG15" s="3">
        <v>0</v>
      </c>
      <c r="BH15" s="3">
        <v>10004.5875</v>
      </c>
      <c r="BI15" s="3">
        <v>-0.107543525</v>
      </c>
      <c r="BJ15" s="3">
        <v>0.222185</v>
      </c>
      <c r="BK15" s="3">
        <v>0</v>
      </c>
      <c r="BL15" s="3">
        <v>0</v>
      </c>
      <c r="BM15" s="3">
        <v>0</v>
      </c>
      <c r="BN15" s="3">
        <v>26</v>
      </c>
      <c r="BO15" s="3">
        <v>-0.0138889</v>
      </c>
      <c r="BP15" s="3">
        <v>1690077942.5</v>
      </c>
      <c r="BQ15" s="3" t="e">
        <v>#DIV/0!</v>
      </c>
      <c r="BR15" s="3">
        <v>1690077942.5</v>
      </c>
      <c r="BS15" s="3">
        <v>1690077939</v>
      </c>
      <c r="BT15" s="3">
        <v>20</v>
      </c>
      <c r="BU15" s="3">
        <v>-0.029</v>
      </c>
      <c r="BV15" s="3">
        <v>0.001</v>
      </c>
      <c r="BW15" s="3">
        <v>1.584</v>
      </c>
      <c r="BX15" s="3">
        <v>0.244</v>
      </c>
      <c r="BY15" s="3">
        <v>400</v>
      </c>
      <c r="BZ15" s="3">
        <v>24</v>
      </c>
      <c r="CA15" s="3">
        <v>0.35</v>
      </c>
      <c r="CB15" s="3">
        <v>0.21</v>
      </c>
      <c r="CC15" s="3">
        <v>0</v>
      </c>
      <c r="CD15" s="3">
        <v>0</v>
      </c>
      <c r="CE15" s="3" t="e">
        <v>#DIV/0!</v>
      </c>
      <c r="CF15" s="3">
        <v>100</v>
      </c>
      <c r="CG15" s="3">
        <v>100</v>
      </c>
      <c r="CH15" s="3">
        <v>1.58608333333333</v>
      </c>
      <c r="CI15" s="3">
        <v>0.246041666666667</v>
      </c>
      <c r="CJ15" s="3">
        <v>1.01722539059195</v>
      </c>
      <c r="CK15" s="3">
        <v>0.00180531819462729</v>
      </c>
      <c r="CL15" s="3">
        <v>-1.11177945645761e-6</v>
      </c>
      <c r="CM15" s="3">
        <v>3.87159926385579e-10</v>
      </c>
      <c r="CN15" s="3">
        <v>-0.0227803181602415</v>
      </c>
      <c r="CO15" s="3">
        <v>0.00791992440815521</v>
      </c>
      <c r="CP15" s="3">
        <v>0.000283799275015285</v>
      </c>
      <c r="CQ15" s="3">
        <v>-6.1277419760102e-6</v>
      </c>
      <c r="CR15" s="3">
        <v>16</v>
      </c>
      <c r="CS15" s="3">
        <v>2138</v>
      </c>
      <c r="CT15" s="3">
        <v>1</v>
      </c>
      <c r="CU15" s="3">
        <v>27</v>
      </c>
      <c r="CV15" s="3">
        <v>3.88333333333333</v>
      </c>
      <c r="CW15" s="3">
        <v>3.94166666666667</v>
      </c>
      <c r="CX15" s="3">
        <v>19</v>
      </c>
      <c r="CY15" s="3">
        <v>346.030583333333</v>
      </c>
      <c r="CZ15" s="3">
        <v>624.959</v>
      </c>
      <c r="DA15" s="3">
        <v>24.9996916666667</v>
      </c>
      <c r="DB15" s="3">
        <v>31.303525</v>
      </c>
      <c r="DC15" s="3">
        <v>30.0002166666667</v>
      </c>
      <c r="DD15" s="3">
        <v>31.4384333333333</v>
      </c>
      <c r="DE15" s="3">
        <v>31.507525</v>
      </c>
      <c r="DF15" s="3">
        <v>19.714975</v>
      </c>
      <c r="DG15" s="3">
        <v>23.86695</v>
      </c>
      <c r="DH15" s="3">
        <v>100</v>
      </c>
      <c r="DI15" s="3">
        <v>25</v>
      </c>
      <c r="DJ15" s="3">
        <v>400</v>
      </c>
      <c r="DK15" s="3">
        <v>24.0341583333333</v>
      </c>
      <c r="DL15" s="3">
        <v>100.525</v>
      </c>
      <c r="DM15" s="3">
        <v>101.157583333333</v>
      </c>
      <c r="DN15" s="3"/>
      <c r="DO15" s="3"/>
      <c r="DP15" s="3"/>
      <c r="DQ15" s="3"/>
      <c r="DR15" s="3"/>
      <c r="DS15" s="3"/>
      <c r="DT15" s="3"/>
      <c r="DU15" s="3"/>
      <c r="DV15" s="3"/>
      <c r="DW15" s="3"/>
    </row>
    <row r="16" spans="1:127">
      <c r="A16" s="3" t="s">
        <v>541</v>
      </c>
      <c r="B16" s="3" t="s">
        <v>110</v>
      </c>
      <c r="C16" s="3" t="s">
        <v>77</v>
      </c>
      <c r="D16" s="3" t="s">
        <v>69</v>
      </c>
      <c r="E16" s="3" t="str">
        <f t="shared" si="0"/>
        <v>TR28-B2-Rd2</v>
      </c>
      <c r="F16" s="3" t="str">
        <f>VLOOKUP(B16,Sheet1!$A$1:$B$97,2,0)</f>
        <v>Phoebe puwenensis</v>
      </c>
      <c r="G16" s="3" t="str">
        <f t="shared" si="1"/>
        <v>2023-07-25</v>
      </c>
      <c r="H16" s="3" t="s">
        <v>529</v>
      </c>
      <c r="I16" s="3">
        <v>4.62690778085635e-5</v>
      </c>
      <c r="J16" s="3">
        <v>0.0462690778085635</v>
      </c>
      <c r="K16" s="3">
        <v>-0.730584578059068</v>
      </c>
      <c r="L16" s="3">
        <v>400.624666666667</v>
      </c>
      <c r="M16" s="3">
        <v>573.518687892001</v>
      </c>
      <c r="N16" s="3">
        <v>53.3090484830095</v>
      </c>
      <c r="O16" s="3">
        <v>37.2384512396674</v>
      </c>
      <c r="P16" s="3">
        <v>0.00434337802000963</v>
      </c>
      <c r="Q16" s="3">
        <v>3.08040350494361</v>
      </c>
      <c r="R16" s="3">
        <v>0.00433997644819162</v>
      </c>
      <c r="S16" s="3">
        <v>0.00271279066860831</v>
      </c>
      <c r="T16" s="3">
        <v>0</v>
      </c>
      <c r="U16" s="3">
        <v>25.1793542075392</v>
      </c>
      <c r="V16" s="3">
        <v>25.1793542075392</v>
      </c>
      <c r="W16" s="3">
        <v>3.21383697962935</v>
      </c>
      <c r="X16" s="3">
        <v>70.0244923031706</v>
      </c>
      <c r="Y16" s="3">
        <v>2.25201376981272</v>
      </c>
      <c r="Z16" s="3">
        <v>3.21603733696493</v>
      </c>
      <c r="AA16" s="3">
        <v>0.961823209816626</v>
      </c>
      <c r="AB16" s="3">
        <v>-2.04046633135765</v>
      </c>
      <c r="AC16" s="3">
        <v>1.90911978171431</v>
      </c>
      <c r="AD16" s="3">
        <v>0.131338949558901</v>
      </c>
      <c r="AE16" s="3">
        <v>-7.60008444217197e-6</v>
      </c>
      <c r="AF16" s="3">
        <v>0</v>
      </c>
      <c r="AG16" s="3">
        <v>0</v>
      </c>
      <c r="AH16" s="3">
        <v>1</v>
      </c>
      <c r="AI16" s="3">
        <v>0</v>
      </c>
      <c r="AJ16" s="3">
        <v>49444.2770945418</v>
      </c>
      <c r="AK16" s="3">
        <v>0</v>
      </c>
      <c r="AL16" s="3">
        <v>0</v>
      </c>
      <c r="AM16" s="3">
        <v>0</v>
      </c>
      <c r="AN16" s="3">
        <v>0</v>
      </c>
      <c r="AO16" s="3">
        <v>3</v>
      </c>
      <c r="AP16" s="3">
        <v>0.5</v>
      </c>
      <c r="AQ16" s="3" t="e">
        <v>#DIV/0!</v>
      </c>
      <c r="AR16" s="3">
        <v>2</v>
      </c>
      <c r="AS16" s="3">
        <v>1690194119.6</v>
      </c>
      <c r="AT16" s="3">
        <v>400.624666666667</v>
      </c>
      <c r="AU16" s="3">
        <v>400.005</v>
      </c>
      <c r="AV16" s="3">
        <v>24.227975</v>
      </c>
      <c r="AW16" s="3">
        <v>24.189275</v>
      </c>
      <c r="AX16" s="3">
        <v>398.700416666667</v>
      </c>
      <c r="AY16" s="3">
        <v>23.9706666666667</v>
      </c>
      <c r="AZ16" s="3">
        <v>349.984666666667</v>
      </c>
      <c r="BA16" s="3">
        <v>92.93695</v>
      </c>
      <c r="BB16" s="3">
        <v>0.0140196583333333</v>
      </c>
      <c r="BC16" s="3">
        <v>25.19085</v>
      </c>
      <c r="BD16" s="3">
        <v>25.2874666666667</v>
      </c>
      <c r="BE16" s="3">
        <v>999.9</v>
      </c>
      <c r="BF16" s="3">
        <v>0</v>
      </c>
      <c r="BG16" s="3">
        <v>0</v>
      </c>
      <c r="BH16" s="3">
        <v>10000.7833333333</v>
      </c>
      <c r="BI16" s="3">
        <v>-0.0971874083333333</v>
      </c>
      <c r="BJ16" s="3">
        <v>0.222185</v>
      </c>
      <c r="BK16" s="3">
        <v>0</v>
      </c>
      <c r="BL16" s="3">
        <v>0</v>
      </c>
      <c r="BM16" s="3">
        <v>0</v>
      </c>
      <c r="BN16" s="3">
        <v>26</v>
      </c>
      <c r="BO16" s="3">
        <v>-0.0138889</v>
      </c>
      <c r="BP16" s="3">
        <v>1690193867.6</v>
      </c>
      <c r="BQ16" s="3" t="e">
        <v>#DIV/0!</v>
      </c>
      <c r="BR16" s="3">
        <v>1690193867.6</v>
      </c>
      <c r="BS16" s="3">
        <v>1690193857.6</v>
      </c>
      <c r="BT16" s="3">
        <v>116</v>
      </c>
      <c r="BU16" s="3">
        <v>0.184</v>
      </c>
      <c r="BV16" s="3">
        <v>0</v>
      </c>
      <c r="BW16" s="3">
        <v>1.924</v>
      </c>
      <c r="BX16" s="3">
        <v>0.257</v>
      </c>
      <c r="BY16" s="3">
        <v>400</v>
      </c>
      <c r="BZ16" s="3">
        <v>24</v>
      </c>
      <c r="CA16" s="3">
        <v>0.5</v>
      </c>
      <c r="CB16" s="3">
        <v>0.27</v>
      </c>
      <c r="CC16" s="3">
        <v>0</v>
      </c>
      <c r="CD16" s="3">
        <v>0</v>
      </c>
      <c r="CE16" s="3" t="e">
        <v>#DIV/0!</v>
      </c>
      <c r="CF16" s="3">
        <v>100</v>
      </c>
      <c r="CG16" s="3">
        <v>100</v>
      </c>
      <c r="CH16" s="3">
        <v>1.92425</v>
      </c>
      <c r="CI16" s="3">
        <v>0.257308333333333</v>
      </c>
      <c r="CJ16" s="3">
        <v>1.35666665865335</v>
      </c>
      <c r="CK16" s="3">
        <v>0.00180531819462729</v>
      </c>
      <c r="CL16" s="3">
        <v>-1.11177945645761e-6</v>
      </c>
      <c r="CM16" s="3">
        <v>3.87159926385579e-10</v>
      </c>
      <c r="CN16" s="3">
        <v>-0.0112162220562204</v>
      </c>
      <c r="CO16" s="3">
        <v>0.00791992440815521</v>
      </c>
      <c r="CP16" s="3">
        <v>0.000283799275015285</v>
      </c>
      <c r="CQ16" s="3">
        <v>-6.1277419760102e-6</v>
      </c>
      <c r="CR16" s="3">
        <v>16</v>
      </c>
      <c r="CS16" s="3">
        <v>2138</v>
      </c>
      <c r="CT16" s="3">
        <v>1</v>
      </c>
      <c r="CU16" s="3">
        <v>27</v>
      </c>
      <c r="CV16" s="3">
        <v>4.2</v>
      </c>
      <c r="CW16" s="3">
        <v>4.36666666666667</v>
      </c>
      <c r="CX16" s="3">
        <v>19</v>
      </c>
      <c r="CY16" s="3">
        <v>347.52225</v>
      </c>
      <c r="CZ16" s="3">
        <v>610.834833333333</v>
      </c>
      <c r="DA16" s="3">
        <v>24.9996416666667</v>
      </c>
      <c r="DB16" s="3">
        <v>32.2271666666667</v>
      </c>
      <c r="DC16" s="3">
        <v>30.0000833333333</v>
      </c>
      <c r="DD16" s="3">
        <v>32.5139333333333</v>
      </c>
      <c r="DE16" s="3">
        <v>32.5889916666667</v>
      </c>
      <c r="DF16" s="3">
        <v>19.589875</v>
      </c>
      <c r="DG16" s="3">
        <v>25.5487</v>
      </c>
      <c r="DH16" s="3">
        <v>36.9652</v>
      </c>
      <c r="DI16" s="3">
        <v>25</v>
      </c>
      <c r="DJ16" s="3">
        <v>400</v>
      </c>
      <c r="DK16" s="3">
        <v>24.2297</v>
      </c>
      <c r="DL16" s="3">
        <v>100.3555</v>
      </c>
      <c r="DM16" s="3">
        <v>101.047166666667</v>
      </c>
      <c r="DN16" s="3"/>
      <c r="DO16" s="3"/>
      <c r="DP16" s="3"/>
      <c r="DQ16" s="3"/>
      <c r="DR16" s="3"/>
      <c r="DS16" s="3"/>
      <c r="DT16" s="3"/>
      <c r="DU16" s="3"/>
      <c r="DV16" s="3"/>
      <c r="DW16" s="3"/>
    </row>
    <row r="17" spans="1:127">
      <c r="A17" s="3" t="s">
        <v>542</v>
      </c>
      <c r="B17" s="3" t="s">
        <v>113</v>
      </c>
      <c r="C17" s="3" t="s">
        <v>68</v>
      </c>
      <c r="D17" s="3" t="s">
        <v>69</v>
      </c>
      <c r="E17" s="3" t="str">
        <f t="shared" si="0"/>
        <v>TR30-B1-Rd2</v>
      </c>
      <c r="F17" s="3" t="str">
        <f>VLOOKUP(B17,Sheet1!$A$1:$B$97,2,0)</f>
        <v>Parashorea chinensis</v>
      </c>
      <c r="G17" s="3" t="str">
        <f t="shared" si="1"/>
        <v>2023-07-25</v>
      </c>
      <c r="H17" s="3" t="s">
        <v>529</v>
      </c>
      <c r="I17" s="3">
        <v>7.7277103787169e-5</v>
      </c>
      <c r="J17" s="3">
        <v>0.077277103787169</v>
      </c>
      <c r="K17" s="3">
        <v>-0.610222786065633</v>
      </c>
      <c r="L17" s="3">
        <v>400.4875</v>
      </c>
      <c r="M17" s="3">
        <v>527.987990521638</v>
      </c>
      <c r="N17" s="3">
        <v>49.1297323065162</v>
      </c>
      <c r="O17" s="3">
        <v>37.2656958881772</v>
      </c>
      <c r="P17" s="3">
        <v>0.007284112733145</v>
      </c>
      <c r="Q17" s="3">
        <v>3.08253567167751</v>
      </c>
      <c r="R17" s="3">
        <v>0.00727446937702815</v>
      </c>
      <c r="S17" s="3">
        <v>0.00454740868569837</v>
      </c>
      <c r="T17" s="3">
        <v>0</v>
      </c>
      <c r="U17" s="3">
        <v>25.2124208777886</v>
      </c>
      <c r="V17" s="3">
        <v>25.2124208777886</v>
      </c>
      <c r="W17" s="3">
        <v>3.22016970936628</v>
      </c>
      <c r="X17" s="3">
        <v>70.1219976760812</v>
      </c>
      <c r="Y17" s="3">
        <v>2.2606273556493</v>
      </c>
      <c r="Z17" s="3">
        <v>3.22384929089644</v>
      </c>
      <c r="AA17" s="3">
        <v>0.959542353716977</v>
      </c>
      <c r="AB17" s="3">
        <v>-3.40792027701415</v>
      </c>
      <c r="AC17" s="3">
        <v>3.18860230326668</v>
      </c>
      <c r="AD17" s="3">
        <v>0.219296606923448</v>
      </c>
      <c r="AE17" s="3">
        <v>-2.13668240235757e-5</v>
      </c>
      <c r="AF17" s="3">
        <v>0</v>
      </c>
      <c r="AG17" s="3">
        <v>0</v>
      </c>
      <c r="AH17" s="3">
        <v>1</v>
      </c>
      <c r="AI17" s="3">
        <v>0</v>
      </c>
      <c r="AJ17" s="3">
        <v>49492.3052127562</v>
      </c>
      <c r="AK17" s="3">
        <v>0</v>
      </c>
      <c r="AL17" s="3">
        <v>0</v>
      </c>
      <c r="AM17" s="3">
        <v>0</v>
      </c>
      <c r="AN17" s="3">
        <v>0</v>
      </c>
      <c r="AO17" s="3">
        <v>3</v>
      </c>
      <c r="AP17" s="3">
        <v>0.5</v>
      </c>
      <c r="AQ17" s="3" t="e">
        <v>#DIV/0!</v>
      </c>
      <c r="AR17" s="3">
        <v>2</v>
      </c>
      <c r="AS17" s="3">
        <v>1690187721.1</v>
      </c>
      <c r="AT17" s="3">
        <v>400.4875</v>
      </c>
      <c r="AU17" s="3">
        <v>399.991</v>
      </c>
      <c r="AV17" s="3">
        <v>24.2945416666667</v>
      </c>
      <c r="AW17" s="3">
        <v>24.2299166666667</v>
      </c>
      <c r="AX17" s="3">
        <v>398.638</v>
      </c>
      <c r="AY17" s="3">
        <v>24.04365</v>
      </c>
      <c r="AZ17" s="3">
        <v>350.015166666667</v>
      </c>
      <c r="BA17" s="3">
        <v>93.03625</v>
      </c>
      <c r="BB17" s="3">
        <v>0.0145840166666667</v>
      </c>
      <c r="BC17" s="3">
        <v>25.2316083333333</v>
      </c>
      <c r="BD17" s="3">
        <v>25.2785916666667</v>
      </c>
      <c r="BE17" s="3">
        <v>999.9</v>
      </c>
      <c r="BF17" s="3">
        <v>0</v>
      </c>
      <c r="BG17" s="3">
        <v>0</v>
      </c>
      <c r="BH17" s="3">
        <v>10001.1958333333</v>
      </c>
      <c r="BI17" s="3">
        <v>-0.091035425</v>
      </c>
      <c r="BJ17" s="3">
        <v>0.222185</v>
      </c>
      <c r="BK17" s="3">
        <v>0</v>
      </c>
      <c r="BL17" s="3">
        <v>0</v>
      </c>
      <c r="BM17" s="3">
        <v>0</v>
      </c>
      <c r="BN17" s="3">
        <v>26</v>
      </c>
      <c r="BO17" s="3">
        <v>-0.0277777916666667</v>
      </c>
      <c r="BP17" s="3">
        <v>1690187324.6</v>
      </c>
      <c r="BQ17" s="3" t="e">
        <v>#DIV/0!</v>
      </c>
      <c r="BR17" s="3">
        <v>1690187319.6</v>
      </c>
      <c r="BS17" s="3">
        <v>1690187324.6</v>
      </c>
      <c r="BT17" s="3">
        <v>97</v>
      </c>
      <c r="BU17" s="3">
        <v>0.156</v>
      </c>
      <c r="BV17" s="3">
        <v>-0.006</v>
      </c>
      <c r="BW17" s="3">
        <v>1.849</v>
      </c>
      <c r="BX17" s="3">
        <v>0.251</v>
      </c>
      <c r="BY17" s="3">
        <v>400</v>
      </c>
      <c r="BZ17" s="3">
        <v>24</v>
      </c>
      <c r="CA17" s="3">
        <v>0.37</v>
      </c>
      <c r="CB17" s="3">
        <v>0.18</v>
      </c>
      <c r="CC17" s="3">
        <v>0</v>
      </c>
      <c r="CD17" s="3">
        <v>0</v>
      </c>
      <c r="CE17" s="3" t="e">
        <v>#DIV/0!</v>
      </c>
      <c r="CF17" s="3">
        <v>100</v>
      </c>
      <c r="CG17" s="3">
        <v>100</v>
      </c>
      <c r="CH17" s="3">
        <v>1.8495</v>
      </c>
      <c r="CI17" s="3">
        <v>0.250891666666667</v>
      </c>
      <c r="CJ17" s="3">
        <v>1.28212698172759</v>
      </c>
      <c r="CK17" s="3">
        <v>0.00180531819462729</v>
      </c>
      <c r="CL17" s="3">
        <v>-1.11177945645761e-6</v>
      </c>
      <c r="CM17" s="3">
        <v>3.87159926385579e-10</v>
      </c>
      <c r="CN17" s="3">
        <v>-0.0183941475731099</v>
      </c>
      <c r="CO17" s="3">
        <v>0.00791992440815521</v>
      </c>
      <c r="CP17" s="3">
        <v>0.000283799275015285</v>
      </c>
      <c r="CQ17" s="3">
        <v>-6.1277419760102e-6</v>
      </c>
      <c r="CR17" s="3">
        <v>16</v>
      </c>
      <c r="CS17" s="3">
        <v>2138</v>
      </c>
      <c r="CT17" s="3">
        <v>1</v>
      </c>
      <c r="CU17" s="3">
        <v>27</v>
      </c>
      <c r="CV17" s="3">
        <v>6.7</v>
      </c>
      <c r="CW17" s="3">
        <v>6.61666666666667</v>
      </c>
      <c r="CX17" s="3">
        <v>19</v>
      </c>
      <c r="CY17" s="3">
        <v>348.489083333333</v>
      </c>
      <c r="CZ17" s="3">
        <v>612.13275</v>
      </c>
      <c r="DA17" s="3">
        <v>24.999525</v>
      </c>
      <c r="DB17" s="3">
        <v>32.8292416666667</v>
      </c>
      <c r="DC17" s="3">
        <v>29.9998916666667</v>
      </c>
      <c r="DD17" s="3">
        <v>33.1531083333333</v>
      </c>
      <c r="DE17" s="3">
        <v>33.2321833333333</v>
      </c>
      <c r="DF17" s="3">
        <v>19.6300083333333</v>
      </c>
      <c r="DG17" s="3">
        <v>24.0679</v>
      </c>
      <c r="DH17" s="3">
        <v>33.8238</v>
      </c>
      <c r="DI17" s="3">
        <v>25</v>
      </c>
      <c r="DJ17" s="3">
        <v>400</v>
      </c>
      <c r="DK17" s="3">
        <v>24.2462583333333</v>
      </c>
      <c r="DL17" s="3">
        <v>100.24825</v>
      </c>
      <c r="DM17" s="3">
        <v>100.95</v>
      </c>
      <c r="DN17" s="3"/>
      <c r="DO17" s="3"/>
      <c r="DP17" s="3"/>
      <c r="DQ17" s="3"/>
      <c r="DR17" s="3"/>
      <c r="DS17" s="3"/>
      <c r="DT17" s="3"/>
      <c r="DU17" s="3"/>
      <c r="DV17" s="3"/>
      <c r="DW17" s="3"/>
    </row>
    <row r="18" spans="1:127">
      <c r="A18" s="3" t="s">
        <v>543</v>
      </c>
      <c r="B18" s="3" t="s">
        <v>113</v>
      </c>
      <c r="C18" s="3" t="s">
        <v>77</v>
      </c>
      <c r="D18" s="3" t="s">
        <v>69</v>
      </c>
      <c r="E18" s="3" t="str">
        <f t="shared" si="0"/>
        <v>TR30-B2-Rd2</v>
      </c>
      <c r="F18" s="3" t="str">
        <f>VLOOKUP(B18,Sheet1!$A$1:$B$97,2,0)</f>
        <v>Parashorea chinensis</v>
      </c>
      <c r="G18" s="3" t="str">
        <f t="shared" si="1"/>
        <v>2023-07-25</v>
      </c>
      <c r="H18" s="3" t="s">
        <v>529</v>
      </c>
      <c r="I18" s="3">
        <v>9.24571987540198e-5</v>
      </c>
      <c r="J18" s="3">
        <v>0.0924571987540198</v>
      </c>
      <c r="K18" s="3">
        <v>-0.632546950016809</v>
      </c>
      <c r="L18" s="3">
        <v>400.518166666667</v>
      </c>
      <c r="M18" s="3">
        <v>498.87844025136</v>
      </c>
      <c r="N18" s="3">
        <v>46.4719405497357</v>
      </c>
      <c r="O18" s="3">
        <v>37.3093989609202</v>
      </c>
      <c r="P18" s="3">
        <v>0.00876259071065288</v>
      </c>
      <c r="Q18" s="3">
        <v>3.08501638141076</v>
      </c>
      <c r="R18" s="3">
        <v>0.00874872218870435</v>
      </c>
      <c r="S18" s="3">
        <v>0.00546919553485297</v>
      </c>
      <c r="T18" s="3">
        <v>0</v>
      </c>
      <c r="U18" s="3">
        <v>25.1026092762553</v>
      </c>
      <c r="V18" s="3">
        <v>25.1026092762553</v>
      </c>
      <c r="W18" s="3">
        <v>3.19918128259138</v>
      </c>
      <c r="X18" s="3">
        <v>70.0310309162458</v>
      </c>
      <c r="Y18" s="3">
        <v>2.24348333808833</v>
      </c>
      <c r="Z18" s="3">
        <v>3.20355603119291</v>
      </c>
      <c r="AA18" s="3">
        <v>0.955697944503047</v>
      </c>
      <c r="AB18" s="3">
        <v>-4.07736246505227</v>
      </c>
      <c r="AC18" s="3">
        <v>3.81542289660356</v>
      </c>
      <c r="AD18" s="3">
        <v>0.261909194526138</v>
      </c>
      <c r="AE18" s="3">
        <v>-3.03739225744337e-5</v>
      </c>
      <c r="AF18" s="3">
        <v>0</v>
      </c>
      <c r="AG18" s="3">
        <v>0</v>
      </c>
      <c r="AH18" s="3">
        <v>1</v>
      </c>
      <c r="AI18" s="3">
        <v>0</v>
      </c>
      <c r="AJ18" s="3">
        <v>49573.4907376364</v>
      </c>
      <c r="AK18" s="3">
        <v>0</v>
      </c>
      <c r="AL18" s="3">
        <v>0</v>
      </c>
      <c r="AM18" s="3">
        <v>0</v>
      </c>
      <c r="AN18" s="3">
        <v>0</v>
      </c>
      <c r="AO18" s="3">
        <v>3</v>
      </c>
      <c r="AP18" s="3">
        <v>0.5</v>
      </c>
      <c r="AQ18" s="3" t="e">
        <v>#DIV/0!</v>
      </c>
      <c r="AR18" s="3">
        <v>2</v>
      </c>
      <c r="AS18" s="3">
        <v>1690182424</v>
      </c>
      <c r="AT18" s="3">
        <v>400.518166666667</v>
      </c>
      <c r="AU18" s="3">
        <v>399.999333333333</v>
      </c>
      <c r="AV18" s="3">
        <v>24.0839</v>
      </c>
      <c r="AW18" s="3">
        <v>24.00655</v>
      </c>
      <c r="AX18" s="3">
        <v>398.7205</v>
      </c>
      <c r="AY18" s="3">
        <v>23.8301083333333</v>
      </c>
      <c r="AZ18" s="3">
        <v>349.957583333333</v>
      </c>
      <c r="BA18" s="3">
        <v>93.1388666666667</v>
      </c>
      <c r="BB18" s="3">
        <v>0.013959</v>
      </c>
      <c r="BC18" s="3">
        <v>25.12555</v>
      </c>
      <c r="BD18" s="3">
        <v>25.2044083333333</v>
      </c>
      <c r="BE18" s="3">
        <v>999.9</v>
      </c>
      <c r="BF18" s="3">
        <v>0</v>
      </c>
      <c r="BG18" s="3">
        <v>0</v>
      </c>
      <c r="BH18" s="3">
        <v>10003.0833333333</v>
      </c>
      <c r="BI18" s="3">
        <v>-0.111335308333333</v>
      </c>
      <c r="BJ18" s="3">
        <v>0.222185</v>
      </c>
      <c r="BK18" s="3">
        <v>0</v>
      </c>
      <c r="BL18" s="3">
        <v>0</v>
      </c>
      <c r="BM18" s="3">
        <v>0</v>
      </c>
      <c r="BN18" s="3">
        <v>26</v>
      </c>
      <c r="BO18" s="3">
        <v>-0.00694445</v>
      </c>
      <c r="BP18" s="3">
        <v>1690182160</v>
      </c>
      <c r="BQ18" s="3" t="e">
        <v>#DIV/0!</v>
      </c>
      <c r="BR18" s="3">
        <v>1690182160</v>
      </c>
      <c r="BS18" s="3">
        <v>1690182157.5</v>
      </c>
      <c r="BT18" s="3">
        <v>78</v>
      </c>
      <c r="BU18" s="3">
        <v>0.174</v>
      </c>
      <c r="BV18" s="3">
        <v>-0.002</v>
      </c>
      <c r="BW18" s="3">
        <v>1.797</v>
      </c>
      <c r="BX18" s="3">
        <v>0.253</v>
      </c>
      <c r="BY18" s="3">
        <v>400</v>
      </c>
      <c r="BZ18" s="3">
        <v>24</v>
      </c>
      <c r="CA18" s="3">
        <v>0.38</v>
      </c>
      <c r="CB18" s="3">
        <v>0.15</v>
      </c>
      <c r="CC18" s="3">
        <v>0</v>
      </c>
      <c r="CD18" s="3">
        <v>0</v>
      </c>
      <c r="CE18" s="3" t="e">
        <v>#DIV/0!</v>
      </c>
      <c r="CF18" s="3">
        <v>100</v>
      </c>
      <c r="CG18" s="3">
        <v>100</v>
      </c>
      <c r="CH18" s="3">
        <v>1.79766666666667</v>
      </c>
      <c r="CI18" s="3">
        <v>0.253791666666667</v>
      </c>
      <c r="CJ18" s="3">
        <v>1.23008240527034</v>
      </c>
      <c r="CK18" s="3">
        <v>0.00180531819462729</v>
      </c>
      <c r="CL18" s="3">
        <v>-1.11177945645761e-6</v>
      </c>
      <c r="CM18" s="3">
        <v>3.87159926385579e-10</v>
      </c>
      <c r="CN18" s="3">
        <v>-0.013174367068722</v>
      </c>
      <c r="CO18" s="3">
        <v>0.00791992440815521</v>
      </c>
      <c r="CP18" s="3">
        <v>0.000283799275015285</v>
      </c>
      <c r="CQ18" s="3">
        <v>-6.1277419760102e-6</v>
      </c>
      <c r="CR18" s="3">
        <v>16</v>
      </c>
      <c r="CS18" s="3">
        <v>2138</v>
      </c>
      <c r="CT18" s="3">
        <v>1</v>
      </c>
      <c r="CU18" s="3">
        <v>27</v>
      </c>
      <c r="CV18" s="3">
        <v>4.4</v>
      </c>
      <c r="CW18" s="3">
        <v>4.45</v>
      </c>
      <c r="CX18" s="3">
        <v>19</v>
      </c>
      <c r="CY18" s="3">
        <v>342.353</v>
      </c>
      <c r="CZ18" s="3">
        <v>616.355583333333</v>
      </c>
      <c r="DA18" s="3">
        <v>25.0002583333333</v>
      </c>
      <c r="DB18" s="3">
        <v>31.954325</v>
      </c>
      <c r="DC18" s="3">
        <v>30.000125</v>
      </c>
      <c r="DD18" s="3">
        <v>32.2250583333333</v>
      </c>
      <c r="DE18" s="3">
        <v>32.2996916666667</v>
      </c>
      <c r="DF18" s="3">
        <v>19.6199333333333</v>
      </c>
      <c r="DG18" s="3">
        <v>24.4778</v>
      </c>
      <c r="DH18" s="3">
        <v>39.2098333333333</v>
      </c>
      <c r="DI18" s="3">
        <v>25</v>
      </c>
      <c r="DJ18" s="3">
        <v>400</v>
      </c>
      <c r="DK18" s="3">
        <v>23.9953</v>
      </c>
      <c r="DL18" s="3">
        <v>100.420666666667</v>
      </c>
      <c r="DM18" s="3">
        <v>101.09775</v>
      </c>
      <c r="DN18" s="3"/>
      <c r="DO18" s="3"/>
      <c r="DP18" s="3"/>
      <c r="DQ18" s="3"/>
      <c r="DR18" s="3"/>
      <c r="DS18" s="3"/>
      <c r="DT18" s="3"/>
      <c r="DU18" s="3"/>
      <c r="DV18" s="3"/>
      <c r="DW18" s="3"/>
    </row>
    <row r="19" spans="1:127">
      <c r="A19" s="3" t="s">
        <v>544</v>
      </c>
      <c r="B19" s="3" t="s">
        <v>482</v>
      </c>
      <c r="C19" s="3" t="s">
        <v>77</v>
      </c>
      <c r="D19" s="3" t="s">
        <v>78</v>
      </c>
      <c r="E19" s="3" t="str">
        <f t="shared" si="0"/>
        <v>TR32-B2-Rd1</v>
      </c>
      <c r="F19" s="3" t="str">
        <f>VLOOKUP(B19,Sheet1!$A$1:$B$97,2,0)</f>
        <v>Symplocos cochinchinensis</v>
      </c>
      <c r="G19" s="3" t="str">
        <f t="shared" si="1"/>
        <v>2023-07-25</v>
      </c>
      <c r="H19" s="3" t="s">
        <v>529</v>
      </c>
      <c r="I19" s="3">
        <v>0.000105010666718178</v>
      </c>
      <c r="J19" s="3">
        <v>0.105010666718178</v>
      </c>
      <c r="K19" s="3">
        <v>-0.83052907942108</v>
      </c>
      <c r="L19" s="3">
        <v>400.679666666667</v>
      </c>
      <c r="M19" s="3">
        <v>501.623201751856</v>
      </c>
      <c r="N19" s="3">
        <v>46.8247254305925</v>
      </c>
      <c r="O19" s="3">
        <v>37.4019885423472</v>
      </c>
      <c r="P19" s="3">
        <v>0.00986812334263654</v>
      </c>
      <c r="Q19" s="3">
        <v>3.08918747137198</v>
      </c>
      <c r="R19" s="3">
        <v>0.0098492095415563</v>
      </c>
      <c r="S19" s="3">
        <v>0.00615745197562993</v>
      </c>
      <c r="T19" s="3">
        <v>0</v>
      </c>
      <c r="U19" s="3">
        <v>25.17694521378</v>
      </c>
      <c r="V19" s="3">
        <v>25.17694521378</v>
      </c>
      <c r="W19" s="3">
        <v>3.21337616430472</v>
      </c>
      <c r="X19" s="3">
        <v>69.8215331739005</v>
      </c>
      <c r="Y19" s="3">
        <v>2.24710670917875</v>
      </c>
      <c r="Z19" s="3">
        <v>3.21835800872842</v>
      </c>
      <c r="AA19" s="3">
        <v>0.966269455125967</v>
      </c>
      <c r="AB19" s="3">
        <v>-4.63097040227165</v>
      </c>
      <c r="AC19" s="3">
        <v>4.33362048349648</v>
      </c>
      <c r="AD19" s="3">
        <v>0.297307821898171</v>
      </c>
      <c r="AE19" s="3">
        <v>-4.20968769919335e-5</v>
      </c>
      <c r="AF19" s="3">
        <v>0</v>
      </c>
      <c r="AG19" s="3">
        <v>0</v>
      </c>
      <c r="AH19" s="3">
        <v>1</v>
      </c>
      <c r="AI19" s="3">
        <v>0</v>
      </c>
      <c r="AJ19" s="3">
        <v>49668.1193057568</v>
      </c>
      <c r="AK19" s="3">
        <v>0</v>
      </c>
      <c r="AL19" s="3">
        <v>0</v>
      </c>
      <c r="AM19" s="3">
        <v>0</v>
      </c>
      <c r="AN19" s="3">
        <v>0</v>
      </c>
      <c r="AO19" s="3">
        <v>3</v>
      </c>
      <c r="AP19" s="3">
        <v>0.5</v>
      </c>
      <c r="AQ19" s="3" t="e">
        <v>#DIV/0!</v>
      </c>
      <c r="AR19" s="3">
        <v>2</v>
      </c>
      <c r="AS19" s="3">
        <v>1690171801.1</v>
      </c>
      <c r="AT19" s="3">
        <v>400.679666666667</v>
      </c>
      <c r="AU19" s="3">
        <v>400.00925</v>
      </c>
      <c r="AV19" s="3">
        <v>24.0727833333333</v>
      </c>
      <c r="AW19" s="3">
        <v>23.9849416666667</v>
      </c>
      <c r="AX19" s="3">
        <v>398.92975</v>
      </c>
      <c r="AY19" s="3">
        <v>23.8215833333333</v>
      </c>
      <c r="AZ19" s="3">
        <v>350.00525</v>
      </c>
      <c r="BA19" s="3">
        <v>93.3321166666667</v>
      </c>
      <c r="BB19" s="3">
        <v>0.0142436583333333</v>
      </c>
      <c r="BC19" s="3">
        <v>25.2029666666667</v>
      </c>
      <c r="BD19" s="3">
        <v>25.3365583333333</v>
      </c>
      <c r="BE19" s="3">
        <v>999.9</v>
      </c>
      <c r="BF19" s="3">
        <v>0</v>
      </c>
      <c r="BG19" s="3">
        <v>0</v>
      </c>
      <c r="BH19" s="3">
        <v>10004.0625</v>
      </c>
      <c r="BI19" s="3">
        <v>-0.0922650166666667</v>
      </c>
      <c r="BJ19" s="3">
        <v>0.269862083333333</v>
      </c>
      <c r="BK19" s="3">
        <v>0</v>
      </c>
      <c r="BL19" s="3">
        <v>0</v>
      </c>
      <c r="BM19" s="3">
        <v>0</v>
      </c>
      <c r="BN19" s="3">
        <v>26</v>
      </c>
      <c r="BO19" s="3">
        <v>0</v>
      </c>
      <c r="BP19" s="3">
        <v>1690171485.1</v>
      </c>
      <c r="BQ19" s="3" t="e">
        <v>#DIV/0!</v>
      </c>
      <c r="BR19" s="3">
        <v>1690171485.1</v>
      </c>
      <c r="BS19" s="3">
        <v>1690171476.1</v>
      </c>
      <c r="BT19" s="3">
        <v>40</v>
      </c>
      <c r="BU19" s="3">
        <v>-0.007</v>
      </c>
      <c r="BV19" s="3">
        <v>0</v>
      </c>
      <c r="BW19" s="3">
        <v>1.749</v>
      </c>
      <c r="BX19" s="3">
        <v>0.249</v>
      </c>
      <c r="BY19" s="3">
        <v>400</v>
      </c>
      <c r="BZ19" s="3">
        <v>24</v>
      </c>
      <c r="CA19" s="3">
        <v>0.29</v>
      </c>
      <c r="CB19" s="3">
        <v>0.07</v>
      </c>
      <c r="CC19" s="3">
        <v>0</v>
      </c>
      <c r="CD19" s="3">
        <v>0</v>
      </c>
      <c r="CE19" s="3" t="e">
        <v>#DIV/0!</v>
      </c>
      <c r="CF19" s="3">
        <v>100</v>
      </c>
      <c r="CG19" s="3">
        <v>100</v>
      </c>
      <c r="CH19" s="3">
        <v>1.74991666666667</v>
      </c>
      <c r="CI19" s="3">
        <v>0.2512</v>
      </c>
      <c r="CJ19" s="3">
        <v>1.18184305213339</v>
      </c>
      <c r="CK19" s="3">
        <v>0.00180531819462729</v>
      </c>
      <c r="CL19" s="3">
        <v>-1.11177945645761e-6</v>
      </c>
      <c r="CM19" s="3">
        <v>3.87159926385579e-10</v>
      </c>
      <c r="CN19" s="3">
        <v>-0.0156740185864334</v>
      </c>
      <c r="CO19" s="3">
        <v>0.00791992440815521</v>
      </c>
      <c r="CP19" s="3">
        <v>0.000283799275015285</v>
      </c>
      <c r="CQ19" s="3">
        <v>-6.1277419760102e-6</v>
      </c>
      <c r="CR19" s="3">
        <v>16</v>
      </c>
      <c r="CS19" s="3">
        <v>2138</v>
      </c>
      <c r="CT19" s="3">
        <v>1</v>
      </c>
      <c r="CU19" s="3">
        <v>27</v>
      </c>
      <c r="CV19" s="3">
        <v>5.26666666666667</v>
      </c>
      <c r="CW19" s="3">
        <v>5.41666666666667</v>
      </c>
      <c r="CX19" s="3">
        <v>19</v>
      </c>
      <c r="CY19" s="3">
        <v>346.3035</v>
      </c>
      <c r="CZ19" s="3">
        <v>621.128</v>
      </c>
      <c r="DA19" s="3">
        <v>25.0006166666667</v>
      </c>
      <c r="DB19" s="3">
        <v>31.422025</v>
      </c>
      <c r="DC19" s="3">
        <v>30.0004333333333</v>
      </c>
      <c r="DD19" s="3">
        <v>31.63815</v>
      </c>
      <c r="DE19" s="3">
        <v>31.710925</v>
      </c>
      <c r="DF19" s="3">
        <v>19.6523916666667</v>
      </c>
      <c r="DG19" s="3">
        <v>24.6905666666667</v>
      </c>
      <c r="DH19" s="3">
        <v>40.8606</v>
      </c>
      <c r="DI19" s="3">
        <v>25</v>
      </c>
      <c r="DJ19" s="3">
        <v>400</v>
      </c>
      <c r="DK19" s="3">
        <v>23.9439166666667</v>
      </c>
      <c r="DL19" s="3">
        <v>100.512416666667</v>
      </c>
      <c r="DM19" s="3">
        <v>101.168583333333</v>
      </c>
      <c r="DN19" s="3"/>
      <c r="DO19" s="3"/>
      <c r="DP19" s="3"/>
      <c r="DQ19" s="3"/>
      <c r="DR19" s="3"/>
      <c r="DS19" s="3"/>
      <c r="DT19" s="3"/>
      <c r="DU19" s="3"/>
      <c r="DV19" s="3"/>
      <c r="DW19" s="3"/>
    </row>
    <row r="20" spans="1:127">
      <c r="A20" s="3" t="s">
        <v>545</v>
      </c>
      <c r="B20" s="3" t="s">
        <v>482</v>
      </c>
      <c r="C20" s="3" t="s">
        <v>77</v>
      </c>
      <c r="D20" s="3" t="s">
        <v>69</v>
      </c>
      <c r="E20" s="3" t="str">
        <f t="shared" si="0"/>
        <v>TR32-B2-Rd2</v>
      </c>
      <c r="F20" s="3" t="str">
        <f>VLOOKUP(B20,Sheet1!$A$1:$B$97,2,0)</f>
        <v>Symplocos cochinchinensis</v>
      </c>
      <c r="G20" s="3" t="str">
        <f t="shared" si="1"/>
        <v>2023-07-25</v>
      </c>
      <c r="H20" s="3" t="s">
        <v>529</v>
      </c>
      <c r="I20" s="3">
        <v>0.000118218854995066</v>
      </c>
      <c r="J20" s="3">
        <v>0.118218854995066</v>
      </c>
      <c r="K20" s="3">
        <v>-0.657358477224457</v>
      </c>
      <c r="L20" s="3">
        <v>400.535083333333</v>
      </c>
      <c r="M20" s="3">
        <v>472.077535317685</v>
      </c>
      <c r="N20" s="3">
        <v>43.9358992222944</v>
      </c>
      <c r="O20" s="3">
        <v>37.2774970155768</v>
      </c>
      <c r="P20" s="3">
        <v>0.011136243351907</v>
      </c>
      <c r="Q20" s="3">
        <v>3.08338300206784</v>
      </c>
      <c r="R20" s="3">
        <v>0.011113804612923</v>
      </c>
      <c r="S20" s="3">
        <v>0.00694814008200893</v>
      </c>
      <c r="T20" s="3">
        <v>0</v>
      </c>
      <c r="U20" s="3">
        <v>25.2204881153261</v>
      </c>
      <c r="V20" s="3">
        <v>25.2204881153261</v>
      </c>
      <c r="W20" s="3">
        <v>3.22171628665672</v>
      </c>
      <c r="X20" s="3">
        <v>70.0528927736117</v>
      </c>
      <c r="Y20" s="3">
        <v>2.26085046122555</v>
      </c>
      <c r="Z20" s="3">
        <v>3.22734774134494</v>
      </c>
      <c r="AA20" s="3">
        <v>0.960865825431166</v>
      </c>
      <c r="AB20" s="3">
        <v>-5.2134515052824</v>
      </c>
      <c r="AC20" s="3">
        <v>4.87796518078033</v>
      </c>
      <c r="AD20" s="3">
        <v>0.335436502706803</v>
      </c>
      <c r="AE20" s="3">
        <v>-4.98217952621024e-5</v>
      </c>
      <c r="AF20" s="3">
        <v>0</v>
      </c>
      <c r="AG20" s="3">
        <v>0</v>
      </c>
      <c r="AH20" s="3">
        <v>1</v>
      </c>
      <c r="AI20" s="3">
        <v>0</v>
      </c>
      <c r="AJ20" s="3">
        <v>49510.6338353371</v>
      </c>
      <c r="AK20" s="3">
        <v>0</v>
      </c>
      <c r="AL20" s="3">
        <v>0</v>
      </c>
      <c r="AM20" s="3">
        <v>0</v>
      </c>
      <c r="AN20" s="3">
        <v>0</v>
      </c>
      <c r="AO20" s="3">
        <v>3</v>
      </c>
      <c r="AP20" s="3">
        <v>0.5</v>
      </c>
      <c r="AQ20" s="3" t="e">
        <v>#DIV/0!</v>
      </c>
      <c r="AR20" s="3">
        <v>2</v>
      </c>
      <c r="AS20" s="3">
        <v>1690203781.1</v>
      </c>
      <c r="AT20" s="3">
        <v>400.535083333333</v>
      </c>
      <c r="AU20" s="3">
        <v>399.9945</v>
      </c>
      <c r="AV20" s="3">
        <v>24.2921333333333</v>
      </c>
      <c r="AW20" s="3">
        <v>24.1932666666667</v>
      </c>
      <c r="AX20" s="3">
        <v>398.6325</v>
      </c>
      <c r="AY20" s="3">
        <v>24.0423</v>
      </c>
      <c r="AZ20" s="3">
        <v>350.010083333333</v>
      </c>
      <c r="BA20" s="3">
        <v>93.0554083333333</v>
      </c>
      <c r="BB20" s="3">
        <v>0.0138347083333333</v>
      </c>
      <c r="BC20" s="3">
        <v>25.2498333333333</v>
      </c>
      <c r="BD20" s="3">
        <v>25.3823</v>
      </c>
      <c r="BE20" s="3">
        <v>999.9</v>
      </c>
      <c r="BF20" s="3">
        <v>0</v>
      </c>
      <c r="BG20" s="3">
        <v>0</v>
      </c>
      <c r="BH20" s="3">
        <v>10003.5475</v>
      </c>
      <c r="BI20" s="3">
        <v>-0.0978018083333333</v>
      </c>
      <c r="BJ20" s="3">
        <v>0.222185</v>
      </c>
      <c r="BK20" s="3">
        <v>0</v>
      </c>
      <c r="BL20" s="3">
        <v>0</v>
      </c>
      <c r="BM20" s="3">
        <v>0</v>
      </c>
      <c r="BN20" s="3">
        <v>26</v>
      </c>
      <c r="BO20" s="3">
        <v>-0.0416666333333333</v>
      </c>
      <c r="BP20" s="3">
        <v>1690203324.5</v>
      </c>
      <c r="BQ20" s="3" t="e">
        <v>#DIV/0!</v>
      </c>
      <c r="BR20" s="3">
        <v>1690203324.5</v>
      </c>
      <c r="BS20" s="3">
        <v>1690203315</v>
      </c>
      <c r="BT20" s="3">
        <v>136</v>
      </c>
      <c r="BU20" s="3">
        <v>0</v>
      </c>
      <c r="BV20" s="3">
        <v>0.002</v>
      </c>
      <c r="BW20" s="3">
        <v>1.902</v>
      </c>
      <c r="BX20" s="3">
        <v>0.249</v>
      </c>
      <c r="BY20" s="3">
        <v>400</v>
      </c>
      <c r="BZ20" s="3">
        <v>24</v>
      </c>
      <c r="CA20" s="3">
        <v>0.54</v>
      </c>
      <c r="CB20" s="3">
        <v>0.22</v>
      </c>
      <c r="CC20" s="3">
        <v>0</v>
      </c>
      <c r="CD20" s="3">
        <v>0</v>
      </c>
      <c r="CE20" s="3" t="e">
        <v>#DIV/0!</v>
      </c>
      <c r="CF20" s="3">
        <v>100</v>
      </c>
      <c r="CG20" s="3">
        <v>100</v>
      </c>
      <c r="CH20" s="3">
        <v>1.90258333333333</v>
      </c>
      <c r="CI20" s="3">
        <v>0.249833333333333</v>
      </c>
      <c r="CJ20" s="3">
        <v>1.33513181180608</v>
      </c>
      <c r="CK20" s="3">
        <v>0.00180531819462729</v>
      </c>
      <c r="CL20" s="3">
        <v>-1.11177945645761e-6</v>
      </c>
      <c r="CM20" s="3">
        <v>3.87159926385579e-10</v>
      </c>
      <c r="CN20" s="3">
        <v>-0.0194528552536211</v>
      </c>
      <c r="CO20" s="3">
        <v>0.00791992440815521</v>
      </c>
      <c r="CP20" s="3">
        <v>0.000283799275015285</v>
      </c>
      <c r="CQ20" s="3">
        <v>-6.1277419760102e-6</v>
      </c>
      <c r="CR20" s="3">
        <v>16</v>
      </c>
      <c r="CS20" s="3">
        <v>2138</v>
      </c>
      <c r="CT20" s="3">
        <v>1</v>
      </c>
      <c r="CU20" s="3">
        <v>27</v>
      </c>
      <c r="CV20" s="3">
        <v>7.61666666666667</v>
      </c>
      <c r="CW20" s="3">
        <v>7.76666666666667</v>
      </c>
      <c r="CX20" s="3">
        <v>19</v>
      </c>
      <c r="CY20" s="3">
        <v>349.397083333333</v>
      </c>
      <c r="CZ20" s="3">
        <v>606.156583333333</v>
      </c>
      <c r="DA20" s="3">
        <v>24.9997583333333</v>
      </c>
      <c r="DB20" s="3">
        <v>33.4349083333333</v>
      </c>
      <c r="DC20" s="3">
        <v>30.0001416666667</v>
      </c>
      <c r="DD20" s="3">
        <v>33.7176583333333</v>
      </c>
      <c r="DE20" s="3">
        <v>33.7887333333333</v>
      </c>
      <c r="DF20" s="3">
        <v>19.4697833333333</v>
      </c>
      <c r="DG20" s="3">
        <v>32.3974</v>
      </c>
      <c r="DH20" s="3">
        <v>23.3348083333333</v>
      </c>
      <c r="DI20" s="3">
        <v>25</v>
      </c>
      <c r="DJ20" s="3">
        <v>400</v>
      </c>
      <c r="DK20" s="3">
        <v>24.1750166666667</v>
      </c>
      <c r="DL20" s="3">
        <v>100.098416666667</v>
      </c>
      <c r="DM20" s="3">
        <v>100.83475</v>
      </c>
      <c r="DN20" s="3"/>
      <c r="DO20" s="3"/>
      <c r="DP20" s="3"/>
      <c r="DQ20" s="3"/>
      <c r="DR20" s="3"/>
      <c r="DS20" s="3"/>
      <c r="DT20" s="3"/>
      <c r="DU20" s="3"/>
      <c r="DV20" s="3"/>
      <c r="DW20" s="3"/>
    </row>
    <row r="21" spans="1:127">
      <c r="A21" s="3" t="s">
        <v>546</v>
      </c>
      <c r="B21" s="3" t="s">
        <v>117</v>
      </c>
      <c r="C21" s="3" t="s">
        <v>68</v>
      </c>
      <c r="D21" s="3" t="s">
        <v>78</v>
      </c>
      <c r="E21" s="3" t="str">
        <f t="shared" si="0"/>
        <v>TR33-B1-Rd1</v>
      </c>
      <c r="F21" s="3" t="str">
        <f>VLOOKUP(B21,Sheet1!$A$1:$B$97,2,0)</f>
        <v>Croton tiglium</v>
      </c>
      <c r="G21" s="3" t="str">
        <f t="shared" si="1"/>
        <v>2023-07-25</v>
      </c>
      <c r="H21" s="3" t="s">
        <v>529</v>
      </c>
      <c r="I21" s="3">
        <v>0.000440764553989801</v>
      </c>
      <c r="J21" s="3">
        <v>0.440764553989801</v>
      </c>
      <c r="K21" s="3">
        <v>-1.25598022314482</v>
      </c>
      <c r="L21" s="3">
        <v>400.931166666667</v>
      </c>
      <c r="M21" s="3">
        <v>503.794612443351</v>
      </c>
      <c r="N21" s="3">
        <v>47.0779591870071</v>
      </c>
      <c r="O21" s="3">
        <v>37.4657143958386</v>
      </c>
      <c r="P21" s="3">
        <v>0.0132009109322245</v>
      </c>
      <c r="Q21" s="3">
        <v>3.09086914683725</v>
      </c>
      <c r="R21" s="3">
        <v>0.0131696666508162</v>
      </c>
      <c r="S21" s="3">
        <v>0.00823384261499125</v>
      </c>
      <c r="T21" s="3">
        <v>0</v>
      </c>
      <c r="U21" s="3">
        <v>25.0594679502386</v>
      </c>
      <c r="V21" s="3">
        <v>25.0594679502386</v>
      </c>
      <c r="W21" s="3">
        <v>3.19096838335819</v>
      </c>
      <c r="X21" s="3">
        <v>3.70075382298227</v>
      </c>
      <c r="Y21" s="3">
        <v>0.118860294627779</v>
      </c>
      <c r="Z21" s="3">
        <v>3.2117861032196</v>
      </c>
      <c r="AA21" s="3">
        <v>3.07210808873041</v>
      </c>
      <c r="AB21" s="3">
        <v>-19.4377168309502</v>
      </c>
      <c r="AC21" s="3">
        <v>18.1907139570317</v>
      </c>
      <c r="AD21" s="3">
        <v>1.24631817193797</v>
      </c>
      <c r="AE21" s="3">
        <v>-0.000684701980556035</v>
      </c>
      <c r="AF21" s="3">
        <v>0</v>
      </c>
      <c r="AG21" s="3">
        <v>0</v>
      </c>
      <c r="AH21" s="3">
        <v>1</v>
      </c>
      <c r="AI21" s="3">
        <v>0</v>
      </c>
      <c r="AJ21" s="3">
        <v>49717.718477842</v>
      </c>
      <c r="AK21" s="3">
        <v>0</v>
      </c>
      <c r="AL21" s="3">
        <v>0</v>
      </c>
      <c r="AM21" s="3">
        <v>0</v>
      </c>
      <c r="AN21" s="3">
        <v>0</v>
      </c>
      <c r="AO21" s="3">
        <v>3</v>
      </c>
      <c r="AP21" s="3">
        <v>0.5</v>
      </c>
      <c r="AQ21" s="3" t="e">
        <v>#DIV/0!</v>
      </c>
      <c r="AR21" s="3">
        <v>2</v>
      </c>
      <c r="AS21" s="3">
        <v>1690162338</v>
      </c>
      <c r="AT21" s="3">
        <v>400.931166666667</v>
      </c>
      <c r="AU21" s="3">
        <v>400.01</v>
      </c>
      <c r="AV21" s="3">
        <v>1.2719575</v>
      </c>
      <c r="AW21" s="3">
        <v>0.89463525</v>
      </c>
      <c r="AX21" s="3">
        <v>399.601</v>
      </c>
      <c r="AY21" s="3">
        <v>1.24276166666667</v>
      </c>
      <c r="AZ21" s="3">
        <v>349.99575</v>
      </c>
      <c r="BA21" s="3">
        <v>93.4307666666667</v>
      </c>
      <c r="BB21" s="3">
        <v>0.0159831</v>
      </c>
      <c r="BC21" s="3">
        <v>25.1686333333333</v>
      </c>
      <c r="BD21" s="3">
        <v>25.272075</v>
      </c>
      <c r="BE21" s="3">
        <v>999.9</v>
      </c>
      <c r="BF21" s="3">
        <v>0</v>
      </c>
      <c r="BG21" s="3">
        <v>0</v>
      </c>
      <c r="BH21" s="3">
        <v>10002.2541666667</v>
      </c>
      <c r="BI21" s="3">
        <v>-0.090625275</v>
      </c>
      <c r="BJ21" s="3">
        <v>0.222185</v>
      </c>
      <c r="BK21" s="3">
        <v>0</v>
      </c>
      <c r="BL21" s="3">
        <v>0</v>
      </c>
      <c r="BM21" s="3">
        <v>0</v>
      </c>
      <c r="BN21" s="3">
        <v>25.003475</v>
      </c>
      <c r="BO21" s="3">
        <v>0</v>
      </c>
      <c r="BP21" s="3">
        <v>1690161979.1</v>
      </c>
      <c r="BQ21" s="3" t="e">
        <v>#DIV/0!</v>
      </c>
      <c r="BR21" s="3">
        <v>1690161979.1</v>
      </c>
      <c r="BS21" s="3">
        <v>1690161971.6</v>
      </c>
      <c r="BT21" s="3">
        <v>2</v>
      </c>
      <c r="BU21" s="3">
        <v>-0.208</v>
      </c>
      <c r="BV21" s="3">
        <v>0.043</v>
      </c>
      <c r="BW21" s="3">
        <v>1.329</v>
      </c>
      <c r="BX21" s="3">
        <v>0.026</v>
      </c>
      <c r="BY21" s="3">
        <v>400</v>
      </c>
      <c r="BZ21" s="3">
        <v>1</v>
      </c>
      <c r="CA21" s="3">
        <v>0.42</v>
      </c>
      <c r="CB21" s="3">
        <v>0.2</v>
      </c>
      <c r="CC21" s="3">
        <v>0</v>
      </c>
      <c r="CD21" s="3">
        <v>0</v>
      </c>
      <c r="CE21" s="3" t="e">
        <v>#DIV/0!</v>
      </c>
      <c r="CF21" s="3">
        <v>100</v>
      </c>
      <c r="CG21" s="3">
        <v>100</v>
      </c>
      <c r="CH21" s="3">
        <v>1.33016666666667</v>
      </c>
      <c r="CI21" s="3">
        <v>0.0292</v>
      </c>
      <c r="CJ21" s="3">
        <v>0.761526976777978</v>
      </c>
      <c r="CK21" s="3">
        <v>0.00180531819462729</v>
      </c>
      <c r="CL21" s="3">
        <v>-1.11177945645761e-6</v>
      </c>
      <c r="CM21" s="3">
        <v>3.87159926385579e-10</v>
      </c>
      <c r="CN21" s="3">
        <v>0.0189272967988589</v>
      </c>
      <c r="CO21" s="3">
        <v>0.00791992440815521</v>
      </c>
      <c r="CP21" s="3">
        <v>0.000283799275015285</v>
      </c>
      <c r="CQ21" s="3">
        <v>-6.1277419760102e-6</v>
      </c>
      <c r="CR21" s="3">
        <v>16</v>
      </c>
      <c r="CS21" s="3">
        <v>2138</v>
      </c>
      <c r="CT21" s="3">
        <v>1</v>
      </c>
      <c r="CU21" s="3">
        <v>27</v>
      </c>
      <c r="CV21" s="3">
        <v>5.98333333333333</v>
      </c>
      <c r="CW21" s="3">
        <v>6.1</v>
      </c>
      <c r="CX21" s="3">
        <v>19</v>
      </c>
      <c r="CY21" s="3">
        <v>343.690666666667</v>
      </c>
      <c r="CZ21" s="3">
        <v>601.296916666667</v>
      </c>
      <c r="DA21" s="3">
        <v>25.0000916666667</v>
      </c>
      <c r="DB21" s="3">
        <v>31.93285</v>
      </c>
      <c r="DC21" s="3">
        <v>30.0001333333333</v>
      </c>
      <c r="DD21" s="3">
        <v>32.1554083333333</v>
      </c>
      <c r="DE21" s="3">
        <v>32.227475</v>
      </c>
      <c r="DF21" s="3">
        <v>19.3167083333333</v>
      </c>
      <c r="DG21" s="3">
        <v>100</v>
      </c>
      <c r="DH21" s="3">
        <v>0</v>
      </c>
      <c r="DI21" s="3">
        <v>25</v>
      </c>
      <c r="DJ21" s="3">
        <v>400</v>
      </c>
      <c r="DK21" s="3">
        <v>23.7339</v>
      </c>
      <c r="DL21" s="3">
        <v>100.372416666667</v>
      </c>
      <c r="DM21" s="3">
        <v>101.078166666667</v>
      </c>
      <c r="DN21" s="3"/>
      <c r="DO21" s="3"/>
      <c r="DP21" s="3"/>
      <c r="DQ21" s="3"/>
      <c r="DR21" s="3"/>
      <c r="DS21" s="3"/>
      <c r="DT21" s="3"/>
      <c r="DU21" s="3"/>
      <c r="DV21" s="3"/>
      <c r="DW21" s="3"/>
    </row>
    <row r="22" spans="1:127">
      <c r="A22" s="3" t="s">
        <v>547</v>
      </c>
      <c r="B22" s="3" t="s">
        <v>91</v>
      </c>
      <c r="C22" s="3" t="s">
        <v>68</v>
      </c>
      <c r="D22" s="3" t="s">
        <v>69</v>
      </c>
      <c r="E22" s="3" t="str">
        <f t="shared" si="0"/>
        <v>TR36-B1-Rd2</v>
      </c>
      <c r="F22" s="3" t="str">
        <f>VLOOKUP(B22,Sheet1!$A$1:$B$97,2,0)</f>
        <v>Duabanga grandiflora</v>
      </c>
      <c r="G22" s="3" t="str">
        <f t="shared" si="1"/>
        <v>2023-07-25</v>
      </c>
      <c r="H22" s="3" t="s">
        <v>529</v>
      </c>
      <c r="I22" s="3">
        <v>0.000275319633364481</v>
      </c>
      <c r="J22" s="3">
        <v>0.275319633364481</v>
      </c>
      <c r="K22" s="3">
        <v>-1.84559872345466</v>
      </c>
      <c r="L22" s="3">
        <v>401.488583333333</v>
      </c>
      <c r="M22" s="3">
        <v>489.97892027905</v>
      </c>
      <c r="N22" s="3">
        <v>45.5779059688103</v>
      </c>
      <c r="O22" s="3">
        <v>37.346521707784</v>
      </c>
      <c r="P22" s="3">
        <v>0.0257778970189122</v>
      </c>
      <c r="Q22" s="3">
        <v>3.08167123887379</v>
      </c>
      <c r="R22" s="3">
        <v>0.0256586414943417</v>
      </c>
      <c r="S22" s="3">
        <v>0.0160473194259579</v>
      </c>
      <c r="T22" s="3">
        <v>0</v>
      </c>
      <c r="U22" s="3">
        <v>25.2902876558947</v>
      </c>
      <c r="V22" s="3">
        <v>25.2902876558947</v>
      </c>
      <c r="W22" s="3">
        <v>3.23512519470012</v>
      </c>
      <c r="X22" s="3">
        <v>69.7746905265524</v>
      </c>
      <c r="Y22" s="3">
        <v>2.26649602744388</v>
      </c>
      <c r="Z22" s="3">
        <v>3.24830685766834</v>
      </c>
      <c r="AA22" s="3">
        <v>0.968629167256236</v>
      </c>
      <c r="AB22" s="3">
        <v>-12.1415958313736</v>
      </c>
      <c r="AC22" s="3">
        <v>11.3590992340575</v>
      </c>
      <c r="AD22" s="3">
        <v>0.782227549192033</v>
      </c>
      <c r="AE22" s="3">
        <v>-0.000269048124091675</v>
      </c>
      <c r="AF22" s="3">
        <v>0</v>
      </c>
      <c r="AG22" s="3">
        <v>0</v>
      </c>
      <c r="AH22" s="3">
        <v>1</v>
      </c>
      <c r="AI22" s="3">
        <v>0</v>
      </c>
      <c r="AJ22" s="3">
        <v>49449.2347847913</v>
      </c>
      <c r="AK22" s="3">
        <v>0</v>
      </c>
      <c r="AL22" s="3">
        <v>0</v>
      </c>
      <c r="AM22" s="3">
        <v>0</v>
      </c>
      <c r="AN22" s="3">
        <v>0</v>
      </c>
      <c r="AO22" s="3">
        <v>3</v>
      </c>
      <c r="AP22" s="3">
        <v>0.5</v>
      </c>
      <c r="AQ22" s="3" t="e">
        <v>#DIV/0!</v>
      </c>
      <c r="AR22" s="3">
        <v>2</v>
      </c>
      <c r="AS22" s="3">
        <v>1690201311.1</v>
      </c>
      <c r="AT22" s="3">
        <v>401.488583333333</v>
      </c>
      <c r="AU22" s="3">
        <v>400.002166666667</v>
      </c>
      <c r="AV22" s="3">
        <v>24.36565</v>
      </c>
      <c r="AW22" s="3">
        <v>24.1354083333333</v>
      </c>
      <c r="AX22" s="3">
        <v>399.58475</v>
      </c>
      <c r="AY22" s="3">
        <v>24.1165666666667</v>
      </c>
      <c r="AZ22" s="3">
        <v>349.994583333333</v>
      </c>
      <c r="BA22" s="3">
        <v>93.0061083333333</v>
      </c>
      <c r="BB22" s="3">
        <v>0.0140253833333333</v>
      </c>
      <c r="BC22" s="3">
        <v>25.3586583333333</v>
      </c>
      <c r="BD22" s="3">
        <v>25.48435</v>
      </c>
      <c r="BE22" s="3">
        <v>999.9</v>
      </c>
      <c r="BF22" s="3">
        <v>0</v>
      </c>
      <c r="BG22" s="3">
        <v>0</v>
      </c>
      <c r="BH22" s="3">
        <v>9999.9375</v>
      </c>
      <c r="BI22" s="3">
        <v>-0.087550225</v>
      </c>
      <c r="BJ22" s="3">
        <v>0.222185</v>
      </c>
      <c r="BK22" s="3">
        <v>0</v>
      </c>
      <c r="BL22" s="3">
        <v>0</v>
      </c>
      <c r="BM22" s="3">
        <v>0</v>
      </c>
      <c r="BN22" s="3">
        <v>26</v>
      </c>
      <c r="BO22" s="3">
        <v>0</v>
      </c>
      <c r="BP22" s="3">
        <v>1690200521.1</v>
      </c>
      <c r="BQ22" s="3" t="e">
        <v>#DIV/0!</v>
      </c>
      <c r="BR22" s="3">
        <v>1690200521.1</v>
      </c>
      <c r="BS22" s="3">
        <v>1690200515.6</v>
      </c>
      <c r="BT22" s="3">
        <v>135</v>
      </c>
      <c r="BU22" s="3">
        <v>0.263</v>
      </c>
      <c r="BV22" s="3">
        <v>-0.004</v>
      </c>
      <c r="BW22" s="3">
        <v>1.902</v>
      </c>
      <c r="BX22" s="3">
        <v>0.245</v>
      </c>
      <c r="BY22" s="3">
        <v>400</v>
      </c>
      <c r="BZ22" s="3">
        <v>24</v>
      </c>
      <c r="CA22" s="3">
        <v>0.79</v>
      </c>
      <c r="CB22" s="3">
        <v>0.3</v>
      </c>
      <c r="CC22" s="3">
        <v>0</v>
      </c>
      <c r="CD22" s="3">
        <v>0</v>
      </c>
      <c r="CE22" s="3" t="e">
        <v>#DIV/0!</v>
      </c>
      <c r="CF22" s="3">
        <v>100</v>
      </c>
      <c r="CG22" s="3">
        <v>100</v>
      </c>
      <c r="CH22" s="3">
        <v>1.90383333333333</v>
      </c>
      <c r="CI22" s="3">
        <v>0.249083333333333</v>
      </c>
      <c r="CJ22" s="3">
        <v>1.33516670148088</v>
      </c>
      <c r="CK22" s="3">
        <v>0.00180531819462729</v>
      </c>
      <c r="CL22" s="3">
        <v>-1.11177945645761e-6</v>
      </c>
      <c r="CM22" s="3">
        <v>3.87159926385579e-10</v>
      </c>
      <c r="CN22" s="3">
        <v>-0.0210168400295282</v>
      </c>
      <c r="CO22" s="3">
        <v>0.00791992440815521</v>
      </c>
      <c r="CP22" s="3">
        <v>0.000283799275015285</v>
      </c>
      <c r="CQ22" s="3">
        <v>-6.1277419760102e-6</v>
      </c>
      <c r="CR22" s="3">
        <v>16</v>
      </c>
      <c r="CS22" s="3">
        <v>2138</v>
      </c>
      <c r="CT22" s="3">
        <v>1</v>
      </c>
      <c r="CU22" s="3">
        <v>27</v>
      </c>
      <c r="CV22" s="3">
        <v>13.1666666666667</v>
      </c>
      <c r="CW22" s="3">
        <v>13.2666666666667</v>
      </c>
      <c r="CX22" s="3">
        <v>19</v>
      </c>
      <c r="CY22" s="3">
        <v>348.860916666667</v>
      </c>
      <c r="CZ22" s="3">
        <v>607.232666666667</v>
      </c>
      <c r="DA22" s="3">
        <v>25</v>
      </c>
      <c r="DB22" s="3">
        <v>33.2010833333333</v>
      </c>
      <c r="DC22" s="3">
        <v>30.0002666666667</v>
      </c>
      <c r="DD22" s="3">
        <v>33.4281</v>
      </c>
      <c r="DE22" s="3">
        <v>33.4984166666667</v>
      </c>
      <c r="DF22" s="3">
        <v>19.5114</v>
      </c>
      <c r="DG22" s="3">
        <v>28.7232</v>
      </c>
      <c r="DH22" s="3">
        <v>28.1421</v>
      </c>
      <c r="DI22" s="3">
        <v>25</v>
      </c>
      <c r="DJ22" s="3">
        <v>400</v>
      </c>
      <c r="DK22" s="3">
        <v>24.159975</v>
      </c>
      <c r="DL22" s="3">
        <v>100.165333333333</v>
      </c>
      <c r="DM22" s="3">
        <v>100.8935</v>
      </c>
      <c r="DN22" s="3"/>
      <c r="DO22" s="3"/>
      <c r="DP22" s="3"/>
      <c r="DQ22" s="3"/>
      <c r="DR22" s="3"/>
      <c r="DS22" s="3"/>
      <c r="DT22" s="3"/>
      <c r="DU22" s="3"/>
      <c r="DV22" s="3"/>
      <c r="DW22" s="3"/>
    </row>
    <row r="23" spans="1:127">
      <c r="A23" s="3" t="s">
        <v>548</v>
      </c>
      <c r="B23" s="3" t="s">
        <v>93</v>
      </c>
      <c r="C23" s="3" t="s">
        <v>77</v>
      </c>
      <c r="D23" s="3" t="s">
        <v>78</v>
      </c>
      <c r="E23" s="3" t="str">
        <f t="shared" si="0"/>
        <v>TR38-B2-Rd1</v>
      </c>
      <c r="F23" s="3" t="str">
        <f>VLOOKUP(B23,Sheet1!$A$1:$B$97,2,0)</f>
        <v>Parashorea chinensis</v>
      </c>
      <c r="G23" s="3" t="str">
        <f t="shared" si="1"/>
        <v>2023-07-26</v>
      </c>
      <c r="H23" s="3" t="s">
        <v>529</v>
      </c>
      <c r="I23" s="3">
        <v>0.000126659849619806</v>
      </c>
      <c r="J23" s="3">
        <v>0.126659849619806</v>
      </c>
      <c r="K23" s="3">
        <v>-0.906884355380482</v>
      </c>
      <c r="L23" s="3">
        <v>400.74275</v>
      </c>
      <c r="M23" s="3">
        <v>496.323171109037</v>
      </c>
      <c r="N23" s="3">
        <v>46.3700966310938</v>
      </c>
      <c r="O23" s="3">
        <v>37.4402752005901</v>
      </c>
      <c r="P23" s="3">
        <v>0.0118722075122725</v>
      </c>
      <c r="Q23" s="3">
        <v>3.08992306836992</v>
      </c>
      <c r="R23" s="3">
        <v>0.0118468221494669</v>
      </c>
      <c r="S23" s="3">
        <v>0.00740654003068877</v>
      </c>
      <c r="T23" s="3">
        <v>0</v>
      </c>
      <c r="U23" s="3">
        <v>25.3356164209875</v>
      </c>
      <c r="V23" s="3">
        <v>25.3356164209875</v>
      </c>
      <c r="W23" s="3">
        <v>3.24385923745303</v>
      </c>
      <c r="X23" s="3">
        <v>69.9849033251127</v>
      </c>
      <c r="Y23" s="3">
        <v>2.27445105797302</v>
      </c>
      <c r="Z23" s="3">
        <v>3.24991670672692</v>
      </c>
      <c r="AA23" s="3">
        <v>0.969408179480007</v>
      </c>
      <c r="AB23" s="3">
        <v>-5.58569936823344</v>
      </c>
      <c r="AC23" s="3">
        <v>5.22658233173206</v>
      </c>
      <c r="AD23" s="3">
        <v>0.359060171886881</v>
      </c>
      <c r="AE23" s="3">
        <v>-5.68646145019021e-5</v>
      </c>
      <c r="AF23" s="3">
        <v>0</v>
      </c>
      <c r="AG23" s="3">
        <v>0</v>
      </c>
      <c r="AH23" s="3">
        <v>1</v>
      </c>
      <c r="AI23" s="3">
        <v>0</v>
      </c>
      <c r="AJ23" s="3">
        <v>49660.7630391603</v>
      </c>
      <c r="AK23" s="3">
        <v>0</v>
      </c>
      <c r="AL23" s="3">
        <v>0</v>
      </c>
      <c r="AM23" s="3">
        <v>0</v>
      </c>
      <c r="AN23" s="3">
        <v>0</v>
      </c>
      <c r="AO23" s="3">
        <v>3</v>
      </c>
      <c r="AP23" s="3">
        <v>0.5</v>
      </c>
      <c r="AQ23" s="3" t="e">
        <v>#DIV/0!</v>
      </c>
      <c r="AR23" s="3">
        <v>2</v>
      </c>
      <c r="AS23" s="3">
        <v>1690250483.1</v>
      </c>
      <c r="AT23" s="3">
        <v>400.74275</v>
      </c>
      <c r="AU23" s="3">
        <v>399.998166666667</v>
      </c>
      <c r="AV23" s="3">
        <v>24.3446333333333</v>
      </c>
      <c r="AW23" s="3">
        <v>24.2387166666667</v>
      </c>
      <c r="AX23" s="3">
        <v>399.174666666667</v>
      </c>
      <c r="AY23" s="3">
        <v>24.0943083333333</v>
      </c>
      <c r="AZ23" s="3">
        <v>350.018916666667</v>
      </c>
      <c r="BA23" s="3">
        <v>93.41115</v>
      </c>
      <c r="BB23" s="3">
        <v>0.016055375</v>
      </c>
      <c r="BC23" s="3">
        <v>25.3669916666667</v>
      </c>
      <c r="BD23" s="3">
        <v>25.5950083333333</v>
      </c>
      <c r="BE23" s="3">
        <v>999.9</v>
      </c>
      <c r="BF23" s="3">
        <v>0</v>
      </c>
      <c r="BG23" s="3">
        <v>0</v>
      </c>
      <c r="BH23" s="3">
        <v>9999.425</v>
      </c>
      <c r="BI23" s="3">
        <v>-0.099852725</v>
      </c>
      <c r="BJ23" s="3">
        <v>0.222185</v>
      </c>
      <c r="BK23" s="3">
        <v>0</v>
      </c>
      <c r="BL23" s="3">
        <v>0</v>
      </c>
      <c r="BM23" s="3">
        <v>0</v>
      </c>
      <c r="BN23" s="3">
        <v>26</v>
      </c>
      <c r="BO23" s="3">
        <v>-0.00694445</v>
      </c>
      <c r="BP23" s="3">
        <v>1690250224.6</v>
      </c>
      <c r="BQ23" s="3" t="e">
        <v>#DIV/0!</v>
      </c>
      <c r="BR23" s="3">
        <v>1690250222.1</v>
      </c>
      <c r="BS23" s="3">
        <v>1690250224.6</v>
      </c>
      <c r="BT23" s="3">
        <v>20</v>
      </c>
      <c r="BU23" s="3">
        <v>-0.031</v>
      </c>
      <c r="BV23" s="3">
        <v>0.002</v>
      </c>
      <c r="BW23" s="3">
        <v>1.567</v>
      </c>
      <c r="BX23" s="3">
        <v>0.249</v>
      </c>
      <c r="BY23" s="3">
        <v>400</v>
      </c>
      <c r="BZ23" s="3">
        <v>24</v>
      </c>
      <c r="CA23" s="3">
        <v>0.64</v>
      </c>
      <c r="CB23" s="3">
        <v>0.38</v>
      </c>
      <c r="CC23" s="3">
        <v>0</v>
      </c>
      <c r="CD23" s="3">
        <v>0</v>
      </c>
      <c r="CE23" s="3" t="e">
        <v>#DIV/0!</v>
      </c>
      <c r="CF23" s="3">
        <v>100</v>
      </c>
      <c r="CG23" s="3">
        <v>100</v>
      </c>
      <c r="CH23" s="3">
        <v>1.56808333333333</v>
      </c>
      <c r="CI23" s="3">
        <v>0.250325</v>
      </c>
      <c r="CJ23" s="3">
        <v>0.999976685102026</v>
      </c>
      <c r="CK23" s="3">
        <v>0.00180531819462729</v>
      </c>
      <c r="CL23" s="3">
        <v>-1.11177945645761e-6</v>
      </c>
      <c r="CM23" s="3">
        <v>3.87159926385579e-10</v>
      </c>
      <c r="CN23" s="3">
        <v>-0.0195357040227125</v>
      </c>
      <c r="CO23" s="3">
        <v>0.00791992440815521</v>
      </c>
      <c r="CP23" s="3">
        <v>0.000283799275015285</v>
      </c>
      <c r="CQ23" s="3">
        <v>-6.1277419760102e-6</v>
      </c>
      <c r="CR23" s="3">
        <v>16</v>
      </c>
      <c r="CS23" s="3">
        <v>2138</v>
      </c>
      <c r="CT23" s="3">
        <v>1</v>
      </c>
      <c r="CU23" s="3">
        <v>27</v>
      </c>
      <c r="CV23" s="3">
        <v>4.35</v>
      </c>
      <c r="CW23" s="3">
        <v>4.30833333333333</v>
      </c>
      <c r="CX23" s="3">
        <v>19</v>
      </c>
      <c r="CY23" s="3">
        <v>347.94425</v>
      </c>
      <c r="CZ23" s="3">
        <v>617.716083333333</v>
      </c>
      <c r="DA23" s="3">
        <v>24.9998166666667</v>
      </c>
      <c r="DB23" s="3">
        <v>32.8758166666667</v>
      </c>
      <c r="DC23" s="3">
        <v>30.0002</v>
      </c>
      <c r="DD23" s="3">
        <v>33.1160166666667</v>
      </c>
      <c r="DE23" s="3">
        <v>33.18725</v>
      </c>
      <c r="DF23" s="3">
        <v>19.5821083333333</v>
      </c>
      <c r="DG23" s="3">
        <v>28.3387</v>
      </c>
      <c r="DH23" s="3">
        <v>41.72765</v>
      </c>
      <c r="DI23" s="3">
        <v>25</v>
      </c>
      <c r="DJ23" s="3">
        <v>400</v>
      </c>
      <c r="DK23" s="3">
        <v>24.2706</v>
      </c>
      <c r="DL23" s="3">
        <v>100.179083333333</v>
      </c>
      <c r="DM23" s="3">
        <v>100.86325</v>
      </c>
      <c r="DN23" s="3"/>
      <c r="DO23" s="3"/>
      <c r="DP23" s="3"/>
      <c r="DQ23" s="3"/>
      <c r="DR23" s="3"/>
      <c r="DS23" s="3"/>
      <c r="DT23" s="3"/>
      <c r="DU23" s="3"/>
      <c r="DV23" s="3"/>
      <c r="DW23" s="3"/>
    </row>
    <row r="24" spans="1:127">
      <c r="A24" s="3" t="s">
        <v>549</v>
      </c>
      <c r="B24" s="3" t="s">
        <v>122</v>
      </c>
      <c r="C24" s="3" t="s">
        <v>77</v>
      </c>
      <c r="D24" s="3" t="s">
        <v>69</v>
      </c>
      <c r="E24" s="3" t="str">
        <f t="shared" si="0"/>
        <v>TR39-B2-Rd2</v>
      </c>
      <c r="F24" s="3" t="str">
        <f>VLOOKUP(B24,Sheet1!$A$1:$B$97,2,0)</f>
        <v>Parashorea chinensis</v>
      </c>
      <c r="G24" s="3" t="str">
        <f t="shared" si="1"/>
        <v>2023-07-26</v>
      </c>
      <c r="H24" s="3" t="s">
        <v>529</v>
      </c>
      <c r="I24" s="3">
        <v>0.000102881427610563</v>
      </c>
      <c r="J24" s="3">
        <v>0.102881427610563</v>
      </c>
      <c r="K24" s="3">
        <v>-0.839092251853218</v>
      </c>
      <c r="L24" s="3">
        <v>400.67825</v>
      </c>
      <c r="M24" s="3">
        <v>535.176175744615</v>
      </c>
      <c r="N24" s="3">
        <v>49.6978295470976</v>
      </c>
      <c r="O24" s="3">
        <v>37.2080141334917</v>
      </c>
      <c r="P24" s="3">
        <v>0.00969815310765092</v>
      </c>
      <c r="Q24" s="3">
        <v>3.07710519897968</v>
      </c>
      <c r="R24" s="3">
        <v>0.00968078196957264</v>
      </c>
      <c r="S24" s="3">
        <v>0.00605204677382819</v>
      </c>
      <c r="T24" s="3">
        <v>0</v>
      </c>
      <c r="U24" s="3">
        <v>25.2030046011231</v>
      </c>
      <c r="V24" s="3">
        <v>25.2030046011231</v>
      </c>
      <c r="W24" s="3">
        <v>3.21836525563856</v>
      </c>
      <c r="X24" s="3">
        <v>70.1322807417623</v>
      </c>
      <c r="Y24" s="3">
        <v>2.26055289233683</v>
      </c>
      <c r="Z24" s="3">
        <v>3.22327053989266</v>
      </c>
      <c r="AA24" s="3">
        <v>0.957812363301733</v>
      </c>
      <c r="AB24" s="3">
        <v>-4.53707095762582</v>
      </c>
      <c r="AC24" s="3">
        <v>4.24461146460185</v>
      </c>
      <c r="AD24" s="3">
        <v>0.292420919670003</v>
      </c>
      <c r="AE24" s="3">
        <v>-3.85733539655838e-5</v>
      </c>
      <c r="AF24" s="3">
        <v>0</v>
      </c>
      <c r="AG24" s="3">
        <v>0</v>
      </c>
      <c r="AH24" s="3">
        <v>1</v>
      </c>
      <c r="AI24" s="3">
        <v>0</v>
      </c>
      <c r="AJ24" s="3">
        <v>49354.7676297003</v>
      </c>
      <c r="AK24" s="3">
        <v>0</v>
      </c>
      <c r="AL24" s="3">
        <v>0</v>
      </c>
      <c r="AM24" s="3">
        <v>0</v>
      </c>
      <c r="AN24" s="3">
        <v>0</v>
      </c>
      <c r="AO24" s="3">
        <v>3</v>
      </c>
      <c r="AP24" s="3">
        <v>0.5</v>
      </c>
      <c r="AQ24" s="3" t="e">
        <v>#DIV/0!</v>
      </c>
      <c r="AR24" s="3">
        <v>2</v>
      </c>
      <c r="AS24" s="3">
        <v>1690284275.5</v>
      </c>
      <c r="AT24" s="3">
        <v>400.67825</v>
      </c>
      <c r="AU24" s="3">
        <v>399.994333333333</v>
      </c>
      <c r="AV24" s="3">
        <v>24.3429916666667</v>
      </c>
      <c r="AW24" s="3">
        <v>24.25695</v>
      </c>
      <c r="AX24" s="3">
        <v>398.736666666667</v>
      </c>
      <c r="AY24" s="3">
        <v>24.086175</v>
      </c>
      <c r="AZ24" s="3">
        <v>349.986166666667</v>
      </c>
      <c r="BA24" s="3">
        <v>92.8491083333333</v>
      </c>
      <c r="BB24" s="3">
        <v>0.0134669083333333</v>
      </c>
      <c r="BC24" s="3">
        <v>25.2285916666667</v>
      </c>
      <c r="BD24" s="3">
        <v>25.2708666666667</v>
      </c>
      <c r="BE24" s="3">
        <v>999.9</v>
      </c>
      <c r="BF24" s="3">
        <v>0</v>
      </c>
      <c r="BG24" s="3">
        <v>0</v>
      </c>
      <c r="BH24" s="3">
        <v>9993.07083333333</v>
      </c>
      <c r="BI24" s="3">
        <v>-0.0969825</v>
      </c>
      <c r="BJ24" s="3">
        <v>0.222185</v>
      </c>
      <c r="BK24" s="3">
        <v>0</v>
      </c>
      <c r="BL24" s="3">
        <v>0</v>
      </c>
      <c r="BM24" s="3">
        <v>0</v>
      </c>
      <c r="BN24" s="3">
        <v>26</v>
      </c>
      <c r="BO24" s="3">
        <v>-0.00694444166666667</v>
      </c>
      <c r="BP24" s="3">
        <v>1690283664</v>
      </c>
      <c r="BQ24" s="3" t="e">
        <v>#DIV/0!</v>
      </c>
      <c r="BR24" s="3">
        <v>1690283663</v>
      </c>
      <c r="BS24" s="3">
        <v>1690283664</v>
      </c>
      <c r="BT24" s="3">
        <v>101</v>
      </c>
      <c r="BU24" s="3">
        <v>0.172</v>
      </c>
      <c r="BV24" s="3">
        <v>-0.009</v>
      </c>
      <c r="BW24" s="3">
        <v>1.941</v>
      </c>
      <c r="BX24" s="3">
        <v>0.256</v>
      </c>
      <c r="BY24" s="3">
        <v>400</v>
      </c>
      <c r="BZ24" s="3">
        <v>24</v>
      </c>
      <c r="CA24" s="3">
        <v>0.51</v>
      </c>
      <c r="CB24" s="3">
        <v>0.21</v>
      </c>
      <c r="CC24" s="3">
        <v>0</v>
      </c>
      <c r="CD24" s="3">
        <v>0</v>
      </c>
      <c r="CE24" s="3" t="e">
        <v>#DIV/0!</v>
      </c>
      <c r="CF24" s="3">
        <v>100</v>
      </c>
      <c r="CG24" s="3">
        <v>100</v>
      </c>
      <c r="CH24" s="3">
        <v>1.94158333333333</v>
      </c>
      <c r="CI24" s="3">
        <v>0.256816666666667</v>
      </c>
      <c r="CJ24" s="3">
        <v>1.37387792029587</v>
      </c>
      <c r="CK24" s="3">
        <v>0.00180531819462729</v>
      </c>
      <c r="CL24" s="3">
        <v>-1.11177945645761e-6</v>
      </c>
      <c r="CM24" s="3">
        <v>3.87159926385579e-10</v>
      </c>
      <c r="CN24" s="3">
        <v>-0.0129520438603492</v>
      </c>
      <c r="CO24" s="3">
        <v>0.00791992440815521</v>
      </c>
      <c r="CP24" s="3">
        <v>0.000283799275015285</v>
      </c>
      <c r="CQ24" s="3">
        <v>-6.1277419760102e-6</v>
      </c>
      <c r="CR24" s="3">
        <v>16</v>
      </c>
      <c r="CS24" s="3">
        <v>2138</v>
      </c>
      <c r="CT24" s="3">
        <v>1</v>
      </c>
      <c r="CU24" s="3">
        <v>27</v>
      </c>
      <c r="CV24" s="3">
        <v>10.2083333333333</v>
      </c>
      <c r="CW24" s="3">
        <v>10.2</v>
      </c>
      <c r="CX24" s="3">
        <v>19</v>
      </c>
      <c r="CY24" s="3">
        <v>345.047833333333</v>
      </c>
      <c r="CZ24" s="3">
        <v>616.056333333333</v>
      </c>
      <c r="DA24" s="3">
        <v>24.9999</v>
      </c>
      <c r="DB24" s="3">
        <v>32.2755666666667</v>
      </c>
      <c r="DC24" s="3">
        <v>30.0001083333333</v>
      </c>
      <c r="DD24" s="3">
        <v>32.4992</v>
      </c>
      <c r="DE24" s="3">
        <v>32.5702666666667</v>
      </c>
      <c r="DF24" s="3">
        <v>19.583325</v>
      </c>
      <c r="DG24" s="3">
        <v>25.835475</v>
      </c>
      <c r="DH24" s="3">
        <v>86.537</v>
      </c>
      <c r="DI24" s="3">
        <v>25</v>
      </c>
      <c r="DJ24" s="3">
        <v>400</v>
      </c>
      <c r="DK24" s="3">
        <v>24.2899916666667</v>
      </c>
      <c r="DL24" s="3">
        <v>100.398666666667</v>
      </c>
      <c r="DM24" s="3">
        <v>101.088166666667</v>
      </c>
      <c r="DN24" s="3"/>
      <c r="DO24" s="3"/>
      <c r="DP24" s="3"/>
      <c r="DQ24" s="3"/>
      <c r="DR24" s="3"/>
      <c r="DS24" s="3"/>
      <c r="DT24" s="3"/>
      <c r="DU24" s="3"/>
      <c r="DV24" s="3"/>
      <c r="DW24" s="3"/>
    </row>
    <row r="25" spans="1:127">
      <c r="A25" s="3" t="s">
        <v>550</v>
      </c>
      <c r="B25" s="3" t="s">
        <v>128</v>
      </c>
      <c r="C25" s="3" t="s">
        <v>77</v>
      </c>
      <c r="D25" s="3" t="s">
        <v>78</v>
      </c>
      <c r="E25" s="3" t="str">
        <f t="shared" si="0"/>
        <v>TR41-B2-Rd1</v>
      </c>
      <c r="F25" s="3" t="str">
        <f>VLOOKUP(B25,Sheet1!$A$1:$B$97,2,0)</f>
        <v>Parashorea chinensis</v>
      </c>
      <c r="G25" s="3" t="str">
        <f t="shared" si="1"/>
        <v>2023-07-26</v>
      </c>
      <c r="H25" s="3" t="s">
        <v>529</v>
      </c>
      <c r="I25" s="3">
        <v>0.000258365770218379</v>
      </c>
      <c r="J25" s="3">
        <v>0.258365770218379</v>
      </c>
      <c r="K25" s="3">
        <v>-0.970900271848289</v>
      </c>
      <c r="L25" s="3">
        <v>400.746583333333</v>
      </c>
      <c r="M25" s="3">
        <v>457.088487776602</v>
      </c>
      <c r="N25" s="3">
        <v>42.568760566876</v>
      </c>
      <c r="O25" s="3">
        <v>37.321626584044</v>
      </c>
      <c r="P25" s="3">
        <v>0.0245322781875992</v>
      </c>
      <c r="Q25" s="3">
        <v>3.08306467046004</v>
      </c>
      <c r="R25" s="3">
        <v>0.0244242336373226</v>
      </c>
      <c r="S25" s="3">
        <v>0.0152748135661872</v>
      </c>
      <c r="T25" s="3">
        <v>0</v>
      </c>
      <c r="U25" s="3">
        <v>25.1831536478305</v>
      </c>
      <c r="V25" s="3">
        <v>25.1831536478305</v>
      </c>
      <c r="W25" s="3">
        <v>3.21456403576332</v>
      </c>
      <c r="X25" s="3">
        <v>69.9858613182748</v>
      </c>
      <c r="Y25" s="3">
        <v>2.25834552581889</v>
      </c>
      <c r="Z25" s="3">
        <v>3.22685965417216</v>
      </c>
      <c r="AA25" s="3">
        <v>0.956218509944431</v>
      </c>
      <c r="AB25" s="3">
        <v>-11.3939304666305</v>
      </c>
      <c r="AC25" s="3">
        <v>10.6606974735878</v>
      </c>
      <c r="AD25" s="3">
        <v>0.732996263695199</v>
      </c>
      <c r="AE25" s="3">
        <v>-0.000236729347521466</v>
      </c>
      <c r="AF25" s="3">
        <v>0</v>
      </c>
      <c r="AG25" s="3">
        <v>0</v>
      </c>
      <c r="AH25" s="3">
        <v>1</v>
      </c>
      <c r="AI25" s="3">
        <v>0</v>
      </c>
      <c r="AJ25" s="3">
        <v>49504.4823779596</v>
      </c>
      <c r="AK25" s="3">
        <v>0</v>
      </c>
      <c r="AL25" s="3">
        <v>0</v>
      </c>
      <c r="AM25" s="3">
        <v>0</v>
      </c>
      <c r="AN25" s="3">
        <v>0</v>
      </c>
      <c r="AO25" s="3">
        <v>3</v>
      </c>
      <c r="AP25" s="3">
        <v>0.5</v>
      </c>
      <c r="AQ25" s="3" t="e">
        <v>#DIV/0!</v>
      </c>
      <c r="AR25" s="3">
        <v>2</v>
      </c>
      <c r="AS25" s="3">
        <v>1690264918</v>
      </c>
      <c r="AT25" s="3">
        <v>400.746583333333</v>
      </c>
      <c r="AU25" s="3">
        <v>400.003166666667</v>
      </c>
      <c r="AV25" s="3">
        <v>24.249325</v>
      </c>
      <c r="AW25" s="3">
        <v>24.03325</v>
      </c>
      <c r="AX25" s="3">
        <v>398.920083333333</v>
      </c>
      <c r="AY25" s="3">
        <v>23.9993666666667</v>
      </c>
      <c r="AZ25" s="3">
        <v>350.01775</v>
      </c>
      <c r="BA25" s="3">
        <v>93.1152166666667</v>
      </c>
      <c r="BB25" s="3">
        <v>0.0150260583333333</v>
      </c>
      <c r="BC25" s="3">
        <v>25.2472916666667</v>
      </c>
      <c r="BD25" s="3">
        <v>25.3803083333333</v>
      </c>
      <c r="BE25" s="3">
        <v>999.9</v>
      </c>
      <c r="BF25" s="3">
        <v>0</v>
      </c>
      <c r="BG25" s="3">
        <v>0</v>
      </c>
      <c r="BH25" s="3">
        <v>9995.46416666667</v>
      </c>
      <c r="BI25" s="3">
        <v>-0.104159641666667</v>
      </c>
      <c r="BJ25" s="3">
        <v>0.222185</v>
      </c>
      <c r="BK25" s="3">
        <v>0</v>
      </c>
      <c r="BL25" s="3">
        <v>0</v>
      </c>
      <c r="BM25" s="3">
        <v>0</v>
      </c>
      <c r="BN25" s="3">
        <v>26</v>
      </c>
      <c r="BO25" s="3">
        <v>-0.00694445</v>
      </c>
      <c r="BP25" s="3">
        <v>1690264620</v>
      </c>
      <c r="BQ25" s="3" t="e">
        <v>#DIV/0!</v>
      </c>
      <c r="BR25" s="3">
        <v>1690264619</v>
      </c>
      <c r="BS25" s="3">
        <v>1690264620</v>
      </c>
      <c r="BT25" s="3">
        <v>60</v>
      </c>
      <c r="BU25" s="3">
        <v>0.22</v>
      </c>
      <c r="BV25" s="3">
        <v>-0.006</v>
      </c>
      <c r="BW25" s="3">
        <v>1.825</v>
      </c>
      <c r="BX25" s="3">
        <v>0.248</v>
      </c>
      <c r="BY25" s="3">
        <v>400</v>
      </c>
      <c r="BZ25" s="3">
        <v>24</v>
      </c>
      <c r="CA25" s="3">
        <v>0.74</v>
      </c>
      <c r="CB25" s="3">
        <v>0.22</v>
      </c>
      <c r="CC25" s="3">
        <v>0</v>
      </c>
      <c r="CD25" s="3">
        <v>0</v>
      </c>
      <c r="CE25" s="3" t="e">
        <v>#DIV/0!</v>
      </c>
      <c r="CF25" s="3">
        <v>100</v>
      </c>
      <c r="CG25" s="3">
        <v>100</v>
      </c>
      <c r="CH25" s="3">
        <v>1.8265</v>
      </c>
      <c r="CI25" s="3">
        <v>0.249958333333333</v>
      </c>
      <c r="CJ25" s="3">
        <v>1.25838734014837</v>
      </c>
      <c r="CK25" s="3">
        <v>0.00180531819462729</v>
      </c>
      <c r="CL25" s="3">
        <v>-1.11177945645761e-6</v>
      </c>
      <c r="CM25" s="3">
        <v>3.87159926385579e-10</v>
      </c>
      <c r="CN25" s="3">
        <v>-0.0188937852553173</v>
      </c>
      <c r="CO25" s="3">
        <v>0.00791992440815521</v>
      </c>
      <c r="CP25" s="3">
        <v>0.000283799275015285</v>
      </c>
      <c r="CQ25" s="3">
        <v>-6.1277419760102e-6</v>
      </c>
      <c r="CR25" s="3">
        <v>16</v>
      </c>
      <c r="CS25" s="3">
        <v>2138</v>
      </c>
      <c r="CT25" s="3">
        <v>1</v>
      </c>
      <c r="CU25" s="3">
        <v>27</v>
      </c>
      <c r="CV25" s="3">
        <v>4.98333333333333</v>
      </c>
      <c r="CW25" s="3">
        <v>4.96666666666667</v>
      </c>
      <c r="CX25" s="3">
        <v>19</v>
      </c>
      <c r="CY25" s="3">
        <v>346.5145</v>
      </c>
      <c r="CZ25" s="3">
        <v>611.012083333333</v>
      </c>
      <c r="DA25" s="3">
        <v>24.9999833333333</v>
      </c>
      <c r="DB25" s="3">
        <v>32.9738916666667</v>
      </c>
      <c r="DC25" s="3">
        <v>30.0002666666667</v>
      </c>
      <c r="DD25" s="3">
        <v>33.1818666666667</v>
      </c>
      <c r="DE25" s="3">
        <v>33.2504833333333</v>
      </c>
      <c r="DF25" s="3">
        <v>19.609925</v>
      </c>
      <c r="DG25" s="3">
        <v>24.1626</v>
      </c>
      <c r="DH25" s="3">
        <v>29.0927166666667</v>
      </c>
      <c r="DI25" s="3">
        <v>25</v>
      </c>
      <c r="DJ25" s="3">
        <v>400</v>
      </c>
      <c r="DK25" s="3">
        <v>23.9947166666667</v>
      </c>
      <c r="DL25" s="3">
        <v>100.221083333333</v>
      </c>
      <c r="DM25" s="3">
        <v>100.929666666667</v>
      </c>
      <c r="DN25" s="3"/>
      <c r="DO25" s="3"/>
      <c r="DP25" s="3"/>
      <c r="DQ25" s="3"/>
      <c r="DR25" s="3"/>
      <c r="DS25" s="3"/>
      <c r="DT25" s="3"/>
      <c r="DU25" s="3"/>
      <c r="DV25" s="3"/>
      <c r="DW25" s="3"/>
    </row>
    <row r="26" spans="1:127">
      <c r="A26" s="3" t="s">
        <v>551</v>
      </c>
      <c r="B26" s="3" t="s">
        <v>130</v>
      </c>
      <c r="C26" s="3" t="s">
        <v>68</v>
      </c>
      <c r="D26" s="3" t="s">
        <v>69</v>
      </c>
      <c r="E26" s="3" t="str">
        <f t="shared" si="0"/>
        <v>TR42-B1-Rd2</v>
      </c>
      <c r="F26" s="3" t="str">
        <f>VLOOKUP(B26,Sheet1!$A$1:$B$97,2,0)</f>
        <v>Pometia pinnata</v>
      </c>
      <c r="G26" s="3" t="str">
        <f t="shared" si="1"/>
        <v>2023-07-26</v>
      </c>
      <c r="H26" s="3" t="s">
        <v>529</v>
      </c>
      <c r="I26" s="3">
        <v>9.63008314374129e-5</v>
      </c>
      <c r="J26" s="3">
        <v>0.096300831437413</v>
      </c>
      <c r="K26" s="3">
        <v>-0.707120684534329</v>
      </c>
      <c r="L26" s="3">
        <v>400.560916666667</v>
      </c>
      <c r="M26" s="3">
        <v>496.391718137352</v>
      </c>
      <c r="N26" s="3">
        <v>46.086674748073</v>
      </c>
      <c r="O26" s="3">
        <v>37.1894359216653</v>
      </c>
      <c r="P26" s="3">
        <v>0.00915478725456985</v>
      </c>
      <c r="Q26" s="3">
        <v>3.07667230933363</v>
      </c>
      <c r="R26" s="3">
        <v>0.00913967521824543</v>
      </c>
      <c r="S26" s="3">
        <v>0.00571365265990953</v>
      </c>
      <c r="T26" s="3">
        <v>0</v>
      </c>
      <c r="U26" s="3">
        <v>25.0612780985366</v>
      </c>
      <c r="V26" s="3">
        <v>25.0612780985366</v>
      </c>
      <c r="W26" s="3">
        <v>3.19131261098085</v>
      </c>
      <c r="X26" s="3">
        <v>70.1430701281704</v>
      </c>
      <c r="Y26" s="3">
        <v>2.24168213914225</v>
      </c>
      <c r="Z26" s="3">
        <v>3.19587115120574</v>
      </c>
      <c r="AA26" s="3">
        <v>0.9496304718386</v>
      </c>
      <c r="AB26" s="3">
        <v>-4.24686666638991</v>
      </c>
      <c r="AC26" s="3">
        <v>3.97345410535944</v>
      </c>
      <c r="AD26" s="3">
        <v>0.273379592506066</v>
      </c>
      <c r="AE26" s="3">
        <v>-3.2968524407595e-5</v>
      </c>
      <c r="AF26" s="3">
        <v>0</v>
      </c>
      <c r="AG26" s="3">
        <v>0</v>
      </c>
      <c r="AH26" s="3">
        <v>1</v>
      </c>
      <c r="AI26" s="3">
        <v>0</v>
      </c>
      <c r="AJ26" s="3">
        <v>49367.4383572627</v>
      </c>
      <c r="AK26" s="3">
        <v>0</v>
      </c>
      <c r="AL26" s="3">
        <v>0</v>
      </c>
      <c r="AM26" s="3">
        <v>0</v>
      </c>
      <c r="AN26" s="3">
        <v>0</v>
      </c>
      <c r="AO26" s="3">
        <v>3</v>
      </c>
      <c r="AP26" s="3">
        <v>0.5</v>
      </c>
      <c r="AQ26" s="3" t="e">
        <v>#DIV/0!</v>
      </c>
      <c r="AR26" s="3">
        <v>2</v>
      </c>
      <c r="AS26" s="3">
        <v>1690278426.5</v>
      </c>
      <c r="AT26" s="3">
        <v>400.560916666667</v>
      </c>
      <c r="AU26" s="3">
        <v>400.00125</v>
      </c>
      <c r="AV26" s="3">
        <v>24.1447666666667</v>
      </c>
      <c r="AW26" s="3">
        <v>24.0642166666667</v>
      </c>
      <c r="AX26" s="3">
        <v>398.634583333333</v>
      </c>
      <c r="AY26" s="3">
        <v>23.8870583333333</v>
      </c>
      <c r="AZ26" s="3">
        <v>350.002166666667</v>
      </c>
      <c r="BA26" s="3">
        <v>92.8301083333333</v>
      </c>
      <c r="BB26" s="3">
        <v>0.013287975</v>
      </c>
      <c r="BC26" s="3">
        <v>25.0852333333333</v>
      </c>
      <c r="BD26" s="3">
        <v>25.1429</v>
      </c>
      <c r="BE26" s="3">
        <v>999.9</v>
      </c>
      <c r="BF26" s="3">
        <v>0</v>
      </c>
      <c r="BG26" s="3">
        <v>0</v>
      </c>
      <c r="BH26" s="3">
        <v>9992.86916666667</v>
      </c>
      <c r="BI26" s="3">
        <v>-0.0836538</v>
      </c>
      <c r="BJ26" s="3">
        <v>0.222185</v>
      </c>
      <c r="BK26" s="3">
        <v>0</v>
      </c>
      <c r="BL26" s="3">
        <v>0</v>
      </c>
      <c r="BM26" s="3">
        <v>0</v>
      </c>
      <c r="BN26" s="3">
        <v>25.1805416666667</v>
      </c>
      <c r="BO26" s="3">
        <v>-0.024305575</v>
      </c>
      <c r="BP26" s="3">
        <v>1690278098</v>
      </c>
      <c r="BQ26" s="3" t="e">
        <v>#DIV/0!</v>
      </c>
      <c r="BR26" s="3">
        <v>1690278098</v>
      </c>
      <c r="BS26" s="3">
        <v>1690278096</v>
      </c>
      <c r="BT26" s="3">
        <v>82</v>
      </c>
      <c r="BU26" s="3">
        <v>-0.019</v>
      </c>
      <c r="BV26" s="3">
        <v>0</v>
      </c>
      <c r="BW26" s="3">
        <v>1.926</v>
      </c>
      <c r="BX26" s="3">
        <v>0.257</v>
      </c>
      <c r="BY26" s="3">
        <v>400</v>
      </c>
      <c r="BZ26" s="3">
        <v>24</v>
      </c>
      <c r="CA26" s="3">
        <v>0.57</v>
      </c>
      <c r="CB26" s="3">
        <v>0.32</v>
      </c>
      <c r="CC26" s="3">
        <v>0</v>
      </c>
      <c r="CD26" s="3">
        <v>0</v>
      </c>
      <c r="CE26" s="3" t="e">
        <v>#DIV/0!</v>
      </c>
      <c r="CF26" s="3">
        <v>100</v>
      </c>
      <c r="CG26" s="3">
        <v>100</v>
      </c>
      <c r="CH26" s="3">
        <v>1.92633333333333</v>
      </c>
      <c r="CI26" s="3">
        <v>0.257708333333333</v>
      </c>
      <c r="CJ26" s="3">
        <v>1.35873645855633</v>
      </c>
      <c r="CK26" s="3">
        <v>0.00180531819462729</v>
      </c>
      <c r="CL26" s="3">
        <v>-1.11177945645761e-6</v>
      </c>
      <c r="CM26" s="3">
        <v>3.87159926385579e-10</v>
      </c>
      <c r="CN26" s="3">
        <v>-0.00989134952633514</v>
      </c>
      <c r="CO26" s="3">
        <v>0.00791992440815521</v>
      </c>
      <c r="CP26" s="3">
        <v>0.000283799275015285</v>
      </c>
      <c r="CQ26" s="3">
        <v>-6.1277419760102e-6</v>
      </c>
      <c r="CR26" s="3">
        <v>16</v>
      </c>
      <c r="CS26" s="3">
        <v>2138</v>
      </c>
      <c r="CT26" s="3">
        <v>1</v>
      </c>
      <c r="CU26" s="3">
        <v>27</v>
      </c>
      <c r="CV26" s="3">
        <v>5.46666666666667</v>
      </c>
      <c r="CW26" s="3">
        <v>5.5</v>
      </c>
      <c r="CX26" s="3">
        <v>19</v>
      </c>
      <c r="CY26" s="3">
        <v>346.940583333333</v>
      </c>
      <c r="CZ26" s="3">
        <v>615.486583333333</v>
      </c>
      <c r="DA26" s="3">
        <v>25.0000833333333</v>
      </c>
      <c r="DB26" s="3">
        <v>31.8545083333333</v>
      </c>
      <c r="DC26" s="3">
        <v>30.0001416666667</v>
      </c>
      <c r="DD26" s="3">
        <v>32.1343416666667</v>
      </c>
      <c r="DE26" s="3">
        <v>32.2118666666667</v>
      </c>
      <c r="DF26" s="3">
        <v>19.6020416666667</v>
      </c>
      <c r="DG26" s="3">
        <v>25.3737</v>
      </c>
      <c r="DH26" s="3">
        <v>66.3794</v>
      </c>
      <c r="DI26" s="3">
        <v>25</v>
      </c>
      <c r="DJ26" s="3">
        <v>400</v>
      </c>
      <c r="DK26" s="3">
        <v>24.0943</v>
      </c>
      <c r="DL26" s="3">
        <v>100.453916666667</v>
      </c>
      <c r="DM26" s="3">
        <v>101.13725</v>
      </c>
      <c r="DN26" s="3"/>
      <c r="DO26" s="3"/>
      <c r="DP26" s="3"/>
      <c r="DQ26" s="3"/>
      <c r="DR26" s="3"/>
      <c r="DS26" s="3"/>
      <c r="DT26" s="3"/>
      <c r="DU26" s="3"/>
      <c r="DV26" s="3"/>
      <c r="DW26" s="3"/>
    </row>
    <row r="27" spans="1:127">
      <c r="A27" s="3" t="s">
        <v>552</v>
      </c>
      <c r="B27" s="3" t="s">
        <v>490</v>
      </c>
      <c r="C27" s="3" t="s">
        <v>68</v>
      </c>
      <c r="D27" s="3" t="s">
        <v>78</v>
      </c>
      <c r="E27" s="3" t="str">
        <f t="shared" si="0"/>
        <v>TR43-B1-Rd1</v>
      </c>
      <c r="F27" s="3" t="str">
        <f>VLOOKUP(B27,Sheet1!$A$1:$B$97,2,0)</f>
        <v>Garuga pinnata</v>
      </c>
      <c r="G27" s="3" t="str">
        <f t="shared" si="1"/>
        <v>2023-07-26</v>
      </c>
      <c r="H27" s="3" t="s">
        <v>529</v>
      </c>
      <c r="I27" s="3">
        <v>2.92379984719096e-5</v>
      </c>
      <c r="J27" s="3">
        <v>0.0292379984719096</v>
      </c>
      <c r="K27" s="3">
        <v>-1.10296801330762</v>
      </c>
      <c r="L27" s="3">
        <v>400.925166666667</v>
      </c>
      <c r="M27" s="3">
        <v>1002.2899658018</v>
      </c>
      <c r="N27" s="3">
        <v>93.1886763495563</v>
      </c>
      <c r="O27" s="3">
        <v>37.2764145041859</v>
      </c>
      <c r="P27" s="3">
        <v>0.0027319556162083</v>
      </c>
      <c r="Q27" s="3">
        <v>3.0805113771553</v>
      </c>
      <c r="R27" s="3">
        <v>0.00273058678538931</v>
      </c>
      <c r="S27" s="3">
        <v>0.00170673966382584</v>
      </c>
      <c r="T27" s="3">
        <v>0</v>
      </c>
      <c r="U27" s="3">
        <v>25.283394598883</v>
      </c>
      <c r="V27" s="3">
        <v>25.283394598883</v>
      </c>
      <c r="W27" s="3">
        <v>3.23379881492648</v>
      </c>
      <c r="X27" s="3">
        <v>70.0954956828136</v>
      </c>
      <c r="Y27" s="3">
        <v>2.26772702110125</v>
      </c>
      <c r="Z27" s="3">
        <v>3.23519652354774</v>
      </c>
      <c r="AA27" s="3">
        <v>0.966071793825232</v>
      </c>
      <c r="AB27" s="3">
        <v>-1.28939573261121</v>
      </c>
      <c r="AC27" s="3">
        <v>1.20631963141502</v>
      </c>
      <c r="AD27" s="3">
        <v>0.0830730135351196</v>
      </c>
      <c r="AE27" s="3">
        <v>-3.08766107226521e-6</v>
      </c>
      <c r="AF27" s="3">
        <v>0</v>
      </c>
      <c r="AG27" s="3">
        <v>0</v>
      </c>
      <c r="AH27" s="3">
        <v>1</v>
      </c>
      <c r="AI27" s="3">
        <v>0</v>
      </c>
      <c r="AJ27" s="3">
        <v>49430.9295536022</v>
      </c>
      <c r="AK27" s="3">
        <v>0</v>
      </c>
      <c r="AL27" s="3">
        <v>0</v>
      </c>
      <c r="AM27" s="3">
        <v>0</v>
      </c>
      <c r="AN27" s="3">
        <v>0</v>
      </c>
      <c r="AO27" s="3">
        <v>3</v>
      </c>
      <c r="AP27" s="3">
        <v>0.5</v>
      </c>
      <c r="AQ27" s="3" t="e">
        <v>#DIV/0!</v>
      </c>
      <c r="AR27" s="3">
        <v>2</v>
      </c>
      <c r="AS27" s="3">
        <v>1690270810.5</v>
      </c>
      <c r="AT27" s="3">
        <v>400.925166666667</v>
      </c>
      <c r="AU27" s="3">
        <v>399.995916666667</v>
      </c>
      <c r="AV27" s="3">
        <v>24.3904583333333</v>
      </c>
      <c r="AW27" s="3">
        <v>24.3660083333333</v>
      </c>
      <c r="AX27" s="3">
        <v>399.033416666667</v>
      </c>
      <c r="AY27" s="3">
        <v>24.1320083333333</v>
      </c>
      <c r="AZ27" s="3">
        <v>349.996416666667</v>
      </c>
      <c r="BA27" s="3">
        <v>92.962025</v>
      </c>
      <c r="BB27" s="3">
        <v>0.0139655916666667</v>
      </c>
      <c r="BC27" s="3">
        <v>25.2906583333333</v>
      </c>
      <c r="BD27" s="3">
        <v>25.48835</v>
      </c>
      <c r="BE27" s="3">
        <v>999.9</v>
      </c>
      <c r="BF27" s="3">
        <v>0</v>
      </c>
      <c r="BG27" s="3">
        <v>0</v>
      </c>
      <c r="BH27" s="3">
        <v>9998.64416666667</v>
      </c>
      <c r="BI27" s="3">
        <v>-0.095341125</v>
      </c>
      <c r="BJ27" s="3">
        <v>0.222185</v>
      </c>
      <c r="BK27" s="3">
        <v>0</v>
      </c>
      <c r="BL27" s="3">
        <v>0</v>
      </c>
      <c r="BM27" s="3">
        <v>0</v>
      </c>
      <c r="BN27" s="3">
        <v>26</v>
      </c>
      <c r="BO27" s="3">
        <v>-0.00694445</v>
      </c>
      <c r="BP27" s="3">
        <v>1690270496</v>
      </c>
      <c r="BQ27" s="3" t="e">
        <v>#DIV/0!</v>
      </c>
      <c r="BR27" s="3">
        <v>1690270496</v>
      </c>
      <c r="BS27" s="3">
        <v>1690270494.5</v>
      </c>
      <c r="BT27" s="3">
        <v>61</v>
      </c>
      <c r="BU27" s="3">
        <v>0.065</v>
      </c>
      <c r="BV27" s="3">
        <v>0.007</v>
      </c>
      <c r="BW27" s="3">
        <v>1.891</v>
      </c>
      <c r="BX27" s="3">
        <v>0.258</v>
      </c>
      <c r="BY27" s="3">
        <v>400</v>
      </c>
      <c r="BZ27" s="3">
        <v>24</v>
      </c>
      <c r="CA27" s="3">
        <v>0.47</v>
      </c>
      <c r="CB27" s="3">
        <v>0.12</v>
      </c>
      <c r="CC27" s="3">
        <v>0</v>
      </c>
      <c r="CD27" s="3">
        <v>0</v>
      </c>
      <c r="CE27" s="3" t="e">
        <v>#DIV/0!</v>
      </c>
      <c r="CF27" s="3">
        <v>100</v>
      </c>
      <c r="CG27" s="3">
        <v>100</v>
      </c>
      <c r="CH27" s="3">
        <v>1.89175</v>
      </c>
      <c r="CI27" s="3">
        <v>0.25845</v>
      </c>
      <c r="CJ27" s="3">
        <v>1.32376988922425</v>
      </c>
      <c r="CK27" s="3">
        <v>0.00180531819462729</v>
      </c>
      <c r="CL27" s="3">
        <v>-1.11177945645761e-6</v>
      </c>
      <c r="CM27" s="3">
        <v>3.87159926385579e-10</v>
      </c>
      <c r="CN27" s="3">
        <v>-0.0118369431459114</v>
      </c>
      <c r="CO27" s="3">
        <v>0.00791992440815521</v>
      </c>
      <c r="CP27" s="3">
        <v>0.000283799275015285</v>
      </c>
      <c r="CQ27" s="3">
        <v>-6.1277419760102e-6</v>
      </c>
      <c r="CR27" s="3">
        <v>16</v>
      </c>
      <c r="CS27" s="3">
        <v>2138</v>
      </c>
      <c r="CT27" s="3">
        <v>1</v>
      </c>
      <c r="CU27" s="3">
        <v>27</v>
      </c>
      <c r="CV27" s="3">
        <v>5.25</v>
      </c>
      <c r="CW27" s="3">
        <v>5.26666666666667</v>
      </c>
      <c r="CX27" s="3">
        <v>19</v>
      </c>
      <c r="CY27" s="3">
        <v>347.607333333333</v>
      </c>
      <c r="CZ27" s="3">
        <v>615.330333333333</v>
      </c>
      <c r="DA27" s="3">
        <v>24.99995</v>
      </c>
      <c r="DB27" s="3">
        <v>32.2525416666667</v>
      </c>
      <c r="DC27" s="3">
        <v>30.0001583333333</v>
      </c>
      <c r="DD27" s="3">
        <v>32.5302833333333</v>
      </c>
      <c r="DE27" s="3">
        <v>32.6050833333333</v>
      </c>
      <c r="DF27" s="3">
        <v>19.5589166666667</v>
      </c>
      <c r="DG27" s="3">
        <v>27.2101</v>
      </c>
      <c r="DH27" s="3">
        <v>63.4039</v>
      </c>
      <c r="DI27" s="3">
        <v>25</v>
      </c>
      <c r="DJ27" s="3">
        <v>400</v>
      </c>
      <c r="DK27" s="3">
        <v>24.346725</v>
      </c>
      <c r="DL27" s="3">
        <v>100.36625</v>
      </c>
      <c r="DM27" s="3">
        <v>101.061916666667</v>
      </c>
      <c r="DN27" s="3"/>
      <c r="DO27" s="3"/>
      <c r="DP27" s="3"/>
      <c r="DQ27" s="3"/>
      <c r="DR27" s="3"/>
      <c r="DS27" s="3"/>
      <c r="DT27" s="3"/>
      <c r="DU27" s="3"/>
      <c r="DV27" s="3"/>
      <c r="DW27" s="3"/>
    </row>
    <row r="28" spans="1:127">
      <c r="A28" s="3" t="s">
        <v>553</v>
      </c>
      <c r="B28" s="3" t="s">
        <v>134</v>
      </c>
      <c r="C28" s="3" t="s">
        <v>68</v>
      </c>
      <c r="D28" s="3" t="s">
        <v>78</v>
      </c>
      <c r="E28" s="3" t="str">
        <f t="shared" si="0"/>
        <v>TR47-B1-Rd1</v>
      </c>
      <c r="F28" s="3" t="str">
        <f>VLOOKUP(B28,Sheet1!$A$1:$B$97,2,0)</f>
        <v>Duabanga grandiflora</v>
      </c>
      <c r="G28" s="3" t="str">
        <f t="shared" si="1"/>
        <v>2023-07-26</v>
      </c>
      <c r="H28" s="3" t="s">
        <v>529</v>
      </c>
      <c r="I28" s="3">
        <v>0.0005205539959573</v>
      </c>
      <c r="J28" s="3">
        <v>0.5205539959573</v>
      </c>
      <c r="K28" s="3">
        <v>-1.93980619743763</v>
      </c>
      <c r="L28" s="3">
        <v>401.475916666667</v>
      </c>
      <c r="M28" s="3">
        <v>457.063474257998</v>
      </c>
      <c r="N28" s="3">
        <v>42.6551465517809</v>
      </c>
      <c r="O28" s="3">
        <v>37.4674728462369</v>
      </c>
      <c r="P28" s="3">
        <v>0.0502679949017781</v>
      </c>
      <c r="Q28" s="3">
        <v>3.08923965072079</v>
      </c>
      <c r="R28" s="3">
        <v>0.0498143806134298</v>
      </c>
      <c r="S28" s="3">
        <v>0.0311743994982639</v>
      </c>
      <c r="T28" s="3">
        <v>0</v>
      </c>
      <c r="U28" s="3">
        <v>25.2153077601697</v>
      </c>
      <c r="V28" s="3">
        <v>25.2153077601697</v>
      </c>
      <c r="W28" s="3">
        <v>3.22072353231282</v>
      </c>
      <c r="X28" s="3">
        <v>70.0681264871027</v>
      </c>
      <c r="Y28" s="3">
        <v>2.27408306116041</v>
      </c>
      <c r="Z28" s="3">
        <v>3.24553151821452</v>
      </c>
      <c r="AA28" s="3">
        <v>0.946640471152416</v>
      </c>
      <c r="AB28" s="3">
        <v>-22.956431221717</v>
      </c>
      <c r="AC28" s="3">
        <v>21.4805284013921</v>
      </c>
      <c r="AD28" s="3">
        <v>1.47493863533043</v>
      </c>
      <c r="AE28" s="3">
        <v>-0.000964184994431368</v>
      </c>
      <c r="AF28" s="3">
        <v>0</v>
      </c>
      <c r="AG28" s="3">
        <v>0</v>
      </c>
      <c r="AH28" s="3">
        <v>1</v>
      </c>
      <c r="AI28" s="3">
        <v>0</v>
      </c>
      <c r="AJ28" s="3">
        <v>49645.3740038055</v>
      </c>
      <c r="AK28" s="3">
        <v>0</v>
      </c>
      <c r="AL28" s="3">
        <v>0</v>
      </c>
      <c r="AM28" s="3">
        <v>0</v>
      </c>
      <c r="AN28" s="3">
        <v>0</v>
      </c>
      <c r="AO28" s="3">
        <v>3</v>
      </c>
      <c r="AP28" s="3">
        <v>0.5</v>
      </c>
      <c r="AQ28" s="3" t="e">
        <v>#DIV/0!</v>
      </c>
      <c r="AR28" s="3">
        <v>2</v>
      </c>
      <c r="AS28" s="3">
        <v>1690258504</v>
      </c>
      <c r="AT28" s="3">
        <v>401.475916666667</v>
      </c>
      <c r="AU28" s="3">
        <v>399.992416666667</v>
      </c>
      <c r="AV28" s="3">
        <v>24.367525</v>
      </c>
      <c r="AW28" s="3">
        <v>23.932225</v>
      </c>
      <c r="AX28" s="3">
        <v>399.66125</v>
      </c>
      <c r="AY28" s="3">
        <v>24.120625</v>
      </c>
      <c r="AZ28" s="3">
        <v>350.012916666667</v>
      </c>
      <c r="BA28" s="3">
        <v>93.3085416666667</v>
      </c>
      <c r="BB28" s="3">
        <v>0.0157931</v>
      </c>
      <c r="BC28" s="3">
        <v>25.3442833333333</v>
      </c>
      <c r="BD28" s="3">
        <v>25.4717833333333</v>
      </c>
      <c r="BE28" s="3">
        <v>999.9</v>
      </c>
      <c r="BF28" s="3">
        <v>0</v>
      </c>
      <c r="BG28" s="3">
        <v>0</v>
      </c>
      <c r="BH28" s="3">
        <v>10006.8625</v>
      </c>
      <c r="BI28" s="3">
        <v>-0.0865245666666666</v>
      </c>
      <c r="BJ28" s="3">
        <v>0.222185</v>
      </c>
      <c r="BK28" s="3">
        <v>0</v>
      </c>
      <c r="BL28" s="3">
        <v>0</v>
      </c>
      <c r="BM28" s="3">
        <v>0</v>
      </c>
      <c r="BN28" s="3">
        <v>26.2083333333333</v>
      </c>
      <c r="BO28" s="3">
        <v>-0.00694444166666667</v>
      </c>
      <c r="BP28" s="3">
        <v>1690258051.5</v>
      </c>
      <c r="BQ28" s="3" t="e">
        <v>#DIV/0!</v>
      </c>
      <c r="BR28" s="3">
        <v>1690258051.5</v>
      </c>
      <c r="BS28" s="3">
        <v>1690258051.5</v>
      </c>
      <c r="BT28" s="3">
        <v>41</v>
      </c>
      <c r="BU28" s="3">
        <v>0.238</v>
      </c>
      <c r="BV28" s="3">
        <v>-0.005</v>
      </c>
      <c r="BW28" s="3">
        <v>1.813</v>
      </c>
      <c r="BX28" s="3">
        <v>0.242</v>
      </c>
      <c r="BY28" s="3">
        <v>400</v>
      </c>
      <c r="BZ28" s="3">
        <v>24</v>
      </c>
      <c r="CA28" s="3">
        <v>0.4</v>
      </c>
      <c r="CB28" s="3">
        <v>0.15</v>
      </c>
      <c r="CC28" s="3">
        <v>0</v>
      </c>
      <c r="CD28" s="3">
        <v>0</v>
      </c>
      <c r="CE28" s="3" t="e">
        <v>#DIV/0!</v>
      </c>
      <c r="CF28" s="3">
        <v>100</v>
      </c>
      <c r="CG28" s="3">
        <v>100</v>
      </c>
      <c r="CH28" s="3">
        <v>1.81466666666667</v>
      </c>
      <c r="CI28" s="3">
        <v>0.2469</v>
      </c>
      <c r="CJ28" s="3">
        <v>1.24584643398058</v>
      </c>
      <c r="CK28" s="3">
        <v>0.00180531819462729</v>
      </c>
      <c r="CL28" s="3">
        <v>-1.11177945645761e-6</v>
      </c>
      <c r="CM28" s="3">
        <v>3.87159926385579e-10</v>
      </c>
      <c r="CN28" s="3">
        <v>-0.0232576809822843</v>
      </c>
      <c r="CO28" s="3">
        <v>0.00791992440815521</v>
      </c>
      <c r="CP28" s="3">
        <v>0.000283799275015285</v>
      </c>
      <c r="CQ28" s="3">
        <v>-6.1277419760102e-6</v>
      </c>
      <c r="CR28" s="3">
        <v>16</v>
      </c>
      <c r="CS28" s="3">
        <v>2138</v>
      </c>
      <c r="CT28" s="3">
        <v>1</v>
      </c>
      <c r="CU28" s="3">
        <v>27</v>
      </c>
      <c r="CV28" s="3">
        <v>7.54166666666667</v>
      </c>
      <c r="CW28" s="3">
        <v>7.54166666666667</v>
      </c>
      <c r="CX28" s="3">
        <v>19</v>
      </c>
      <c r="CY28" s="3">
        <v>349.165666666667</v>
      </c>
      <c r="CZ28" s="3">
        <v>610.23825</v>
      </c>
      <c r="DA28" s="3">
        <v>24.9998833333333</v>
      </c>
      <c r="DB28" s="3">
        <v>33.3726</v>
      </c>
      <c r="DC28" s="3">
        <v>30.0000833333333</v>
      </c>
      <c r="DD28" s="3">
        <v>33.6558416666667</v>
      </c>
      <c r="DE28" s="3">
        <v>33.73075</v>
      </c>
      <c r="DF28" s="3">
        <v>19.615275</v>
      </c>
      <c r="DG28" s="3">
        <v>26.0333</v>
      </c>
      <c r="DH28" s="3">
        <v>19.81985</v>
      </c>
      <c r="DI28" s="3">
        <v>25</v>
      </c>
      <c r="DJ28" s="3">
        <v>400</v>
      </c>
      <c r="DK28" s="3">
        <v>23.9546333333333</v>
      </c>
      <c r="DL28" s="3">
        <v>100.133583333333</v>
      </c>
      <c r="DM28" s="3">
        <v>100.852333333333</v>
      </c>
      <c r="DN28" s="3"/>
      <c r="DO28" s="3"/>
      <c r="DP28" s="3"/>
      <c r="DQ28" s="3"/>
      <c r="DR28" s="3"/>
      <c r="DS28" s="3"/>
      <c r="DT28" s="3"/>
      <c r="DU28" s="3"/>
      <c r="DV28" s="3"/>
      <c r="DW28" s="3"/>
    </row>
    <row r="29" spans="1:127">
      <c r="A29" s="3" t="s">
        <v>554</v>
      </c>
      <c r="B29" s="3" t="s">
        <v>417</v>
      </c>
      <c r="C29" s="3" t="s">
        <v>68</v>
      </c>
      <c r="D29" s="3" t="s">
        <v>69</v>
      </c>
      <c r="E29" s="3" t="str">
        <f t="shared" ref="E29:E55" si="2">B29&amp;"-"&amp;C29&amp;"-"&amp;D29</f>
        <v>TR50-B1-Rd2</v>
      </c>
      <c r="F29" s="3" t="str">
        <f>VLOOKUP(B29,Sheet1!$A$1:$B$97,2,0)</f>
        <v>Engelhardia spicata</v>
      </c>
      <c r="G29" s="3" t="str">
        <f t="shared" ref="G29:G55" si="3">LEFT(A29,10)</f>
        <v>2023-07-27</v>
      </c>
      <c r="H29" s="3" t="s">
        <v>529</v>
      </c>
      <c r="I29" s="3">
        <v>0.000139129040652447</v>
      </c>
      <c r="J29" s="3">
        <v>0.139129040652447</v>
      </c>
      <c r="K29" s="3">
        <v>-0.621963889088927</v>
      </c>
      <c r="L29" s="3">
        <v>400.4865</v>
      </c>
      <c r="M29" s="3">
        <v>491.293840319901</v>
      </c>
      <c r="N29" s="3">
        <v>45.518873640563</v>
      </c>
      <c r="O29" s="3">
        <v>37.1054810434086</v>
      </c>
      <c r="P29" s="3">
        <v>0.00988009179738839</v>
      </c>
      <c r="Q29" s="3">
        <v>3.07421001546097</v>
      </c>
      <c r="R29" s="3">
        <v>0.00986248380250903</v>
      </c>
      <c r="S29" s="3">
        <v>0.00616563173723277</v>
      </c>
      <c r="T29" s="3">
        <v>0</v>
      </c>
      <c r="U29" s="3">
        <v>24.8677109644118</v>
      </c>
      <c r="V29" s="3">
        <v>24.8677109644118</v>
      </c>
      <c r="W29" s="3">
        <v>3.15468589244226</v>
      </c>
      <c r="X29" s="3">
        <v>59.5718855934673</v>
      </c>
      <c r="Y29" s="3">
        <v>1.88319443544053</v>
      </c>
      <c r="Z29" s="3">
        <v>3.16121316722755</v>
      </c>
      <c r="AA29" s="3">
        <v>1.27149145700173</v>
      </c>
      <c r="AB29" s="3">
        <v>-6.13559069277293</v>
      </c>
      <c r="AC29" s="3">
        <v>5.74096598804499</v>
      </c>
      <c r="AD29" s="3">
        <v>0.394555877638733</v>
      </c>
      <c r="AE29" s="3">
        <v>-6.8827089213667e-5</v>
      </c>
      <c r="AF29" s="3">
        <v>0</v>
      </c>
      <c r="AG29" s="3">
        <v>0</v>
      </c>
      <c r="AH29" s="3">
        <v>1</v>
      </c>
      <c r="AI29" s="3">
        <v>0</v>
      </c>
      <c r="AJ29" s="3">
        <v>49332.9653846385</v>
      </c>
      <c r="AK29" s="3">
        <v>0</v>
      </c>
      <c r="AL29" s="3">
        <v>0</v>
      </c>
      <c r="AM29" s="3">
        <v>0</v>
      </c>
      <c r="AN29" s="3">
        <v>0</v>
      </c>
      <c r="AO29" s="3">
        <v>3</v>
      </c>
      <c r="AP29" s="3">
        <v>0.5</v>
      </c>
      <c r="AQ29" s="3" t="e">
        <v>#DIV/0!</v>
      </c>
      <c r="AR29" s="3">
        <v>2</v>
      </c>
      <c r="AS29" s="3">
        <v>1690370989.1</v>
      </c>
      <c r="AT29" s="3">
        <v>400.4865</v>
      </c>
      <c r="AU29" s="3">
        <v>400.001166666667</v>
      </c>
      <c r="AV29" s="3">
        <v>20.325675</v>
      </c>
      <c r="AW29" s="3">
        <v>20.20885</v>
      </c>
      <c r="AX29" s="3">
        <v>398.50075</v>
      </c>
      <c r="AY29" s="3">
        <v>20.1173333333333</v>
      </c>
      <c r="AZ29" s="3">
        <v>350.013583333333</v>
      </c>
      <c r="BA29" s="3">
        <v>92.6399166666667</v>
      </c>
      <c r="BB29" s="3">
        <v>0.01109915</v>
      </c>
      <c r="BC29" s="3">
        <v>24.90235</v>
      </c>
      <c r="BD29" s="3">
        <v>24.871625</v>
      </c>
      <c r="BE29" s="3">
        <v>999.9</v>
      </c>
      <c r="BF29" s="3">
        <v>0</v>
      </c>
      <c r="BG29" s="3">
        <v>0</v>
      </c>
      <c r="BH29" s="3">
        <v>10000.5683333333</v>
      </c>
      <c r="BI29" s="3">
        <v>-0.090420725</v>
      </c>
      <c r="BJ29" s="3">
        <v>0.222185</v>
      </c>
      <c r="BK29" s="3">
        <v>0</v>
      </c>
      <c r="BL29" s="3">
        <v>0</v>
      </c>
      <c r="BM29" s="3">
        <v>0</v>
      </c>
      <c r="BN29" s="3">
        <v>25</v>
      </c>
      <c r="BO29" s="3">
        <v>-0.00694445</v>
      </c>
      <c r="BP29" s="3">
        <v>1690370266.5</v>
      </c>
      <c r="BQ29" s="3" t="e">
        <v>#DIV/0!</v>
      </c>
      <c r="BR29" s="3">
        <v>1690370266.5</v>
      </c>
      <c r="BS29" s="3">
        <v>1690370262.5</v>
      </c>
      <c r="BT29" s="3">
        <v>118</v>
      </c>
      <c r="BU29" s="3">
        <v>0.212</v>
      </c>
      <c r="BV29" s="3">
        <v>-0.004</v>
      </c>
      <c r="BW29" s="3">
        <v>1.985</v>
      </c>
      <c r="BX29" s="3">
        <v>0.215</v>
      </c>
      <c r="BY29" s="3">
        <v>400</v>
      </c>
      <c r="BZ29" s="3">
        <v>21</v>
      </c>
      <c r="CA29" s="3">
        <v>0.59</v>
      </c>
      <c r="CB29" s="3">
        <v>0.09</v>
      </c>
      <c r="CC29" s="3">
        <v>0</v>
      </c>
      <c r="CD29" s="3">
        <v>0</v>
      </c>
      <c r="CE29" s="3" t="e">
        <v>#DIV/0!</v>
      </c>
      <c r="CF29" s="3">
        <v>100</v>
      </c>
      <c r="CG29" s="3">
        <v>100</v>
      </c>
      <c r="CH29" s="3">
        <v>1.98575</v>
      </c>
      <c r="CI29" s="3">
        <v>0.208341666666667</v>
      </c>
      <c r="CJ29" s="3">
        <v>1.41832821374653</v>
      </c>
      <c r="CK29" s="3">
        <v>0.00180531819462729</v>
      </c>
      <c r="CL29" s="3">
        <v>-1.11177945645761e-6</v>
      </c>
      <c r="CM29" s="3">
        <v>3.87159926385579e-10</v>
      </c>
      <c r="CN29" s="3">
        <v>-0.0159441525927126</v>
      </c>
      <c r="CO29" s="3">
        <v>0.00791992440815521</v>
      </c>
      <c r="CP29" s="3">
        <v>0.000283799275015285</v>
      </c>
      <c r="CQ29" s="3">
        <v>-6.1277419760102e-6</v>
      </c>
      <c r="CR29" s="3">
        <v>16</v>
      </c>
      <c r="CS29" s="3">
        <v>2138</v>
      </c>
      <c r="CT29" s="3">
        <v>1</v>
      </c>
      <c r="CU29" s="3">
        <v>27</v>
      </c>
      <c r="CV29" s="3">
        <v>12.05</v>
      </c>
      <c r="CW29" s="3">
        <v>12.1166666666667</v>
      </c>
      <c r="CX29" s="3">
        <v>19</v>
      </c>
      <c r="CY29" s="3">
        <v>344.669083333333</v>
      </c>
      <c r="CZ29" s="3">
        <v>620.756333333333</v>
      </c>
      <c r="DA29" s="3">
        <v>24.9997333333333</v>
      </c>
      <c r="DB29" s="3">
        <v>30.379225</v>
      </c>
      <c r="DC29" s="3">
        <v>29.9999666666667</v>
      </c>
      <c r="DD29" s="3">
        <v>30.722525</v>
      </c>
      <c r="DE29" s="3">
        <v>30.804625</v>
      </c>
      <c r="DF29" s="3">
        <v>19.643325</v>
      </c>
      <c r="DG29" s="3">
        <v>0</v>
      </c>
      <c r="DH29" s="3">
        <v>100</v>
      </c>
      <c r="DI29" s="3">
        <v>25</v>
      </c>
      <c r="DJ29" s="3">
        <v>400</v>
      </c>
      <c r="DK29" s="3">
        <v>24.6974</v>
      </c>
      <c r="DL29" s="3">
        <v>100.776083333333</v>
      </c>
      <c r="DM29" s="3">
        <v>101.412083333333</v>
      </c>
      <c r="DN29" s="3"/>
      <c r="DO29" s="3"/>
      <c r="DP29" s="3"/>
      <c r="DQ29" s="3"/>
      <c r="DR29" s="3"/>
      <c r="DS29" s="3"/>
      <c r="DT29" s="3"/>
      <c r="DU29" s="3"/>
      <c r="DV29" s="3"/>
      <c r="DW29" s="3"/>
    </row>
    <row r="30" spans="1:127">
      <c r="A30" s="3" t="s">
        <v>555</v>
      </c>
      <c r="B30" s="3" t="s">
        <v>417</v>
      </c>
      <c r="C30" s="3" t="s">
        <v>77</v>
      </c>
      <c r="D30" s="3" t="s">
        <v>69</v>
      </c>
      <c r="E30" s="3" t="str">
        <f t="shared" si="2"/>
        <v>TR50-B2-Rd2</v>
      </c>
      <c r="F30" s="3" t="str">
        <f>VLOOKUP(B30,Sheet1!$A$1:$B$97,2,0)</f>
        <v>Engelhardia spicata</v>
      </c>
      <c r="G30" s="3" t="str">
        <f t="shared" si="3"/>
        <v>2023-07-27</v>
      </c>
      <c r="H30" s="3" t="s">
        <v>529</v>
      </c>
      <c r="I30" s="3">
        <v>0.000174956826292906</v>
      </c>
      <c r="J30" s="3">
        <v>0.174956826292907</v>
      </c>
      <c r="K30" s="3">
        <v>-0.615210340469191</v>
      </c>
      <c r="L30" s="3">
        <v>400.468333333333</v>
      </c>
      <c r="M30" s="3">
        <v>477.791927952436</v>
      </c>
      <c r="N30" s="3">
        <v>44.320248595236</v>
      </c>
      <c r="O30" s="3">
        <v>37.1476702315605</v>
      </c>
      <c r="P30" s="3">
        <v>0.0111632129502374</v>
      </c>
      <c r="Q30" s="3">
        <v>3.07830130817949</v>
      </c>
      <c r="R30" s="3">
        <v>0.0111407691709489</v>
      </c>
      <c r="S30" s="3">
        <v>0.00696499341532922</v>
      </c>
      <c r="T30" s="3">
        <v>0</v>
      </c>
      <c r="U30" s="3">
        <v>24.9204051055542</v>
      </c>
      <c r="V30" s="3">
        <v>24.9204051055542</v>
      </c>
      <c r="W30" s="3">
        <v>3.16462007648623</v>
      </c>
      <c r="X30" s="3">
        <v>55.0438914064936</v>
      </c>
      <c r="Y30" s="3">
        <v>1.74645577947996</v>
      </c>
      <c r="Z30" s="3">
        <v>3.17284214055985</v>
      </c>
      <c r="AA30" s="3">
        <v>1.41816429700627</v>
      </c>
      <c r="AB30" s="3">
        <v>-7.71559603951718</v>
      </c>
      <c r="AC30" s="3">
        <v>7.21967889699611</v>
      </c>
      <c r="AD30" s="3">
        <v>0.495808534179104</v>
      </c>
      <c r="AE30" s="3">
        <v>-0.000108608341965688</v>
      </c>
      <c r="AF30" s="3">
        <v>0</v>
      </c>
      <c r="AG30" s="3">
        <v>0</v>
      </c>
      <c r="AH30" s="3">
        <v>1</v>
      </c>
      <c r="AI30" s="3">
        <v>0</v>
      </c>
      <c r="AJ30" s="3">
        <v>49425.9213411116</v>
      </c>
      <c r="AK30" s="3">
        <v>0</v>
      </c>
      <c r="AL30" s="3">
        <v>0</v>
      </c>
      <c r="AM30" s="3">
        <v>0</v>
      </c>
      <c r="AN30" s="3">
        <v>0</v>
      </c>
      <c r="AO30" s="3">
        <v>3</v>
      </c>
      <c r="AP30" s="3">
        <v>0.5</v>
      </c>
      <c r="AQ30" s="3" t="e">
        <v>#DIV/0!</v>
      </c>
      <c r="AR30" s="3">
        <v>2</v>
      </c>
      <c r="AS30" s="3">
        <v>1690357832.6</v>
      </c>
      <c r="AT30" s="3">
        <v>400.468333333333</v>
      </c>
      <c r="AU30" s="3">
        <v>400.001083333333</v>
      </c>
      <c r="AV30" s="3">
        <v>18.8275666666667</v>
      </c>
      <c r="AW30" s="3">
        <v>18.6804333333333</v>
      </c>
      <c r="AX30" s="3">
        <v>398.517333333333</v>
      </c>
      <c r="AY30" s="3">
        <v>18.6468583333333</v>
      </c>
      <c r="AZ30" s="3">
        <v>350.014666666667</v>
      </c>
      <c r="BA30" s="3">
        <v>92.7483666666667</v>
      </c>
      <c r="BB30" s="3">
        <v>0.0122017416666667</v>
      </c>
      <c r="BC30" s="3">
        <v>24.9639083333333</v>
      </c>
      <c r="BD30" s="3">
        <v>25.0088583333333</v>
      </c>
      <c r="BE30" s="3">
        <v>999.9</v>
      </c>
      <c r="BF30" s="3">
        <v>0</v>
      </c>
      <c r="BG30" s="3">
        <v>0</v>
      </c>
      <c r="BH30" s="3">
        <v>10010.1566666667</v>
      </c>
      <c r="BI30" s="3">
        <v>-0.0889854916666667</v>
      </c>
      <c r="BJ30" s="3">
        <v>0.222185</v>
      </c>
      <c r="BK30" s="3">
        <v>0</v>
      </c>
      <c r="BL30" s="3">
        <v>0</v>
      </c>
      <c r="BM30" s="3">
        <v>0</v>
      </c>
      <c r="BN30" s="3">
        <v>25</v>
      </c>
      <c r="BO30" s="3">
        <v>0</v>
      </c>
      <c r="BP30" s="3">
        <v>1690357469.1</v>
      </c>
      <c r="BQ30" s="3" t="e">
        <v>#DIV/0!</v>
      </c>
      <c r="BR30" s="3">
        <v>1690357469.1</v>
      </c>
      <c r="BS30" s="3">
        <v>1690357467.6</v>
      </c>
      <c r="BT30" s="3">
        <v>80</v>
      </c>
      <c r="BU30" s="3">
        <v>0.245</v>
      </c>
      <c r="BV30" s="3">
        <v>-0.001</v>
      </c>
      <c r="BW30" s="3">
        <v>1.95</v>
      </c>
      <c r="BX30" s="3">
        <v>0.176</v>
      </c>
      <c r="BY30" s="3">
        <v>400</v>
      </c>
      <c r="BZ30" s="3">
        <v>18</v>
      </c>
      <c r="CA30" s="3">
        <v>0.17</v>
      </c>
      <c r="CB30" s="3">
        <v>0.08</v>
      </c>
      <c r="CC30" s="3">
        <v>0</v>
      </c>
      <c r="CD30" s="3">
        <v>0</v>
      </c>
      <c r="CE30" s="3" t="e">
        <v>#DIV/0!</v>
      </c>
      <c r="CF30" s="3">
        <v>100</v>
      </c>
      <c r="CG30" s="3">
        <v>100</v>
      </c>
      <c r="CH30" s="3">
        <v>1.951</v>
      </c>
      <c r="CI30" s="3">
        <v>0.180708333333333</v>
      </c>
      <c r="CJ30" s="3">
        <v>1.3835210146765</v>
      </c>
      <c r="CK30" s="3">
        <v>0.00180531819462729</v>
      </c>
      <c r="CL30" s="3">
        <v>-1.11177945645761e-6</v>
      </c>
      <c r="CM30" s="3">
        <v>3.87159926385579e-10</v>
      </c>
      <c r="CN30" s="3">
        <v>-0.0259257818667747</v>
      </c>
      <c r="CO30" s="3">
        <v>0.00791992440815521</v>
      </c>
      <c r="CP30" s="3">
        <v>0.000283799275015285</v>
      </c>
      <c r="CQ30" s="3">
        <v>-6.1277419760102e-6</v>
      </c>
      <c r="CR30" s="3">
        <v>16</v>
      </c>
      <c r="CS30" s="3">
        <v>2138</v>
      </c>
      <c r="CT30" s="3">
        <v>1</v>
      </c>
      <c r="CU30" s="3">
        <v>27</v>
      </c>
      <c r="CV30" s="3">
        <v>6.05</v>
      </c>
      <c r="CW30" s="3">
        <v>6.08333333333333</v>
      </c>
      <c r="CX30" s="3">
        <v>19</v>
      </c>
      <c r="CY30" s="3">
        <v>344.706583333333</v>
      </c>
      <c r="CZ30" s="3">
        <v>625.9075</v>
      </c>
      <c r="DA30" s="3">
        <v>24.999925</v>
      </c>
      <c r="DB30" s="3">
        <v>30.7691166666667</v>
      </c>
      <c r="DC30" s="3">
        <v>30.0000083333333</v>
      </c>
      <c r="DD30" s="3">
        <v>31.060175</v>
      </c>
      <c r="DE30" s="3">
        <v>31.13785</v>
      </c>
      <c r="DF30" s="3">
        <v>19.6209916666667</v>
      </c>
      <c r="DG30" s="3">
        <v>0</v>
      </c>
      <c r="DH30" s="3">
        <v>100</v>
      </c>
      <c r="DI30" s="3">
        <v>25</v>
      </c>
      <c r="DJ30" s="3">
        <v>400</v>
      </c>
      <c r="DK30" s="3">
        <v>23.6537</v>
      </c>
      <c r="DL30" s="3">
        <v>100.694916666667</v>
      </c>
      <c r="DM30" s="3">
        <v>101.334416666667</v>
      </c>
      <c r="DN30" s="3"/>
      <c r="DO30" s="3"/>
      <c r="DP30" s="3"/>
      <c r="DQ30" s="3"/>
      <c r="DR30" s="3"/>
      <c r="DS30" s="3"/>
      <c r="DT30" s="3"/>
      <c r="DU30" s="3"/>
      <c r="DV30" s="3"/>
      <c r="DW30" s="3"/>
    </row>
    <row r="31" spans="1:127">
      <c r="A31" s="3" t="s">
        <v>556</v>
      </c>
      <c r="B31" s="3" t="s">
        <v>425</v>
      </c>
      <c r="C31" s="3" t="s">
        <v>77</v>
      </c>
      <c r="D31" s="3" t="s">
        <v>78</v>
      </c>
      <c r="E31" s="3" t="str">
        <f t="shared" si="2"/>
        <v>TR58-B2-Rd1</v>
      </c>
      <c r="F31" s="3" t="str">
        <f>VLOOKUP(B31,Sheet1!$A$1:$B$97,2,0)</f>
        <v>Lindera metcalfiana</v>
      </c>
      <c r="G31" s="3" t="str">
        <f t="shared" si="3"/>
        <v>2023-07-27</v>
      </c>
      <c r="H31" s="3" t="s">
        <v>529</v>
      </c>
      <c r="I31" s="3">
        <v>6.32798136655064e-5</v>
      </c>
      <c r="J31" s="3">
        <v>0.0632798136655064</v>
      </c>
      <c r="K31" s="3">
        <v>-0.846649857661889</v>
      </c>
      <c r="L31" s="3">
        <v>400.716666666667</v>
      </c>
      <c r="M31" s="3">
        <v>621.040235657292</v>
      </c>
      <c r="N31" s="3">
        <v>57.8423021455213</v>
      </c>
      <c r="O31" s="3">
        <v>37.3218524052992</v>
      </c>
      <c r="P31" s="3">
        <v>0.00595066465248955</v>
      </c>
      <c r="Q31" s="3">
        <v>3.08521112636432</v>
      </c>
      <c r="R31" s="3">
        <v>0.0059442692680208</v>
      </c>
      <c r="S31" s="3">
        <v>0.00371574230455546</v>
      </c>
      <c r="T31" s="3">
        <v>0</v>
      </c>
      <c r="U31" s="3">
        <v>25.235542739765</v>
      </c>
      <c r="V31" s="3">
        <v>25.235542739765</v>
      </c>
      <c r="W31" s="3">
        <v>3.22460423692398</v>
      </c>
      <c r="X31" s="3">
        <v>70.0917369229623</v>
      </c>
      <c r="Y31" s="3">
        <v>2.26229366328275</v>
      </c>
      <c r="Z31" s="3">
        <v>3.22761820923908</v>
      </c>
      <c r="AA31" s="3">
        <v>0.962310573641238</v>
      </c>
      <c r="AB31" s="3">
        <v>-2.79063978264883</v>
      </c>
      <c r="AC31" s="3">
        <v>2.61116089388975</v>
      </c>
      <c r="AD31" s="3">
        <v>0.179464660287772</v>
      </c>
      <c r="AE31" s="3">
        <v>-1.42284713075351e-5</v>
      </c>
      <c r="AF31" s="3">
        <v>0</v>
      </c>
      <c r="AG31" s="3">
        <v>0</v>
      </c>
      <c r="AH31" s="3">
        <v>1</v>
      </c>
      <c r="AI31" s="3">
        <v>0</v>
      </c>
      <c r="AJ31" s="3">
        <v>49557.0507702986</v>
      </c>
      <c r="AK31" s="3">
        <v>0</v>
      </c>
      <c r="AL31" s="3">
        <v>0</v>
      </c>
      <c r="AM31" s="3">
        <v>0</v>
      </c>
      <c r="AN31" s="3">
        <v>0</v>
      </c>
      <c r="AO31" s="3">
        <v>3</v>
      </c>
      <c r="AP31" s="3">
        <v>0.5</v>
      </c>
      <c r="AQ31" s="3" t="e">
        <v>#DIV/0!</v>
      </c>
      <c r="AR31" s="3">
        <v>2</v>
      </c>
      <c r="AS31" s="3">
        <v>1690335929.5</v>
      </c>
      <c r="AT31" s="3">
        <v>400.716666666667</v>
      </c>
      <c r="AU31" s="3">
        <v>400.012666666667</v>
      </c>
      <c r="AV31" s="3">
        <v>24.2897583333333</v>
      </c>
      <c r="AW31" s="3">
        <v>24.2368333333333</v>
      </c>
      <c r="AX31" s="3">
        <v>399.119416666667</v>
      </c>
      <c r="AY31" s="3">
        <v>24.0333416666667</v>
      </c>
      <c r="AZ31" s="3">
        <v>349.983083333333</v>
      </c>
      <c r="BA31" s="3">
        <v>93.123025</v>
      </c>
      <c r="BB31" s="3">
        <v>0.0147342083333333</v>
      </c>
      <c r="BC31" s="3">
        <v>25.2512416666667</v>
      </c>
      <c r="BD31" s="3">
        <v>25.36905</v>
      </c>
      <c r="BE31" s="3">
        <v>999.9</v>
      </c>
      <c r="BF31" s="3">
        <v>0</v>
      </c>
      <c r="BG31" s="3">
        <v>0</v>
      </c>
      <c r="BH31" s="3">
        <v>10005.7933333333</v>
      </c>
      <c r="BI31" s="3">
        <v>-0.0868318583333333</v>
      </c>
      <c r="BJ31" s="3">
        <v>0.222185</v>
      </c>
      <c r="BK31" s="3">
        <v>0</v>
      </c>
      <c r="BL31" s="3">
        <v>0</v>
      </c>
      <c r="BM31" s="3">
        <v>0</v>
      </c>
      <c r="BN31" s="3">
        <v>26</v>
      </c>
      <c r="BO31" s="3">
        <v>-0.0138888916666667</v>
      </c>
      <c r="BP31" s="3">
        <v>1690335561.6</v>
      </c>
      <c r="BQ31" s="3" t="e">
        <v>#DIV/0!</v>
      </c>
      <c r="BR31" s="3">
        <v>1690335561.6</v>
      </c>
      <c r="BS31" s="3">
        <v>1690335554.1</v>
      </c>
      <c r="BT31" s="3">
        <v>19</v>
      </c>
      <c r="BU31" s="3">
        <v>0.209</v>
      </c>
      <c r="BV31" s="3">
        <v>0.004</v>
      </c>
      <c r="BW31" s="3">
        <v>1.597</v>
      </c>
      <c r="BX31" s="3">
        <v>0.256</v>
      </c>
      <c r="BY31" s="3">
        <v>400</v>
      </c>
      <c r="BZ31" s="3">
        <v>24</v>
      </c>
      <c r="CA31" s="3">
        <v>0.56</v>
      </c>
      <c r="CB31" s="3">
        <v>0.13</v>
      </c>
      <c r="CC31" s="3">
        <v>0</v>
      </c>
      <c r="CD31" s="3">
        <v>0</v>
      </c>
      <c r="CE31" s="3" t="e">
        <v>#DIV/0!</v>
      </c>
      <c r="CF31" s="3">
        <v>100</v>
      </c>
      <c r="CG31" s="3">
        <v>100</v>
      </c>
      <c r="CH31" s="3">
        <v>1.59725</v>
      </c>
      <c r="CI31" s="3">
        <v>0.256416666666667</v>
      </c>
      <c r="CJ31" s="3">
        <v>1.02927132764179</v>
      </c>
      <c r="CK31" s="3">
        <v>0.00180531819462729</v>
      </c>
      <c r="CL31" s="3">
        <v>-1.11177945645761e-6</v>
      </c>
      <c r="CM31" s="3">
        <v>3.87159926385579e-10</v>
      </c>
      <c r="CN31" s="3">
        <v>-0.0127841573095817</v>
      </c>
      <c r="CO31" s="3">
        <v>0.00791992440815521</v>
      </c>
      <c r="CP31" s="3">
        <v>0.000283799275015285</v>
      </c>
      <c r="CQ31" s="3">
        <v>-6.1277419760102e-6</v>
      </c>
      <c r="CR31" s="3">
        <v>16</v>
      </c>
      <c r="CS31" s="3">
        <v>2138</v>
      </c>
      <c r="CT31" s="3">
        <v>1</v>
      </c>
      <c r="CU31" s="3">
        <v>27</v>
      </c>
      <c r="CV31" s="3">
        <v>6.13333333333333</v>
      </c>
      <c r="CW31" s="3">
        <v>6.25</v>
      </c>
      <c r="CX31" s="3">
        <v>19</v>
      </c>
      <c r="CY31" s="3">
        <v>346.449</v>
      </c>
      <c r="CZ31" s="3">
        <v>624.523833333333</v>
      </c>
      <c r="DA31" s="3">
        <v>24.9999583333333</v>
      </c>
      <c r="DB31" s="3">
        <v>31.661225</v>
      </c>
      <c r="DC31" s="3">
        <v>30.0000333333333</v>
      </c>
      <c r="DD31" s="3">
        <v>31.9052</v>
      </c>
      <c r="DE31" s="3">
        <v>31.9809666666667</v>
      </c>
      <c r="DF31" s="3">
        <v>19.7445</v>
      </c>
      <c r="DG31" s="3">
        <v>17.7719</v>
      </c>
      <c r="DH31" s="3">
        <v>100</v>
      </c>
      <c r="DI31" s="3">
        <v>25</v>
      </c>
      <c r="DJ31" s="3">
        <v>400</v>
      </c>
      <c r="DK31" s="3">
        <v>24.2659</v>
      </c>
      <c r="DL31" s="3">
        <v>100.479916666667</v>
      </c>
      <c r="DM31" s="3">
        <v>101.113083333333</v>
      </c>
      <c r="DN31" s="3"/>
      <c r="DO31" s="3"/>
      <c r="DP31" s="3"/>
      <c r="DQ31" s="3"/>
      <c r="DR31" s="3"/>
      <c r="DS31" s="3"/>
      <c r="DT31" s="3"/>
      <c r="DU31" s="3"/>
      <c r="DV31" s="3"/>
      <c r="DW31" s="3"/>
    </row>
    <row r="32" spans="1:127">
      <c r="A32" s="3" t="s">
        <v>557</v>
      </c>
      <c r="B32" s="3" t="s">
        <v>427</v>
      </c>
      <c r="C32" s="3" t="s">
        <v>68</v>
      </c>
      <c r="D32" s="3" t="s">
        <v>78</v>
      </c>
      <c r="E32" s="3" t="str">
        <f t="shared" si="2"/>
        <v>TR60-B1-Rd1</v>
      </c>
      <c r="F32" s="3" t="str">
        <f>VLOOKUP(B32,Sheet1!$A$1:$B$97,2,0)</f>
        <v>Alseodaphnopsis petiolaris</v>
      </c>
      <c r="G32" s="3" t="str">
        <f t="shared" si="3"/>
        <v>2023-07-28</v>
      </c>
      <c r="H32" s="3" t="s">
        <v>529</v>
      </c>
      <c r="I32" s="3">
        <v>8.93934528965694e-5</v>
      </c>
      <c r="J32" s="3">
        <v>0.0893934528965694</v>
      </c>
      <c r="K32" s="3">
        <v>-1.0890839756992</v>
      </c>
      <c r="L32" s="3">
        <v>400.900333333333</v>
      </c>
      <c r="M32" s="3">
        <v>685.109334272496</v>
      </c>
      <c r="N32" s="3">
        <v>63.387638298716</v>
      </c>
      <c r="O32" s="3">
        <v>37.0920777793213</v>
      </c>
      <c r="P32" s="3">
        <v>0.00586654183329801</v>
      </c>
      <c r="Q32" s="3">
        <v>3.07147637960041</v>
      </c>
      <c r="R32" s="3">
        <v>0.00586032120425805</v>
      </c>
      <c r="S32" s="3">
        <v>0.00366325908900843</v>
      </c>
      <c r="T32" s="3">
        <v>0</v>
      </c>
      <c r="U32" s="3">
        <v>25.0914198307162</v>
      </c>
      <c r="V32" s="3">
        <v>25.0914198307162</v>
      </c>
      <c r="W32" s="3">
        <v>3.19704936330654</v>
      </c>
      <c r="X32" s="3">
        <v>56.9768303234016</v>
      </c>
      <c r="Y32" s="3">
        <v>1.82399610522206</v>
      </c>
      <c r="Z32" s="3">
        <v>3.20129404173001</v>
      </c>
      <c r="AA32" s="3">
        <v>1.37305325808448</v>
      </c>
      <c r="AB32" s="3">
        <v>-3.94225127273871</v>
      </c>
      <c r="AC32" s="3">
        <v>3.68797923026814</v>
      </c>
      <c r="AD32" s="3">
        <v>0.254243537620089</v>
      </c>
      <c r="AE32" s="3">
        <v>-2.8504850477525e-5</v>
      </c>
      <c r="AF32" s="3">
        <v>0</v>
      </c>
      <c r="AG32" s="3">
        <v>0</v>
      </c>
      <c r="AH32" s="3">
        <v>1</v>
      </c>
      <c r="AI32" s="3">
        <v>0</v>
      </c>
      <c r="AJ32" s="3">
        <v>49227.9648850001</v>
      </c>
      <c r="AK32" s="3">
        <v>0</v>
      </c>
      <c r="AL32" s="3">
        <v>0</v>
      </c>
      <c r="AM32" s="3">
        <v>0</v>
      </c>
      <c r="AN32" s="3">
        <v>0</v>
      </c>
      <c r="AO32" s="3">
        <v>3</v>
      </c>
      <c r="AP32" s="3">
        <v>0.5</v>
      </c>
      <c r="AQ32" s="3" t="e">
        <v>#DIV/0!</v>
      </c>
      <c r="AR32" s="3">
        <v>2</v>
      </c>
      <c r="AS32" s="3">
        <v>1690444563.5</v>
      </c>
      <c r="AT32" s="3">
        <v>400.900333333333</v>
      </c>
      <c r="AU32" s="3">
        <v>399.9975</v>
      </c>
      <c r="AV32" s="3">
        <v>19.7142</v>
      </c>
      <c r="AW32" s="3">
        <v>19.6390833333333</v>
      </c>
      <c r="AX32" s="3">
        <v>398.982</v>
      </c>
      <c r="AY32" s="3">
        <v>19.539125</v>
      </c>
      <c r="AZ32" s="3">
        <v>349.980333333333</v>
      </c>
      <c r="BA32" s="3">
        <v>92.5101166666667</v>
      </c>
      <c r="BB32" s="3">
        <v>0.0118263333333333</v>
      </c>
      <c r="BC32" s="3">
        <v>25.1136916666667</v>
      </c>
      <c r="BD32" s="3">
        <v>25.0367916666667</v>
      </c>
      <c r="BE32" s="3">
        <v>999.9</v>
      </c>
      <c r="BF32" s="3">
        <v>0</v>
      </c>
      <c r="BG32" s="3">
        <v>0</v>
      </c>
      <c r="BH32" s="3">
        <v>10000.3658333333</v>
      </c>
      <c r="BI32" s="3">
        <v>-0.0975988</v>
      </c>
      <c r="BJ32" s="3">
        <v>0.222185</v>
      </c>
      <c r="BK32" s="3">
        <v>0</v>
      </c>
      <c r="BL32" s="3">
        <v>0</v>
      </c>
      <c r="BM32" s="3">
        <v>0</v>
      </c>
      <c r="BN32" s="3">
        <v>26.003475</v>
      </c>
      <c r="BO32" s="3">
        <v>-0.010416675</v>
      </c>
      <c r="BP32" s="3">
        <v>1690444395.5</v>
      </c>
      <c r="BQ32" s="3" t="e">
        <v>#DIV/0!</v>
      </c>
      <c r="BR32" s="3">
        <v>1690444395.5</v>
      </c>
      <c r="BS32" s="3">
        <v>1690444395.5</v>
      </c>
      <c r="BT32" s="3">
        <v>102</v>
      </c>
      <c r="BU32" s="3">
        <v>0.316</v>
      </c>
      <c r="BV32" s="3">
        <v>0.002</v>
      </c>
      <c r="BW32" s="3">
        <v>1.918</v>
      </c>
      <c r="BX32" s="3">
        <v>0.177</v>
      </c>
      <c r="BY32" s="3">
        <v>400</v>
      </c>
      <c r="BZ32" s="3">
        <v>20</v>
      </c>
      <c r="CA32" s="3">
        <v>0.25</v>
      </c>
      <c r="CB32" s="3">
        <v>0.15</v>
      </c>
      <c r="CC32" s="3">
        <v>0</v>
      </c>
      <c r="CD32" s="3">
        <v>0</v>
      </c>
      <c r="CE32" s="3" t="e">
        <v>#DIV/0!</v>
      </c>
      <c r="CF32" s="3">
        <v>100</v>
      </c>
      <c r="CG32" s="3">
        <v>100</v>
      </c>
      <c r="CH32" s="3">
        <v>1.91833333333333</v>
      </c>
      <c r="CI32" s="3">
        <v>0.175075</v>
      </c>
      <c r="CJ32" s="3">
        <v>1.35059770369961</v>
      </c>
      <c r="CK32" s="3">
        <v>0.00180531819462729</v>
      </c>
      <c r="CL32" s="3">
        <v>-1.11177945645761e-6</v>
      </c>
      <c r="CM32" s="3">
        <v>3.87159926385579e-10</v>
      </c>
      <c r="CN32" s="3">
        <v>-0.0423374556977467</v>
      </c>
      <c r="CO32" s="3">
        <v>0.00791992440815521</v>
      </c>
      <c r="CP32" s="3">
        <v>0.000283799275015285</v>
      </c>
      <c r="CQ32" s="3">
        <v>-6.1277419760102e-6</v>
      </c>
      <c r="CR32" s="3">
        <v>16</v>
      </c>
      <c r="CS32" s="3">
        <v>2138</v>
      </c>
      <c r="CT32" s="3">
        <v>1</v>
      </c>
      <c r="CU32" s="3">
        <v>27</v>
      </c>
      <c r="CV32" s="3">
        <v>2.8</v>
      </c>
      <c r="CW32" s="3">
        <v>2.8</v>
      </c>
      <c r="CX32" s="3">
        <v>19</v>
      </c>
      <c r="CY32" s="3">
        <v>345.653583333333</v>
      </c>
      <c r="CZ32" s="3">
        <v>618.2255</v>
      </c>
      <c r="DA32" s="3">
        <v>24.9998416666667</v>
      </c>
      <c r="DB32" s="3">
        <v>31.4419833333333</v>
      </c>
      <c r="DC32" s="3">
        <v>29.9999833333333</v>
      </c>
      <c r="DD32" s="3">
        <v>31.7650583333333</v>
      </c>
      <c r="DE32" s="3">
        <v>31.8475583333333</v>
      </c>
      <c r="DF32" s="3">
        <v>19.6333166666667</v>
      </c>
      <c r="DG32" s="3">
        <v>0</v>
      </c>
      <c r="DH32" s="3">
        <v>100</v>
      </c>
      <c r="DI32" s="3">
        <v>25</v>
      </c>
      <c r="DJ32" s="3">
        <v>400</v>
      </c>
      <c r="DK32" s="3">
        <v>23.1853</v>
      </c>
      <c r="DL32" s="3">
        <v>100.578666666667</v>
      </c>
      <c r="DM32" s="3">
        <v>101.242</v>
      </c>
      <c r="DN32" s="3"/>
      <c r="DO32" s="3"/>
      <c r="DP32" s="3"/>
      <c r="DQ32" s="3"/>
      <c r="DR32" s="3"/>
      <c r="DS32" s="3"/>
      <c r="DT32" s="3"/>
      <c r="DU32" s="3"/>
      <c r="DV32" s="3"/>
      <c r="DW32" s="3"/>
    </row>
    <row r="33" spans="1:127">
      <c r="A33" s="3" t="s">
        <v>558</v>
      </c>
      <c r="B33" s="3" t="s">
        <v>559</v>
      </c>
      <c r="C33" s="3" t="s">
        <v>68</v>
      </c>
      <c r="D33" s="3" t="s">
        <v>420</v>
      </c>
      <c r="E33" s="3" t="str">
        <f t="shared" si="2"/>
        <v>TR61-B1-Rd3</v>
      </c>
      <c r="F33" s="3" t="str">
        <f>VLOOKUP(B33,Sheet1!$A$1:$B$97,2,0)</f>
        <v>Alseodaphnopsis petiolaris</v>
      </c>
      <c r="G33" s="3" t="str">
        <f t="shared" si="3"/>
        <v>2023-07-28</v>
      </c>
      <c r="H33" s="3" t="s">
        <v>529</v>
      </c>
      <c r="I33" s="3">
        <v>6.99643033757199e-5</v>
      </c>
      <c r="J33" s="3">
        <v>0.0699643033757199</v>
      </c>
      <c r="K33" s="3">
        <v>-0.624727725827472</v>
      </c>
      <c r="L33" s="3">
        <v>400.51825</v>
      </c>
      <c r="M33" s="3">
        <v>550.140877121399</v>
      </c>
      <c r="N33" s="3">
        <v>51.0550407685103</v>
      </c>
      <c r="O33" s="3">
        <v>37.169527835803</v>
      </c>
      <c r="P33" s="3">
        <v>0.00521890006677427</v>
      </c>
      <c r="Q33" s="3">
        <v>3.07688953049952</v>
      </c>
      <c r="R33" s="3">
        <v>0.00521398576708572</v>
      </c>
      <c r="S33" s="3">
        <v>0.00325918223893967</v>
      </c>
      <c r="T33" s="3">
        <v>0</v>
      </c>
      <c r="U33" s="3">
        <v>25.0636886879592</v>
      </c>
      <c r="V33" s="3">
        <v>25.0636886879592</v>
      </c>
      <c r="W33" s="3">
        <v>3.191771075673</v>
      </c>
      <c r="X33" s="3">
        <v>62.0072618971708</v>
      </c>
      <c r="Y33" s="3">
        <v>1.98118321927893</v>
      </c>
      <c r="Z33" s="3">
        <v>3.19508261172465</v>
      </c>
      <c r="AA33" s="3">
        <v>1.21058785639407</v>
      </c>
      <c r="AB33" s="3">
        <v>-3.08542577886925</v>
      </c>
      <c r="AC33" s="3">
        <v>2.88680552456605</v>
      </c>
      <c r="AD33" s="3">
        <v>0.198602855671372</v>
      </c>
      <c r="AE33" s="3">
        <v>-1.73986318258527e-5</v>
      </c>
      <c r="AF33" s="3">
        <v>0</v>
      </c>
      <c r="AG33" s="3">
        <v>0</v>
      </c>
      <c r="AH33" s="3">
        <v>1</v>
      </c>
      <c r="AI33" s="3">
        <v>0</v>
      </c>
      <c r="AJ33" s="3">
        <v>49372.6198930891</v>
      </c>
      <c r="AK33" s="3">
        <v>0</v>
      </c>
      <c r="AL33" s="3">
        <v>0</v>
      </c>
      <c r="AM33" s="3">
        <v>0</v>
      </c>
      <c r="AN33" s="3">
        <v>0</v>
      </c>
      <c r="AO33" s="3">
        <v>3</v>
      </c>
      <c r="AP33" s="3">
        <v>0.5</v>
      </c>
      <c r="AQ33" s="3" t="e">
        <v>#DIV/0!</v>
      </c>
      <c r="AR33" s="3">
        <v>2</v>
      </c>
      <c r="AS33" s="3">
        <v>1690423536.6</v>
      </c>
      <c r="AT33" s="3">
        <v>400.51825</v>
      </c>
      <c r="AU33" s="3">
        <v>400.008916666667</v>
      </c>
      <c r="AV33" s="3">
        <v>21.3481333333333</v>
      </c>
      <c r="AW33" s="3">
        <v>21.2894416666667</v>
      </c>
      <c r="AX33" s="3">
        <v>398.896666666667</v>
      </c>
      <c r="AY33" s="3">
        <v>21.1409333333333</v>
      </c>
      <c r="AZ33" s="3">
        <v>349.985333333333</v>
      </c>
      <c r="BA33" s="3">
        <v>92.7908166666667</v>
      </c>
      <c r="BB33" s="3">
        <v>0.0127642833333333</v>
      </c>
      <c r="BC33" s="3">
        <v>25.0810916666667</v>
      </c>
      <c r="BD33" s="3">
        <v>25.1643916666667</v>
      </c>
      <c r="BE33" s="3">
        <v>999.9</v>
      </c>
      <c r="BF33" s="3">
        <v>0</v>
      </c>
      <c r="BG33" s="3">
        <v>0</v>
      </c>
      <c r="BH33" s="3">
        <v>9998.22916666667</v>
      </c>
      <c r="BI33" s="3">
        <v>-0.101595325</v>
      </c>
      <c r="BJ33" s="3">
        <v>0.222185</v>
      </c>
      <c r="BK33" s="3">
        <v>0</v>
      </c>
      <c r="BL33" s="3">
        <v>0</v>
      </c>
      <c r="BM33" s="3">
        <v>0</v>
      </c>
      <c r="BN33" s="3">
        <v>25</v>
      </c>
      <c r="BO33" s="3">
        <v>-0.0138889</v>
      </c>
      <c r="BP33" s="3">
        <v>1690423404.1</v>
      </c>
      <c r="BQ33" s="3" t="e">
        <v>#DIV/0!</v>
      </c>
      <c r="BR33" s="3">
        <v>1690423404.1</v>
      </c>
      <c r="BS33" s="3">
        <v>1690423404.1</v>
      </c>
      <c r="BT33" s="3">
        <v>21</v>
      </c>
      <c r="BU33" s="3">
        <v>0.044</v>
      </c>
      <c r="BV33" s="3">
        <v>-0.001</v>
      </c>
      <c r="BW33" s="3">
        <v>1.621</v>
      </c>
      <c r="BX33" s="3">
        <v>0.206</v>
      </c>
      <c r="BY33" s="3">
        <v>400</v>
      </c>
      <c r="BZ33" s="3">
        <v>21</v>
      </c>
      <c r="CA33" s="3">
        <v>0.46</v>
      </c>
      <c r="CB33" s="3">
        <v>0.12</v>
      </c>
      <c r="CC33" s="3">
        <v>0</v>
      </c>
      <c r="CD33" s="3">
        <v>0</v>
      </c>
      <c r="CE33" s="3" t="e">
        <v>#DIV/0!</v>
      </c>
      <c r="CF33" s="3">
        <v>100</v>
      </c>
      <c r="CG33" s="3">
        <v>100</v>
      </c>
      <c r="CH33" s="3">
        <v>1.62158333333333</v>
      </c>
      <c r="CI33" s="3">
        <v>0.2072</v>
      </c>
      <c r="CJ33" s="3">
        <v>1.05387045136386</v>
      </c>
      <c r="CK33" s="3">
        <v>0.00180531819462729</v>
      </c>
      <c r="CL33" s="3">
        <v>-1.11177945645761e-6</v>
      </c>
      <c r="CM33" s="3">
        <v>3.87159926385579e-10</v>
      </c>
      <c r="CN33" s="3">
        <v>-0.0291785229885691</v>
      </c>
      <c r="CO33" s="3">
        <v>0.00791992440815521</v>
      </c>
      <c r="CP33" s="3">
        <v>0.000283799275015285</v>
      </c>
      <c r="CQ33" s="3">
        <v>-6.1277419760102e-6</v>
      </c>
      <c r="CR33" s="3">
        <v>16</v>
      </c>
      <c r="CS33" s="3">
        <v>2138</v>
      </c>
      <c r="CT33" s="3">
        <v>1</v>
      </c>
      <c r="CU33" s="3">
        <v>27</v>
      </c>
      <c r="CV33" s="3">
        <v>2.20833333333333</v>
      </c>
      <c r="CW33" s="3">
        <v>2.20833333333333</v>
      </c>
      <c r="CX33" s="3">
        <v>19</v>
      </c>
      <c r="CY33" s="3">
        <v>344.676416666667</v>
      </c>
      <c r="CZ33" s="3">
        <v>622.15775</v>
      </c>
      <c r="DA33" s="3">
        <v>24.999825</v>
      </c>
      <c r="DB33" s="3">
        <v>30.7921</v>
      </c>
      <c r="DC33" s="3">
        <v>30.0003416666667</v>
      </c>
      <c r="DD33" s="3">
        <v>31.031075</v>
      </c>
      <c r="DE33" s="3">
        <v>31.1075083333333</v>
      </c>
      <c r="DF33" s="3">
        <v>19.7681583333333</v>
      </c>
      <c r="DG33" s="3">
        <v>0</v>
      </c>
      <c r="DH33" s="3">
        <v>100</v>
      </c>
      <c r="DI33" s="3">
        <v>25</v>
      </c>
      <c r="DJ33" s="3">
        <v>400</v>
      </c>
      <c r="DK33" s="3">
        <v>23.1853</v>
      </c>
      <c r="DL33" s="3">
        <v>100.651916666667</v>
      </c>
      <c r="DM33" s="3">
        <v>101.26525</v>
      </c>
      <c r="DN33" s="3"/>
      <c r="DO33" s="3"/>
      <c r="DP33" s="3"/>
      <c r="DQ33" s="3"/>
      <c r="DR33" s="3"/>
      <c r="DS33" s="3"/>
      <c r="DT33" s="3"/>
      <c r="DU33" s="3"/>
      <c r="DV33" s="3"/>
      <c r="DW33" s="3"/>
    </row>
    <row r="34" spans="1:127">
      <c r="A34" s="3" t="s">
        <v>560</v>
      </c>
      <c r="B34" s="3" t="s">
        <v>559</v>
      </c>
      <c r="C34" s="3" t="s">
        <v>77</v>
      </c>
      <c r="D34" s="3" t="s">
        <v>69</v>
      </c>
      <c r="E34" s="3" t="str">
        <f t="shared" si="2"/>
        <v>TR61-B2-Rd2</v>
      </c>
      <c r="F34" s="3" t="str">
        <f>VLOOKUP(B34,Sheet1!$A$1:$B$97,2,0)</f>
        <v>Alseodaphnopsis petiolaris</v>
      </c>
      <c r="G34" s="3" t="str">
        <f t="shared" si="3"/>
        <v>2023-07-28</v>
      </c>
      <c r="H34" s="3" t="s">
        <v>529</v>
      </c>
      <c r="I34" s="3">
        <v>5.83313053837215e-5</v>
      </c>
      <c r="J34" s="3">
        <v>0.0583313053837215</v>
      </c>
      <c r="K34" s="3">
        <v>-0.513831662484331</v>
      </c>
      <c r="L34" s="3">
        <v>400.421</v>
      </c>
      <c r="M34" s="3">
        <v>602.521066580764</v>
      </c>
      <c r="N34" s="3">
        <v>55.7656129512448</v>
      </c>
      <c r="O34" s="3">
        <v>37.0604912134524</v>
      </c>
      <c r="P34" s="3">
        <v>0.00383755006822827</v>
      </c>
      <c r="Q34" s="3">
        <v>3.07263862333531</v>
      </c>
      <c r="R34" s="3">
        <v>0.00383488613506882</v>
      </c>
      <c r="S34" s="3">
        <v>0.00239704301832958</v>
      </c>
      <c r="T34" s="3">
        <v>0</v>
      </c>
      <c r="U34" s="3">
        <v>25.2087234306527</v>
      </c>
      <c r="V34" s="3">
        <v>25.2087234306527</v>
      </c>
      <c r="W34" s="3">
        <v>3.2194609835531</v>
      </c>
      <c r="X34" s="3">
        <v>57.4192697251751</v>
      </c>
      <c r="Y34" s="3">
        <v>1.85019008740986</v>
      </c>
      <c r="Z34" s="3">
        <v>3.22224591213247</v>
      </c>
      <c r="AA34" s="3">
        <v>1.36927089614323</v>
      </c>
      <c r="AB34" s="3">
        <v>-2.57241056742212</v>
      </c>
      <c r="AC34" s="3">
        <v>2.40638147089146</v>
      </c>
      <c r="AD34" s="3">
        <v>0.16601695157569</v>
      </c>
      <c r="AE34" s="3">
        <v>-1.21449549676707e-5</v>
      </c>
      <c r="AF34" s="3">
        <v>0</v>
      </c>
      <c r="AG34" s="3">
        <v>0</v>
      </c>
      <c r="AH34" s="3">
        <v>1</v>
      </c>
      <c r="AI34" s="3">
        <v>0</v>
      </c>
      <c r="AJ34" s="3">
        <v>49239.1047257913</v>
      </c>
      <c r="AK34" s="3">
        <v>0</v>
      </c>
      <c r="AL34" s="3">
        <v>0</v>
      </c>
      <c r="AM34" s="3">
        <v>0</v>
      </c>
      <c r="AN34" s="3">
        <v>0</v>
      </c>
      <c r="AO34" s="3">
        <v>3</v>
      </c>
      <c r="AP34" s="3">
        <v>0.5</v>
      </c>
      <c r="AQ34" s="3" t="e">
        <v>#DIV/0!</v>
      </c>
      <c r="AR34" s="3">
        <v>2</v>
      </c>
      <c r="AS34" s="3">
        <v>1690455167.5</v>
      </c>
      <c r="AT34" s="3">
        <v>400.421</v>
      </c>
      <c r="AU34" s="3">
        <v>400.000583333333</v>
      </c>
      <c r="AV34" s="3">
        <v>19.990425</v>
      </c>
      <c r="AW34" s="3">
        <v>19.941425</v>
      </c>
      <c r="AX34" s="3">
        <v>398.479416666667</v>
      </c>
      <c r="AY34" s="3">
        <v>19.8141083333333</v>
      </c>
      <c r="AZ34" s="3">
        <v>349.991166666667</v>
      </c>
      <c r="BA34" s="3">
        <v>92.54245</v>
      </c>
      <c r="BB34" s="3">
        <v>0.0113652333333333</v>
      </c>
      <c r="BC34" s="3">
        <v>25.22325</v>
      </c>
      <c r="BD34" s="3">
        <v>25.30405</v>
      </c>
      <c r="BE34" s="3">
        <v>999.9</v>
      </c>
      <c r="BF34" s="3">
        <v>0</v>
      </c>
      <c r="BG34" s="3">
        <v>0</v>
      </c>
      <c r="BH34" s="3">
        <v>10002.9108333333</v>
      </c>
      <c r="BI34" s="3">
        <v>-0.095956425</v>
      </c>
      <c r="BJ34" s="3">
        <v>0.222185</v>
      </c>
      <c r="BK34" s="3">
        <v>0</v>
      </c>
      <c r="BL34" s="3">
        <v>0</v>
      </c>
      <c r="BM34" s="3">
        <v>0</v>
      </c>
      <c r="BN34" s="3">
        <v>26</v>
      </c>
      <c r="BO34" s="3">
        <v>-0.003472225</v>
      </c>
      <c r="BP34" s="3">
        <v>1690454982.5</v>
      </c>
      <c r="BQ34" s="3" t="e">
        <v>#DIV/0!</v>
      </c>
      <c r="BR34" s="3">
        <v>1690454982.5</v>
      </c>
      <c r="BS34" s="3">
        <v>1690454980.5</v>
      </c>
      <c r="BT34" s="3">
        <v>141</v>
      </c>
      <c r="BU34" s="3">
        <v>-0.043</v>
      </c>
      <c r="BV34" s="3">
        <v>-0.001</v>
      </c>
      <c r="BW34" s="3">
        <v>1.941</v>
      </c>
      <c r="BX34" s="3">
        <v>0.174</v>
      </c>
      <c r="BY34" s="3">
        <v>400</v>
      </c>
      <c r="BZ34" s="3">
        <v>20</v>
      </c>
      <c r="CA34" s="3">
        <v>0.64</v>
      </c>
      <c r="CB34" s="3">
        <v>0.18</v>
      </c>
      <c r="CC34" s="3">
        <v>0</v>
      </c>
      <c r="CD34" s="3">
        <v>0</v>
      </c>
      <c r="CE34" s="3" t="e">
        <v>#DIV/0!</v>
      </c>
      <c r="CF34" s="3">
        <v>100</v>
      </c>
      <c r="CG34" s="3">
        <v>100</v>
      </c>
      <c r="CH34" s="3">
        <v>1.94158333333333</v>
      </c>
      <c r="CI34" s="3">
        <v>0.176316666666667</v>
      </c>
      <c r="CJ34" s="3">
        <v>1.37423440175013</v>
      </c>
      <c r="CK34" s="3">
        <v>0.00180531819462729</v>
      </c>
      <c r="CL34" s="3">
        <v>-1.11177945645761e-6</v>
      </c>
      <c r="CM34" s="3">
        <v>3.87159926385579e-10</v>
      </c>
      <c r="CN34" s="3">
        <v>-0.0443416883828632</v>
      </c>
      <c r="CO34" s="3">
        <v>0.00791992440815521</v>
      </c>
      <c r="CP34" s="3">
        <v>0.000283799275015285</v>
      </c>
      <c r="CQ34" s="3">
        <v>-6.1277419760102e-6</v>
      </c>
      <c r="CR34" s="3">
        <v>16</v>
      </c>
      <c r="CS34" s="3">
        <v>2138</v>
      </c>
      <c r="CT34" s="3">
        <v>1</v>
      </c>
      <c r="CU34" s="3">
        <v>27</v>
      </c>
      <c r="CV34" s="3">
        <v>3.08333333333333</v>
      </c>
      <c r="CW34" s="3">
        <v>3.11666666666667</v>
      </c>
      <c r="CX34" s="3">
        <v>19</v>
      </c>
      <c r="CY34" s="3">
        <v>345.674333333333</v>
      </c>
      <c r="CZ34" s="3">
        <v>615.299583333333</v>
      </c>
      <c r="DA34" s="3">
        <v>25.000075</v>
      </c>
      <c r="DB34" s="3">
        <v>31.6398916666667</v>
      </c>
      <c r="DC34" s="3">
        <v>30.0001416666667</v>
      </c>
      <c r="DD34" s="3">
        <v>31.8678083333333</v>
      </c>
      <c r="DE34" s="3">
        <v>31.940675</v>
      </c>
      <c r="DF34" s="3">
        <v>19.6806416666667</v>
      </c>
      <c r="DG34" s="3">
        <v>0</v>
      </c>
      <c r="DH34" s="3">
        <v>100</v>
      </c>
      <c r="DI34" s="3">
        <v>25</v>
      </c>
      <c r="DJ34" s="3">
        <v>400</v>
      </c>
      <c r="DK34" s="3">
        <v>23.1853</v>
      </c>
      <c r="DL34" s="3">
        <v>100.549833333333</v>
      </c>
      <c r="DM34" s="3">
        <v>101.226583333333</v>
      </c>
      <c r="DN34" s="3"/>
      <c r="DO34" s="3"/>
      <c r="DP34" s="3"/>
      <c r="DQ34" s="3"/>
      <c r="DR34" s="3"/>
      <c r="DS34" s="3"/>
      <c r="DT34" s="3"/>
      <c r="DU34" s="3"/>
      <c r="DV34" s="3"/>
      <c r="DW34" s="3"/>
    </row>
    <row r="35" spans="1:127">
      <c r="A35" s="3" t="s">
        <v>561</v>
      </c>
      <c r="B35" s="3" t="s">
        <v>501</v>
      </c>
      <c r="C35" s="3" t="s">
        <v>77</v>
      </c>
      <c r="D35" s="3" t="s">
        <v>69</v>
      </c>
      <c r="E35" s="3" t="str">
        <f t="shared" si="2"/>
        <v>TR62-B2-Rd2</v>
      </c>
      <c r="F35" s="3" t="str">
        <f>VLOOKUP(B35,Sheet1!$A$1:$B$97,2,0)</f>
        <v>Ficus langkokensis</v>
      </c>
      <c r="G35" s="3" t="str">
        <f t="shared" si="3"/>
        <v>2023-07-28</v>
      </c>
      <c r="H35" s="3" t="s">
        <v>529</v>
      </c>
      <c r="I35" s="3">
        <v>0.00105726438649386</v>
      </c>
      <c r="J35" s="3">
        <v>1.05726438649386</v>
      </c>
      <c r="K35" s="3">
        <v>-1.11710726256123</v>
      </c>
      <c r="L35" s="3">
        <v>400.598833333333</v>
      </c>
      <c r="M35" s="3">
        <v>415.088493865528</v>
      </c>
      <c r="N35" s="3">
        <v>38.4354505878101</v>
      </c>
      <c r="O35" s="3">
        <v>37.0937688491102</v>
      </c>
      <c r="P35" s="3">
        <v>0.076662989771001</v>
      </c>
      <c r="Q35" s="3">
        <v>3.07342004585146</v>
      </c>
      <c r="R35" s="3">
        <v>0.0756161187833602</v>
      </c>
      <c r="S35" s="3">
        <v>0.0473529402565268</v>
      </c>
      <c r="T35" s="3">
        <v>0</v>
      </c>
      <c r="U35" s="3">
        <v>24.7396587127229</v>
      </c>
      <c r="V35" s="3">
        <v>24.7396587127229</v>
      </c>
      <c r="W35" s="3">
        <v>3.13065826508512</v>
      </c>
      <c r="X35" s="3">
        <v>58.8303816097931</v>
      </c>
      <c r="Y35" s="3">
        <v>1.87094363578128</v>
      </c>
      <c r="Z35" s="3">
        <v>3.18023371328503</v>
      </c>
      <c r="AA35" s="3">
        <v>1.25971462930383</v>
      </c>
      <c r="AB35" s="3">
        <v>-46.6253594443793</v>
      </c>
      <c r="AC35" s="3">
        <v>43.6229678582009</v>
      </c>
      <c r="AD35" s="3">
        <v>2.99841464049604</v>
      </c>
      <c r="AE35" s="3">
        <v>-0.00397694568234996</v>
      </c>
      <c r="AF35" s="3">
        <v>0</v>
      </c>
      <c r="AG35" s="3">
        <v>0</v>
      </c>
      <c r="AH35" s="3">
        <v>1</v>
      </c>
      <c r="AI35" s="3">
        <v>0</v>
      </c>
      <c r="AJ35" s="3">
        <v>49295.6437979902</v>
      </c>
      <c r="AK35" s="3">
        <v>0</v>
      </c>
      <c r="AL35" s="3">
        <v>0</v>
      </c>
      <c r="AM35" s="3">
        <v>0</v>
      </c>
      <c r="AN35" s="3">
        <v>0</v>
      </c>
      <c r="AO35" s="3">
        <v>3</v>
      </c>
      <c r="AP35" s="3">
        <v>0.5</v>
      </c>
      <c r="AQ35" s="3" t="e">
        <v>#DIV/0!</v>
      </c>
      <c r="AR35" s="3">
        <v>2</v>
      </c>
      <c r="AS35" s="3">
        <v>1690439735.1</v>
      </c>
      <c r="AT35" s="3">
        <v>400.598833333333</v>
      </c>
      <c r="AU35" s="3">
        <v>400.004333333333</v>
      </c>
      <c r="AV35" s="3">
        <v>20.2054916666667</v>
      </c>
      <c r="AW35" s="3">
        <v>19.3175583333333</v>
      </c>
      <c r="AX35" s="3">
        <v>398.70425</v>
      </c>
      <c r="AY35" s="3">
        <v>20.0194833333333</v>
      </c>
      <c r="AZ35" s="3">
        <v>349.993333333333</v>
      </c>
      <c r="BA35" s="3">
        <v>92.5843916666667</v>
      </c>
      <c r="BB35" s="3">
        <v>0.0114068416666667</v>
      </c>
      <c r="BC35" s="3">
        <v>25.0029333333333</v>
      </c>
      <c r="BD35" s="3">
        <v>24.7787666666667</v>
      </c>
      <c r="BE35" s="3">
        <v>999.9</v>
      </c>
      <c r="BF35" s="3">
        <v>0</v>
      </c>
      <c r="BG35" s="3">
        <v>0</v>
      </c>
      <c r="BH35" s="3">
        <v>10002.4466666667</v>
      </c>
      <c r="BI35" s="3">
        <v>-0.0887812083333333</v>
      </c>
      <c r="BJ35" s="3">
        <v>0.222185</v>
      </c>
      <c r="BK35" s="3">
        <v>0</v>
      </c>
      <c r="BL35" s="3">
        <v>0</v>
      </c>
      <c r="BM35" s="3">
        <v>0</v>
      </c>
      <c r="BN35" s="3">
        <v>26</v>
      </c>
      <c r="BO35" s="3">
        <v>-0.010416675</v>
      </c>
      <c r="BP35" s="3">
        <v>1690439530.1</v>
      </c>
      <c r="BQ35" s="3" t="e">
        <v>#DIV/0!</v>
      </c>
      <c r="BR35" s="3">
        <v>1690439527.6</v>
      </c>
      <c r="BS35" s="3">
        <v>1690439530.1</v>
      </c>
      <c r="BT35" s="3">
        <v>83</v>
      </c>
      <c r="BU35" s="3">
        <v>0.258</v>
      </c>
      <c r="BV35" s="3">
        <v>0.001</v>
      </c>
      <c r="BW35" s="3">
        <v>1.894</v>
      </c>
      <c r="BX35" s="3">
        <v>0.174</v>
      </c>
      <c r="BY35" s="3">
        <v>400</v>
      </c>
      <c r="BZ35" s="3">
        <v>19</v>
      </c>
      <c r="CA35" s="3">
        <v>0.43</v>
      </c>
      <c r="CB35" s="3">
        <v>0.07</v>
      </c>
      <c r="CC35" s="3">
        <v>0</v>
      </c>
      <c r="CD35" s="3">
        <v>0</v>
      </c>
      <c r="CE35" s="3" t="e">
        <v>#DIV/0!</v>
      </c>
      <c r="CF35" s="3">
        <v>100</v>
      </c>
      <c r="CG35" s="3">
        <v>100</v>
      </c>
      <c r="CH35" s="3">
        <v>1.89458333333333</v>
      </c>
      <c r="CI35" s="3">
        <v>0.186008333333333</v>
      </c>
      <c r="CJ35" s="3">
        <v>1.3270156943926</v>
      </c>
      <c r="CK35" s="3">
        <v>0.00180531819462729</v>
      </c>
      <c r="CL35" s="3">
        <v>-1.11177945645761e-6</v>
      </c>
      <c r="CM35" s="3">
        <v>3.87159926385579e-10</v>
      </c>
      <c r="CN35" s="3">
        <v>-0.0371262767274091</v>
      </c>
      <c r="CO35" s="3">
        <v>0.00791992440815521</v>
      </c>
      <c r="CP35" s="3">
        <v>0.000283799275015285</v>
      </c>
      <c r="CQ35" s="3">
        <v>-6.1277419760102e-6</v>
      </c>
      <c r="CR35" s="3">
        <v>16</v>
      </c>
      <c r="CS35" s="3">
        <v>2138</v>
      </c>
      <c r="CT35" s="3">
        <v>1</v>
      </c>
      <c r="CU35" s="3">
        <v>27</v>
      </c>
      <c r="CV35" s="3">
        <v>3.45833333333333</v>
      </c>
      <c r="CW35" s="3">
        <v>3.41666666666667</v>
      </c>
      <c r="CX35" s="3">
        <v>19</v>
      </c>
      <c r="CY35" s="3">
        <v>345.1725</v>
      </c>
      <c r="CZ35" s="3">
        <v>619.54075</v>
      </c>
      <c r="DA35" s="3">
        <v>24.9999333333333</v>
      </c>
      <c r="DB35" s="3">
        <v>30.6997333333333</v>
      </c>
      <c r="DC35" s="3">
        <v>30.000075</v>
      </c>
      <c r="DD35" s="3">
        <v>31.0145</v>
      </c>
      <c r="DE35" s="3">
        <v>31.09705</v>
      </c>
      <c r="DF35" s="3">
        <v>19.6648416666667</v>
      </c>
      <c r="DG35" s="3">
        <v>0</v>
      </c>
      <c r="DH35" s="3">
        <v>100</v>
      </c>
      <c r="DI35" s="3">
        <v>25</v>
      </c>
      <c r="DJ35" s="3">
        <v>400</v>
      </c>
      <c r="DK35" s="3">
        <v>23.1853</v>
      </c>
      <c r="DL35" s="3">
        <v>100.724333333333</v>
      </c>
      <c r="DM35" s="3">
        <v>101.35575</v>
      </c>
      <c r="DN35" s="3"/>
      <c r="DO35" s="3"/>
      <c r="DP35" s="3"/>
      <c r="DQ35" s="3"/>
      <c r="DR35" s="3"/>
      <c r="DS35" s="3"/>
      <c r="DT35" s="3"/>
      <c r="DU35" s="3"/>
      <c r="DV35" s="3"/>
      <c r="DW35" s="3"/>
    </row>
    <row r="36" spans="1:127">
      <c r="A36" s="3" t="s">
        <v>562</v>
      </c>
      <c r="B36" s="3" t="s">
        <v>429</v>
      </c>
      <c r="C36" s="3" t="s">
        <v>68</v>
      </c>
      <c r="D36" s="3" t="s">
        <v>69</v>
      </c>
      <c r="E36" s="3" t="str">
        <f t="shared" si="2"/>
        <v>TR63-B1-Rd2</v>
      </c>
      <c r="F36" s="3" t="str">
        <f>VLOOKUP(B36,Sheet1!$A$1:$B$97,2,0)</f>
        <v>Ficus langkokensis</v>
      </c>
      <c r="G36" s="3" t="str">
        <f t="shared" si="3"/>
        <v>2023-07-28</v>
      </c>
      <c r="H36" s="3" t="s">
        <v>529</v>
      </c>
      <c r="I36" s="3">
        <v>0.000727789131201193</v>
      </c>
      <c r="J36" s="3">
        <v>0.727789131201193</v>
      </c>
      <c r="K36" s="3">
        <v>-0.62788925195849</v>
      </c>
      <c r="L36" s="3">
        <v>400.30425</v>
      </c>
      <c r="M36" s="3">
        <v>406.046288033695</v>
      </c>
      <c r="N36" s="3">
        <v>37.5597808306589</v>
      </c>
      <c r="O36" s="3">
        <v>37.0286383891853</v>
      </c>
      <c r="P36" s="3">
        <v>0.0499483503494749</v>
      </c>
      <c r="Q36" s="3">
        <v>3.07035811636318</v>
      </c>
      <c r="R36" s="3">
        <v>0.0495012746794462</v>
      </c>
      <c r="S36" s="3">
        <v>0.0309781309789846</v>
      </c>
      <c r="T36" s="3">
        <v>0</v>
      </c>
      <c r="U36" s="3">
        <v>24.9845115051138</v>
      </c>
      <c r="V36" s="3">
        <v>24.9845115051138</v>
      </c>
      <c r="W36" s="3">
        <v>3.17674263757463</v>
      </c>
      <c r="X36" s="3">
        <v>57.7261106814952</v>
      </c>
      <c r="Y36" s="3">
        <v>1.8537363824453</v>
      </c>
      <c r="Z36" s="3">
        <v>3.21126184877227</v>
      </c>
      <c r="AA36" s="3">
        <v>1.32300625512933</v>
      </c>
      <c r="AB36" s="3">
        <v>-32.0955006859726</v>
      </c>
      <c r="AC36" s="3">
        <v>30.0236407791142</v>
      </c>
      <c r="AD36" s="3">
        <v>2.06997004997081</v>
      </c>
      <c r="AE36" s="3">
        <v>-0.00188985688757271</v>
      </c>
      <c r="AF36" s="3">
        <v>0</v>
      </c>
      <c r="AG36" s="3">
        <v>0</v>
      </c>
      <c r="AH36" s="3">
        <v>1</v>
      </c>
      <c r="AI36" s="3">
        <v>0</v>
      </c>
      <c r="AJ36" s="3">
        <v>49191.4382193223</v>
      </c>
      <c r="AK36" s="3">
        <v>0</v>
      </c>
      <c r="AL36" s="3">
        <v>0</v>
      </c>
      <c r="AM36" s="3">
        <v>0</v>
      </c>
      <c r="AN36" s="3">
        <v>0</v>
      </c>
      <c r="AO36" s="3">
        <v>3</v>
      </c>
      <c r="AP36" s="3">
        <v>0.5</v>
      </c>
      <c r="AQ36" s="3" t="e">
        <v>#DIV/0!</v>
      </c>
      <c r="AR36" s="3">
        <v>2</v>
      </c>
      <c r="AS36" s="3">
        <v>1690449542.1</v>
      </c>
      <c r="AT36" s="3">
        <v>400.30425</v>
      </c>
      <c r="AU36" s="3">
        <v>399.993</v>
      </c>
      <c r="AV36" s="3">
        <v>20.040125</v>
      </c>
      <c r="AW36" s="3">
        <v>19.4288</v>
      </c>
      <c r="AX36" s="3">
        <v>398.440416666667</v>
      </c>
      <c r="AY36" s="3">
        <v>19.8643166666667</v>
      </c>
      <c r="AZ36" s="3">
        <v>349.996166666667</v>
      </c>
      <c r="BA36" s="3">
        <v>92.4894666666667</v>
      </c>
      <c r="BB36" s="3">
        <v>0.01177055</v>
      </c>
      <c r="BC36" s="3">
        <v>25.1658916666667</v>
      </c>
      <c r="BD36" s="3">
        <v>25.3462333333333</v>
      </c>
      <c r="BE36" s="3">
        <v>999.9</v>
      </c>
      <c r="BF36" s="3">
        <v>0</v>
      </c>
      <c r="BG36" s="3">
        <v>0</v>
      </c>
      <c r="BH36" s="3">
        <v>9996.78</v>
      </c>
      <c r="BI36" s="3">
        <v>-0.0986235</v>
      </c>
      <c r="BJ36" s="3">
        <v>0.222185</v>
      </c>
      <c r="BK36" s="3">
        <v>0</v>
      </c>
      <c r="BL36" s="3">
        <v>0</v>
      </c>
      <c r="BM36" s="3">
        <v>0</v>
      </c>
      <c r="BN36" s="3">
        <v>25</v>
      </c>
      <c r="BO36" s="3">
        <v>-0.0173611166666667</v>
      </c>
      <c r="BP36" s="3">
        <v>1690449014</v>
      </c>
      <c r="BQ36" s="3" t="e">
        <v>#DIV/0!</v>
      </c>
      <c r="BR36" s="3">
        <v>1690449013</v>
      </c>
      <c r="BS36" s="3">
        <v>1690449014</v>
      </c>
      <c r="BT36" s="3">
        <v>121</v>
      </c>
      <c r="BU36" s="3">
        <v>0.147</v>
      </c>
      <c r="BV36" s="3">
        <v>-0.006</v>
      </c>
      <c r="BW36" s="3">
        <v>1.864</v>
      </c>
      <c r="BX36" s="3">
        <v>0.163</v>
      </c>
      <c r="BY36" s="3">
        <v>400</v>
      </c>
      <c r="BZ36" s="3">
        <v>19</v>
      </c>
      <c r="CA36" s="3">
        <v>0.15</v>
      </c>
      <c r="CB36" s="3">
        <v>0.1</v>
      </c>
      <c r="CC36" s="3">
        <v>0</v>
      </c>
      <c r="CD36" s="3">
        <v>0</v>
      </c>
      <c r="CE36" s="3" t="e">
        <v>#DIV/0!</v>
      </c>
      <c r="CF36" s="3">
        <v>100</v>
      </c>
      <c r="CG36" s="3">
        <v>100</v>
      </c>
      <c r="CH36" s="3">
        <v>1.86383333333333</v>
      </c>
      <c r="CI36" s="3">
        <v>0.175808333333333</v>
      </c>
      <c r="CJ36" s="3">
        <v>1.2965134373161</v>
      </c>
      <c r="CK36" s="3">
        <v>0.00180531819462729</v>
      </c>
      <c r="CL36" s="3">
        <v>-1.11177945645761e-6</v>
      </c>
      <c r="CM36" s="3">
        <v>3.87159926385579e-10</v>
      </c>
      <c r="CN36" s="3">
        <v>-0.0454558541350946</v>
      </c>
      <c r="CO36" s="3">
        <v>0.00791992440815521</v>
      </c>
      <c r="CP36" s="3">
        <v>0.000283799275015285</v>
      </c>
      <c r="CQ36" s="3">
        <v>-6.1277419760102e-6</v>
      </c>
      <c r="CR36" s="3">
        <v>16</v>
      </c>
      <c r="CS36" s="3">
        <v>2138</v>
      </c>
      <c r="CT36" s="3">
        <v>1</v>
      </c>
      <c r="CU36" s="3">
        <v>27</v>
      </c>
      <c r="CV36" s="3">
        <v>8.81666666666666</v>
      </c>
      <c r="CW36" s="3">
        <v>8.8</v>
      </c>
      <c r="CX36" s="3">
        <v>19</v>
      </c>
      <c r="CY36" s="3">
        <v>346.059583333333</v>
      </c>
      <c r="CZ36" s="3">
        <v>616.328416666667</v>
      </c>
      <c r="DA36" s="3">
        <v>25.0003333333333</v>
      </c>
      <c r="DB36" s="3">
        <v>31.72065</v>
      </c>
      <c r="DC36" s="3">
        <v>30.0003083333333</v>
      </c>
      <c r="DD36" s="3">
        <v>31.92045</v>
      </c>
      <c r="DE36" s="3">
        <v>31.9927583333333</v>
      </c>
      <c r="DF36" s="3">
        <v>19.6508083333333</v>
      </c>
      <c r="DG36" s="3">
        <v>0</v>
      </c>
      <c r="DH36" s="3">
        <v>100</v>
      </c>
      <c r="DI36" s="3">
        <v>25</v>
      </c>
      <c r="DJ36" s="3">
        <v>400</v>
      </c>
      <c r="DK36" s="3">
        <v>23.1853</v>
      </c>
      <c r="DL36" s="3">
        <v>100.509166666667</v>
      </c>
      <c r="DM36" s="3">
        <v>101.1945</v>
      </c>
      <c r="DN36" s="3"/>
      <c r="DO36" s="3"/>
      <c r="DP36" s="3"/>
      <c r="DQ36" s="3"/>
      <c r="DR36" s="3"/>
      <c r="DS36" s="3"/>
      <c r="DT36" s="3"/>
      <c r="DU36" s="3"/>
      <c r="DV36" s="3"/>
      <c r="DW36" s="3"/>
    </row>
    <row r="37" spans="1:127">
      <c r="A37" s="3" t="s">
        <v>563</v>
      </c>
      <c r="B37" s="3" t="s">
        <v>431</v>
      </c>
      <c r="C37" s="3" t="s">
        <v>77</v>
      </c>
      <c r="D37" s="3" t="s">
        <v>69</v>
      </c>
      <c r="E37" s="3" t="str">
        <f t="shared" si="2"/>
        <v>TR64-B2-Rd2</v>
      </c>
      <c r="F37" s="3" t="str">
        <f>VLOOKUP(B37,Sheet1!$A$1:$B$97,2,0)</f>
        <v>Alseodaphnopsis petiolaris</v>
      </c>
      <c r="G37" s="3" t="str">
        <f t="shared" si="3"/>
        <v>2023-07-28</v>
      </c>
      <c r="H37" s="3" t="s">
        <v>529</v>
      </c>
      <c r="I37" s="3">
        <v>0.000129742703806685</v>
      </c>
      <c r="J37" s="3">
        <v>0.129742703806685</v>
      </c>
      <c r="K37" s="3">
        <v>-0.836513975819071</v>
      </c>
      <c r="L37" s="3">
        <v>400.669583333333</v>
      </c>
      <c r="M37" s="3">
        <v>565.792771780362</v>
      </c>
      <c r="N37" s="3">
        <v>52.3996420408925</v>
      </c>
      <c r="O37" s="3">
        <v>37.1071256353049</v>
      </c>
      <c r="P37" s="3">
        <v>0.00750737594221223</v>
      </c>
      <c r="Q37" s="3">
        <v>3.0725003145057</v>
      </c>
      <c r="R37" s="3">
        <v>0.00749719931566411</v>
      </c>
      <c r="S37" s="3">
        <v>0.00468666273229524</v>
      </c>
      <c r="T37" s="3">
        <v>0</v>
      </c>
      <c r="U37" s="3">
        <v>24.914181840476</v>
      </c>
      <c r="V37" s="3">
        <v>24.914181840476</v>
      </c>
      <c r="W37" s="3">
        <v>3.16344541356633</v>
      </c>
      <c r="X37" s="3">
        <v>50.5424975476804</v>
      </c>
      <c r="Y37" s="3">
        <v>1.60196963733421</v>
      </c>
      <c r="Z37" s="3">
        <v>3.16954974980801</v>
      </c>
      <c r="AA37" s="3">
        <v>1.56147577623212</v>
      </c>
      <c r="AB37" s="3">
        <v>-5.72165323787479</v>
      </c>
      <c r="AC37" s="3">
        <v>5.35330539828867</v>
      </c>
      <c r="AD37" s="3">
        <v>0.368287908200932</v>
      </c>
      <c r="AE37" s="3">
        <v>-5.99313851860443e-5</v>
      </c>
      <c r="AF37" s="3">
        <v>0</v>
      </c>
      <c r="AG37" s="3">
        <v>0</v>
      </c>
      <c r="AH37" s="3">
        <v>1</v>
      </c>
      <c r="AI37" s="3">
        <v>0</v>
      </c>
      <c r="AJ37" s="3">
        <v>49282.7723520445</v>
      </c>
      <c r="AK37" s="3">
        <v>0</v>
      </c>
      <c r="AL37" s="3">
        <v>0</v>
      </c>
      <c r="AM37" s="3">
        <v>0</v>
      </c>
      <c r="AN37" s="3">
        <v>0</v>
      </c>
      <c r="AO37" s="3">
        <v>3</v>
      </c>
      <c r="AP37" s="3">
        <v>0.5</v>
      </c>
      <c r="AQ37" s="3" t="e">
        <v>#DIV/0!</v>
      </c>
      <c r="AR37" s="3">
        <v>2</v>
      </c>
      <c r="AS37" s="3">
        <v>1690459935.6</v>
      </c>
      <c r="AT37" s="3">
        <v>400.669583333333</v>
      </c>
      <c r="AU37" s="3">
        <v>399.997083333333</v>
      </c>
      <c r="AV37" s="3">
        <v>17.2975</v>
      </c>
      <c r="AW37" s="3">
        <v>17.1882083333333</v>
      </c>
      <c r="AX37" s="3">
        <v>398.706</v>
      </c>
      <c r="AY37" s="3">
        <v>17.1504833333333</v>
      </c>
      <c r="AZ37" s="3">
        <v>349.976666666667</v>
      </c>
      <c r="BA37" s="3">
        <v>92.6023416666666</v>
      </c>
      <c r="BB37" s="3">
        <v>0.0104424916666667</v>
      </c>
      <c r="BC37" s="3">
        <v>24.9465</v>
      </c>
      <c r="BD37" s="3">
        <v>24.8889583333333</v>
      </c>
      <c r="BE37" s="3">
        <v>999.9</v>
      </c>
      <c r="BF37" s="3">
        <v>0</v>
      </c>
      <c r="BG37" s="3">
        <v>0</v>
      </c>
      <c r="BH37" s="3">
        <v>9995.73083333333</v>
      </c>
      <c r="BI37" s="3">
        <v>-0.107439525</v>
      </c>
      <c r="BJ37" s="3">
        <v>0.222185</v>
      </c>
      <c r="BK37" s="3">
        <v>0</v>
      </c>
      <c r="BL37" s="3">
        <v>0</v>
      </c>
      <c r="BM37" s="3">
        <v>0</v>
      </c>
      <c r="BN37" s="3">
        <v>25</v>
      </c>
      <c r="BO37" s="3">
        <v>0</v>
      </c>
      <c r="BP37" s="3">
        <v>1690459483.5</v>
      </c>
      <c r="BQ37" s="3" t="e">
        <v>#DIV/0!</v>
      </c>
      <c r="BR37" s="3">
        <v>1690459483.5</v>
      </c>
      <c r="BS37" s="3">
        <v>1690459478</v>
      </c>
      <c r="BT37" s="3">
        <v>143</v>
      </c>
      <c r="BU37" s="3">
        <v>-0.014</v>
      </c>
      <c r="BV37" s="3">
        <v>0.004</v>
      </c>
      <c r="BW37" s="3">
        <v>1.963</v>
      </c>
      <c r="BX37" s="3">
        <v>0.149</v>
      </c>
      <c r="BY37" s="3">
        <v>400</v>
      </c>
      <c r="BZ37" s="3">
        <v>17</v>
      </c>
      <c r="CA37" s="3">
        <v>0.44</v>
      </c>
      <c r="CB37" s="3">
        <v>0.13</v>
      </c>
      <c r="CC37" s="3">
        <v>0</v>
      </c>
      <c r="CD37" s="3">
        <v>0</v>
      </c>
      <c r="CE37" s="3" t="e">
        <v>#DIV/0!</v>
      </c>
      <c r="CF37" s="3">
        <v>100</v>
      </c>
      <c r="CG37" s="3">
        <v>100</v>
      </c>
      <c r="CH37" s="3">
        <v>1.96358333333333</v>
      </c>
      <c r="CI37" s="3">
        <v>0.147016666666667</v>
      </c>
      <c r="CJ37" s="3">
        <v>1.39616168871763</v>
      </c>
      <c r="CK37" s="3">
        <v>0.00180531819462729</v>
      </c>
      <c r="CL37" s="3">
        <v>-1.11177945645761e-6</v>
      </c>
      <c r="CM37" s="3">
        <v>3.87159926385579e-10</v>
      </c>
      <c r="CN37" s="3">
        <v>-0.0413879231090167</v>
      </c>
      <c r="CO37" s="3">
        <v>0.00791992440815521</v>
      </c>
      <c r="CP37" s="3">
        <v>0.000283799275015285</v>
      </c>
      <c r="CQ37" s="3">
        <v>-6.1277419760102e-6</v>
      </c>
      <c r="CR37" s="3">
        <v>16</v>
      </c>
      <c r="CS37" s="3">
        <v>2138</v>
      </c>
      <c r="CT37" s="3">
        <v>1</v>
      </c>
      <c r="CU37" s="3">
        <v>27</v>
      </c>
      <c r="CV37" s="3">
        <v>7.53333333333333</v>
      </c>
      <c r="CW37" s="3">
        <v>7.63333333333333</v>
      </c>
      <c r="CX37" s="3">
        <v>19</v>
      </c>
      <c r="CY37" s="3">
        <v>343.622666666667</v>
      </c>
      <c r="CZ37" s="3">
        <v>619.011916666667</v>
      </c>
      <c r="DA37" s="3">
        <v>24.9998166666667</v>
      </c>
      <c r="DB37" s="3">
        <v>30.7417666666667</v>
      </c>
      <c r="DC37" s="3">
        <v>29.9999416666667</v>
      </c>
      <c r="DD37" s="3">
        <v>31.039325</v>
      </c>
      <c r="DE37" s="3">
        <v>31.1219583333333</v>
      </c>
      <c r="DF37" s="3">
        <v>19.641175</v>
      </c>
      <c r="DG37" s="3">
        <v>0</v>
      </c>
      <c r="DH37" s="3">
        <v>100</v>
      </c>
      <c r="DI37" s="3">
        <v>25</v>
      </c>
      <c r="DJ37" s="3">
        <v>400</v>
      </c>
      <c r="DK37" s="3">
        <v>23.1853</v>
      </c>
      <c r="DL37" s="3">
        <v>100.7765</v>
      </c>
      <c r="DM37" s="3">
        <v>101.420416666667</v>
      </c>
      <c r="DN37" s="3"/>
      <c r="DO37" s="3"/>
      <c r="DP37" s="3"/>
      <c r="DQ37" s="3"/>
      <c r="DR37" s="3"/>
      <c r="DS37" s="3"/>
      <c r="DT37" s="3"/>
      <c r="DU37" s="3"/>
      <c r="DV37" s="3"/>
      <c r="DW37" s="3"/>
    </row>
    <row r="38" spans="1:127">
      <c r="A38" s="3" t="s">
        <v>564</v>
      </c>
      <c r="B38" s="3" t="s">
        <v>433</v>
      </c>
      <c r="C38" s="3" t="s">
        <v>77</v>
      </c>
      <c r="D38" s="3" t="s">
        <v>69</v>
      </c>
      <c r="E38" s="3" t="str">
        <f t="shared" si="2"/>
        <v>TR65-B2-Rd2</v>
      </c>
      <c r="F38" s="3" t="str">
        <f>VLOOKUP(B38,Sheet1!$A$1:$B$97,2,0)</f>
        <v>Parashorea chinensis</v>
      </c>
      <c r="G38" s="3" t="str">
        <f t="shared" si="3"/>
        <v>2023-07-28</v>
      </c>
      <c r="H38" s="3" t="s">
        <v>529</v>
      </c>
      <c r="I38" s="3">
        <v>9.16765583573353e-5</v>
      </c>
      <c r="J38" s="3">
        <v>0.0916765583573353</v>
      </c>
      <c r="K38" s="3">
        <v>-1.58071657124165</v>
      </c>
      <c r="L38" s="3">
        <v>401.329416666667</v>
      </c>
      <c r="M38" s="3">
        <v>746.92002461758</v>
      </c>
      <c r="N38" s="3">
        <v>69.1368274886469</v>
      </c>
      <c r="O38" s="3">
        <v>37.1479635883258</v>
      </c>
      <c r="P38" s="3">
        <v>0.00588336834161381</v>
      </c>
      <c r="Q38" s="3">
        <v>3.07168493206504</v>
      </c>
      <c r="R38" s="3">
        <v>0.00587711055042188</v>
      </c>
      <c r="S38" s="3">
        <v>0.00367375576400732</v>
      </c>
      <c r="T38" s="3">
        <v>0</v>
      </c>
      <c r="U38" s="3">
        <v>25.0314598351441</v>
      </c>
      <c r="V38" s="3">
        <v>25.0314598351441</v>
      </c>
      <c r="W38" s="3">
        <v>3.18564631250175</v>
      </c>
      <c r="X38" s="3">
        <v>55.8153467628759</v>
      </c>
      <c r="Y38" s="3">
        <v>1.78050166671289</v>
      </c>
      <c r="Z38" s="3">
        <v>3.18998579927921</v>
      </c>
      <c r="AA38" s="3">
        <v>1.40514464578886</v>
      </c>
      <c r="AB38" s="3">
        <v>-4.04293622355849</v>
      </c>
      <c r="AC38" s="3">
        <v>3.78233153995628</v>
      </c>
      <c r="AD38" s="3">
        <v>0.260574708007428</v>
      </c>
      <c r="AE38" s="3">
        <v>-2.9975594777613e-5</v>
      </c>
      <c r="AF38" s="3">
        <v>0</v>
      </c>
      <c r="AG38" s="3">
        <v>0</v>
      </c>
      <c r="AH38" s="3">
        <v>1</v>
      </c>
      <c r="AI38" s="3">
        <v>0</v>
      </c>
      <c r="AJ38" s="3">
        <v>49243.7910334697</v>
      </c>
      <c r="AK38" s="3">
        <v>0</v>
      </c>
      <c r="AL38" s="3">
        <v>0</v>
      </c>
      <c r="AM38" s="3">
        <v>0</v>
      </c>
      <c r="AN38" s="3">
        <v>0</v>
      </c>
      <c r="AO38" s="3">
        <v>3</v>
      </c>
      <c r="AP38" s="3">
        <v>0.5</v>
      </c>
      <c r="AQ38" s="3" t="e">
        <v>#DIV/0!</v>
      </c>
      <c r="AR38" s="3">
        <v>2</v>
      </c>
      <c r="AS38" s="3">
        <v>1690457133.6</v>
      </c>
      <c r="AT38" s="3">
        <v>401.329416666667</v>
      </c>
      <c r="AU38" s="3">
        <v>400.00475</v>
      </c>
      <c r="AV38" s="3">
        <v>19.2357166666667</v>
      </c>
      <c r="AW38" s="3">
        <v>19.1586583333333</v>
      </c>
      <c r="AX38" s="3">
        <v>399.351416666667</v>
      </c>
      <c r="AY38" s="3">
        <v>19.0694833333333</v>
      </c>
      <c r="AZ38" s="3">
        <v>350.0445</v>
      </c>
      <c r="BA38" s="3">
        <v>92.5506416666667</v>
      </c>
      <c r="BB38" s="3">
        <v>0.0116327333333333</v>
      </c>
      <c r="BC38" s="3">
        <v>25.0543</v>
      </c>
      <c r="BD38" s="3">
        <v>25.1218166666667</v>
      </c>
      <c r="BE38" s="3">
        <v>999.9</v>
      </c>
      <c r="BF38" s="3">
        <v>0</v>
      </c>
      <c r="BG38" s="3">
        <v>0</v>
      </c>
      <c r="BH38" s="3">
        <v>9997.075</v>
      </c>
      <c r="BI38" s="3">
        <v>-0.116462008333333</v>
      </c>
      <c r="BJ38" s="3">
        <v>0.222185</v>
      </c>
      <c r="BK38" s="3">
        <v>0</v>
      </c>
      <c r="BL38" s="3">
        <v>0</v>
      </c>
      <c r="BM38" s="3">
        <v>0</v>
      </c>
      <c r="BN38" s="3">
        <v>25</v>
      </c>
      <c r="BO38" s="3">
        <v>-0.00694445</v>
      </c>
      <c r="BP38" s="3">
        <v>1690456990.1</v>
      </c>
      <c r="BQ38" s="3" t="e">
        <v>#DIV/0!</v>
      </c>
      <c r="BR38" s="3">
        <v>1690456990.1</v>
      </c>
      <c r="BS38" s="3">
        <v>1690456989.1</v>
      </c>
      <c r="BT38" s="3">
        <v>142</v>
      </c>
      <c r="BU38" s="3">
        <v>0.035</v>
      </c>
      <c r="BV38" s="3">
        <v>-0.001</v>
      </c>
      <c r="BW38" s="3">
        <v>1.977</v>
      </c>
      <c r="BX38" s="3">
        <v>0.166</v>
      </c>
      <c r="BY38" s="3">
        <v>400</v>
      </c>
      <c r="BZ38" s="3">
        <v>19</v>
      </c>
      <c r="CA38" s="3">
        <v>0.19</v>
      </c>
      <c r="CB38" s="3">
        <v>0.12</v>
      </c>
      <c r="CC38" s="3">
        <v>0</v>
      </c>
      <c r="CD38" s="3">
        <v>0</v>
      </c>
      <c r="CE38" s="3" t="e">
        <v>#DIV/0!</v>
      </c>
      <c r="CF38" s="3">
        <v>100</v>
      </c>
      <c r="CG38" s="3">
        <v>100</v>
      </c>
      <c r="CH38" s="3">
        <v>1.978</v>
      </c>
      <c r="CI38" s="3">
        <v>0.166233333333333</v>
      </c>
      <c r="CJ38" s="3">
        <v>1.40973471114141</v>
      </c>
      <c r="CK38" s="3">
        <v>0.00180531819462729</v>
      </c>
      <c r="CL38" s="3">
        <v>-1.11177945645761e-6</v>
      </c>
      <c r="CM38" s="3">
        <v>3.87159926385579e-10</v>
      </c>
      <c r="CN38" s="3">
        <v>-0.0455144564911562</v>
      </c>
      <c r="CO38" s="3">
        <v>0.00791992440815521</v>
      </c>
      <c r="CP38" s="3">
        <v>0.000283799275015285</v>
      </c>
      <c r="CQ38" s="3">
        <v>-6.1277419760102e-6</v>
      </c>
      <c r="CR38" s="3">
        <v>16</v>
      </c>
      <c r="CS38" s="3">
        <v>2138</v>
      </c>
      <c r="CT38" s="3">
        <v>1</v>
      </c>
      <c r="CU38" s="3">
        <v>27</v>
      </c>
      <c r="CV38" s="3">
        <v>2.4</v>
      </c>
      <c r="CW38" s="3">
        <v>2.40833333333333</v>
      </c>
      <c r="CX38" s="3">
        <v>19</v>
      </c>
      <c r="CY38" s="3">
        <v>345.861</v>
      </c>
      <c r="CZ38" s="3">
        <v>616.114166666667</v>
      </c>
      <c r="DA38" s="3">
        <v>24.9999166666667</v>
      </c>
      <c r="DB38" s="3">
        <v>31.655925</v>
      </c>
      <c r="DC38" s="3">
        <v>30.0000916666667</v>
      </c>
      <c r="DD38" s="3">
        <v>31.9515666666667</v>
      </c>
      <c r="DE38" s="3">
        <v>32.0334</v>
      </c>
      <c r="DF38" s="3">
        <v>19.6584833333333</v>
      </c>
      <c r="DG38" s="3">
        <v>0</v>
      </c>
      <c r="DH38" s="3">
        <v>100</v>
      </c>
      <c r="DI38" s="3">
        <v>25</v>
      </c>
      <c r="DJ38" s="3">
        <v>400</v>
      </c>
      <c r="DK38" s="3">
        <v>23.1853</v>
      </c>
      <c r="DL38" s="3">
        <v>100.545416666667</v>
      </c>
      <c r="DM38" s="3">
        <v>101.226916666667</v>
      </c>
      <c r="DN38" s="3"/>
      <c r="DO38" s="3"/>
      <c r="DP38" s="3"/>
      <c r="DQ38" s="3"/>
      <c r="DR38" s="3"/>
      <c r="DS38" s="3"/>
      <c r="DT38" s="3"/>
      <c r="DU38" s="3"/>
      <c r="DV38" s="3"/>
      <c r="DW38" s="3"/>
    </row>
    <row r="39" spans="1:127">
      <c r="A39" s="3" t="s">
        <v>565</v>
      </c>
      <c r="B39" s="3" t="s">
        <v>436</v>
      </c>
      <c r="C39" s="3" t="s">
        <v>68</v>
      </c>
      <c r="D39" s="3" t="s">
        <v>78</v>
      </c>
      <c r="E39" s="3" t="str">
        <f t="shared" si="2"/>
        <v>TR68-B1-Rd1</v>
      </c>
      <c r="F39" s="3" t="str">
        <f>VLOOKUP(B39,Sheet1!$A$1:$B$97,2,0)</f>
        <v>Parashorea chinensis</v>
      </c>
      <c r="G39" s="3" t="str">
        <f t="shared" si="3"/>
        <v>2023-07-28</v>
      </c>
      <c r="H39" s="3" t="s">
        <v>529</v>
      </c>
      <c r="I39" s="3">
        <v>0.000428578291365071</v>
      </c>
      <c r="J39" s="3">
        <v>0.428578291365071</v>
      </c>
      <c r="K39" s="3">
        <v>-1.06582571798309</v>
      </c>
      <c r="L39" s="3">
        <v>400.7725</v>
      </c>
      <c r="M39" s="3">
        <v>446.015140260576</v>
      </c>
      <c r="N39" s="3">
        <v>41.3675457819202</v>
      </c>
      <c r="O39" s="3">
        <v>37.1713271929251</v>
      </c>
      <c r="P39" s="3">
        <v>0.0314296888038756</v>
      </c>
      <c r="Q39" s="3">
        <v>3.0756294046353</v>
      </c>
      <c r="R39" s="3">
        <v>0.0312523391233071</v>
      </c>
      <c r="S39" s="3">
        <v>0.0195485625396481</v>
      </c>
      <c r="T39" s="3">
        <v>0</v>
      </c>
      <c r="U39" s="3">
        <v>25.2419317519155</v>
      </c>
      <c r="V39" s="3">
        <v>25.2419317519155</v>
      </c>
      <c r="W39" s="3">
        <v>3.22583055148133</v>
      </c>
      <c r="X39" s="3">
        <v>61.2895970717118</v>
      </c>
      <c r="Y39" s="3">
        <v>1.98967894322174</v>
      </c>
      <c r="Z39" s="3">
        <v>3.24635666249305</v>
      </c>
      <c r="AA39" s="3">
        <v>1.23615160825959</v>
      </c>
      <c r="AB39" s="3">
        <v>-18.9003026491996</v>
      </c>
      <c r="AC39" s="3">
        <v>17.6800944288926</v>
      </c>
      <c r="AD39" s="3">
        <v>1.21955422494039</v>
      </c>
      <c r="AE39" s="3">
        <v>-0.000653995366643123</v>
      </c>
      <c r="AF39" s="3">
        <v>0</v>
      </c>
      <c r="AG39" s="3">
        <v>0</v>
      </c>
      <c r="AH39" s="3">
        <v>1</v>
      </c>
      <c r="AI39" s="3">
        <v>0</v>
      </c>
      <c r="AJ39" s="3">
        <v>49296.1583005884</v>
      </c>
      <c r="AK39" s="3">
        <v>0</v>
      </c>
      <c r="AL39" s="3">
        <v>0</v>
      </c>
      <c r="AM39" s="3">
        <v>0</v>
      </c>
      <c r="AN39" s="3">
        <v>0</v>
      </c>
      <c r="AO39" s="3">
        <v>3</v>
      </c>
      <c r="AP39" s="3">
        <v>0.5</v>
      </c>
      <c r="AQ39" s="3" t="e">
        <v>#DIV/0!</v>
      </c>
      <c r="AR39" s="3">
        <v>2</v>
      </c>
      <c r="AS39" s="3">
        <v>1690428986.5</v>
      </c>
      <c r="AT39" s="3">
        <v>400.7725</v>
      </c>
      <c r="AU39" s="3">
        <v>400.006083333333</v>
      </c>
      <c r="AV39" s="3">
        <v>21.45225</v>
      </c>
      <c r="AW39" s="3">
        <v>21.0927416666667</v>
      </c>
      <c r="AX39" s="3">
        <v>399.002083333333</v>
      </c>
      <c r="AY39" s="3">
        <v>21.2517333333333</v>
      </c>
      <c r="AZ39" s="3">
        <v>349.964833333333</v>
      </c>
      <c r="BA39" s="3">
        <v>92.7362416666667</v>
      </c>
      <c r="BB39" s="3">
        <v>0.012954425</v>
      </c>
      <c r="BC39" s="3">
        <v>25.3485583333333</v>
      </c>
      <c r="BD39" s="3">
        <v>25.4841416666667</v>
      </c>
      <c r="BE39" s="3">
        <v>999.9</v>
      </c>
      <c r="BF39" s="3">
        <v>0</v>
      </c>
      <c r="BG39" s="3">
        <v>0</v>
      </c>
      <c r="BH39" s="3">
        <v>9997.555</v>
      </c>
      <c r="BI39" s="3">
        <v>-0.098315375</v>
      </c>
      <c r="BJ39" s="3">
        <v>0.222185</v>
      </c>
      <c r="BK39" s="3">
        <v>0</v>
      </c>
      <c r="BL39" s="3">
        <v>0</v>
      </c>
      <c r="BM39" s="3">
        <v>0</v>
      </c>
      <c r="BN39" s="3">
        <v>26</v>
      </c>
      <c r="BO39" s="3">
        <v>-0.0347222666666667</v>
      </c>
      <c r="BP39" s="3">
        <v>1690428848</v>
      </c>
      <c r="BQ39" s="3" t="e">
        <v>#DIV/0!</v>
      </c>
      <c r="BR39" s="3">
        <v>1690428846.5</v>
      </c>
      <c r="BS39" s="3">
        <v>1690428848</v>
      </c>
      <c r="BT39" s="3">
        <v>40</v>
      </c>
      <c r="BU39" s="3">
        <v>0.266</v>
      </c>
      <c r="BV39" s="3">
        <v>-0.002</v>
      </c>
      <c r="BW39" s="3">
        <v>1.769</v>
      </c>
      <c r="BX39" s="3">
        <v>0.196</v>
      </c>
      <c r="BY39" s="3">
        <v>400</v>
      </c>
      <c r="BZ39" s="3">
        <v>21</v>
      </c>
      <c r="CA39" s="3">
        <v>0.33</v>
      </c>
      <c r="CB39" s="3">
        <v>0.21</v>
      </c>
      <c r="CC39" s="3">
        <v>0</v>
      </c>
      <c r="CD39" s="3">
        <v>0</v>
      </c>
      <c r="CE39" s="3" t="e">
        <v>#DIV/0!</v>
      </c>
      <c r="CF39" s="3">
        <v>100</v>
      </c>
      <c r="CG39" s="3">
        <v>100</v>
      </c>
      <c r="CH39" s="3">
        <v>1.77041666666667</v>
      </c>
      <c r="CI39" s="3">
        <v>0.200516666666667</v>
      </c>
      <c r="CJ39" s="3">
        <v>1.20242026711159</v>
      </c>
      <c r="CK39" s="3">
        <v>0.00180531819462729</v>
      </c>
      <c r="CL39" s="3">
        <v>-1.11177945645761e-6</v>
      </c>
      <c r="CM39" s="3">
        <v>3.87159926385579e-10</v>
      </c>
      <c r="CN39" s="3">
        <v>-0.0371539343788271</v>
      </c>
      <c r="CO39" s="3">
        <v>0.00791992440815521</v>
      </c>
      <c r="CP39" s="3">
        <v>0.000283799275015285</v>
      </c>
      <c r="CQ39" s="3">
        <v>-6.1277419760102e-6</v>
      </c>
      <c r="CR39" s="3">
        <v>16</v>
      </c>
      <c r="CS39" s="3">
        <v>2138</v>
      </c>
      <c r="CT39" s="3">
        <v>1</v>
      </c>
      <c r="CU39" s="3">
        <v>27</v>
      </c>
      <c r="CV39" s="3">
        <v>2.33333333333333</v>
      </c>
      <c r="CW39" s="3">
        <v>2.31666666666667</v>
      </c>
      <c r="CX39" s="3">
        <v>19</v>
      </c>
      <c r="CY39" s="3">
        <v>345.351666666667</v>
      </c>
      <c r="CZ39" s="3">
        <v>619.457166666667</v>
      </c>
      <c r="DA39" s="3">
        <v>24.9998666666667</v>
      </c>
      <c r="DB39" s="3">
        <v>31.4569083333333</v>
      </c>
      <c r="DC39" s="3">
        <v>30.0002166666667</v>
      </c>
      <c r="DD39" s="3">
        <v>31.658925</v>
      </c>
      <c r="DE39" s="3">
        <v>31.7313666666667</v>
      </c>
      <c r="DF39" s="3">
        <v>19.74745</v>
      </c>
      <c r="DG39" s="3">
        <v>0</v>
      </c>
      <c r="DH39" s="3">
        <v>100</v>
      </c>
      <c r="DI39" s="3">
        <v>25</v>
      </c>
      <c r="DJ39" s="3">
        <v>400</v>
      </c>
      <c r="DK39" s="3">
        <v>23.1853</v>
      </c>
      <c r="DL39" s="3">
        <v>100.572</v>
      </c>
      <c r="DM39" s="3">
        <v>101.2145</v>
      </c>
      <c r="DN39" s="3"/>
      <c r="DO39" s="3"/>
      <c r="DP39" s="3"/>
      <c r="DQ39" s="3"/>
      <c r="DR39" s="3"/>
      <c r="DS39" s="3"/>
      <c r="DT39" s="3"/>
      <c r="DU39" s="3"/>
      <c r="DV39" s="3"/>
      <c r="DW39" s="3"/>
    </row>
    <row r="40" ht="15" customHeight="1" spans="1:127">
      <c r="A40" s="3" t="s">
        <v>566</v>
      </c>
      <c r="B40" s="3" t="s">
        <v>436</v>
      </c>
      <c r="C40" s="3" t="s">
        <v>77</v>
      </c>
      <c r="D40" s="3" t="s">
        <v>78</v>
      </c>
      <c r="E40" s="3" t="str">
        <f t="shared" si="2"/>
        <v>TR68-B2-Rd1</v>
      </c>
      <c r="F40" s="3" t="str">
        <f>VLOOKUP(B40,Sheet1!$A$1:$B$97,2,0)</f>
        <v>Parashorea chinensis</v>
      </c>
      <c r="G40" s="3" t="str">
        <f t="shared" si="3"/>
        <v>2023-07-28</v>
      </c>
      <c r="H40" s="3" t="s">
        <v>529</v>
      </c>
      <c r="I40" s="3">
        <v>0.000162803757093811</v>
      </c>
      <c r="J40" s="3">
        <v>0.162803757093811</v>
      </c>
      <c r="K40" s="3">
        <v>-0.887106225117025</v>
      </c>
      <c r="L40" s="3">
        <v>400.707785714286</v>
      </c>
      <c r="M40" s="3">
        <v>497.274124116164</v>
      </c>
      <c r="N40" s="3">
        <v>46.0961920152915</v>
      </c>
      <c r="O40" s="3">
        <v>37.1447141810381</v>
      </c>
      <c r="P40" s="3">
        <v>0.0114287166729273</v>
      </c>
      <c r="Q40" s="3">
        <v>3.07497477939687</v>
      </c>
      <c r="R40" s="3">
        <v>0.011405164911927</v>
      </c>
      <c r="S40" s="3">
        <v>0.00713034001460451</v>
      </c>
      <c r="T40" s="3">
        <v>0</v>
      </c>
      <c r="U40" s="3">
        <v>25.24886489084</v>
      </c>
      <c r="V40" s="3">
        <v>25.24886489084</v>
      </c>
      <c r="W40" s="3">
        <v>3.22716175402476</v>
      </c>
      <c r="X40" s="3">
        <v>59.9948922279724</v>
      </c>
      <c r="Y40" s="3">
        <v>1.94080507575695</v>
      </c>
      <c r="Z40" s="3">
        <v>3.23495024343254</v>
      </c>
      <c r="AA40" s="3">
        <v>1.28635667826781</v>
      </c>
      <c r="AB40" s="3">
        <v>-7.17964568783704</v>
      </c>
      <c r="AC40" s="3">
        <v>6.71629287350676</v>
      </c>
      <c r="AD40" s="3">
        <v>0.46325840308566</v>
      </c>
      <c r="AE40" s="3">
        <v>-9.44112446235046e-5</v>
      </c>
      <c r="AF40" s="3">
        <v>0</v>
      </c>
      <c r="AG40" s="3">
        <v>0</v>
      </c>
      <c r="AH40" s="3">
        <v>1</v>
      </c>
      <c r="AI40" s="3">
        <v>0</v>
      </c>
      <c r="AJ40" s="3">
        <v>49288.7275838283</v>
      </c>
      <c r="AK40" s="3">
        <v>0</v>
      </c>
      <c r="AL40" s="3">
        <v>0</v>
      </c>
      <c r="AM40" s="3">
        <v>0</v>
      </c>
      <c r="AN40" s="3">
        <v>0</v>
      </c>
      <c r="AO40" s="3">
        <v>3</v>
      </c>
      <c r="AP40" s="3">
        <v>0.5</v>
      </c>
      <c r="AQ40" s="3" t="e">
        <v>#DIV/0!</v>
      </c>
      <c r="AR40" s="3">
        <v>2</v>
      </c>
      <c r="AS40" s="3">
        <v>1690434774.39286</v>
      </c>
      <c r="AT40" s="3">
        <v>400.707785714286</v>
      </c>
      <c r="AU40" s="3">
        <v>400.003857142857</v>
      </c>
      <c r="AV40" s="3">
        <v>20.9369142857143</v>
      </c>
      <c r="AW40" s="3">
        <v>20.8002928571429</v>
      </c>
      <c r="AX40" s="3">
        <v>398.847428571429</v>
      </c>
      <c r="AY40" s="3">
        <v>20.7501642857143</v>
      </c>
      <c r="AZ40" s="3">
        <v>350.008357142857</v>
      </c>
      <c r="BA40" s="3">
        <v>92.6848857142857</v>
      </c>
      <c r="BB40" s="3">
        <v>0.0128743642857143</v>
      </c>
      <c r="BC40" s="3">
        <v>25.2893785714286</v>
      </c>
      <c r="BD40" s="3">
        <v>25.48345</v>
      </c>
      <c r="BE40" s="3">
        <v>999.9</v>
      </c>
      <c r="BF40" s="3">
        <v>0</v>
      </c>
      <c r="BG40" s="3">
        <v>0</v>
      </c>
      <c r="BH40" s="3">
        <v>9999.69071428571</v>
      </c>
      <c r="BI40" s="3">
        <v>-0.0970397214285714</v>
      </c>
      <c r="BJ40" s="3">
        <v>0.222185</v>
      </c>
      <c r="BK40" s="3">
        <v>0</v>
      </c>
      <c r="BL40" s="3">
        <v>0</v>
      </c>
      <c r="BM40" s="3">
        <v>0</v>
      </c>
      <c r="BN40" s="3">
        <v>26</v>
      </c>
      <c r="BO40" s="3">
        <v>-0.0148809642857143</v>
      </c>
      <c r="BP40" s="3">
        <v>1690434222</v>
      </c>
      <c r="BQ40" s="3" t="e">
        <v>#DIV/0!</v>
      </c>
      <c r="BR40" s="3">
        <v>1690434222</v>
      </c>
      <c r="BS40" s="3">
        <v>1690433644.1</v>
      </c>
      <c r="BT40" s="3">
        <v>64</v>
      </c>
      <c r="BU40" s="3">
        <v>-0.004</v>
      </c>
      <c r="BV40" s="3">
        <v>-0.009</v>
      </c>
      <c r="BW40" s="3">
        <v>1.859</v>
      </c>
      <c r="BX40" s="3">
        <v>0.189</v>
      </c>
      <c r="BY40" s="3">
        <v>400</v>
      </c>
      <c r="BZ40" s="3">
        <v>21</v>
      </c>
      <c r="CA40" s="3">
        <v>0.41</v>
      </c>
      <c r="CB40" s="3">
        <v>0.18</v>
      </c>
      <c r="CC40" s="3">
        <v>0</v>
      </c>
      <c r="CD40" s="3">
        <v>0</v>
      </c>
      <c r="CE40" s="3" t="e">
        <v>#DIV/0!</v>
      </c>
      <c r="CF40" s="3">
        <v>100</v>
      </c>
      <c r="CG40" s="3">
        <v>100</v>
      </c>
      <c r="CH40" s="3">
        <v>1.86035714285714</v>
      </c>
      <c r="CI40" s="3">
        <v>0.18675</v>
      </c>
      <c r="CJ40" s="3">
        <v>1.29247865381321</v>
      </c>
      <c r="CK40" s="3">
        <v>0.00180531819462729</v>
      </c>
      <c r="CL40" s="3">
        <v>-1.11177945645761e-6</v>
      </c>
      <c r="CM40" s="3">
        <v>3.87159926385579e-10</v>
      </c>
      <c r="CN40" s="3">
        <v>-0.045027414520252</v>
      </c>
      <c r="CO40" s="3">
        <v>0.00791992440815521</v>
      </c>
      <c r="CP40" s="3">
        <v>0.000283799275015285</v>
      </c>
      <c r="CQ40" s="3">
        <v>-6.1277419760102e-6</v>
      </c>
      <c r="CR40" s="3">
        <v>16</v>
      </c>
      <c r="CS40" s="3">
        <v>2138</v>
      </c>
      <c r="CT40" s="3">
        <v>1</v>
      </c>
      <c r="CU40" s="3">
        <v>27</v>
      </c>
      <c r="CV40" s="3">
        <v>9.20714285714286</v>
      </c>
      <c r="CW40" s="3">
        <v>18.8428571428571</v>
      </c>
      <c r="CX40" s="3">
        <v>19</v>
      </c>
      <c r="CY40" s="3">
        <v>344.439714285714</v>
      </c>
      <c r="CZ40" s="3">
        <v>616.378928571428</v>
      </c>
      <c r="DA40" s="3">
        <v>24.9996714285714</v>
      </c>
      <c r="DB40" s="3">
        <v>32.2098571428571</v>
      </c>
      <c r="DC40" s="3">
        <v>29.99995</v>
      </c>
      <c r="DD40" s="3">
        <v>32.4282357142857</v>
      </c>
      <c r="DE40" s="3">
        <v>32.5018571428571</v>
      </c>
      <c r="DF40" s="3">
        <v>19.7317428571429</v>
      </c>
      <c r="DG40" s="3">
        <v>0</v>
      </c>
      <c r="DH40" s="3">
        <v>100</v>
      </c>
      <c r="DI40" s="3">
        <v>25</v>
      </c>
      <c r="DJ40" s="3">
        <v>400</v>
      </c>
      <c r="DK40" s="3">
        <v>23.1853</v>
      </c>
      <c r="DL40" s="3">
        <v>100.468571428571</v>
      </c>
      <c r="DM40" s="3">
        <v>101.137785714286</v>
      </c>
      <c r="DN40" s="3"/>
      <c r="DO40" s="3"/>
      <c r="DP40" s="3"/>
      <c r="DQ40" s="3"/>
      <c r="DR40" s="3"/>
      <c r="DS40" s="3"/>
      <c r="DT40" s="3"/>
      <c r="DU40" s="3"/>
      <c r="DV40" s="3"/>
      <c r="DW40" s="3"/>
    </row>
    <row r="41" spans="1:127">
      <c r="A41" s="3" t="s">
        <v>511</v>
      </c>
      <c r="B41" s="3" t="s">
        <v>440</v>
      </c>
      <c r="C41" s="3" t="s">
        <v>68</v>
      </c>
      <c r="D41" s="3" t="s">
        <v>78</v>
      </c>
      <c r="E41" s="3" t="str">
        <f t="shared" si="2"/>
        <v>TR74-B1-Rd1</v>
      </c>
      <c r="F41" s="3" t="str">
        <f>VLOOKUP(B41,Sheet1!$A$1:$B$97,2,0)</f>
        <v>Parashorea chinensis</v>
      </c>
      <c r="G41" s="3" t="str">
        <f t="shared" si="3"/>
        <v>2023-07-29</v>
      </c>
      <c r="H41" s="3" t="s">
        <v>529</v>
      </c>
      <c r="I41" s="3">
        <v>0.000283993520630252</v>
      </c>
      <c r="J41" s="3">
        <v>0.283993520630252</v>
      </c>
      <c r="K41" s="3">
        <v>-0.87445692371361</v>
      </c>
      <c r="L41" s="3">
        <v>400.6335</v>
      </c>
      <c r="M41" s="3">
        <v>440.987834980549</v>
      </c>
      <c r="N41" s="3">
        <v>40.8451685049706</v>
      </c>
      <c r="O41" s="3">
        <v>37.1074669291925</v>
      </c>
      <c r="P41" s="3">
        <v>0.0271220270747918</v>
      </c>
      <c r="Q41" s="3">
        <v>3.07385405542297</v>
      </c>
      <c r="R41" s="3">
        <v>0.0269897409772446</v>
      </c>
      <c r="S41" s="3">
        <v>0.0168804195539898</v>
      </c>
      <c r="T41" s="3">
        <v>0</v>
      </c>
      <c r="U41" s="3">
        <v>25.0082607625152</v>
      </c>
      <c r="V41" s="3">
        <v>25.0082607625152</v>
      </c>
      <c r="W41" s="3">
        <v>3.18124393590427</v>
      </c>
      <c r="X41" s="3">
        <v>69.9647852618262</v>
      </c>
      <c r="Y41" s="3">
        <v>2.23514969303172</v>
      </c>
      <c r="Z41" s="3">
        <v>3.19467809444207</v>
      </c>
      <c r="AA41" s="3">
        <v>0.946094242872549</v>
      </c>
      <c r="AB41" s="3">
        <v>-12.5241142597941</v>
      </c>
      <c r="AC41" s="3">
        <v>11.7171649168921</v>
      </c>
      <c r="AD41" s="3">
        <v>0.806662189167421</v>
      </c>
      <c r="AE41" s="3">
        <v>-0.00028715373460253</v>
      </c>
      <c r="AF41" s="3">
        <v>0</v>
      </c>
      <c r="AG41" s="3">
        <v>0</v>
      </c>
      <c r="AH41" s="3">
        <v>1</v>
      </c>
      <c r="AI41" s="3">
        <v>0</v>
      </c>
      <c r="AJ41" s="3">
        <v>49294.3250703496</v>
      </c>
      <c r="AK41" s="3">
        <v>0</v>
      </c>
      <c r="AL41" s="3">
        <v>0</v>
      </c>
      <c r="AM41" s="3">
        <v>0</v>
      </c>
      <c r="AN41" s="3">
        <v>0</v>
      </c>
      <c r="AO41" s="3">
        <v>3</v>
      </c>
      <c r="AP41" s="3">
        <v>0.5</v>
      </c>
      <c r="AQ41" s="3" t="e">
        <v>#DIV/0!</v>
      </c>
      <c r="AR41" s="3">
        <v>2</v>
      </c>
      <c r="AS41" s="3">
        <v>1690530196.1</v>
      </c>
      <c r="AT41" s="3">
        <v>400.6335</v>
      </c>
      <c r="AU41" s="3">
        <v>399.98875</v>
      </c>
      <c r="AV41" s="3">
        <v>24.1319583333333</v>
      </c>
      <c r="AW41" s="3">
        <v>23.8944166666667</v>
      </c>
      <c r="AX41" s="3">
        <v>398.9035</v>
      </c>
      <c r="AY41" s="3">
        <v>23.886525</v>
      </c>
      <c r="AZ41" s="3">
        <v>350.010666666667</v>
      </c>
      <c r="BA41" s="3">
        <v>92.609775</v>
      </c>
      <c r="BB41" s="3">
        <v>0.0122022916666667</v>
      </c>
      <c r="BC41" s="3">
        <v>25.0789666666667</v>
      </c>
      <c r="BD41" s="3">
        <v>25.047375</v>
      </c>
      <c r="BE41" s="3">
        <v>999.9</v>
      </c>
      <c r="BF41" s="3">
        <v>0</v>
      </c>
      <c r="BG41" s="3">
        <v>0</v>
      </c>
      <c r="BH41" s="3">
        <v>10001.9716666667</v>
      </c>
      <c r="BI41" s="3">
        <v>-0.102826166666667</v>
      </c>
      <c r="BJ41" s="3">
        <v>0.222185</v>
      </c>
      <c r="BK41" s="3">
        <v>0</v>
      </c>
      <c r="BL41" s="3">
        <v>0</v>
      </c>
      <c r="BM41" s="3">
        <v>0</v>
      </c>
      <c r="BN41" s="3">
        <v>26</v>
      </c>
      <c r="BO41" s="3">
        <v>-0.010416675</v>
      </c>
      <c r="BP41" s="3">
        <v>1690529901.6</v>
      </c>
      <c r="BQ41" s="3" t="e">
        <v>#DIV/0!</v>
      </c>
      <c r="BR41" s="3">
        <v>1690529900.1</v>
      </c>
      <c r="BS41" s="3">
        <v>1690529901.6</v>
      </c>
      <c r="BT41" s="3">
        <v>79</v>
      </c>
      <c r="BU41" s="3">
        <v>0.242</v>
      </c>
      <c r="BV41" s="3">
        <v>-0.005</v>
      </c>
      <c r="BW41" s="3">
        <v>1.729</v>
      </c>
      <c r="BX41" s="3">
        <v>0.243</v>
      </c>
      <c r="BY41" s="3">
        <v>400</v>
      </c>
      <c r="BZ41" s="3">
        <v>24</v>
      </c>
      <c r="CA41" s="3">
        <v>0.2</v>
      </c>
      <c r="CB41" s="3">
        <v>0.17</v>
      </c>
      <c r="CC41" s="3">
        <v>0</v>
      </c>
      <c r="CD41" s="3">
        <v>0</v>
      </c>
      <c r="CE41" s="3" t="e">
        <v>#DIV/0!</v>
      </c>
      <c r="CF41" s="3">
        <v>100</v>
      </c>
      <c r="CG41" s="3">
        <v>100</v>
      </c>
      <c r="CH41" s="3">
        <v>1.73</v>
      </c>
      <c r="CI41" s="3">
        <v>0.245433333333333</v>
      </c>
      <c r="CJ41" s="3">
        <v>1.16223425530594</v>
      </c>
      <c r="CK41" s="3">
        <v>0.00180531819462729</v>
      </c>
      <c r="CL41" s="3">
        <v>-1.11177945645761e-6</v>
      </c>
      <c r="CM41" s="3">
        <v>3.87159926385579e-10</v>
      </c>
      <c r="CN41" s="3">
        <v>-0.0221336826156696</v>
      </c>
      <c r="CO41" s="3">
        <v>0.00791992440815521</v>
      </c>
      <c r="CP41" s="3">
        <v>0.000283799275015285</v>
      </c>
      <c r="CQ41" s="3">
        <v>-6.1277419760102e-6</v>
      </c>
      <c r="CR41" s="3">
        <v>16</v>
      </c>
      <c r="CS41" s="3">
        <v>2138</v>
      </c>
      <c r="CT41" s="3">
        <v>1</v>
      </c>
      <c r="CU41" s="3">
        <v>27</v>
      </c>
      <c r="CV41" s="3">
        <v>4.93333333333333</v>
      </c>
      <c r="CW41" s="3">
        <v>4.91666666666667</v>
      </c>
      <c r="CX41" s="3">
        <v>19</v>
      </c>
      <c r="CY41" s="3">
        <v>345.672916666667</v>
      </c>
      <c r="CZ41" s="3">
        <v>622.894083333333</v>
      </c>
      <c r="DA41" s="3">
        <v>25.0001</v>
      </c>
      <c r="DB41" s="3">
        <v>31.6296333333333</v>
      </c>
      <c r="DC41" s="3">
        <v>30.0003416666667</v>
      </c>
      <c r="DD41" s="3">
        <v>31.8859333333333</v>
      </c>
      <c r="DE41" s="3">
        <v>31.963</v>
      </c>
      <c r="DF41" s="3">
        <v>19.6247583333333</v>
      </c>
      <c r="DG41" s="3">
        <v>26.1396</v>
      </c>
      <c r="DH41" s="3">
        <v>76.7994</v>
      </c>
      <c r="DI41" s="3">
        <v>25</v>
      </c>
      <c r="DJ41" s="3">
        <v>400</v>
      </c>
      <c r="DK41" s="3">
        <v>23.8851916666667</v>
      </c>
      <c r="DL41" s="3">
        <v>100.511</v>
      </c>
      <c r="DM41" s="3">
        <v>101.18</v>
      </c>
      <c r="DN41" s="3"/>
      <c r="DO41" s="3"/>
      <c r="DP41" s="3"/>
      <c r="DQ41" s="3"/>
      <c r="DR41" s="3"/>
      <c r="DS41" s="3"/>
      <c r="DT41" s="3"/>
      <c r="DU41" s="3"/>
      <c r="DV41" s="3"/>
      <c r="DW41" s="3"/>
    </row>
    <row r="42" spans="1:127">
      <c r="A42" s="3" t="s">
        <v>567</v>
      </c>
      <c r="B42" s="3" t="s">
        <v>440</v>
      </c>
      <c r="C42" s="3" t="s">
        <v>77</v>
      </c>
      <c r="D42" s="3" t="s">
        <v>78</v>
      </c>
      <c r="E42" s="3" t="str">
        <f t="shared" si="2"/>
        <v>TR74-B2-Rd1</v>
      </c>
      <c r="F42" s="3" t="str">
        <f>VLOOKUP(B42,Sheet1!$A$1:$B$97,2,0)</f>
        <v>Parashorea chinensis</v>
      </c>
      <c r="G42" s="3" t="str">
        <f t="shared" si="3"/>
        <v>2023-07-29</v>
      </c>
      <c r="H42" s="3" t="s">
        <v>529</v>
      </c>
      <c r="I42" s="3">
        <v>0.00132914525202774</v>
      </c>
      <c r="J42" s="3">
        <v>1.32914525202774</v>
      </c>
      <c r="K42" s="3">
        <v>-1.19640873849027</v>
      </c>
      <c r="L42" s="3">
        <v>400.5605</v>
      </c>
      <c r="M42" s="3">
        <v>407.188887972708</v>
      </c>
      <c r="N42" s="3">
        <v>37.7971593059264</v>
      </c>
      <c r="O42" s="3">
        <v>37.1818815223669</v>
      </c>
      <c r="P42" s="3">
        <v>0.13777527427239</v>
      </c>
      <c r="Q42" s="3">
        <v>3.07746397459354</v>
      </c>
      <c r="R42" s="3">
        <v>0.134437900941502</v>
      </c>
      <c r="S42" s="3">
        <v>0.0843168041253519</v>
      </c>
      <c r="T42" s="3">
        <v>0</v>
      </c>
      <c r="U42" s="3">
        <v>24.6361483079492</v>
      </c>
      <c r="V42" s="3">
        <v>24.6361483079492</v>
      </c>
      <c r="W42" s="3">
        <v>3.11135269844426</v>
      </c>
      <c r="X42" s="3">
        <v>69.9562342587015</v>
      </c>
      <c r="Y42" s="3">
        <v>2.21997381948811</v>
      </c>
      <c r="Z42" s="3">
        <v>3.17337516162071</v>
      </c>
      <c r="AA42" s="3">
        <v>0.891378878956151</v>
      </c>
      <c r="AB42" s="3">
        <v>-58.6153056144235</v>
      </c>
      <c r="AC42" s="3">
        <v>54.8467732271945</v>
      </c>
      <c r="AD42" s="3">
        <v>3.76226528623206</v>
      </c>
      <c r="AE42" s="3">
        <v>-0.00626710099690975</v>
      </c>
      <c r="AF42" s="3">
        <v>0</v>
      </c>
      <c r="AG42" s="3">
        <v>0</v>
      </c>
      <c r="AH42" s="3">
        <v>1</v>
      </c>
      <c r="AI42" s="3">
        <v>0</v>
      </c>
      <c r="AJ42" s="3">
        <v>49406.2075546979</v>
      </c>
      <c r="AK42" s="3">
        <v>0</v>
      </c>
      <c r="AL42" s="3">
        <v>0</v>
      </c>
      <c r="AM42" s="3">
        <v>0</v>
      </c>
      <c r="AN42" s="3">
        <v>0</v>
      </c>
      <c r="AO42" s="3">
        <v>3</v>
      </c>
      <c r="AP42" s="3">
        <v>0.5</v>
      </c>
      <c r="AQ42" s="3" t="e">
        <v>#DIV/0!</v>
      </c>
      <c r="AR42" s="3">
        <v>2</v>
      </c>
      <c r="AS42" s="3">
        <v>1690514156</v>
      </c>
      <c r="AT42" s="3">
        <v>400.5605</v>
      </c>
      <c r="AU42" s="3">
        <v>399.999916666667</v>
      </c>
      <c r="AV42" s="3">
        <v>23.9157833333333</v>
      </c>
      <c r="AW42" s="3">
        <v>22.8037833333333</v>
      </c>
      <c r="AX42" s="3">
        <v>398.923583333333</v>
      </c>
      <c r="AY42" s="3">
        <v>23.68345</v>
      </c>
      <c r="AZ42" s="3">
        <v>350.0065</v>
      </c>
      <c r="BA42" s="3">
        <v>92.811325</v>
      </c>
      <c r="BB42" s="3">
        <v>0.0133082916666667</v>
      </c>
      <c r="BC42" s="3">
        <v>24.966725</v>
      </c>
      <c r="BD42" s="3">
        <v>24.8023833333333</v>
      </c>
      <c r="BE42" s="3">
        <v>999.9</v>
      </c>
      <c r="BF42" s="3">
        <v>0</v>
      </c>
      <c r="BG42" s="3">
        <v>0</v>
      </c>
      <c r="BH42" s="3">
        <v>9999.01666666667</v>
      </c>
      <c r="BI42" s="3">
        <v>-0.079348075</v>
      </c>
      <c r="BJ42" s="3">
        <v>0.222185</v>
      </c>
      <c r="BK42" s="3">
        <v>0</v>
      </c>
      <c r="BL42" s="3">
        <v>0</v>
      </c>
      <c r="BM42" s="3">
        <v>0</v>
      </c>
      <c r="BN42" s="3">
        <v>25</v>
      </c>
      <c r="BO42" s="3">
        <v>-0.0138888916666667</v>
      </c>
      <c r="BP42" s="3">
        <v>1690513998.5</v>
      </c>
      <c r="BQ42" s="3" t="e">
        <v>#DIV/0!</v>
      </c>
      <c r="BR42" s="3">
        <v>1690513998.5</v>
      </c>
      <c r="BS42" s="3">
        <v>1690513998</v>
      </c>
      <c r="BT42" s="3">
        <v>38</v>
      </c>
      <c r="BU42" s="3">
        <v>0.305</v>
      </c>
      <c r="BV42" s="3">
        <v>-0.003</v>
      </c>
      <c r="BW42" s="3">
        <v>1.636</v>
      </c>
      <c r="BX42" s="3">
        <v>0.22</v>
      </c>
      <c r="BY42" s="3">
        <v>400</v>
      </c>
      <c r="BZ42" s="3">
        <v>23</v>
      </c>
      <c r="CA42" s="3">
        <v>0.87</v>
      </c>
      <c r="CB42" s="3">
        <v>0.06</v>
      </c>
      <c r="CC42" s="3">
        <v>0</v>
      </c>
      <c r="CD42" s="3">
        <v>0</v>
      </c>
      <c r="CE42" s="3" t="e">
        <v>#DIV/0!</v>
      </c>
      <c r="CF42" s="3">
        <v>100</v>
      </c>
      <c r="CG42" s="3">
        <v>100</v>
      </c>
      <c r="CH42" s="3">
        <v>1.63691666666667</v>
      </c>
      <c r="CI42" s="3">
        <v>0.232333333333333</v>
      </c>
      <c r="CJ42" s="3">
        <v>1.06890461779182</v>
      </c>
      <c r="CK42" s="3">
        <v>0.00180531819462729</v>
      </c>
      <c r="CL42" s="3">
        <v>-1.11177945645761e-6</v>
      </c>
      <c r="CM42" s="3">
        <v>3.87159926385579e-10</v>
      </c>
      <c r="CN42" s="3">
        <v>-0.0330173450163218</v>
      </c>
      <c r="CO42" s="3">
        <v>0.00791992440815521</v>
      </c>
      <c r="CP42" s="3">
        <v>0.000283799275015285</v>
      </c>
      <c r="CQ42" s="3">
        <v>-6.1277419760102e-6</v>
      </c>
      <c r="CR42" s="3">
        <v>16</v>
      </c>
      <c r="CS42" s="3">
        <v>2138</v>
      </c>
      <c r="CT42" s="3">
        <v>1</v>
      </c>
      <c r="CU42" s="3">
        <v>27</v>
      </c>
      <c r="CV42" s="3">
        <v>2.625</v>
      </c>
      <c r="CW42" s="3">
        <v>2.63333333333333</v>
      </c>
      <c r="CX42" s="3">
        <v>19</v>
      </c>
      <c r="CY42" s="3">
        <v>346.677833333333</v>
      </c>
      <c r="CZ42" s="3">
        <v>622.578916666667</v>
      </c>
      <c r="DA42" s="3">
        <v>24.9997083333333</v>
      </c>
      <c r="DB42" s="3">
        <v>31.7184</v>
      </c>
      <c r="DC42" s="3">
        <v>30.0000916666667</v>
      </c>
      <c r="DD42" s="3">
        <v>32.0129666666667</v>
      </c>
      <c r="DE42" s="3">
        <v>32.0916583333333</v>
      </c>
      <c r="DF42" s="3">
        <v>19.7385583333333</v>
      </c>
      <c r="DG42" s="3">
        <v>26.2035</v>
      </c>
      <c r="DH42" s="3">
        <v>58.4013</v>
      </c>
      <c r="DI42" s="3">
        <v>25</v>
      </c>
      <c r="DJ42" s="3">
        <v>400</v>
      </c>
      <c r="DK42" s="3">
        <v>22.8228083333333</v>
      </c>
      <c r="DL42" s="3">
        <v>100.480166666667</v>
      </c>
      <c r="DM42" s="3">
        <v>101.132083333333</v>
      </c>
      <c r="DN42" s="3"/>
      <c r="DO42" s="3"/>
      <c r="DP42" s="3"/>
      <c r="DQ42" s="3"/>
      <c r="DR42" s="3"/>
      <c r="DS42" s="3"/>
      <c r="DT42" s="3"/>
      <c r="DU42" s="3"/>
      <c r="DV42" s="3"/>
      <c r="DW42" s="3"/>
    </row>
    <row r="43" spans="1:127">
      <c r="A43" s="3" t="s">
        <v>568</v>
      </c>
      <c r="B43" s="3" t="s">
        <v>569</v>
      </c>
      <c r="C43" s="3" t="s">
        <v>77</v>
      </c>
      <c r="D43" s="3" t="s">
        <v>78</v>
      </c>
      <c r="E43" s="3" t="str">
        <f t="shared" si="2"/>
        <v>TR75-B2-Rd1</v>
      </c>
      <c r="F43" s="3" t="str">
        <f>VLOOKUP(B43,Sheet1!$A$1:$B$97,2,0)</f>
        <v>Pometia pinnata</v>
      </c>
      <c r="G43" s="3" t="str">
        <f t="shared" si="3"/>
        <v>2023-07-29</v>
      </c>
      <c r="H43" s="3" t="s">
        <v>529</v>
      </c>
      <c r="I43" s="3">
        <v>6.80145647680149e-5</v>
      </c>
      <c r="J43" s="3">
        <v>0.0680145647680149</v>
      </c>
      <c r="K43" s="3">
        <v>-0.792939111277465</v>
      </c>
      <c r="L43" s="3">
        <v>400.687083333333</v>
      </c>
      <c r="M43" s="3">
        <v>524.906156572594</v>
      </c>
      <c r="N43" s="3">
        <v>48.6580591315402</v>
      </c>
      <c r="O43" s="3">
        <v>37.1431119741534</v>
      </c>
      <c r="P43" s="3">
        <v>0.00635554183591679</v>
      </c>
      <c r="Q43" s="3">
        <v>3.07562384715073</v>
      </c>
      <c r="R43" s="3">
        <v>0.00634824892442252</v>
      </c>
      <c r="S43" s="3">
        <v>0.00396831010441654</v>
      </c>
      <c r="T43" s="3">
        <v>0</v>
      </c>
      <c r="U43" s="3">
        <v>25.1725267592579</v>
      </c>
      <c r="V43" s="3">
        <v>25.1725267592579</v>
      </c>
      <c r="W43" s="3">
        <v>3.21253076982447</v>
      </c>
      <c r="X43" s="3">
        <v>69.9247577338416</v>
      </c>
      <c r="Y43" s="3">
        <v>2.24861887577711</v>
      </c>
      <c r="Z43" s="3">
        <v>3.21576927043511</v>
      </c>
      <c r="AA43" s="3">
        <v>0.963911894047358</v>
      </c>
      <c r="AB43" s="3">
        <v>-2.99944230626946</v>
      </c>
      <c r="AC43" s="3">
        <v>2.80608659441328</v>
      </c>
      <c r="AD43" s="3">
        <v>0.193339239344884</v>
      </c>
      <c r="AE43" s="3">
        <v>-1.64725112961802e-5</v>
      </c>
      <c r="AF43" s="3">
        <v>0</v>
      </c>
      <c r="AG43" s="3">
        <v>0</v>
      </c>
      <c r="AH43" s="3">
        <v>1</v>
      </c>
      <c r="AI43" s="3">
        <v>0</v>
      </c>
      <c r="AJ43" s="3">
        <v>49321.2251207256</v>
      </c>
      <c r="AK43" s="3">
        <v>0</v>
      </c>
      <c r="AL43" s="3">
        <v>0</v>
      </c>
      <c r="AM43" s="3">
        <v>0</v>
      </c>
      <c r="AN43" s="3">
        <v>0</v>
      </c>
      <c r="AO43" s="3">
        <v>3</v>
      </c>
      <c r="AP43" s="3">
        <v>0.5</v>
      </c>
      <c r="AQ43" s="3" t="e">
        <v>#DIV/0!</v>
      </c>
      <c r="AR43" s="3">
        <v>2</v>
      </c>
      <c r="AS43" s="3">
        <v>1690524690</v>
      </c>
      <c r="AT43" s="3">
        <v>400.687083333333</v>
      </c>
      <c r="AU43" s="3">
        <v>400.003</v>
      </c>
      <c r="AV43" s="3">
        <v>24.257325</v>
      </c>
      <c r="AW43" s="3">
        <v>24.2004416666667</v>
      </c>
      <c r="AX43" s="3">
        <v>398.992416666667</v>
      </c>
      <c r="AY43" s="3">
        <v>24.0104416666667</v>
      </c>
      <c r="AZ43" s="3">
        <v>350.003833333333</v>
      </c>
      <c r="BA43" s="3">
        <v>92.6857583333334</v>
      </c>
      <c r="BB43" s="3">
        <v>0.0127925416666667</v>
      </c>
      <c r="BC43" s="3">
        <v>25.18945</v>
      </c>
      <c r="BD43" s="3">
        <v>25.26685</v>
      </c>
      <c r="BE43" s="3">
        <v>999.9</v>
      </c>
      <c r="BF43" s="3">
        <v>0</v>
      </c>
      <c r="BG43" s="3">
        <v>0</v>
      </c>
      <c r="BH43" s="3">
        <v>10002.9708333333</v>
      </c>
      <c r="BI43" s="3">
        <v>-0.0867306416666667</v>
      </c>
      <c r="BJ43" s="3">
        <v>0.222185</v>
      </c>
      <c r="BK43" s="3">
        <v>0</v>
      </c>
      <c r="BL43" s="3">
        <v>0</v>
      </c>
      <c r="BM43" s="3">
        <v>0</v>
      </c>
      <c r="BN43" s="3">
        <v>26</v>
      </c>
      <c r="BO43" s="3">
        <v>-0.0451389166666667</v>
      </c>
      <c r="BP43" s="3">
        <v>1690524526</v>
      </c>
      <c r="BQ43" s="3" t="e">
        <v>#DIV/0!</v>
      </c>
      <c r="BR43" s="3">
        <v>1690524526</v>
      </c>
      <c r="BS43" s="3">
        <v>1690524526</v>
      </c>
      <c r="BT43" s="3">
        <v>60</v>
      </c>
      <c r="BU43" s="3">
        <v>0.035</v>
      </c>
      <c r="BV43" s="3">
        <v>-0.003</v>
      </c>
      <c r="BW43" s="3">
        <v>1.694</v>
      </c>
      <c r="BX43" s="3">
        <v>0.245</v>
      </c>
      <c r="BY43" s="3">
        <v>400</v>
      </c>
      <c r="BZ43" s="3">
        <v>24</v>
      </c>
      <c r="CA43" s="3">
        <v>0.51</v>
      </c>
      <c r="CB43" s="3">
        <v>0.26</v>
      </c>
      <c r="CC43" s="3">
        <v>0</v>
      </c>
      <c r="CD43" s="3">
        <v>0</v>
      </c>
      <c r="CE43" s="3" t="e">
        <v>#DIV/0!</v>
      </c>
      <c r="CF43" s="3">
        <v>100</v>
      </c>
      <c r="CG43" s="3">
        <v>100</v>
      </c>
      <c r="CH43" s="3">
        <v>1.69466666666667</v>
      </c>
      <c r="CI43" s="3">
        <v>0.246883333333333</v>
      </c>
      <c r="CJ43" s="3">
        <v>1.1266554944929</v>
      </c>
      <c r="CK43" s="3">
        <v>0.00180531819462729</v>
      </c>
      <c r="CL43" s="3">
        <v>-1.11177945645761e-6</v>
      </c>
      <c r="CM43" s="3">
        <v>3.87159926385579e-10</v>
      </c>
      <c r="CN43" s="3">
        <v>-0.0220749999877283</v>
      </c>
      <c r="CO43" s="3">
        <v>0.00791992440815521</v>
      </c>
      <c r="CP43" s="3">
        <v>0.000283799275015285</v>
      </c>
      <c r="CQ43" s="3">
        <v>-6.1277419760102e-6</v>
      </c>
      <c r="CR43" s="3">
        <v>16</v>
      </c>
      <c r="CS43" s="3">
        <v>2138</v>
      </c>
      <c r="CT43" s="3">
        <v>1</v>
      </c>
      <c r="CU43" s="3">
        <v>27</v>
      </c>
      <c r="CV43" s="3">
        <v>2.73333333333333</v>
      </c>
      <c r="CW43" s="3">
        <v>2.73333333333333</v>
      </c>
      <c r="CX43" s="3">
        <v>19</v>
      </c>
      <c r="CY43" s="3">
        <v>346.61925</v>
      </c>
      <c r="CZ43" s="3">
        <v>623.484916666667</v>
      </c>
      <c r="DA43" s="3">
        <v>25.0000916666667</v>
      </c>
      <c r="DB43" s="3">
        <v>31.83255</v>
      </c>
      <c r="DC43" s="3">
        <v>30.000225</v>
      </c>
      <c r="DD43" s="3">
        <v>32.0803583333333</v>
      </c>
      <c r="DE43" s="3">
        <v>32.1540583333333</v>
      </c>
      <c r="DF43" s="3">
        <v>19.6734666666667</v>
      </c>
      <c r="DG43" s="3">
        <v>25.8084</v>
      </c>
      <c r="DH43" s="3">
        <v>77.8908</v>
      </c>
      <c r="DI43" s="3">
        <v>25</v>
      </c>
      <c r="DJ43" s="3">
        <v>400</v>
      </c>
      <c r="DK43" s="3">
        <v>24.1946</v>
      </c>
      <c r="DL43" s="3">
        <v>100.4685</v>
      </c>
      <c r="DM43" s="3">
        <v>101.139166666667</v>
      </c>
      <c r="DN43" s="3"/>
      <c r="DO43" s="3"/>
      <c r="DP43" s="3"/>
      <c r="DQ43" s="3"/>
      <c r="DR43" s="3"/>
      <c r="DS43" s="3"/>
      <c r="DT43" s="3"/>
      <c r="DU43" s="3"/>
      <c r="DV43" s="3"/>
      <c r="DW43" s="3"/>
    </row>
    <row r="44" spans="1:127">
      <c r="A44" s="3" t="s">
        <v>570</v>
      </c>
      <c r="B44" s="3" t="s">
        <v>136</v>
      </c>
      <c r="C44" s="3" t="s">
        <v>77</v>
      </c>
      <c r="D44" s="3" t="s">
        <v>78</v>
      </c>
      <c r="E44" s="3" t="str">
        <f t="shared" si="2"/>
        <v>TR82-B2-Rd1</v>
      </c>
      <c r="F44" s="3" t="str">
        <f>VLOOKUP(B44,Sheet1!$A$1:$B$97,2,0)</f>
        <v>Ficus langkokensis</v>
      </c>
      <c r="G44" s="3" t="str">
        <f t="shared" si="3"/>
        <v>2023-07-30</v>
      </c>
      <c r="H44" s="3" t="s">
        <v>529</v>
      </c>
      <c r="I44" s="3">
        <v>0.000499705821601549</v>
      </c>
      <c r="J44" s="3">
        <v>0.499705821601549</v>
      </c>
      <c r="K44" s="3">
        <v>-0.828899971940891</v>
      </c>
      <c r="L44" s="3">
        <v>400.540416666667</v>
      </c>
      <c r="M44" s="3">
        <v>416.709939000027</v>
      </c>
      <c r="N44" s="3">
        <v>38.6756123000985</v>
      </c>
      <c r="O44" s="3">
        <v>37.1748943009725</v>
      </c>
      <c r="P44" s="3">
        <v>0.0487431894298794</v>
      </c>
      <c r="Q44" s="3">
        <v>3.07750269133939</v>
      </c>
      <c r="R44" s="3">
        <v>0.0483181703965637</v>
      </c>
      <c r="S44" s="3">
        <v>0.0302367336377229</v>
      </c>
      <c r="T44" s="3">
        <v>0</v>
      </c>
      <c r="U44" s="3">
        <v>24.87755474266</v>
      </c>
      <c r="V44" s="3">
        <v>24.87755474266</v>
      </c>
      <c r="W44" s="3">
        <v>3.15653963437214</v>
      </c>
      <c r="X44" s="3">
        <v>69.9519949431559</v>
      </c>
      <c r="Y44" s="3">
        <v>2.22449105495662</v>
      </c>
      <c r="Z44" s="3">
        <v>3.18002515564487</v>
      </c>
      <c r="AA44" s="3">
        <v>0.932048579415523</v>
      </c>
      <c r="AB44" s="3">
        <v>-22.0370267326283</v>
      </c>
      <c r="AC44" s="3">
        <v>20.6197658469787</v>
      </c>
      <c r="AD44" s="3">
        <v>1.41637425571469</v>
      </c>
      <c r="AE44" s="3">
        <v>-0.000886629934903146</v>
      </c>
      <c r="AF44" s="3">
        <v>0</v>
      </c>
      <c r="AG44" s="3">
        <v>0</v>
      </c>
      <c r="AH44" s="3">
        <v>1</v>
      </c>
      <c r="AI44" s="3">
        <v>0</v>
      </c>
      <c r="AJ44" s="3">
        <v>49401.0444892722</v>
      </c>
      <c r="AK44" s="3">
        <v>0</v>
      </c>
      <c r="AL44" s="3">
        <v>0</v>
      </c>
      <c r="AM44" s="3">
        <v>0</v>
      </c>
      <c r="AN44" s="3">
        <v>0</v>
      </c>
      <c r="AO44" s="3">
        <v>3</v>
      </c>
      <c r="AP44" s="3">
        <v>0.5</v>
      </c>
      <c r="AQ44" s="3" t="e">
        <v>#DIV/0!</v>
      </c>
      <c r="AR44" s="3">
        <v>2</v>
      </c>
      <c r="AS44" s="3">
        <v>1690602098.1</v>
      </c>
      <c r="AT44" s="3">
        <v>400.540416666667</v>
      </c>
      <c r="AU44" s="3">
        <v>400.00625</v>
      </c>
      <c r="AV44" s="3">
        <v>23.96775</v>
      </c>
      <c r="AW44" s="3">
        <v>23.5497</v>
      </c>
      <c r="AX44" s="3">
        <v>398.781333333333</v>
      </c>
      <c r="AY44" s="3">
        <v>23.7166666666667</v>
      </c>
      <c r="AZ44" s="3">
        <v>350.002666666667</v>
      </c>
      <c r="BA44" s="3">
        <v>92.7991916666667</v>
      </c>
      <c r="BB44" s="3">
        <v>0.0126514416666667</v>
      </c>
      <c r="BC44" s="3">
        <v>25.0018333333333</v>
      </c>
      <c r="BD44" s="3">
        <v>24.9506166666667</v>
      </c>
      <c r="BE44" s="3">
        <v>999.9</v>
      </c>
      <c r="BF44" s="3">
        <v>0</v>
      </c>
      <c r="BG44" s="3">
        <v>0</v>
      </c>
      <c r="BH44" s="3">
        <v>10000.5158333333</v>
      </c>
      <c r="BI44" s="3">
        <v>-0.09011255</v>
      </c>
      <c r="BJ44" s="3">
        <v>0.222185</v>
      </c>
      <c r="BK44" s="3">
        <v>0</v>
      </c>
      <c r="BL44" s="3">
        <v>0</v>
      </c>
      <c r="BM44" s="3">
        <v>0</v>
      </c>
      <c r="BN44" s="3">
        <v>25</v>
      </c>
      <c r="BO44" s="3">
        <v>-0.003472225</v>
      </c>
      <c r="BP44" s="3">
        <v>1690601797</v>
      </c>
      <c r="BQ44" s="3" t="e">
        <v>#DIV/0!</v>
      </c>
      <c r="BR44" s="3">
        <v>1690601797</v>
      </c>
      <c r="BS44" s="3">
        <v>1690601795</v>
      </c>
      <c r="BT44" s="3">
        <v>40</v>
      </c>
      <c r="BU44" s="3">
        <v>0.234</v>
      </c>
      <c r="BV44" s="3">
        <v>-0.003</v>
      </c>
      <c r="BW44" s="3">
        <v>1.759</v>
      </c>
      <c r="BX44" s="3">
        <v>0.246</v>
      </c>
      <c r="BY44" s="3">
        <v>400</v>
      </c>
      <c r="BZ44" s="3">
        <v>23</v>
      </c>
      <c r="CA44" s="3">
        <v>0.47</v>
      </c>
      <c r="CB44" s="3">
        <v>0.15</v>
      </c>
      <c r="CC44" s="3">
        <v>0</v>
      </c>
      <c r="CD44" s="3">
        <v>0</v>
      </c>
      <c r="CE44" s="3" t="e">
        <v>#DIV/0!</v>
      </c>
      <c r="CF44" s="3">
        <v>100</v>
      </c>
      <c r="CG44" s="3">
        <v>100</v>
      </c>
      <c r="CH44" s="3">
        <v>1.75908333333333</v>
      </c>
      <c r="CI44" s="3">
        <v>0.251083333333333</v>
      </c>
      <c r="CJ44" s="3">
        <v>1.191480521364</v>
      </c>
      <c r="CK44" s="3">
        <v>0.00180531819462729</v>
      </c>
      <c r="CL44" s="3">
        <v>-1.11177945645761e-6</v>
      </c>
      <c r="CM44" s="3">
        <v>3.87159926385579e-10</v>
      </c>
      <c r="CN44" s="3">
        <v>-0.0146212964361733</v>
      </c>
      <c r="CO44" s="3">
        <v>0.00791992440815521</v>
      </c>
      <c r="CP44" s="3">
        <v>0.000283799275015285</v>
      </c>
      <c r="CQ44" s="3">
        <v>-6.1277419760102e-6</v>
      </c>
      <c r="CR44" s="3">
        <v>16</v>
      </c>
      <c r="CS44" s="3">
        <v>2138</v>
      </c>
      <c r="CT44" s="3">
        <v>1</v>
      </c>
      <c r="CU44" s="3">
        <v>27</v>
      </c>
      <c r="CV44" s="3">
        <v>5.01666666666667</v>
      </c>
      <c r="CW44" s="3">
        <v>5.05</v>
      </c>
      <c r="CX44" s="3">
        <v>19</v>
      </c>
      <c r="CY44" s="3">
        <v>346.155</v>
      </c>
      <c r="CZ44" s="3">
        <v>626.882416666667</v>
      </c>
      <c r="DA44" s="3">
        <v>24.9999583333333</v>
      </c>
      <c r="DB44" s="3">
        <v>31.1923916666667</v>
      </c>
      <c r="DC44" s="3">
        <v>30.0002</v>
      </c>
      <c r="DD44" s="3">
        <v>31.4898833333333</v>
      </c>
      <c r="DE44" s="3">
        <v>31.5686</v>
      </c>
      <c r="DF44" s="3">
        <v>19.753025</v>
      </c>
      <c r="DG44" s="3">
        <v>4.220225</v>
      </c>
      <c r="DH44" s="3">
        <v>100</v>
      </c>
      <c r="DI44" s="3">
        <v>25</v>
      </c>
      <c r="DJ44" s="3">
        <v>400</v>
      </c>
      <c r="DK44" s="3">
        <v>23.6179583333333</v>
      </c>
      <c r="DL44" s="3">
        <v>100.574833333333</v>
      </c>
      <c r="DM44" s="3">
        <v>101.21475</v>
      </c>
      <c r="DN44" s="3"/>
      <c r="DO44" s="3"/>
      <c r="DP44" s="3"/>
      <c r="DQ44" s="3"/>
      <c r="DR44" s="3"/>
      <c r="DS44" s="3"/>
      <c r="DT44" s="3"/>
      <c r="DU44" s="3"/>
      <c r="DV44" s="3"/>
      <c r="DW44" s="3"/>
    </row>
    <row r="45" spans="1:127">
      <c r="A45" s="3" t="s">
        <v>571</v>
      </c>
      <c r="B45" s="3" t="s">
        <v>572</v>
      </c>
      <c r="C45" s="3" t="s">
        <v>77</v>
      </c>
      <c r="D45" s="3" t="s">
        <v>69</v>
      </c>
      <c r="E45" s="3" t="str">
        <f t="shared" si="2"/>
        <v>TR84-B2-Rd2</v>
      </c>
      <c r="F45" s="3" t="str">
        <f>VLOOKUP(B45,Sheet1!$A$1:$B$97,2,0)</f>
        <v>Sloanea tomentosa</v>
      </c>
      <c r="G45" s="3" t="str">
        <f t="shared" si="3"/>
        <v>2023-07-30</v>
      </c>
      <c r="H45" s="3" t="s">
        <v>529</v>
      </c>
      <c r="I45" s="3">
        <v>8.07640369675853e-5</v>
      </c>
      <c r="J45" s="3">
        <v>0.0807640369675853</v>
      </c>
      <c r="K45" s="3">
        <v>-1.20889086660068</v>
      </c>
      <c r="L45" s="3">
        <v>401.105083333333</v>
      </c>
      <c r="M45" s="3">
        <v>628.278759690568</v>
      </c>
      <c r="N45" s="3">
        <v>58.3029901411776</v>
      </c>
      <c r="O45" s="3">
        <v>37.2216849447157</v>
      </c>
      <c r="P45" s="3">
        <v>0.00531736622878538</v>
      </c>
      <c r="Q45" s="3">
        <v>3.07821494545222</v>
      </c>
      <c r="R45" s="3">
        <v>0.00531226554054395</v>
      </c>
      <c r="S45" s="3">
        <v>0.0033206238210223</v>
      </c>
      <c r="T45" s="3">
        <v>0</v>
      </c>
      <c r="U45" s="3">
        <v>24.9086086330477</v>
      </c>
      <c r="V45" s="3">
        <v>24.9086086330477</v>
      </c>
      <c r="W45" s="3">
        <v>3.16239387679643</v>
      </c>
      <c r="X45" s="3">
        <v>56.509390941208</v>
      </c>
      <c r="Y45" s="3">
        <v>1.78919182720102</v>
      </c>
      <c r="Z45" s="3">
        <v>3.16618488333495</v>
      </c>
      <c r="AA45" s="3">
        <v>1.3732020495954</v>
      </c>
      <c r="AB45" s="3">
        <v>-3.56169403027051</v>
      </c>
      <c r="AC45" s="3">
        <v>3.33283787465127</v>
      </c>
      <c r="AD45" s="3">
        <v>0.228833002824872</v>
      </c>
      <c r="AE45" s="3">
        <v>-2.31527943733711e-5</v>
      </c>
      <c r="AF45" s="3">
        <v>0</v>
      </c>
      <c r="AG45" s="3">
        <v>0</v>
      </c>
      <c r="AH45" s="3">
        <v>1</v>
      </c>
      <c r="AI45" s="3">
        <v>0</v>
      </c>
      <c r="AJ45" s="3">
        <v>49430.4659752083</v>
      </c>
      <c r="AK45" s="3">
        <v>0</v>
      </c>
      <c r="AL45" s="3">
        <v>0</v>
      </c>
      <c r="AM45" s="3">
        <v>0</v>
      </c>
      <c r="AN45" s="3">
        <v>0</v>
      </c>
      <c r="AO45" s="3">
        <v>3</v>
      </c>
      <c r="AP45" s="3">
        <v>0.5</v>
      </c>
      <c r="AQ45" s="3" t="e">
        <v>#DIV/0!</v>
      </c>
      <c r="AR45" s="3">
        <v>2</v>
      </c>
      <c r="AS45" s="3">
        <v>1690631885.6</v>
      </c>
      <c r="AT45" s="3">
        <v>401.105083333333</v>
      </c>
      <c r="AU45" s="3">
        <v>400.105666666667</v>
      </c>
      <c r="AV45" s="3">
        <v>19.2805333333333</v>
      </c>
      <c r="AW45" s="3">
        <v>19.2126416666667</v>
      </c>
      <c r="AX45" s="3">
        <v>399.123666666667</v>
      </c>
      <c r="AY45" s="3">
        <v>19.0906833333333</v>
      </c>
      <c r="AZ45" s="3">
        <v>350.0005</v>
      </c>
      <c r="BA45" s="3">
        <v>92.7871416666667</v>
      </c>
      <c r="BB45" s="3">
        <v>0.010697375</v>
      </c>
      <c r="BC45" s="3">
        <v>24.9286916666667</v>
      </c>
      <c r="BD45" s="3">
        <v>24.9141</v>
      </c>
      <c r="BE45" s="3">
        <v>999.9</v>
      </c>
      <c r="BF45" s="3">
        <v>0</v>
      </c>
      <c r="BG45" s="3">
        <v>0</v>
      </c>
      <c r="BH45" s="3">
        <v>10005.5191666667</v>
      </c>
      <c r="BI45" s="3">
        <v>-0.091241025</v>
      </c>
      <c r="BJ45" s="3">
        <v>0.222185</v>
      </c>
      <c r="BK45" s="3">
        <v>0</v>
      </c>
      <c r="BL45" s="3">
        <v>0</v>
      </c>
      <c r="BM45" s="3">
        <v>0</v>
      </c>
      <c r="BN45" s="3">
        <v>25</v>
      </c>
      <c r="BO45" s="3">
        <v>-0.010416675</v>
      </c>
      <c r="BP45" s="3">
        <v>1690631660</v>
      </c>
      <c r="BQ45" s="3" t="e">
        <v>#DIV/0!</v>
      </c>
      <c r="BR45" s="3">
        <v>1690631660</v>
      </c>
      <c r="BS45" s="3">
        <v>1690631655</v>
      </c>
      <c r="BT45" s="3">
        <v>138</v>
      </c>
      <c r="BU45" s="3">
        <v>0.212</v>
      </c>
      <c r="BV45" s="3">
        <v>-0.001</v>
      </c>
      <c r="BW45" s="3">
        <v>1.981</v>
      </c>
      <c r="BX45" s="3">
        <v>0.19</v>
      </c>
      <c r="BY45" s="3">
        <v>400</v>
      </c>
      <c r="BZ45" s="3">
        <v>19</v>
      </c>
      <c r="CA45" s="3">
        <v>0.37</v>
      </c>
      <c r="CB45" s="3">
        <v>0.14</v>
      </c>
      <c r="CC45" s="3">
        <v>0</v>
      </c>
      <c r="CD45" s="3">
        <v>0</v>
      </c>
      <c r="CE45" s="3" t="e">
        <v>#DIV/0!</v>
      </c>
      <c r="CF45" s="3">
        <v>100</v>
      </c>
      <c r="CG45" s="3">
        <v>100</v>
      </c>
      <c r="CH45" s="3">
        <v>1.98141666666667</v>
      </c>
      <c r="CI45" s="3">
        <v>0.18985</v>
      </c>
      <c r="CJ45" s="3">
        <v>1.41330549380963</v>
      </c>
      <c r="CK45" s="3">
        <v>0.00180531819462729</v>
      </c>
      <c r="CL45" s="3">
        <v>-1.11177945645761e-6</v>
      </c>
      <c r="CM45" s="3">
        <v>3.87159926385579e-10</v>
      </c>
      <c r="CN45" s="3">
        <v>-0.0221455255566776</v>
      </c>
      <c r="CO45" s="3">
        <v>0.00791992440815521</v>
      </c>
      <c r="CP45" s="3">
        <v>0.000283799275015285</v>
      </c>
      <c r="CQ45" s="3">
        <v>-6.1277419760102e-6</v>
      </c>
      <c r="CR45" s="3">
        <v>16</v>
      </c>
      <c r="CS45" s="3">
        <v>2138</v>
      </c>
      <c r="CT45" s="3">
        <v>1</v>
      </c>
      <c r="CU45" s="3">
        <v>27</v>
      </c>
      <c r="CV45" s="3">
        <v>3.76666666666667</v>
      </c>
      <c r="CW45" s="3">
        <v>3.85</v>
      </c>
      <c r="CX45" s="3">
        <v>19</v>
      </c>
      <c r="CY45" s="3">
        <v>344.629166666667</v>
      </c>
      <c r="CZ45" s="3">
        <v>622.873916666667</v>
      </c>
      <c r="DA45" s="3">
        <v>24.999425</v>
      </c>
      <c r="DB45" s="3">
        <v>30.5760416666667</v>
      </c>
      <c r="DC45" s="3">
        <v>29.9997833333333</v>
      </c>
      <c r="DD45" s="3">
        <v>30.902275</v>
      </c>
      <c r="DE45" s="3">
        <v>30.9823666666667</v>
      </c>
      <c r="DF45" s="3">
        <v>17.6492083333333</v>
      </c>
      <c r="DG45" s="3">
        <v>0</v>
      </c>
      <c r="DH45" s="3">
        <v>100</v>
      </c>
      <c r="DI45" s="3">
        <v>25</v>
      </c>
      <c r="DJ45" s="3">
        <v>400</v>
      </c>
      <c r="DK45" s="3">
        <v>24.7828</v>
      </c>
      <c r="DL45" s="3">
        <v>100.784333333333</v>
      </c>
      <c r="DM45" s="3">
        <v>101.41625</v>
      </c>
      <c r="DN45" s="3"/>
      <c r="DO45" s="3"/>
      <c r="DP45" s="3"/>
      <c r="DQ45" s="3"/>
      <c r="DR45" s="3"/>
      <c r="DS45" s="3"/>
      <c r="DT45" s="3"/>
      <c r="DU45" s="3"/>
      <c r="DV45" s="3"/>
      <c r="DW45" s="3"/>
    </row>
    <row r="46" spans="1:127">
      <c r="A46" s="3" t="s">
        <v>573</v>
      </c>
      <c r="B46" s="3" t="s">
        <v>515</v>
      </c>
      <c r="C46" s="3" t="s">
        <v>68</v>
      </c>
      <c r="D46" s="3" t="s">
        <v>78</v>
      </c>
      <c r="E46" s="3" t="str">
        <f t="shared" si="2"/>
        <v>TR85-B1-Rd1</v>
      </c>
      <c r="F46" s="3" t="str">
        <f>VLOOKUP(B46,Sheet1!$A$1:$B$97,2,0)</f>
        <v>Pseuduvaria trimera</v>
      </c>
      <c r="G46" s="3" t="str">
        <f t="shared" si="3"/>
        <v>2023-07-30</v>
      </c>
      <c r="H46" s="3" t="s">
        <v>529</v>
      </c>
      <c r="I46" s="3">
        <v>5.81833583287841e-5</v>
      </c>
      <c r="J46" s="3">
        <v>0.0581833583287841</v>
      </c>
      <c r="K46" s="3">
        <v>-0.731440732911912</v>
      </c>
      <c r="L46" s="3">
        <v>400.61</v>
      </c>
      <c r="M46" s="3">
        <v>681.155633624865</v>
      </c>
      <c r="N46" s="3">
        <v>63.1013798965304</v>
      </c>
      <c r="O46" s="3">
        <v>37.1119865486805</v>
      </c>
      <c r="P46" s="3">
        <v>0.00401149629001872</v>
      </c>
      <c r="Q46" s="3">
        <v>3.07390818070298</v>
      </c>
      <c r="R46" s="3">
        <v>0.00400857760500614</v>
      </c>
      <c r="S46" s="3">
        <v>0.0025056230515372</v>
      </c>
      <c r="T46" s="3">
        <v>0</v>
      </c>
      <c r="U46" s="3">
        <v>24.997805710152</v>
      </c>
      <c r="V46" s="3">
        <v>24.997805710152</v>
      </c>
      <c r="W46" s="3">
        <v>3.17926166817068</v>
      </c>
      <c r="X46" s="3">
        <v>58.8150222451829</v>
      </c>
      <c r="Y46" s="3">
        <v>1.87149924844967</v>
      </c>
      <c r="Z46" s="3">
        <v>3.18200846983515</v>
      </c>
      <c r="AA46" s="3">
        <v>1.30776241972101</v>
      </c>
      <c r="AB46" s="3">
        <v>-2.56588610229938</v>
      </c>
      <c r="AC46" s="3">
        <v>2.40067241892774</v>
      </c>
      <c r="AD46" s="3">
        <v>0.165201581462128</v>
      </c>
      <c r="AE46" s="3">
        <v>-1.2101909515172e-5</v>
      </c>
      <c r="AF46" s="3">
        <v>0</v>
      </c>
      <c r="AG46" s="3">
        <v>0</v>
      </c>
      <c r="AH46" s="3">
        <v>1</v>
      </c>
      <c r="AI46" s="3">
        <v>0</v>
      </c>
      <c r="AJ46" s="3">
        <v>49307.0722447904</v>
      </c>
      <c r="AK46" s="3">
        <v>0</v>
      </c>
      <c r="AL46" s="3">
        <v>0</v>
      </c>
      <c r="AM46" s="3">
        <v>0</v>
      </c>
      <c r="AN46" s="3">
        <v>0</v>
      </c>
      <c r="AO46" s="3">
        <v>3</v>
      </c>
      <c r="AP46" s="3">
        <v>0.5</v>
      </c>
      <c r="AQ46" s="3" t="e">
        <v>#DIV/0!</v>
      </c>
      <c r="AR46" s="3">
        <v>2</v>
      </c>
      <c r="AS46" s="3">
        <v>1690619263.6</v>
      </c>
      <c r="AT46" s="3">
        <v>400.61</v>
      </c>
      <c r="AU46" s="3">
        <v>400.003</v>
      </c>
      <c r="AV46" s="3">
        <v>20.2021333333333</v>
      </c>
      <c r="AW46" s="3">
        <v>20.1532666666667</v>
      </c>
      <c r="AX46" s="3">
        <v>398.6415</v>
      </c>
      <c r="AY46" s="3">
        <v>20.0079416666667</v>
      </c>
      <c r="AZ46" s="3">
        <v>349.983333333333</v>
      </c>
      <c r="BA46" s="3">
        <v>92.6272416666667</v>
      </c>
      <c r="BB46" s="3">
        <v>0.011450725</v>
      </c>
      <c r="BC46" s="3">
        <v>25.0122916666667</v>
      </c>
      <c r="BD46" s="3">
        <v>25.0490333333333</v>
      </c>
      <c r="BE46" s="3">
        <v>999.9</v>
      </c>
      <c r="BF46" s="3">
        <v>0</v>
      </c>
      <c r="BG46" s="3">
        <v>0</v>
      </c>
      <c r="BH46" s="3">
        <v>10000.3691666667</v>
      </c>
      <c r="BI46" s="3">
        <v>-0.080373125</v>
      </c>
      <c r="BJ46" s="3">
        <v>0.222185</v>
      </c>
      <c r="BK46" s="3">
        <v>0</v>
      </c>
      <c r="BL46" s="3">
        <v>0</v>
      </c>
      <c r="BM46" s="3">
        <v>0</v>
      </c>
      <c r="BN46" s="3">
        <v>25</v>
      </c>
      <c r="BO46" s="3">
        <v>0</v>
      </c>
      <c r="BP46" s="3">
        <v>1690619126.1</v>
      </c>
      <c r="BQ46" s="3" t="e">
        <v>#DIV/0!</v>
      </c>
      <c r="BR46" s="3">
        <v>1690619126.1</v>
      </c>
      <c r="BS46" s="3">
        <v>1690619125.1</v>
      </c>
      <c r="BT46" s="3">
        <v>98</v>
      </c>
      <c r="BU46" s="3">
        <v>-0.015</v>
      </c>
      <c r="BV46" s="3">
        <v>0</v>
      </c>
      <c r="BW46" s="3">
        <v>1.968</v>
      </c>
      <c r="BX46" s="3">
        <v>0.19</v>
      </c>
      <c r="BY46" s="3">
        <v>400</v>
      </c>
      <c r="BZ46" s="3">
        <v>20</v>
      </c>
      <c r="CA46" s="3">
        <v>0.46</v>
      </c>
      <c r="CB46" s="3">
        <v>0.31</v>
      </c>
      <c r="CC46" s="3">
        <v>0</v>
      </c>
      <c r="CD46" s="3">
        <v>0</v>
      </c>
      <c r="CE46" s="3" t="e">
        <v>#DIV/0!</v>
      </c>
      <c r="CF46" s="3">
        <v>100</v>
      </c>
      <c r="CG46" s="3">
        <v>100</v>
      </c>
      <c r="CH46" s="3">
        <v>1.9685</v>
      </c>
      <c r="CI46" s="3">
        <v>0.194191666666667</v>
      </c>
      <c r="CJ46" s="3">
        <v>1.40103437987948</v>
      </c>
      <c r="CK46" s="3">
        <v>0.00180531819462729</v>
      </c>
      <c r="CL46" s="3">
        <v>-1.11177945645761e-6</v>
      </c>
      <c r="CM46" s="3">
        <v>3.87159926385579e-10</v>
      </c>
      <c r="CN46" s="3">
        <v>-0.028792531016609</v>
      </c>
      <c r="CO46" s="3">
        <v>0.00791992440815521</v>
      </c>
      <c r="CP46" s="3">
        <v>0.000283799275015285</v>
      </c>
      <c r="CQ46" s="3">
        <v>-6.1277419760102e-6</v>
      </c>
      <c r="CR46" s="3">
        <v>16</v>
      </c>
      <c r="CS46" s="3">
        <v>2138</v>
      </c>
      <c r="CT46" s="3">
        <v>1</v>
      </c>
      <c r="CU46" s="3">
        <v>27</v>
      </c>
      <c r="CV46" s="3">
        <v>2.29166666666667</v>
      </c>
      <c r="CW46" s="3">
        <v>2.31666666666667</v>
      </c>
      <c r="CX46" s="3">
        <v>19</v>
      </c>
      <c r="CY46" s="3">
        <v>346.097416666667</v>
      </c>
      <c r="CZ46" s="3">
        <v>619.00175</v>
      </c>
      <c r="DA46" s="3">
        <v>25.0004416666667</v>
      </c>
      <c r="DB46" s="3">
        <v>31.5248666666667</v>
      </c>
      <c r="DC46" s="3">
        <v>30.000325</v>
      </c>
      <c r="DD46" s="3">
        <v>31.7942833333333</v>
      </c>
      <c r="DE46" s="3">
        <v>31.8692416666667</v>
      </c>
      <c r="DF46" s="3">
        <v>19.6747333333333</v>
      </c>
      <c r="DG46" s="3">
        <v>0</v>
      </c>
      <c r="DH46" s="3">
        <v>100</v>
      </c>
      <c r="DI46" s="3">
        <v>25</v>
      </c>
      <c r="DJ46" s="3">
        <v>400</v>
      </c>
      <c r="DK46" s="3">
        <v>24.7828</v>
      </c>
      <c r="DL46" s="3">
        <v>100.532083333333</v>
      </c>
      <c r="DM46" s="3">
        <v>101.205083333333</v>
      </c>
      <c r="DN46" s="3"/>
      <c r="DO46" s="3"/>
      <c r="DP46" s="3"/>
      <c r="DQ46" s="3"/>
      <c r="DR46" s="3"/>
      <c r="DS46" s="3"/>
      <c r="DT46" s="3"/>
      <c r="DU46" s="3"/>
      <c r="DV46" s="3"/>
      <c r="DW46" s="3"/>
    </row>
    <row r="47" spans="1:127">
      <c r="A47" s="3" t="s">
        <v>447</v>
      </c>
      <c r="B47" s="3" t="s">
        <v>448</v>
      </c>
      <c r="C47" s="3" t="s">
        <v>68</v>
      </c>
      <c r="D47" s="3" t="s">
        <v>78</v>
      </c>
      <c r="E47" s="3" t="str">
        <f t="shared" si="2"/>
        <v>TR88-B1-Rd1</v>
      </c>
      <c r="F47" s="3" t="str">
        <f>VLOOKUP(B47,Sheet1!$A$1:$B$97,2,0)</f>
        <v>Parashorea chinensis</v>
      </c>
      <c r="G47" s="3" t="str">
        <f t="shared" si="3"/>
        <v>2023-07-30</v>
      </c>
      <c r="H47" s="3" t="s">
        <v>529</v>
      </c>
      <c r="I47" s="3">
        <v>0.000143021118224914</v>
      </c>
      <c r="J47" s="3">
        <v>0.143021118224914</v>
      </c>
      <c r="K47" s="3">
        <v>-0.855945020948368</v>
      </c>
      <c r="L47" s="3">
        <v>400.685416666667</v>
      </c>
      <c r="M47" s="3">
        <v>493.491094995295</v>
      </c>
      <c r="N47" s="3">
        <v>45.8260343752702</v>
      </c>
      <c r="O47" s="3">
        <v>37.2080120273456</v>
      </c>
      <c r="P47" s="3">
        <v>0.0137902361974735</v>
      </c>
      <c r="Q47" s="3">
        <v>3.07850992974347</v>
      </c>
      <c r="R47" s="3">
        <v>0.0137557715195562</v>
      </c>
      <c r="S47" s="3">
        <v>0.00860044643329844</v>
      </c>
      <c r="T47" s="3">
        <v>0</v>
      </c>
      <c r="U47" s="3">
        <v>24.8877381096391</v>
      </c>
      <c r="V47" s="3">
        <v>24.8877381096391</v>
      </c>
      <c r="W47" s="3">
        <v>3.15845839760796</v>
      </c>
      <c r="X47" s="3">
        <v>70.1647292688135</v>
      </c>
      <c r="Y47" s="3">
        <v>2.22083054619261</v>
      </c>
      <c r="Z47" s="3">
        <v>3.16516664348158</v>
      </c>
      <c r="AA47" s="3">
        <v>0.937627851415347</v>
      </c>
      <c r="AB47" s="3">
        <v>-6.30723131371871</v>
      </c>
      <c r="AC47" s="3">
        <v>5.90200810614697</v>
      </c>
      <c r="AD47" s="3">
        <v>0.405150168427555</v>
      </c>
      <c r="AE47" s="3">
        <v>-7.30391441846242e-5</v>
      </c>
      <c r="AF47" s="3">
        <v>0</v>
      </c>
      <c r="AG47" s="3">
        <v>0</v>
      </c>
      <c r="AH47" s="3">
        <v>1</v>
      </c>
      <c r="AI47" s="3">
        <v>0</v>
      </c>
      <c r="AJ47" s="3">
        <v>49439.9984142347</v>
      </c>
      <c r="AK47" s="3">
        <v>0</v>
      </c>
      <c r="AL47" s="3">
        <v>0</v>
      </c>
      <c r="AM47" s="3">
        <v>0</v>
      </c>
      <c r="AN47" s="3">
        <v>0</v>
      </c>
      <c r="AO47" s="3">
        <v>3</v>
      </c>
      <c r="AP47" s="3">
        <v>0.5</v>
      </c>
      <c r="AQ47" s="3" t="e">
        <v>#DIV/0!</v>
      </c>
      <c r="AR47" s="3">
        <v>2</v>
      </c>
      <c r="AS47" s="3">
        <v>1690597258</v>
      </c>
      <c r="AT47" s="3">
        <v>400.685416666667</v>
      </c>
      <c r="AU47" s="3">
        <v>400.000916666667</v>
      </c>
      <c r="AV47" s="3">
        <v>23.9156666666667</v>
      </c>
      <c r="AW47" s="3">
        <v>23.7960166666667</v>
      </c>
      <c r="AX47" s="3">
        <v>399.037833333333</v>
      </c>
      <c r="AY47" s="3">
        <v>23.6640916666667</v>
      </c>
      <c r="AZ47" s="3">
        <v>350.023333333333</v>
      </c>
      <c r="BA47" s="3">
        <v>92.847925</v>
      </c>
      <c r="BB47" s="3">
        <v>0.01298405</v>
      </c>
      <c r="BC47" s="3">
        <v>24.9233</v>
      </c>
      <c r="BD47" s="3">
        <v>24.8698333333333</v>
      </c>
      <c r="BE47" s="3">
        <v>999.9</v>
      </c>
      <c r="BF47" s="3">
        <v>0</v>
      </c>
      <c r="BG47" s="3">
        <v>0</v>
      </c>
      <c r="BH47" s="3">
        <v>10000.5141666667</v>
      </c>
      <c r="BI47" s="3">
        <v>-0.0898059416666667</v>
      </c>
      <c r="BJ47" s="3">
        <v>0.222185</v>
      </c>
      <c r="BK47" s="3">
        <v>0</v>
      </c>
      <c r="BL47" s="3">
        <v>0</v>
      </c>
      <c r="BM47" s="3">
        <v>0</v>
      </c>
      <c r="BN47" s="3">
        <v>25</v>
      </c>
      <c r="BO47" s="3">
        <v>-0.00694444166666667</v>
      </c>
      <c r="BP47" s="3">
        <v>1690596851.5</v>
      </c>
      <c r="BQ47" s="3" t="e">
        <v>#DIV/0!</v>
      </c>
      <c r="BR47" s="3">
        <v>1690596851.5</v>
      </c>
      <c r="BS47" s="3">
        <v>1690596847</v>
      </c>
      <c r="BT47" s="3">
        <v>21</v>
      </c>
      <c r="BU47" s="3">
        <v>0.292</v>
      </c>
      <c r="BV47" s="3">
        <v>-0.005</v>
      </c>
      <c r="BW47" s="3">
        <v>1.647</v>
      </c>
      <c r="BX47" s="3">
        <v>0.25</v>
      </c>
      <c r="BY47" s="3">
        <v>400</v>
      </c>
      <c r="BZ47" s="3">
        <v>24</v>
      </c>
      <c r="CA47" s="3">
        <v>0.37</v>
      </c>
      <c r="CB47" s="3">
        <v>0.12</v>
      </c>
      <c r="CC47" s="3">
        <v>0</v>
      </c>
      <c r="CD47" s="3">
        <v>0</v>
      </c>
      <c r="CE47" s="3" t="e">
        <v>#DIV/0!</v>
      </c>
      <c r="CF47" s="3">
        <v>100</v>
      </c>
      <c r="CG47" s="3">
        <v>100</v>
      </c>
      <c r="CH47" s="3">
        <v>1.64758333333333</v>
      </c>
      <c r="CI47" s="3">
        <v>0.251575</v>
      </c>
      <c r="CJ47" s="3">
        <v>1.07947320993766</v>
      </c>
      <c r="CK47" s="3">
        <v>0.00180531819462729</v>
      </c>
      <c r="CL47" s="3">
        <v>-1.11177945645761e-6</v>
      </c>
      <c r="CM47" s="3">
        <v>3.87159926385579e-10</v>
      </c>
      <c r="CN47" s="3">
        <v>-0.0135603123163509</v>
      </c>
      <c r="CO47" s="3">
        <v>0.00791992440815521</v>
      </c>
      <c r="CP47" s="3">
        <v>0.000283799275015285</v>
      </c>
      <c r="CQ47" s="3">
        <v>-6.1277419760102e-6</v>
      </c>
      <c r="CR47" s="3">
        <v>16</v>
      </c>
      <c r="CS47" s="3">
        <v>2138</v>
      </c>
      <c r="CT47" s="3">
        <v>1</v>
      </c>
      <c r="CU47" s="3">
        <v>27</v>
      </c>
      <c r="CV47" s="3">
        <v>6.78333333333333</v>
      </c>
      <c r="CW47" s="3">
        <v>6.85</v>
      </c>
      <c r="CX47" s="3">
        <v>19</v>
      </c>
      <c r="CY47" s="3">
        <v>345.066916666667</v>
      </c>
      <c r="CZ47" s="3">
        <v>626.552333333333</v>
      </c>
      <c r="DA47" s="3">
        <v>24.9997166666667</v>
      </c>
      <c r="DB47" s="3">
        <v>31.4528166666667</v>
      </c>
      <c r="DC47" s="3">
        <v>30.000125</v>
      </c>
      <c r="DD47" s="3">
        <v>31.7429</v>
      </c>
      <c r="DE47" s="3">
        <v>31.8196833333333</v>
      </c>
      <c r="DF47" s="3">
        <v>19.7295916666667</v>
      </c>
      <c r="DG47" s="3">
        <v>15.0775</v>
      </c>
      <c r="DH47" s="3">
        <v>100</v>
      </c>
      <c r="DI47" s="3">
        <v>25</v>
      </c>
      <c r="DJ47" s="3">
        <v>400</v>
      </c>
      <c r="DK47" s="3">
        <v>23.8316</v>
      </c>
      <c r="DL47" s="3">
        <v>100.5065</v>
      </c>
      <c r="DM47" s="3">
        <v>101.141583333333</v>
      </c>
      <c r="DN47" s="3"/>
      <c r="DO47" s="3"/>
      <c r="DP47" s="3"/>
      <c r="DQ47" s="3"/>
      <c r="DR47" s="3"/>
      <c r="DS47" s="3"/>
      <c r="DT47" s="3"/>
      <c r="DU47" s="3"/>
      <c r="DV47" s="3"/>
      <c r="DW47" s="3"/>
    </row>
    <row r="48" spans="1:127">
      <c r="A48" s="3" t="s">
        <v>574</v>
      </c>
      <c r="B48" s="3" t="s">
        <v>575</v>
      </c>
      <c r="C48" s="3" t="s">
        <v>68</v>
      </c>
      <c r="D48" s="3" t="s">
        <v>78</v>
      </c>
      <c r="E48" s="3" t="str">
        <f t="shared" si="2"/>
        <v>TR90-B1-Rd1</v>
      </c>
      <c r="F48" s="3" t="str">
        <f>VLOOKUP(B48,Sheet1!$A$1:$B$97,2,0)</f>
        <v>Elaeocarpus petiolatus</v>
      </c>
      <c r="G48" s="3" t="str">
        <f t="shared" si="3"/>
        <v>2023-07-30</v>
      </c>
      <c r="H48" s="3" t="s">
        <v>529</v>
      </c>
      <c r="I48" s="3">
        <v>0.000489144714965653</v>
      </c>
      <c r="J48" s="3">
        <v>0.489144714965653</v>
      </c>
      <c r="K48" s="3">
        <v>-1.48778045228086</v>
      </c>
      <c r="L48" s="3">
        <v>401.11525</v>
      </c>
      <c r="M48" s="3">
        <v>451.827632587048</v>
      </c>
      <c r="N48" s="3">
        <v>41.9059168923155</v>
      </c>
      <c r="O48" s="3">
        <v>37.2024667120938</v>
      </c>
      <c r="P48" s="3">
        <v>0.0406132308138629</v>
      </c>
      <c r="Q48" s="3">
        <v>3.07541928623355</v>
      </c>
      <c r="R48" s="3">
        <v>0.040317606715561</v>
      </c>
      <c r="S48" s="3">
        <v>0.0252248853162912</v>
      </c>
      <c r="T48" s="3">
        <v>0</v>
      </c>
      <c r="U48" s="3">
        <v>24.8649436004192</v>
      </c>
      <c r="V48" s="3">
        <v>24.8649436004192</v>
      </c>
      <c r="W48" s="3">
        <v>3.1541649159447</v>
      </c>
      <c r="X48" s="3">
        <v>64.8552373703148</v>
      </c>
      <c r="Y48" s="3">
        <v>2.06054969755429</v>
      </c>
      <c r="Z48" s="3">
        <v>3.17715245534926</v>
      </c>
      <c r="AA48" s="3">
        <v>1.09361521839041</v>
      </c>
      <c r="AB48" s="3">
        <v>-21.5712819299853</v>
      </c>
      <c r="AC48" s="3">
        <v>20.1832808581465</v>
      </c>
      <c r="AD48" s="3">
        <v>1.38715076977551</v>
      </c>
      <c r="AE48" s="3">
        <v>-0.000850302063308087</v>
      </c>
      <c r="AF48" s="3">
        <v>0</v>
      </c>
      <c r="AG48" s="3">
        <v>0</v>
      </c>
      <c r="AH48" s="3">
        <v>1</v>
      </c>
      <c r="AI48" s="3">
        <v>0</v>
      </c>
      <c r="AJ48" s="3">
        <v>49350.8678889074</v>
      </c>
      <c r="AK48" s="3">
        <v>0</v>
      </c>
      <c r="AL48" s="3">
        <v>0</v>
      </c>
      <c r="AM48" s="3">
        <v>0</v>
      </c>
      <c r="AN48" s="3">
        <v>0</v>
      </c>
      <c r="AO48" s="3">
        <v>3</v>
      </c>
      <c r="AP48" s="3">
        <v>0.5</v>
      </c>
      <c r="AQ48" s="3" t="e">
        <v>#DIV/0!</v>
      </c>
      <c r="AR48" s="3">
        <v>2</v>
      </c>
      <c r="AS48" s="3">
        <v>1690608268.5</v>
      </c>
      <c r="AT48" s="3">
        <v>401.11525</v>
      </c>
      <c r="AU48" s="3">
        <v>400.008166666667</v>
      </c>
      <c r="AV48" s="3">
        <v>22.21675</v>
      </c>
      <c r="AW48" s="3">
        <v>21.8067916666667</v>
      </c>
      <c r="AX48" s="3">
        <v>399.23975</v>
      </c>
      <c r="AY48" s="3">
        <v>21.9960666666667</v>
      </c>
      <c r="AZ48" s="3">
        <v>349.994666666667</v>
      </c>
      <c r="BA48" s="3">
        <v>92.7354666666667</v>
      </c>
      <c r="BB48" s="3">
        <v>0.0121083</v>
      </c>
      <c r="BC48" s="3">
        <v>24.986675</v>
      </c>
      <c r="BD48" s="3">
        <v>24.9342583333333</v>
      </c>
      <c r="BE48" s="3">
        <v>999.9</v>
      </c>
      <c r="BF48" s="3">
        <v>0</v>
      </c>
      <c r="BG48" s="3">
        <v>0</v>
      </c>
      <c r="BH48" s="3">
        <v>9996.55583333333</v>
      </c>
      <c r="BI48" s="3">
        <v>-0.102110015833333</v>
      </c>
      <c r="BJ48" s="3">
        <v>0.222185</v>
      </c>
      <c r="BK48" s="3">
        <v>0</v>
      </c>
      <c r="BL48" s="3">
        <v>0</v>
      </c>
      <c r="BM48" s="3">
        <v>0</v>
      </c>
      <c r="BN48" s="3">
        <v>25</v>
      </c>
      <c r="BO48" s="3">
        <v>-0.00694444166666667</v>
      </c>
      <c r="BP48" s="3">
        <v>1690608099</v>
      </c>
      <c r="BQ48" s="3" t="e">
        <v>#DIV/0!</v>
      </c>
      <c r="BR48" s="3">
        <v>1690608099</v>
      </c>
      <c r="BS48" s="3">
        <v>1690608095.5</v>
      </c>
      <c r="BT48" s="3">
        <v>59</v>
      </c>
      <c r="BU48" s="3">
        <v>0.171</v>
      </c>
      <c r="BV48" s="3">
        <v>-0.003</v>
      </c>
      <c r="BW48" s="3">
        <v>1.874</v>
      </c>
      <c r="BX48" s="3">
        <v>0.219</v>
      </c>
      <c r="BY48" s="3">
        <v>400</v>
      </c>
      <c r="BZ48" s="3">
        <v>22</v>
      </c>
      <c r="CA48" s="3">
        <v>1.53</v>
      </c>
      <c r="CB48" s="3">
        <v>0.17</v>
      </c>
      <c r="CC48" s="3">
        <v>0</v>
      </c>
      <c r="CD48" s="3">
        <v>0</v>
      </c>
      <c r="CE48" s="3" t="e">
        <v>#DIV/0!</v>
      </c>
      <c r="CF48" s="3">
        <v>100</v>
      </c>
      <c r="CG48" s="3">
        <v>100</v>
      </c>
      <c r="CH48" s="3">
        <v>1.8755</v>
      </c>
      <c r="CI48" s="3">
        <v>0.220683333333333</v>
      </c>
      <c r="CJ48" s="3">
        <v>1.3075</v>
      </c>
      <c r="CK48" s="3">
        <v>0.00180532</v>
      </c>
      <c r="CL48" s="3">
        <v>-1.11178e-6</v>
      </c>
      <c r="CM48" s="3">
        <v>3.8716e-10</v>
      </c>
      <c r="CN48" s="3">
        <v>-0.025623097797017</v>
      </c>
      <c r="CO48" s="3">
        <v>0.00791992440815521</v>
      </c>
      <c r="CP48" s="3">
        <v>0.000283799275015285</v>
      </c>
      <c r="CQ48" s="3">
        <v>-6.1277419760102e-6</v>
      </c>
      <c r="CR48" s="3">
        <v>16</v>
      </c>
      <c r="CS48" s="3">
        <v>2138</v>
      </c>
      <c r="CT48" s="3">
        <v>1</v>
      </c>
      <c r="CU48" s="3">
        <v>27</v>
      </c>
      <c r="CV48" s="3">
        <v>2.83333333333333</v>
      </c>
      <c r="CW48" s="3">
        <v>2.88333333333333</v>
      </c>
      <c r="CX48" s="3">
        <v>19</v>
      </c>
      <c r="CY48" s="3">
        <v>345.859666666667</v>
      </c>
      <c r="CZ48" s="3">
        <v>620.419416666667</v>
      </c>
      <c r="DA48" s="3">
        <v>25.0000083333333</v>
      </c>
      <c r="DB48" s="3">
        <v>31.8144583333333</v>
      </c>
      <c r="DC48" s="3">
        <v>30.000025</v>
      </c>
      <c r="DD48" s="3">
        <v>32.1567</v>
      </c>
      <c r="DE48" s="3">
        <v>32.2404333333333</v>
      </c>
      <c r="DF48" s="3">
        <v>19.6640666666667</v>
      </c>
      <c r="DG48" s="3">
        <v>0</v>
      </c>
      <c r="DH48" s="3">
        <v>100</v>
      </c>
      <c r="DI48" s="3">
        <v>25</v>
      </c>
      <c r="DJ48" s="3">
        <v>400</v>
      </c>
      <c r="DK48" s="3">
        <v>24.7828</v>
      </c>
      <c r="DL48" s="3">
        <v>100.479666666667</v>
      </c>
      <c r="DM48" s="3">
        <v>101.146833333333</v>
      </c>
      <c r="DN48" s="3"/>
      <c r="DO48" s="3"/>
      <c r="DP48" s="3"/>
      <c r="DQ48" s="3"/>
      <c r="DR48" s="3"/>
      <c r="DS48" s="3"/>
      <c r="DT48" s="3"/>
      <c r="DU48" s="3"/>
      <c r="DV48" s="3"/>
      <c r="DW48" s="3"/>
    </row>
    <row r="49" spans="1:127">
      <c r="A49" s="3" t="s">
        <v>576</v>
      </c>
      <c r="B49" s="3" t="s">
        <v>575</v>
      </c>
      <c r="C49" s="3" t="s">
        <v>68</v>
      </c>
      <c r="D49" s="3" t="s">
        <v>69</v>
      </c>
      <c r="E49" s="3" t="str">
        <f t="shared" si="2"/>
        <v>TR90-B1-Rd2</v>
      </c>
      <c r="F49" s="3" t="str">
        <f>VLOOKUP(B49,Sheet1!$A$1:$B$97,2,0)</f>
        <v>Elaeocarpus petiolatus</v>
      </c>
      <c r="G49" s="3" t="str">
        <f t="shared" si="3"/>
        <v>2023-07-30</v>
      </c>
      <c r="H49" s="3" t="s">
        <v>529</v>
      </c>
      <c r="I49" s="3">
        <v>0.000259177071714544</v>
      </c>
      <c r="J49" s="3">
        <v>0.259177071714544</v>
      </c>
      <c r="K49" s="3">
        <v>-1.1314720587649</v>
      </c>
      <c r="L49" s="3">
        <v>400.894692307692</v>
      </c>
      <c r="M49" s="3">
        <v>490.493944220085</v>
      </c>
      <c r="N49" s="3">
        <v>45.4371444615299</v>
      </c>
      <c r="O49" s="3">
        <v>37.1370734422432</v>
      </c>
      <c r="P49" s="3">
        <v>0.0181929152193349</v>
      </c>
      <c r="Q49" s="3">
        <v>3.07299677502414</v>
      </c>
      <c r="R49" s="3">
        <v>0.0181332858080528</v>
      </c>
      <c r="S49" s="3">
        <v>0.0113386447178781</v>
      </c>
      <c r="T49" s="3">
        <v>0</v>
      </c>
      <c r="U49" s="3">
        <v>24.8448951371309</v>
      </c>
      <c r="V49" s="3">
        <v>24.8448951371309</v>
      </c>
      <c r="W49" s="3">
        <v>3.15039297446363</v>
      </c>
      <c r="X49" s="3">
        <v>58.8823052846224</v>
      </c>
      <c r="Y49" s="3">
        <v>1.86218341420775</v>
      </c>
      <c r="Z49" s="3">
        <v>3.16255178868504</v>
      </c>
      <c r="AA49" s="3">
        <v>1.28820956025588</v>
      </c>
      <c r="AB49" s="3">
        <v>-11.4297088626114</v>
      </c>
      <c r="AC49" s="3">
        <v>10.6942598161858</v>
      </c>
      <c r="AD49" s="3">
        <v>0.735210029725674</v>
      </c>
      <c r="AE49" s="3">
        <v>-0.000239016699890152</v>
      </c>
      <c r="AF49" s="3">
        <v>0</v>
      </c>
      <c r="AG49" s="3">
        <v>0</v>
      </c>
      <c r="AH49" s="3">
        <v>1</v>
      </c>
      <c r="AI49" s="3">
        <v>0</v>
      </c>
      <c r="AJ49" s="3">
        <v>49301.6176164935</v>
      </c>
      <c r="AK49" s="3">
        <v>0</v>
      </c>
      <c r="AL49" s="3">
        <v>0</v>
      </c>
      <c r="AM49" s="3">
        <v>0</v>
      </c>
      <c r="AN49" s="3">
        <v>0</v>
      </c>
      <c r="AO49" s="3">
        <v>3</v>
      </c>
      <c r="AP49" s="3">
        <v>0.5</v>
      </c>
      <c r="AQ49" s="3" t="e">
        <v>#DIV/0!</v>
      </c>
      <c r="AR49" s="3">
        <v>2</v>
      </c>
      <c r="AS49" s="3">
        <v>1690625541.83077</v>
      </c>
      <c r="AT49" s="3">
        <v>400.894692307692</v>
      </c>
      <c r="AU49" s="3">
        <v>400.013923076923</v>
      </c>
      <c r="AV49" s="3">
        <v>20.1022692307692</v>
      </c>
      <c r="AW49" s="3">
        <v>19.8845846153846</v>
      </c>
      <c r="AX49" s="3">
        <v>398.971538461538</v>
      </c>
      <c r="AY49" s="3">
        <v>19.9017076923077</v>
      </c>
      <c r="AZ49" s="3">
        <v>350.002307692308</v>
      </c>
      <c r="BA49" s="3">
        <v>92.6250230769231</v>
      </c>
      <c r="BB49" s="3">
        <v>0.0104599153846154</v>
      </c>
      <c r="BC49" s="3">
        <v>24.9094461538462</v>
      </c>
      <c r="BD49" s="3">
        <v>24.9435153846154</v>
      </c>
      <c r="BE49" s="3">
        <v>999.9</v>
      </c>
      <c r="BF49" s="3">
        <v>0</v>
      </c>
      <c r="BG49" s="3">
        <v>0</v>
      </c>
      <c r="BH49" s="3">
        <v>9995.86769230769</v>
      </c>
      <c r="BI49" s="3">
        <v>-0.0831985923076923</v>
      </c>
      <c r="BJ49" s="3">
        <v>0.222185</v>
      </c>
      <c r="BK49" s="3">
        <v>0</v>
      </c>
      <c r="BL49" s="3">
        <v>0</v>
      </c>
      <c r="BM49" s="3">
        <v>0</v>
      </c>
      <c r="BN49" s="3">
        <v>25</v>
      </c>
      <c r="BO49" s="3">
        <v>0</v>
      </c>
      <c r="BP49" s="3">
        <v>1690625509.36923</v>
      </c>
      <c r="BQ49" s="3" t="e">
        <v>#DIV/0!</v>
      </c>
      <c r="BR49" s="3">
        <v>1690625509.36923</v>
      </c>
      <c r="BS49" s="3">
        <v>1690624919.5</v>
      </c>
      <c r="BT49" s="3">
        <v>118.923076923077</v>
      </c>
      <c r="BU49" s="3">
        <v>-0.0158461538461539</v>
      </c>
      <c r="BV49" s="3">
        <v>0.003</v>
      </c>
      <c r="BW49" s="3">
        <v>1.92215384615385</v>
      </c>
      <c r="BX49" s="3">
        <v>0.2</v>
      </c>
      <c r="BY49" s="3">
        <v>400</v>
      </c>
      <c r="BZ49" s="3">
        <v>20</v>
      </c>
      <c r="CA49" s="3">
        <v>0.441538461538462</v>
      </c>
      <c r="CB49" s="3">
        <v>0.25</v>
      </c>
      <c r="CC49" s="3">
        <v>0</v>
      </c>
      <c r="CD49" s="3">
        <v>0</v>
      </c>
      <c r="CE49" s="3" t="e">
        <v>#DIV/0!</v>
      </c>
      <c r="CF49" s="3">
        <v>100</v>
      </c>
      <c r="CG49" s="3">
        <v>100</v>
      </c>
      <c r="CH49" s="3">
        <v>1.92315384615385</v>
      </c>
      <c r="CI49" s="3">
        <v>0.200561538461538</v>
      </c>
      <c r="CJ49" s="3">
        <v>1.35831768948969</v>
      </c>
      <c r="CK49" s="3">
        <v>0.00180531819462729</v>
      </c>
      <c r="CL49" s="3">
        <v>-1.11177945645761e-6</v>
      </c>
      <c r="CM49" s="3">
        <v>3.87159926385579e-10</v>
      </c>
      <c r="CN49" s="3">
        <v>-0.0211573417098041</v>
      </c>
      <c r="CO49" s="3">
        <v>0.00791992440815521</v>
      </c>
      <c r="CP49" s="3">
        <v>0.000283799275015285</v>
      </c>
      <c r="CQ49" s="3">
        <v>-6.1277419760102e-6</v>
      </c>
      <c r="CR49" s="3">
        <v>16</v>
      </c>
      <c r="CS49" s="3">
        <v>2138</v>
      </c>
      <c r="CT49" s="3">
        <v>1</v>
      </c>
      <c r="CU49" s="3">
        <v>27</v>
      </c>
      <c r="CV49" s="3">
        <v>1.27692307692308</v>
      </c>
      <c r="CW49" s="3">
        <v>10.3692307692308</v>
      </c>
      <c r="CX49" s="3">
        <v>19</v>
      </c>
      <c r="CY49" s="3">
        <v>345.018384615385</v>
      </c>
      <c r="CZ49" s="3">
        <v>620.668692307692</v>
      </c>
      <c r="DA49" s="3">
        <v>25.0001</v>
      </c>
      <c r="DB49" s="3">
        <v>30.6749230769231</v>
      </c>
      <c r="DC49" s="3">
        <v>30.0001076923077</v>
      </c>
      <c r="DD49" s="3">
        <v>30.9946</v>
      </c>
      <c r="DE49" s="3">
        <v>31.0725692307692</v>
      </c>
      <c r="DF49" s="3">
        <v>19.5816153846154</v>
      </c>
      <c r="DG49" s="3">
        <v>0</v>
      </c>
      <c r="DH49" s="3">
        <v>100</v>
      </c>
      <c r="DI49" s="3">
        <v>25</v>
      </c>
      <c r="DJ49" s="3">
        <v>400</v>
      </c>
      <c r="DK49" s="3">
        <v>24.7828</v>
      </c>
      <c r="DL49" s="3">
        <v>100.725307692308</v>
      </c>
      <c r="DM49" s="3">
        <v>101.365076923077</v>
      </c>
      <c r="DN49" s="3"/>
      <c r="DO49" s="3"/>
      <c r="DP49" s="3"/>
      <c r="DQ49" s="3"/>
      <c r="DR49" s="3"/>
      <c r="DS49" s="3"/>
      <c r="DT49" s="3"/>
      <c r="DU49" s="3"/>
      <c r="DV49" s="3"/>
      <c r="DW49" s="3"/>
    </row>
    <row r="50" spans="1:127">
      <c r="A50" s="3" t="s">
        <v>577</v>
      </c>
      <c r="B50" s="3" t="s">
        <v>452</v>
      </c>
      <c r="C50" s="3" t="s">
        <v>68</v>
      </c>
      <c r="D50" s="3" t="s">
        <v>69</v>
      </c>
      <c r="E50" s="3" t="str">
        <f t="shared" si="2"/>
        <v>TR91-B1-Rd2</v>
      </c>
      <c r="F50" s="3" t="str">
        <f>VLOOKUP(B50,Sheet1!$A$1:$B$97,2,0)</f>
        <v>Pometia pinnata</v>
      </c>
      <c r="G50" s="3" t="str">
        <f t="shared" si="3"/>
        <v>2023-07-30</v>
      </c>
      <c r="H50" s="3" t="s">
        <v>529</v>
      </c>
      <c r="I50" s="3">
        <v>6.15040344915572e-5</v>
      </c>
      <c r="J50" s="3">
        <v>0.0615040344915572</v>
      </c>
      <c r="K50" s="3">
        <v>-0.81703068628583</v>
      </c>
      <c r="L50" s="3">
        <v>400.677</v>
      </c>
      <c r="M50" s="3">
        <v>601.565430310713</v>
      </c>
      <c r="N50" s="3">
        <v>55.9113637205354</v>
      </c>
      <c r="O50" s="3">
        <v>37.2401495111159</v>
      </c>
      <c r="P50" s="3">
        <v>0.00580672800536132</v>
      </c>
      <c r="Q50" s="3">
        <v>3.07986007867185</v>
      </c>
      <c r="R50" s="3">
        <v>0.00580054415330431</v>
      </c>
      <c r="S50" s="3">
        <v>0.00362589511857214</v>
      </c>
      <c r="T50" s="3">
        <v>0</v>
      </c>
      <c r="U50" s="3">
        <v>25.0611984445</v>
      </c>
      <c r="V50" s="3">
        <v>25.0611984445</v>
      </c>
      <c r="W50" s="3">
        <v>3.19129748012554</v>
      </c>
      <c r="X50" s="3">
        <v>69.9560142679595</v>
      </c>
      <c r="Y50" s="3">
        <v>2.23453878269873</v>
      </c>
      <c r="Z50" s="3">
        <v>3.19420541980794</v>
      </c>
      <c r="AA50" s="3">
        <v>0.956758697426802</v>
      </c>
      <c r="AB50" s="3">
        <v>-2.71232792107767</v>
      </c>
      <c r="AC50" s="3">
        <v>2.53788948641366</v>
      </c>
      <c r="AD50" s="3">
        <v>0.174424779336788</v>
      </c>
      <c r="AE50" s="3">
        <v>-1.36553272251187e-5</v>
      </c>
      <c r="AF50" s="3">
        <v>0</v>
      </c>
      <c r="AG50" s="3">
        <v>0</v>
      </c>
      <c r="AH50" s="3">
        <v>1</v>
      </c>
      <c r="AI50" s="3">
        <v>0</v>
      </c>
      <c r="AJ50" s="3">
        <v>49449.7084688628</v>
      </c>
      <c r="AK50" s="3">
        <v>0</v>
      </c>
      <c r="AL50" s="3">
        <v>0</v>
      </c>
      <c r="AM50" s="3">
        <v>0</v>
      </c>
      <c r="AN50" s="3">
        <v>0</v>
      </c>
      <c r="AO50" s="3">
        <v>3</v>
      </c>
      <c r="AP50" s="3">
        <v>0.5</v>
      </c>
      <c r="AQ50" s="3" t="e">
        <v>#DIV/0!</v>
      </c>
      <c r="AR50" s="3">
        <v>2</v>
      </c>
      <c r="AS50" s="3">
        <v>1690638447.5</v>
      </c>
      <c r="AT50" s="3">
        <v>400.677</v>
      </c>
      <c r="AU50" s="3">
        <v>400.0065</v>
      </c>
      <c r="AV50" s="3">
        <v>24.0420166666667</v>
      </c>
      <c r="AW50" s="3">
        <v>23.9905666666667</v>
      </c>
      <c r="AX50" s="3">
        <v>398.81975</v>
      </c>
      <c r="AY50" s="3">
        <v>23.783425</v>
      </c>
      <c r="AZ50" s="3">
        <v>350.003583333333</v>
      </c>
      <c r="BA50" s="3">
        <v>92.9325083333333</v>
      </c>
      <c r="BB50" s="3">
        <v>0.0105593</v>
      </c>
      <c r="BC50" s="3">
        <v>25.0764833333333</v>
      </c>
      <c r="BD50" s="3">
        <v>25.169225</v>
      </c>
      <c r="BE50" s="3">
        <v>999.9</v>
      </c>
      <c r="BF50" s="3">
        <v>0</v>
      </c>
      <c r="BG50" s="3">
        <v>0</v>
      </c>
      <c r="BH50" s="3">
        <v>9998.425</v>
      </c>
      <c r="BI50" s="3">
        <v>-0.101082941666667</v>
      </c>
      <c r="BJ50" s="3">
        <v>0.222185</v>
      </c>
      <c r="BK50" s="3">
        <v>0</v>
      </c>
      <c r="BL50" s="3">
        <v>0</v>
      </c>
      <c r="BM50" s="3">
        <v>0</v>
      </c>
      <c r="BN50" s="3">
        <v>25</v>
      </c>
      <c r="BO50" s="3">
        <v>0</v>
      </c>
      <c r="BP50" s="3">
        <v>1690638373</v>
      </c>
      <c r="BQ50" s="3" t="e">
        <v>#DIV/0!</v>
      </c>
      <c r="BR50" s="3">
        <v>1690638373</v>
      </c>
      <c r="BS50" s="3">
        <v>1690638370</v>
      </c>
      <c r="BT50" s="3">
        <v>158</v>
      </c>
      <c r="BU50" s="3">
        <v>0.025</v>
      </c>
      <c r="BV50" s="3">
        <v>-0.001</v>
      </c>
      <c r="BW50" s="3">
        <v>1.857</v>
      </c>
      <c r="BX50" s="3">
        <v>0.259</v>
      </c>
      <c r="BY50" s="3">
        <v>400</v>
      </c>
      <c r="BZ50" s="3">
        <v>24</v>
      </c>
      <c r="CA50" s="3">
        <v>0.46</v>
      </c>
      <c r="CB50" s="3">
        <v>0.21</v>
      </c>
      <c r="CC50" s="3">
        <v>0</v>
      </c>
      <c r="CD50" s="3">
        <v>0</v>
      </c>
      <c r="CE50" s="3" t="e">
        <v>#DIV/0!</v>
      </c>
      <c r="CF50" s="3">
        <v>100</v>
      </c>
      <c r="CG50" s="3">
        <v>100</v>
      </c>
      <c r="CH50" s="3">
        <v>1.85725</v>
      </c>
      <c r="CI50" s="3">
        <v>0.258591666666667</v>
      </c>
      <c r="CJ50" s="3">
        <v>1.28962326292714</v>
      </c>
      <c r="CK50" s="3">
        <v>0.00180531819462729</v>
      </c>
      <c r="CL50" s="3">
        <v>-1.11177945645761e-6</v>
      </c>
      <c r="CM50" s="3">
        <v>3.87159926385579e-10</v>
      </c>
      <c r="CN50" s="3">
        <v>-0.00786010149330946</v>
      </c>
      <c r="CO50" s="3">
        <v>0.00791992440815521</v>
      </c>
      <c r="CP50" s="3">
        <v>0.000283799275015285</v>
      </c>
      <c r="CQ50" s="3">
        <v>-6.1277419760102e-6</v>
      </c>
      <c r="CR50" s="3">
        <v>16</v>
      </c>
      <c r="CS50" s="3">
        <v>2138</v>
      </c>
      <c r="CT50" s="3">
        <v>1</v>
      </c>
      <c r="CU50" s="3">
        <v>27</v>
      </c>
      <c r="CV50" s="3">
        <v>1.23333333333333</v>
      </c>
      <c r="CW50" s="3">
        <v>1.29166666666667</v>
      </c>
      <c r="CX50" s="3">
        <v>19</v>
      </c>
      <c r="CY50" s="3">
        <v>345.876166666667</v>
      </c>
      <c r="CZ50" s="3">
        <v>615.124166666667</v>
      </c>
      <c r="DA50" s="3">
        <v>25</v>
      </c>
      <c r="DB50" s="3">
        <v>31.2831833333333</v>
      </c>
      <c r="DC50" s="3">
        <v>30.0002166666667</v>
      </c>
      <c r="DD50" s="3">
        <v>31.537325</v>
      </c>
      <c r="DE50" s="3">
        <v>31.6109083333333</v>
      </c>
      <c r="DF50" s="3">
        <v>19.2417666666667</v>
      </c>
      <c r="DG50" s="3">
        <v>36.5427</v>
      </c>
      <c r="DH50" s="3">
        <v>84.8626833333333</v>
      </c>
      <c r="DI50" s="3">
        <v>25</v>
      </c>
      <c r="DJ50" s="3">
        <v>400</v>
      </c>
      <c r="DK50" s="3">
        <v>24.0153</v>
      </c>
      <c r="DL50" s="3">
        <v>100.6095</v>
      </c>
      <c r="DM50" s="3">
        <v>101.268083333333</v>
      </c>
      <c r="DN50" s="3"/>
      <c r="DO50" s="3"/>
      <c r="DP50" s="3"/>
      <c r="DQ50" s="3"/>
      <c r="DR50" s="3"/>
      <c r="DS50" s="3"/>
      <c r="DT50" s="3"/>
      <c r="DU50" s="3"/>
      <c r="DV50" s="3"/>
      <c r="DW50" s="3"/>
    </row>
    <row r="51" spans="1:127">
      <c r="A51" s="3" t="s">
        <v>578</v>
      </c>
      <c r="B51" s="3" t="s">
        <v>579</v>
      </c>
      <c r="C51" s="3" t="s">
        <v>68</v>
      </c>
      <c r="D51" s="3" t="s">
        <v>78</v>
      </c>
      <c r="E51" s="3" t="str">
        <f t="shared" si="2"/>
        <v>TR102-B1-Rd1</v>
      </c>
      <c r="F51" s="3" t="str">
        <f>VLOOKUP(B51,Sheet1!$A$1:$B$97,2,0)</f>
        <v>Balakata baccata</v>
      </c>
      <c r="G51" s="3" t="str">
        <f t="shared" si="3"/>
        <v>2023-08-01</v>
      </c>
      <c r="H51" s="3" t="s">
        <v>529</v>
      </c>
      <c r="I51" s="3">
        <v>6.98635852295292e-5</v>
      </c>
      <c r="J51" s="3">
        <v>0.0698635852295292</v>
      </c>
      <c r="K51" s="3">
        <v>-1.32957390842033</v>
      </c>
      <c r="L51" s="3">
        <v>401.122916666667</v>
      </c>
      <c r="M51" s="3">
        <v>633.027152187656</v>
      </c>
      <c r="N51" s="3">
        <v>58.7948583215111</v>
      </c>
      <c r="O51" s="3">
        <v>37.2558808604086</v>
      </c>
      <c r="P51" s="3">
        <v>0.00662812697265738</v>
      </c>
      <c r="Q51" s="3">
        <v>3.0798382733577</v>
      </c>
      <c r="R51" s="3">
        <v>0.00662020868260498</v>
      </c>
      <c r="S51" s="3">
        <v>0.00413834104913218</v>
      </c>
      <c r="T51" s="3">
        <v>0</v>
      </c>
      <c r="U51" s="3">
        <v>25.0267205131227</v>
      </c>
      <c r="V51" s="3">
        <v>25.0267205131227</v>
      </c>
      <c r="W51" s="3">
        <v>3.18474651354638</v>
      </c>
      <c r="X51" s="3">
        <v>70.0483097290243</v>
      </c>
      <c r="Y51" s="3">
        <v>2.23317096847812</v>
      </c>
      <c r="Z51" s="3">
        <v>3.1880440487484</v>
      </c>
      <c r="AA51" s="3">
        <v>0.95157554506826</v>
      </c>
      <c r="AB51" s="3">
        <v>-3.08098410862224</v>
      </c>
      <c r="AC51" s="3">
        <v>2.88289599505899</v>
      </c>
      <c r="AD51" s="3">
        <v>0.198070796324552</v>
      </c>
      <c r="AE51" s="3">
        <v>-1.73172386969863e-5</v>
      </c>
      <c r="AF51" s="3">
        <v>0</v>
      </c>
      <c r="AG51" s="3">
        <v>0</v>
      </c>
      <c r="AH51" s="3">
        <v>1</v>
      </c>
      <c r="AI51" s="3">
        <v>0</v>
      </c>
      <c r="AJ51" s="3">
        <v>49453.123363863</v>
      </c>
      <c r="AK51" s="3">
        <v>0</v>
      </c>
      <c r="AL51" s="3">
        <v>0</v>
      </c>
      <c r="AM51" s="3">
        <v>0</v>
      </c>
      <c r="AN51" s="3">
        <v>0</v>
      </c>
      <c r="AO51" s="3">
        <v>3</v>
      </c>
      <c r="AP51" s="3">
        <v>0.5</v>
      </c>
      <c r="AQ51" s="3" t="e">
        <v>#DIV/0!</v>
      </c>
      <c r="AR51" s="3">
        <v>2</v>
      </c>
      <c r="AS51" s="3">
        <v>1690788771.5</v>
      </c>
      <c r="AT51" s="3">
        <v>401.122916666667</v>
      </c>
      <c r="AU51" s="3">
        <v>400.002833333333</v>
      </c>
      <c r="AV51" s="3">
        <v>24.0438833333333</v>
      </c>
      <c r="AW51" s="3">
        <v>23.9854416666667</v>
      </c>
      <c r="AX51" s="3">
        <v>399.49325</v>
      </c>
      <c r="AY51" s="3">
        <v>23.8007166666667</v>
      </c>
      <c r="AZ51" s="3">
        <v>350.0095</v>
      </c>
      <c r="BA51" s="3">
        <v>92.865625</v>
      </c>
      <c r="BB51" s="3">
        <v>0.013338825</v>
      </c>
      <c r="BC51" s="3">
        <v>25.0440833333333</v>
      </c>
      <c r="BD51" s="3">
        <v>25.1054</v>
      </c>
      <c r="BE51" s="3">
        <v>999.9</v>
      </c>
      <c r="BF51" s="3">
        <v>0</v>
      </c>
      <c r="BG51" s="3">
        <v>0</v>
      </c>
      <c r="BH51" s="3">
        <v>10005.5225</v>
      </c>
      <c r="BI51" s="3">
        <v>-0.0985204666666667</v>
      </c>
      <c r="BJ51" s="3">
        <v>0.222185</v>
      </c>
      <c r="BK51" s="3">
        <v>0</v>
      </c>
      <c r="BL51" s="3">
        <v>0</v>
      </c>
      <c r="BM51" s="3">
        <v>0</v>
      </c>
      <c r="BN51" s="3">
        <v>25</v>
      </c>
      <c r="BO51" s="3">
        <v>-0.010416675</v>
      </c>
      <c r="BP51" s="3">
        <v>1690788473.5</v>
      </c>
      <c r="BQ51" s="3" t="e">
        <v>#DIV/0!</v>
      </c>
      <c r="BR51" s="3">
        <v>1690788472.5</v>
      </c>
      <c r="BS51" s="3">
        <v>1690788473.5</v>
      </c>
      <c r="BT51" s="3">
        <v>95</v>
      </c>
      <c r="BU51" s="3">
        <v>0.143</v>
      </c>
      <c r="BV51" s="3">
        <v>0.004</v>
      </c>
      <c r="BW51" s="3">
        <v>1.628</v>
      </c>
      <c r="BX51" s="3">
        <v>0.243</v>
      </c>
      <c r="BY51" s="3">
        <v>400</v>
      </c>
      <c r="BZ51" s="3">
        <v>24</v>
      </c>
      <c r="CA51" s="3">
        <v>0.52</v>
      </c>
      <c r="CB51" s="3">
        <v>0.22</v>
      </c>
      <c r="CC51" s="3">
        <v>0</v>
      </c>
      <c r="CD51" s="3">
        <v>0</v>
      </c>
      <c r="CE51" s="3" t="e">
        <v>#DIV/0!</v>
      </c>
      <c r="CF51" s="3">
        <v>100</v>
      </c>
      <c r="CG51" s="3">
        <v>100</v>
      </c>
      <c r="CH51" s="3">
        <v>1.62966666666667</v>
      </c>
      <c r="CI51" s="3">
        <v>0.243166666666667</v>
      </c>
      <c r="CJ51" s="3">
        <v>1.06107100328237</v>
      </c>
      <c r="CK51" s="3">
        <v>0.00180531819462729</v>
      </c>
      <c r="CL51" s="3">
        <v>-1.11177945645761e-6</v>
      </c>
      <c r="CM51" s="3">
        <v>3.87159926385579e-10</v>
      </c>
      <c r="CN51" s="3">
        <v>-0.0234808846951885</v>
      </c>
      <c r="CO51" s="3">
        <v>0.00791992440815521</v>
      </c>
      <c r="CP51" s="3">
        <v>0.000283799275015285</v>
      </c>
      <c r="CQ51" s="3">
        <v>-6.1277419760102e-6</v>
      </c>
      <c r="CR51" s="3">
        <v>16</v>
      </c>
      <c r="CS51" s="3">
        <v>2138</v>
      </c>
      <c r="CT51" s="3">
        <v>1</v>
      </c>
      <c r="CU51" s="3">
        <v>27</v>
      </c>
      <c r="CV51" s="3">
        <v>4.98333333333333</v>
      </c>
      <c r="CW51" s="3">
        <v>4.96666666666667</v>
      </c>
      <c r="CX51" s="3">
        <v>19</v>
      </c>
      <c r="CY51" s="3">
        <v>345.745333333333</v>
      </c>
      <c r="CZ51" s="3">
        <v>620.677</v>
      </c>
      <c r="DA51" s="3">
        <v>25.0002833333333</v>
      </c>
      <c r="DB51" s="3">
        <v>31.2787166666667</v>
      </c>
      <c r="DC51" s="3">
        <v>30.0002</v>
      </c>
      <c r="DD51" s="3">
        <v>31.5589</v>
      </c>
      <c r="DE51" s="3">
        <v>31.635875</v>
      </c>
      <c r="DF51" s="3">
        <v>19.5682916666667</v>
      </c>
      <c r="DG51" s="3">
        <v>25.4111</v>
      </c>
      <c r="DH51" s="3">
        <v>28.6311</v>
      </c>
      <c r="DI51" s="3">
        <v>25</v>
      </c>
      <c r="DJ51" s="3">
        <v>400</v>
      </c>
      <c r="DK51" s="3">
        <v>23.9677</v>
      </c>
      <c r="DL51" s="3">
        <v>100.57975</v>
      </c>
      <c r="DM51" s="3">
        <v>101.217583333333</v>
      </c>
      <c r="DN51" s="3"/>
      <c r="DO51" s="3"/>
      <c r="DP51" s="3"/>
      <c r="DQ51" s="3"/>
      <c r="DR51" s="3"/>
      <c r="DS51" s="3"/>
      <c r="DT51" s="3"/>
      <c r="DU51" s="3"/>
      <c r="DV51" s="3"/>
      <c r="DW51" s="3"/>
    </row>
    <row r="52" spans="1:127">
      <c r="A52" s="3" t="s">
        <v>580</v>
      </c>
      <c r="B52" s="3" t="s">
        <v>523</v>
      </c>
      <c r="C52" s="3" t="s">
        <v>77</v>
      </c>
      <c r="D52" s="3" t="s">
        <v>78</v>
      </c>
      <c r="E52" s="3" t="str">
        <f t="shared" si="2"/>
        <v>TR92-B2-Rd1</v>
      </c>
      <c r="F52" s="3" t="str">
        <f>VLOOKUP(B52,Sheet1!$A$1:$B$97,2,0)</f>
        <v>Parashorea chinensis</v>
      </c>
      <c r="G52" s="3" t="str">
        <f t="shared" si="3"/>
        <v>2023-08-01</v>
      </c>
      <c r="H52" s="3" t="s">
        <v>529</v>
      </c>
      <c r="I52" s="3">
        <v>0.000427519238327473</v>
      </c>
      <c r="J52" s="3">
        <v>0.427519238327473</v>
      </c>
      <c r="K52" s="3">
        <v>-1.25597370270431</v>
      </c>
      <c r="L52" s="3">
        <v>400.9335</v>
      </c>
      <c r="M52" s="3">
        <v>442.898110628698</v>
      </c>
      <c r="N52" s="3">
        <v>41.236704735194</v>
      </c>
      <c r="O52" s="3">
        <v>37.3295256473063</v>
      </c>
      <c r="P52" s="3">
        <v>0.04127597426388</v>
      </c>
      <c r="Q52" s="3">
        <v>3.08341375665757</v>
      </c>
      <c r="R52" s="3">
        <v>0.0409714404933779</v>
      </c>
      <c r="S52" s="3">
        <v>0.0256343240044194</v>
      </c>
      <c r="T52" s="3">
        <v>0</v>
      </c>
      <c r="U52" s="3">
        <v>25.0228398793928</v>
      </c>
      <c r="V52" s="3">
        <v>25.0228398793928</v>
      </c>
      <c r="W52" s="3">
        <v>3.18400991490945</v>
      </c>
      <c r="X52" s="3">
        <v>69.9325596577552</v>
      </c>
      <c r="Y52" s="3">
        <v>2.24078469342563</v>
      </c>
      <c r="Z52" s="3">
        <v>3.20420802971513</v>
      </c>
      <c r="AA52" s="3">
        <v>0.943225221483821</v>
      </c>
      <c r="AB52" s="3">
        <v>-18.8535984102416</v>
      </c>
      <c r="AC52" s="3">
        <v>17.6417893238624</v>
      </c>
      <c r="AD52" s="3">
        <v>1.21116215251613</v>
      </c>
      <c r="AE52" s="3">
        <v>-0.00064693386307102</v>
      </c>
      <c r="AF52" s="3">
        <v>0</v>
      </c>
      <c r="AG52" s="3">
        <v>0</v>
      </c>
      <c r="AH52" s="3">
        <v>1</v>
      </c>
      <c r="AI52" s="3">
        <v>0</v>
      </c>
      <c r="AJ52" s="3">
        <v>49532.2418763646</v>
      </c>
      <c r="AK52" s="3">
        <v>0</v>
      </c>
      <c r="AL52" s="3">
        <v>0</v>
      </c>
      <c r="AM52" s="3">
        <v>0</v>
      </c>
      <c r="AN52" s="3">
        <v>0</v>
      </c>
      <c r="AO52" s="3">
        <v>3</v>
      </c>
      <c r="AP52" s="3">
        <v>0.5</v>
      </c>
      <c r="AQ52" s="3" t="e">
        <v>#DIV/0!</v>
      </c>
      <c r="AR52" s="3">
        <v>2</v>
      </c>
      <c r="AS52" s="3">
        <v>1690777802.1</v>
      </c>
      <c r="AT52" s="3">
        <v>400.9335</v>
      </c>
      <c r="AU52" s="3">
        <v>400.003916666667</v>
      </c>
      <c r="AV52" s="3">
        <v>24.0668916666667</v>
      </c>
      <c r="AW52" s="3">
        <v>23.7092833333333</v>
      </c>
      <c r="AX52" s="3">
        <v>399.343833333333</v>
      </c>
      <c r="AY52" s="3">
        <v>23.8346166666667</v>
      </c>
      <c r="AZ52" s="3">
        <v>350.01725</v>
      </c>
      <c r="BA52" s="3">
        <v>93.0909666666667</v>
      </c>
      <c r="BB52" s="3">
        <v>0.0155601</v>
      </c>
      <c r="BC52" s="3">
        <v>25.1289666666667</v>
      </c>
      <c r="BD52" s="3">
        <v>25.1996583333333</v>
      </c>
      <c r="BE52" s="3">
        <v>999.9</v>
      </c>
      <c r="BF52" s="3">
        <v>0</v>
      </c>
      <c r="BG52" s="3">
        <v>0</v>
      </c>
      <c r="BH52" s="3">
        <v>9999.88666666667</v>
      </c>
      <c r="BI52" s="3">
        <v>-0.0981100833333333</v>
      </c>
      <c r="BJ52" s="3">
        <v>0.222185</v>
      </c>
      <c r="BK52" s="3">
        <v>0</v>
      </c>
      <c r="BL52" s="3">
        <v>0</v>
      </c>
      <c r="BM52" s="3">
        <v>0</v>
      </c>
      <c r="BN52" s="3">
        <v>25</v>
      </c>
      <c r="BO52" s="3">
        <v>-0.010416675</v>
      </c>
      <c r="BP52" s="3">
        <v>1690777527.1</v>
      </c>
      <c r="BQ52" s="3" t="e">
        <v>#DIV/0!</v>
      </c>
      <c r="BR52" s="3">
        <v>1690777527.1</v>
      </c>
      <c r="BS52" s="3">
        <v>1690777523.6</v>
      </c>
      <c r="BT52" s="3">
        <v>57</v>
      </c>
      <c r="BU52" s="3">
        <v>0.232</v>
      </c>
      <c r="BV52" s="3">
        <v>-0.004</v>
      </c>
      <c r="BW52" s="3">
        <v>1.589</v>
      </c>
      <c r="BX52" s="3">
        <v>0.228</v>
      </c>
      <c r="BY52" s="3">
        <v>400</v>
      </c>
      <c r="BZ52" s="3">
        <v>24</v>
      </c>
      <c r="CA52" s="3">
        <v>0.28</v>
      </c>
      <c r="CB52" s="3">
        <v>0.14</v>
      </c>
      <c r="CC52" s="3">
        <v>0</v>
      </c>
      <c r="CD52" s="3">
        <v>0</v>
      </c>
      <c r="CE52" s="3" t="e">
        <v>#DIV/0!</v>
      </c>
      <c r="CF52" s="3">
        <v>100</v>
      </c>
      <c r="CG52" s="3">
        <v>100</v>
      </c>
      <c r="CH52" s="3">
        <v>1.58966666666667</v>
      </c>
      <c r="CI52" s="3">
        <v>0.232275</v>
      </c>
      <c r="CJ52" s="3">
        <v>1.0212146727555</v>
      </c>
      <c r="CK52" s="3">
        <v>0.00180531819462729</v>
      </c>
      <c r="CL52" s="3">
        <v>-1.11177945645761e-6</v>
      </c>
      <c r="CM52" s="3">
        <v>3.87159926385579e-10</v>
      </c>
      <c r="CN52" s="3">
        <v>-0.0347590461015045</v>
      </c>
      <c r="CO52" s="3">
        <v>0.00791992440815521</v>
      </c>
      <c r="CP52" s="3">
        <v>0.000283799275015285</v>
      </c>
      <c r="CQ52" s="3">
        <v>-6.1277419760102e-6</v>
      </c>
      <c r="CR52" s="3">
        <v>16</v>
      </c>
      <c r="CS52" s="3">
        <v>2138</v>
      </c>
      <c r="CT52" s="3">
        <v>1</v>
      </c>
      <c r="CU52" s="3">
        <v>27</v>
      </c>
      <c r="CV52" s="3">
        <v>4.58333333333333</v>
      </c>
      <c r="CW52" s="3">
        <v>4.63333333333333</v>
      </c>
      <c r="CX52" s="3">
        <v>19</v>
      </c>
      <c r="CY52" s="3">
        <v>346.6375</v>
      </c>
      <c r="CZ52" s="3">
        <v>615.044416666667</v>
      </c>
      <c r="DA52" s="3">
        <v>24.9997666666667</v>
      </c>
      <c r="DB52" s="3">
        <v>32.264475</v>
      </c>
      <c r="DC52" s="3">
        <v>30.0001416666667</v>
      </c>
      <c r="DD52" s="3">
        <v>32.5431916666667</v>
      </c>
      <c r="DE52" s="3">
        <v>32.61695</v>
      </c>
      <c r="DF52" s="3">
        <v>19.6265666666667</v>
      </c>
      <c r="DG52" s="3">
        <v>33.3907</v>
      </c>
      <c r="DH52" s="3">
        <v>0</v>
      </c>
      <c r="DI52" s="3">
        <v>25</v>
      </c>
      <c r="DJ52" s="3">
        <v>400</v>
      </c>
      <c r="DK52" s="3">
        <v>23.735725</v>
      </c>
      <c r="DL52" s="3">
        <v>100.346916666667</v>
      </c>
      <c r="DM52" s="3">
        <v>101.00375</v>
      </c>
      <c r="DN52" s="3"/>
      <c r="DO52" s="3"/>
      <c r="DP52" s="3"/>
      <c r="DQ52" s="3"/>
      <c r="DR52" s="3"/>
      <c r="DS52" s="3"/>
      <c r="DT52" s="3"/>
      <c r="DU52" s="3"/>
      <c r="DV52" s="3"/>
      <c r="DW52" s="3"/>
    </row>
    <row r="53" spans="1:127">
      <c r="A53" s="3" t="s">
        <v>581</v>
      </c>
      <c r="B53" s="3" t="s">
        <v>523</v>
      </c>
      <c r="C53" s="3" t="s">
        <v>77</v>
      </c>
      <c r="D53" s="3" t="s">
        <v>69</v>
      </c>
      <c r="E53" s="3" t="str">
        <f t="shared" si="2"/>
        <v>TR92-B2-Rd2</v>
      </c>
      <c r="F53" s="3" t="str">
        <f>VLOOKUP(B53,Sheet1!$A$1:$B$97,2,0)</f>
        <v>Parashorea chinensis</v>
      </c>
      <c r="G53" s="3" t="str">
        <f t="shared" si="3"/>
        <v>2023-08-01</v>
      </c>
      <c r="H53" s="3" t="s">
        <v>529</v>
      </c>
      <c r="I53" s="3">
        <v>0.000140085987217315</v>
      </c>
      <c r="J53" s="3">
        <v>0.140085987217315</v>
      </c>
      <c r="K53" s="3">
        <v>-0.807221437010552</v>
      </c>
      <c r="L53" s="3">
        <v>400.641666666667</v>
      </c>
      <c r="M53" s="3">
        <v>490.483734797417</v>
      </c>
      <c r="N53" s="3">
        <v>45.5374645613084</v>
      </c>
      <c r="O53" s="3">
        <v>37.1963516078293</v>
      </c>
      <c r="P53" s="3">
        <v>0.0132923580388531</v>
      </c>
      <c r="Q53" s="3">
        <v>3.07758510507599</v>
      </c>
      <c r="R53" s="3">
        <v>0.0132605273990975</v>
      </c>
      <c r="S53" s="3">
        <v>0.008290683071154</v>
      </c>
      <c r="T53" s="3">
        <v>0</v>
      </c>
      <c r="U53" s="3">
        <v>25.1037639434759</v>
      </c>
      <c r="V53" s="3">
        <v>25.1037639434759</v>
      </c>
      <c r="W53" s="3">
        <v>3.1994013232845</v>
      </c>
      <c r="X53" s="3">
        <v>70.0982622639341</v>
      </c>
      <c r="Y53" s="3">
        <v>2.24738318478115</v>
      </c>
      <c r="Z53" s="3">
        <v>3.20604698793044</v>
      </c>
      <c r="AA53" s="3">
        <v>0.952018138503341</v>
      </c>
      <c r="AB53" s="3">
        <v>-6.17779203628358</v>
      </c>
      <c r="AC53" s="3">
        <v>5.77997774979038</v>
      </c>
      <c r="AD53" s="3">
        <v>0.397744527164492</v>
      </c>
      <c r="AE53" s="3">
        <v>-6.97593287077118e-5</v>
      </c>
      <c r="AF53" s="3">
        <v>0</v>
      </c>
      <c r="AG53" s="3">
        <v>0</v>
      </c>
      <c r="AH53" s="3">
        <v>1</v>
      </c>
      <c r="AI53" s="3">
        <v>0</v>
      </c>
      <c r="AJ53" s="3">
        <v>49381.0517783045</v>
      </c>
      <c r="AK53" s="3">
        <v>0</v>
      </c>
      <c r="AL53" s="3">
        <v>0</v>
      </c>
      <c r="AM53" s="3">
        <v>0</v>
      </c>
      <c r="AN53" s="3">
        <v>0</v>
      </c>
      <c r="AO53" s="3">
        <v>3</v>
      </c>
      <c r="AP53" s="3">
        <v>0.5</v>
      </c>
      <c r="AQ53" s="3" t="e">
        <v>#DIV/0!</v>
      </c>
      <c r="AR53" s="3">
        <v>2</v>
      </c>
      <c r="AS53" s="3">
        <v>1690801591</v>
      </c>
      <c r="AT53" s="3">
        <v>400.641666666667</v>
      </c>
      <c r="AU53" s="3">
        <v>399.997916666667</v>
      </c>
      <c r="AV53" s="3">
        <v>24.20655</v>
      </c>
      <c r="AW53" s="3">
        <v>24.0893916666667</v>
      </c>
      <c r="AX53" s="3">
        <v>398.940583333333</v>
      </c>
      <c r="AY53" s="3">
        <v>23.9684</v>
      </c>
      <c r="AZ53" s="3">
        <v>350.026583333333</v>
      </c>
      <c r="BA53" s="3">
        <v>92.8286833333333</v>
      </c>
      <c r="BB53" s="3">
        <v>0.0132617333333333</v>
      </c>
      <c r="BC53" s="3">
        <v>25.1386</v>
      </c>
      <c r="BD53" s="3">
        <v>25.2250916666667</v>
      </c>
      <c r="BE53" s="3">
        <v>999.9</v>
      </c>
      <c r="BF53" s="3">
        <v>0</v>
      </c>
      <c r="BG53" s="3">
        <v>0</v>
      </c>
      <c r="BH53" s="3">
        <v>9997.76666666667</v>
      </c>
      <c r="BI53" s="3">
        <v>-0.100468491666667</v>
      </c>
      <c r="BJ53" s="3">
        <v>0.222185</v>
      </c>
      <c r="BK53" s="3">
        <v>0</v>
      </c>
      <c r="BL53" s="3">
        <v>0</v>
      </c>
      <c r="BM53" s="3">
        <v>0</v>
      </c>
      <c r="BN53" s="3">
        <v>25.878475</v>
      </c>
      <c r="BO53" s="3">
        <v>0</v>
      </c>
      <c r="BP53" s="3">
        <v>1690801363.6</v>
      </c>
      <c r="BQ53" s="3" t="e">
        <v>#DIV/0!</v>
      </c>
      <c r="BR53" s="3">
        <v>1690801363.6</v>
      </c>
      <c r="BS53" s="3">
        <v>1690801362.1</v>
      </c>
      <c r="BT53" s="3">
        <v>133</v>
      </c>
      <c r="BU53" s="3">
        <v>0.148</v>
      </c>
      <c r="BV53" s="3">
        <v>-0.007</v>
      </c>
      <c r="BW53" s="3">
        <v>1.701</v>
      </c>
      <c r="BX53" s="3">
        <v>0.238</v>
      </c>
      <c r="BY53" s="3">
        <v>400</v>
      </c>
      <c r="BZ53" s="3">
        <v>24</v>
      </c>
      <c r="CA53" s="3">
        <v>0.71</v>
      </c>
      <c r="CB53" s="3">
        <v>0.22</v>
      </c>
      <c r="CC53" s="3">
        <v>0</v>
      </c>
      <c r="CD53" s="3">
        <v>0</v>
      </c>
      <c r="CE53" s="3" t="e">
        <v>#DIV/0!</v>
      </c>
      <c r="CF53" s="3">
        <v>100</v>
      </c>
      <c r="CG53" s="3">
        <v>100</v>
      </c>
      <c r="CH53" s="3">
        <v>1.70108333333333</v>
      </c>
      <c r="CI53" s="3">
        <v>0.23815</v>
      </c>
      <c r="CJ53" s="3">
        <v>1.13340709793691</v>
      </c>
      <c r="CK53" s="3">
        <v>0.00180531819462729</v>
      </c>
      <c r="CL53" s="3">
        <v>-1.11177945645761e-6</v>
      </c>
      <c r="CM53" s="3">
        <v>3.87159926385579e-10</v>
      </c>
      <c r="CN53" s="3">
        <v>-0.0303555776685991</v>
      </c>
      <c r="CO53" s="3">
        <v>0.00791992440815521</v>
      </c>
      <c r="CP53" s="3">
        <v>0.000283799275015285</v>
      </c>
      <c r="CQ53" s="3">
        <v>-6.1277419760102e-6</v>
      </c>
      <c r="CR53" s="3">
        <v>16</v>
      </c>
      <c r="CS53" s="3">
        <v>2138</v>
      </c>
      <c r="CT53" s="3">
        <v>1</v>
      </c>
      <c r="CU53" s="3">
        <v>27</v>
      </c>
      <c r="CV53" s="3">
        <v>3.78333333333333</v>
      </c>
      <c r="CW53" s="3">
        <v>3.81666666666667</v>
      </c>
      <c r="CX53" s="3">
        <v>19</v>
      </c>
      <c r="CY53" s="3">
        <v>346.897833333333</v>
      </c>
      <c r="CZ53" s="3">
        <v>613.256333333333</v>
      </c>
      <c r="DA53" s="3">
        <v>25.0000333333333</v>
      </c>
      <c r="DB53" s="3">
        <v>32.45555</v>
      </c>
      <c r="DC53" s="3">
        <v>29.9999666666667</v>
      </c>
      <c r="DD53" s="3">
        <v>32.7833</v>
      </c>
      <c r="DE53" s="3">
        <v>32.8615083333333</v>
      </c>
      <c r="DF53" s="3">
        <v>19.5452166666667</v>
      </c>
      <c r="DG53" s="3">
        <v>28.8135</v>
      </c>
      <c r="DH53" s="3">
        <v>6.05894166666667</v>
      </c>
      <c r="DI53" s="3">
        <v>25</v>
      </c>
      <c r="DJ53" s="3">
        <v>400</v>
      </c>
      <c r="DK53" s="3">
        <v>24.0976</v>
      </c>
      <c r="DL53" s="3">
        <v>100.343416666667</v>
      </c>
      <c r="DM53" s="3">
        <v>101.028666666667</v>
      </c>
      <c r="DN53" s="3"/>
      <c r="DO53" s="3"/>
      <c r="DP53" s="3"/>
      <c r="DQ53" s="3"/>
      <c r="DR53" s="3"/>
      <c r="DS53" s="3"/>
      <c r="DT53" s="3"/>
      <c r="DU53" s="3"/>
      <c r="DV53" s="3"/>
      <c r="DW53" s="3"/>
    </row>
    <row r="54" spans="1:127">
      <c r="A54" s="3" t="s">
        <v>582</v>
      </c>
      <c r="B54" s="3" t="s">
        <v>583</v>
      </c>
      <c r="C54" s="3" t="s">
        <v>77</v>
      </c>
      <c r="D54" s="3" t="s">
        <v>69</v>
      </c>
      <c r="E54" s="3" t="str">
        <f t="shared" si="2"/>
        <v>TR93-B2-Rd2</v>
      </c>
      <c r="F54" s="3" t="str">
        <f>VLOOKUP(B54,Sheet1!$A$1:$B$97,2,0)</f>
        <v>Balakata baccata</v>
      </c>
      <c r="G54" s="3" t="str">
        <f t="shared" si="3"/>
        <v>2023-08-01</v>
      </c>
      <c r="H54" s="3" t="s">
        <v>529</v>
      </c>
      <c r="I54" s="3">
        <v>0.000145562716571783</v>
      </c>
      <c r="J54" s="3">
        <v>0.145562716571783</v>
      </c>
      <c r="K54" s="3">
        <v>-1.19541810131387</v>
      </c>
      <c r="L54" s="3">
        <v>400.977666666667</v>
      </c>
      <c r="M54" s="3">
        <v>530.768553337967</v>
      </c>
      <c r="N54" s="3">
        <v>49.2690630307645</v>
      </c>
      <c r="O54" s="3">
        <v>37.2211080272727</v>
      </c>
      <c r="P54" s="3">
        <v>0.0139341899535931</v>
      </c>
      <c r="Q54" s="3">
        <v>3.07541783329304</v>
      </c>
      <c r="R54" s="3">
        <v>0.0138991921451747</v>
      </c>
      <c r="S54" s="3">
        <v>0.00869013211698787</v>
      </c>
      <c r="T54" s="3">
        <v>0</v>
      </c>
      <c r="U54" s="3">
        <v>24.9678666081376</v>
      </c>
      <c r="V54" s="3">
        <v>24.9678666081376</v>
      </c>
      <c r="W54" s="3">
        <v>3.17359117955968</v>
      </c>
      <c r="X54" s="3">
        <v>70.1079240018599</v>
      </c>
      <c r="Y54" s="3">
        <v>2.22974977279233</v>
      </c>
      <c r="Z54" s="3">
        <v>3.18045334015529</v>
      </c>
      <c r="AA54" s="3">
        <v>0.943841406767353</v>
      </c>
      <c r="AB54" s="3">
        <v>-6.41931580081565</v>
      </c>
      <c r="AC54" s="3">
        <v>6.00619926544351</v>
      </c>
      <c r="AD54" s="3">
        <v>0.413041172973035</v>
      </c>
      <c r="AE54" s="3">
        <v>-7.53623991062528e-5</v>
      </c>
      <c r="AF54" s="3">
        <v>0</v>
      </c>
      <c r="AG54" s="3">
        <v>0</v>
      </c>
      <c r="AH54" s="3">
        <v>1</v>
      </c>
      <c r="AI54" s="3">
        <v>0</v>
      </c>
      <c r="AJ54" s="3">
        <v>49349.5958811298</v>
      </c>
      <c r="AK54" s="3">
        <v>0</v>
      </c>
      <c r="AL54" s="3">
        <v>0</v>
      </c>
      <c r="AM54" s="3">
        <v>0</v>
      </c>
      <c r="AN54" s="3">
        <v>0</v>
      </c>
      <c r="AO54" s="3">
        <v>3</v>
      </c>
      <c r="AP54" s="3">
        <v>0.5</v>
      </c>
      <c r="AQ54" s="3" t="e">
        <v>#DIV/0!</v>
      </c>
      <c r="AR54" s="3">
        <v>2</v>
      </c>
      <c r="AS54" s="3">
        <v>1690795554</v>
      </c>
      <c r="AT54" s="3">
        <v>400.977666666667</v>
      </c>
      <c r="AU54" s="3">
        <v>400.003083333333</v>
      </c>
      <c r="AV54" s="3">
        <v>24.020775</v>
      </c>
      <c r="AW54" s="3">
        <v>23.8990083333333</v>
      </c>
      <c r="AX54" s="3">
        <v>399.26</v>
      </c>
      <c r="AY54" s="3">
        <v>23.776925</v>
      </c>
      <c r="AZ54" s="3">
        <v>350.013083333333</v>
      </c>
      <c r="BA54" s="3">
        <v>92.8130916666667</v>
      </c>
      <c r="BB54" s="3">
        <v>0.0127964666666667</v>
      </c>
      <c r="BC54" s="3">
        <v>25.0040916666667</v>
      </c>
      <c r="BD54" s="3">
        <v>24.9804333333333</v>
      </c>
      <c r="BE54" s="3">
        <v>999.9</v>
      </c>
      <c r="BF54" s="3">
        <v>0</v>
      </c>
      <c r="BG54" s="3">
        <v>0</v>
      </c>
      <c r="BH54" s="3">
        <v>9988.17833333333</v>
      </c>
      <c r="BI54" s="3">
        <v>-0.100878441666667</v>
      </c>
      <c r="BJ54" s="3">
        <v>0.222185</v>
      </c>
      <c r="BK54" s="3">
        <v>0</v>
      </c>
      <c r="BL54" s="3">
        <v>0</v>
      </c>
      <c r="BM54" s="3">
        <v>0</v>
      </c>
      <c r="BN54" s="3">
        <v>25</v>
      </c>
      <c r="BO54" s="3">
        <v>0</v>
      </c>
      <c r="BP54" s="3">
        <v>1690795243</v>
      </c>
      <c r="BQ54" s="3" t="e">
        <v>#DIV/0!</v>
      </c>
      <c r="BR54" s="3">
        <v>1690795243</v>
      </c>
      <c r="BS54" s="3">
        <v>1690795243</v>
      </c>
      <c r="BT54" s="3">
        <v>114</v>
      </c>
      <c r="BU54" s="3">
        <v>0.183</v>
      </c>
      <c r="BV54" s="3">
        <v>-0.004</v>
      </c>
      <c r="BW54" s="3">
        <v>1.717</v>
      </c>
      <c r="BX54" s="3">
        <v>0.244</v>
      </c>
      <c r="BY54" s="3">
        <v>400</v>
      </c>
      <c r="BZ54" s="3">
        <v>24</v>
      </c>
      <c r="CA54" s="3">
        <v>0.22</v>
      </c>
      <c r="CB54" s="3">
        <v>0.18</v>
      </c>
      <c r="CC54" s="3">
        <v>0</v>
      </c>
      <c r="CD54" s="3">
        <v>0</v>
      </c>
      <c r="CE54" s="3" t="e">
        <v>#DIV/0!</v>
      </c>
      <c r="CF54" s="3">
        <v>100</v>
      </c>
      <c r="CG54" s="3">
        <v>100</v>
      </c>
      <c r="CH54" s="3">
        <v>1.71766666666667</v>
      </c>
      <c r="CI54" s="3">
        <v>0.24385</v>
      </c>
      <c r="CJ54" s="3">
        <v>1.14944948272367</v>
      </c>
      <c r="CK54" s="3">
        <v>0.00180531819462729</v>
      </c>
      <c r="CL54" s="3">
        <v>-1.11177945645761e-6</v>
      </c>
      <c r="CM54" s="3">
        <v>3.87159926385579e-10</v>
      </c>
      <c r="CN54" s="3">
        <v>-0.0225340491339412</v>
      </c>
      <c r="CO54" s="3">
        <v>0.00791992440815521</v>
      </c>
      <c r="CP54" s="3">
        <v>0.000283799275015285</v>
      </c>
      <c r="CQ54" s="3">
        <v>-6.1277419760102e-6</v>
      </c>
      <c r="CR54" s="3">
        <v>16</v>
      </c>
      <c r="CS54" s="3">
        <v>2138</v>
      </c>
      <c r="CT54" s="3">
        <v>1</v>
      </c>
      <c r="CU54" s="3">
        <v>27</v>
      </c>
      <c r="CV54" s="3">
        <v>5.18333333333333</v>
      </c>
      <c r="CW54" s="3">
        <v>5.18333333333333</v>
      </c>
      <c r="CX54" s="3">
        <v>19</v>
      </c>
      <c r="CY54" s="3">
        <v>345.971666666667</v>
      </c>
      <c r="CZ54" s="3">
        <v>620.6525</v>
      </c>
      <c r="DA54" s="3">
        <v>24.9997666666667</v>
      </c>
      <c r="DB54" s="3">
        <v>31.2432416666667</v>
      </c>
      <c r="DC54" s="3">
        <v>30.0001583333333</v>
      </c>
      <c r="DD54" s="3">
        <v>31.541875</v>
      </c>
      <c r="DE54" s="3">
        <v>31.6177833333333</v>
      </c>
      <c r="DF54" s="3">
        <v>19.6010166666667</v>
      </c>
      <c r="DG54" s="3">
        <v>27.8938</v>
      </c>
      <c r="DH54" s="3">
        <v>33.1923</v>
      </c>
      <c r="DI54" s="3">
        <v>25</v>
      </c>
      <c r="DJ54" s="3">
        <v>400</v>
      </c>
      <c r="DK54" s="3">
        <v>23.9005</v>
      </c>
      <c r="DL54" s="3">
        <v>100.584</v>
      </c>
      <c r="DM54" s="3">
        <v>101.221833333333</v>
      </c>
      <c r="DN54" s="3"/>
      <c r="DO54" s="3"/>
      <c r="DP54" s="3"/>
      <c r="DQ54" s="3"/>
      <c r="DR54" s="3"/>
      <c r="DS54" s="3"/>
      <c r="DT54" s="3"/>
      <c r="DU54" s="3"/>
      <c r="DV54" s="3"/>
      <c r="DW54" s="3"/>
    </row>
    <row r="55" spans="1:127">
      <c r="A55" s="3" t="s">
        <v>584</v>
      </c>
      <c r="B55" s="3" t="s">
        <v>145</v>
      </c>
      <c r="C55" s="3" t="s">
        <v>77</v>
      </c>
      <c r="D55" s="3" t="s">
        <v>78</v>
      </c>
      <c r="E55" s="3" t="str">
        <f t="shared" si="2"/>
        <v>TR97-B2-Rd1</v>
      </c>
      <c r="F55" s="3" t="str">
        <f>VLOOKUP(B55,Sheet1!$A$1:$B$97,2,0)</f>
        <v>Alseodaphnopsis petiolaris</v>
      </c>
      <c r="G55" s="3" t="str">
        <f t="shared" si="3"/>
        <v>2023-08-01</v>
      </c>
      <c r="H55" s="3" t="s">
        <v>529</v>
      </c>
      <c r="I55" s="3" t="s">
        <v>585</v>
      </c>
      <c r="J55" s="3">
        <v>0.0440380407902772</v>
      </c>
      <c r="K55" s="3">
        <v>-0.704875582174889</v>
      </c>
      <c r="L55" s="3">
        <v>400.598333333333</v>
      </c>
      <c r="M55" s="3">
        <v>664.912738565889</v>
      </c>
      <c r="N55" s="3">
        <v>61.8593135222389</v>
      </c>
      <c r="O55" s="3">
        <v>37.2691592286462</v>
      </c>
      <c r="P55" s="3">
        <v>0.00416922686897419</v>
      </c>
      <c r="Q55" s="3">
        <v>3.08158151214726</v>
      </c>
      <c r="R55" s="3">
        <v>0.00416605306362814</v>
      </c>
      <c r="S55" s="3">
        <v>0.00260406810807023</v>
      </c>
      <c r="T55" s="3">
        <v>0</v>
      </c>
      <c r="U55" s="3">
        <v>25.1589955660041</v>
      </c>
      <c r="V55" s="3">
        <v>25.1589955660041</v>
      </c>
      <c r="W55" s="3">
        <v>3.20994347586262</v>
      </c>
      <c r="X55" s="3">
        <v>70.2182326092071</v>
      </c>
      <c r="Y55" s="3">
        <v>2.25543389330575</v>
      </c>
      <c r="Z55" s="3">
        <v>3.21203479459889</v>
      </c>
      <c r="AA55" s="3">
        <v>0.954509582556879</v>
      </c>
      <c r="AB55" s="3">
        <v>-1.94207759885123</v>
      </c>
      <c r="AC55" s="3">
        <v>1.81713284168613</v>
      </c>
      <c r="AD55" s="3">
        <v>0.124937788227067</v>
      </c>
      <c r="AE55" s="3">
        <v>-6.96893802635638e-6</v>
      </c>
      <c r="AF55" s="3">
        <v>0</v>
      </c>
      <c r="AG55" s="3">
        <v>0</v>
      </c>
      <c r="AH55" s="3">
        <v>1</v>
      </c>
      <c r="AI55" s="3">
        <v>0</v>
      </c>
      <c r="AJ55" s="3">
        <v>49478.5776071957</v>
      </c>
      <c r="AK55" s="3">
        <v>0</v>
      </c>
      <c r="AL55" s="3">
        <v>0</v>
      </c>
      <c r="AM55" s="3">
        <v>0</v>
      </c>
      <c r="AN55" s="3">
        <v>0</v>
      </c>
      <c r="AO55" s="3">
        <v>3</v>
      </c>
      <c r="AP55" s="3">
        <v>0.5</v>
      </c>
      <c r="AQ55" s="3" t="e">
        <v>#DIV/0!</v>
      </c>
      <c r="AR55" s="3">
        <v>2</v>
      </c>
      <c r="AS55" s="3">
        <v>1690783044</v>
      </c>
      <c r="AT55" s="3">
        <v>400.598333333333</v>
      </c>
      <c r="AU55" s="3">
        <v>400.00925</v>
      </c>
      <c r="AV55" s="3">
        <v>24.2431833333333</v>
      </c>
      <c r="AW55" s="3">
        <v>24.20635</v>
      </c>
      <c r="AX55" s="3">
        <v>398.974666666667</v>
      </c>
      <c r="AY55" s="3">
        <v>24.0042083333333</v>
      </c>
      <c r="AZ55" s="3">
        <v>349.9835</v>
      </c>
      <c r="BA55" s="3">
        <v>93.0190416666667</v>
      </c>
      <c r="BB55" s="3">
        <v>0.0146934</v>
      </c>
      <c r="BC55" s="3">
        <v>25.1699333333333</v>
      </c>
      <c r="BD55" s="3">
        <v>25.22875</v>
      </c>
      <c r="BE55" s="3">
        <v>999.9</v>
      </c>
      <c r="BF55" s="3">
        <v>0</v>
      </c>
      <c r="BG55" s="3">
        <v>0</v>
      </c>
      <c r="BH55" s="3">
        <v>9998.07416666667</v>
      </c>
      <c r="BI55" s="3">
        <v>-0.0963655166666667</v>
      </c>
      <c r="BJ55" s="3">
        <v>0.222185</v>
      </c>
      <c r="BK55" s="3">
        <v>0</v>
      </c>
      <c r="BL55" s="3">
        <v>0</v>
      </c>
      <c r="BM55" s="3">
        <v>0</v>
      </c>
      <c r="BN55" s="3">
        <v>26</v>
      </c>
      <c r="BO55" s="3">
        <v>-0.0173611416666667</v>
      </c>
      <c r="BP55" s="3">
        <v>1690782744</v>
      </c>
      <c r="BQ55" s="3" t="e">
        <v>#DIV/0!</v>
      </c>
      <c r="BR55" s="3">
        <v>1690782738</v>
      </c>
      <c r="BS55" s="3">
        <v>1690782744</v>
      </c>
      <c r="BT55" s="3">
        <v>76</v>
      </c>
      <c r="BU55" s="3">
        <v>0.231</v>
      </c>
      <c r="BV55" s="3">
        <v>-0.007</v>
      </c>
      <c r="BW55" s="3">
        <v>1.623</v>
      </c>
      <c r="BX55" s="3">
        <v>0.238</v>
      </c>
      <c r="BY55" s="3">
        <v>400</v>
      </c>
      <c r="BZ55" s="3">
        <v>24</v>
      </c>
      <c r="CA55" s="3">
        <v>0.33</v>
      </c>
      <c r="CB55" s="3">
        <v>0.31</v>
      </c>
      <c r="CC55" s="3">
        <v>0</v>
      </c>
      <c r="CD55" s="3">
        <v>0</v>
      </c>
      <c r="CE55" s="3" t="e">
        <v>#DIV/0!</v>
      </c>
      <c r="CF55" s="3">
        <v>100</v>
      </c>
      <c r="CG55" s="3">
        <v>100</v>
      </c>
      <c r="CH55" s="3">
        <v>1.62366666666667</v>
      </c>
      <c r="CI55" s="3">
        <v>0.238975</v>
      </c>
      <c r="CJ55" s="3">
        <v>1.05582012021281</v>
      </c>
      <c r="CK55" s="3">
        <v>0.00180531819462729</v>
      </c>
      <c r="CL55" s="3">
        <v>-1.11177945645761e-6</v>
      </c>
      <c r="CM55" s="3">
        <v>3.87159926385579e-10</v>
      </c>
      <c r="CN55" s="3">
        <v>-0.0299078586188759</v>
      </c>
      <c r="CO55" s="3">
        <v>0.00791992440815521</v>
      </c>
      <c r="CP55" s="3">
        <v>0.000283799275015285</v>
      </c>
      <c r="CQ55" s="3">
        <v>-6.1277419760102e-6</v>
      </c>
      <c r="CR55" s="3">
        <v>16</v>
      </c>
      <c r="CS55" s="3">
        <v>2138</v>
      </c>
      <c r="CT55" s="3">
        <v>1</v>
      </c>
      <c r="CU55" s="3">
        <v>27</v>
      </c>
      <c r="CV55" s="3">
        <v>5.1</v>
      </c>
      <c r="CW55" s="3">
        <v>5</v>
      </c>
      <c r="CX55" s="3">
        <v>19</v>
      </c>
      <c r="CY55" s="3">
        <v>346.6195</v>
      </c>
      <c r="CZ55" s="3">
        <v>619.462083333333</v>
      </c>
      <c r="DA55" s="3">
        <v>24.9995083333333</v>
      </c>
      <c r="DB55" s="3">
        <v>32.0927416666667</v>
      </c>
      <c r="DC55" s="3">
        <v>30.0002083333333</v>
      </c>
      <c r="DD55" s="3">
        <v>32.342175</v>
      </c>
      <c r="DE55" s="3">
        <v>32.4157916666667</v>
      </c>
      <c r="DF55" s="3">
        <v>19.6270416666667</v>
      </c>
      <c r="DG55" s="3">
        <v>24.205</v>
      </c>
      <c r="DH55" s="3">
        <v>10.2913733333333</v>
      </c>
      <c r="DI55" s="3">
        <v>25</v>
      </c>
      <c r="DJ55" s="3">
        <v>400</v>
      </c>
      <c r="DK55" s="3">
        <v>24.213075</v>
      </c>
      <c r="DL55" s="3">
        <v>100.410666666667</v>
      </c>
      <c r="DM55" s="3">
        <v>101.066</v>
      </c>
      <c r="DN55" s="3"/>
      <c r="DO55" s="3"/>
      <c r="DP55" s="3"/>
      <c r="DQ55" s="3"/>
      <c r="DR55" s="3"/>
      <c r="DS55" s="3"/>
      <c r="DT55" s="3"/>
      <c r="DU55" s="3"/>
      <c r="DV55" s="3"/>
      <c r="DW55" s="3"/>
    </row>
  </sheetData>
  <mergeCells count="8">
    <mergeCell ref="A1:A3"/>
    <mergeCell ref="B1:B3"/>
    <mergeCell ref="C1:C3"/>
    <mergeCell ref="D1:D3"/>
    <mergeCell ref="E1:E3"/>
    <mergeCell ref="F1:F3"/>
    <mergeCell ref="G1:G3"/>
    <mergeCell ref="H1:H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T77"/>
  <sheetViews>
    <sheetView workbookViewId="0">
      <selection activeCell="A1" sqref="A1:A3"/>
    </sheetView>
  </sheetViews>
  <sheetFormatPr defaultColWidth="8.55555555555556" defaultRowHeight="14.4"/>
  <cols>
    <col min="1" max="1" width="26" customWidth="1"/>
    <col min="2" max="2" width="8.22222222222222" customWidth="1"/>
    <col min="3" max="3" width="10.8888888888889" customWidth="1"/>
    <col min="4" max="4" width="8.22222222222222" customWidth="1"/>
    <col min="5" max="5" width="14.2222222222222" customWidth="1"/>
    <col min="6" max="7" width="14" customWidth="1"/>
    <col min="9" max="9" width="12.7777777777778"/>
    <col min="10" max="10" width="13.8888888888889"/>
    <col min="11" max="11" width="12.7777777777778"/>
    <col min="12" max="12" width="13.8888888888889"/>
    <col min="13" max="26" width="12.7777777777778"/>
    <col min="27" max="30" width="13.8888888888889"/>
    <col min="31" max="31" width="12.7777777777778"/>
    <col min="32" max="32" width="13.8888888888889"/>
    <col min="35" max="35" width="12.7777777777778"/>
    <col min="37" max="37" width="12.7777777777778"/>
    <col min="44" max="44" width="11.6666666666667"/>
    <col min="45" max="57" width="12.7777777777778"/>
    <col min="59" max="59" width="12.7777777777778"/>
    <col min="60" max="60" width="13.8888888888889"/>
    <col min="61" max="61" width="12.7777777777778"/>
    <col min="62" max="62" width="13.8888888888889"/>
    <col min="63" max="63" width="9.44444444444444"/>
    <col min="65" max="66" width="12.7777777777778"/>
    <col min="67" max="67" width="11.6666666666667"/>
    <col min="69" max="72" width="11.6666666666667"/>
    <col min="80" max="80" width="12.7777777777778"/>
    <col min="81" max="81" width="13.8888888888889"/>
    <col min="82" max="82" width="12.7777777777778"/>
    <col min="83" max="83" width="13.8888888888889"/>
    <col min="84" max="84" width="12.7777777777778"/>
    <col min="85" max="85" width="13.8888888888889"/>
    <col min="86" max="88" width="12.7777777777778"/>
    <col min="93" max="93" width="13.8888888888889"/>
    <col min="94" max="94" width="12.7777777777778"/>
    <col min="95" max="97" width="13.8888888888889"/>
    <col min="98" max="98" width="12.7777777777778"/>
    <col min="99" max="102" width="13.8888888888889"/>
    <col min="103" max="103" width="12.7777777777778"/>
    <col min="104" max="104" width="13.8888888888889"/>
    <col min="107" max="119" width="12.7777777777778"/>
    <col min="121" max="124" width="12.7777777777778"/>
  </cols>
  <sheetData>
    <row r="1" s="1" customFormat="1" spans="1:1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149</v>
      </c>
      <c r="J1" s="4" t="s">
        <v>149</v>
      </c>
      <c r="K1" s="4" t="s">
        <v>149</v>
      </c>
      <c r="L1" s="4" t="s">
        <v>149</v>
      </c>
      <c r="M1" s="4" t="s">
        <v>149</v>
      </c>
      <c r="N1" s="4" t="s">
        <v>149</v>
      </c>
      <c r="O1" s="4" t="s">
        <v>149</v>
      </c>
      <c r="P1" s="4" t="s">
        <v>149</v>
      </c>
      <c r="Q1" s="4" t="s">
        <v>149</v>
      </c>
      <c r="R1" s="4" t="s">
        <v>149</v>
      </c>
      <c r="S1" s="4" t="s">
        <v>149</v>
      </c>
      <c r="T1" s="4" t="s">
        <v>149</v>
      </c>
      <c r="U1" s="4" t="s">
        <v>149</v>
      </c>
      <c r="V1" s="4" t="s">
        <v>149</v>
      </c>
      <c r="W1" s="4" t="s">
        <v>149</v>
      </c>
      <c r="X1" s="4" t="s">
        <v>149</v>
      </c>
      <c r="Y1" s="4" t="s">
        <v>149</v>
      </c>
      <c r="Z1" s="4" t="s">
        <v>149</v>
      </c>
      <c r="AA1" s="4" t="s">
        <v>149</v>
      </c>
      <c r="AB1" s="4" t="s">
        <v>149</v>
      </c>
      <c r="AC1" s="4" t="s">
        <v>149</v>
      </c>
      <c r="AD1" s="4" t="s">
        <v>149</v>
      </c>
      <c r="AE1" s="4" t="s">
        <v>150</v>
      </c>
      <c r="AF1" s="4" t="s">
        <v>150</v>
      </c>
      <c r="AG1" s="4" t="s">
        <v>150</v>
      </c>
      <c r="AH1" s="4" t="s">
        <v>150</v>
      </c>
      <c r="AI1" s="4" t="s">
        <v>150</v>
      </c>
      <c r="AJ1" s="4" t="s">
        <v>151</v>
      </c>
      <c r="AK1" s="4" t="s">
        <v>151</v>
      </c>
      <c r="AL1" s="4" t="s">
        <v>151</v>
      </c>
      <c r="AM1" s="4" t="s">
        <v>151</v>
      </c>
      <c r="AN1" s="4" t="s">
        <v>152</v>
      </c>
      <c r="AO1" s="4" t="s">
        <v>152</v>
      </c>
      <c r="AP1" s="4" t="s">
        <v>152</v>
      </c>
      <c r="AQ1" s="4" t="s">
        <v>152</v>
      </c>
      <c r="AR1" s="4" t="s">
        <v>153</v>
      </c>
      <c r="AS1" s="4" t="s">
        <v>153</v>
      </c>
      <c r="AT1" s="4" t="s">
        <v>153</v>
      </c>
      <c r="AU1" s="4" t="s">
        <v>153</v>
      </c>
      <c r="AV1" s="4" t="s">
        <v>153</v>
      </c>
      <c r="AW1" s="4" t="s">
        <v>153</v>
      </c>
      <c r="AX1" s="4" t="s">
        <v>153</v>
      </c>
      <c r="AY1" s="4" t="s">
        <v>153</v>
      </c>
      <c r="AZ1" s="4" t="s">
        <v>153</v>
      </c>
      <c r="BA1" s="4" t="s">
        <v>153</v>
      </c>
      <c r="BB1" s="4" t="s">
        <v>153</v>
      </c>
      <c r="BC1" s="4" t="s">
        <v>153</v>
      </c>
      <c r="BD1" s="4" t="s">
        <v>153</v>
      </c>
      <c r="BE1" s="4" t="s">
        <v>153</v>
      </c>
      <c r="BF1" s="4" t="s">
        <v>153</v>
      </c>
      <c r="BG1" s="4" t="s">
        <v>153</v>
      </c>
      <c r="BH1" s="4" t="s">
        <v>153</v>
      </c>
      <c r="BI1" s="4" t="s">
        <v>153</v>
      </c>
      <c r="BJ1" s="4" t="s">
        <v>459</v>
      </c>
      <c r="BK1" s="4" t="s">
        <v>459</v>
      </c>
      <c r="BL1" s="4" t="s">
        <v>459</v>
      </c>
      <c r="BM1" s="4" t="s">
        <v>459</v>
      </c>
      <c r="BN1" s="4" t="s">
        <v>459</v>
      </c>
      <c r="BO1" s="4" t="s">
        <v>156</v>
      </c>
      <c r="BP1" s="4" t="s">
        <v>156</v>
      </c>
      <c r="BQ1" s="4" t="s">
        <v>156</v>
      </c>
      <c r="BR1" s="4" t="s">
        <v>156</v>
      </c>
      <c r="BS1" s="4" t="s">
        <v>156</v>
      </c>
      <c r="BT1" s="4" t="s">
        <v>156</v>
      </c>
      <c r="BU1" s="4" t="s">
        <v>156</v>
      </c>
      <c r="BV1" s="4" t="s">
        <v>156</v>
      </c>
      <c r="BW1" s="4" t="s">
        <v>156</v>
      </c>
      <c r="BX1" s="4" t="s">
        <v>156</v>
      </c>
      <c r="BY1" s="4" t="s">
        <v>156</v>
      </c>
      <c r="BZ1" s="4" t="s">
        <v>156</v>
      </c>
      <c r="CA1" s="4" t="s">
        <v>156</v>
      </c>
      <c r="CB1" s="4" t="s">
        <v>157</v>
      </c>
      <c r="CC1" s="4" t="s">
        <v>157</v>
      </c>
      <c r="CD1" s="4" t="s">
        <v>157</v>
      </c>
      <c r="CE1" s="4" t="s">
        <v>157</v>
      </c>
      <c r="CF1" s="4" t="s">
        <v>157</v>
      </c>
      <c r="CG1" s="4" t="s">
        <v>157</v>
      </c>
      <c r="CH1" s="4" t="s">
        <v>157</v>
      </c>
      <c r="CI1" s="4" t="s">
        <v>157</v>
      </c>
      <c r="CJ1" s="4" t="s">
        <v>157</v>
      </c>
      <c r="CK1" s="4" t="s">
        <v>157</v>
      </c>
      <c r="CL1" s="4" t="s">
        <v>157</v>
      </c>
      <c r="CM1" s="4" t="s">
        <v>161</v>
      </c>
      <c r="CN1" s="4" t="s">
        <v>161</v>
      </c>
      <c r="CO1" s="4" t="s">
        <v>161</v>
      </c>
      <c r="CP1" s="4" t="s">
        <v>161</v>
      </c>
      <c r="CQ1" s="4" t="s">
        <v>161</v>
      </c>
      <c r="CR1" s="4" t="s">
        <v>161</v>
      </c>
      <c r="CS1" s="4" t="s">
        <v>161</v>
      </c>
      <c r="CT1" s="4" t="s">
        <v>161</v>
      </c>
      <c r="CU1" s="4" t="s">
        <v>161</v>
      </c>
      <c r="CV1" s="4" t="s">
        <v>161</v>
      </c>
      <c r="CW1" s="4" t="s">
        <v>161</v>
      </c>
      <c r="CX1" s="4" t="s">
        <v>161</v>
      </c>
      <c r="CY1" s="4" t="s">
        <v>161</v>
      </c>
      <c r="CZ1" s="4" t="s">
        <v>161</v>
      </c>
      <c r="DA1" s="4" t="s">
        <v>161</v>
      </c>
      <c r="DB1" s="4" t="s">
        <v>161</v>
      </c>
      <c r="DC1" s="4" t="s">
        <v>161</v>
      </c>
      <c r="DD1" s="4" t="s">
        <v>161</v>
      </c>
      <c r="DE1" s="4" t="s">
        <v>43</v>
      </c>
      <c r="DF1" s="4" t="s">
        <v>43</v>
      </c>
      <c r="DG1" s="4" t="s">
        <v>43</v>
      </c>
      <c r="DH1" s="4" t="s">
        <v>43</v>
      </c>
      <c r="DI1" s="4" t="s">
        <v>43</v>
      </c>
      <c r="DJ1" s="4" t="s">
        <v>43</v>
      </c>
      <c r="DK1" s="4" t="s">
        <v>43</v>
      </c>
      <c r="DL1" s="4" t="s">
        <v>43</v>
      </c>
      <c r="DM1" s="4" t="s">
        <v>43</v>
      </c>
      <c r="DN1" s="4" t="s">
        <v>43</v>
      </c>
      <c r="DO1" s="4" t="s">
        <v>43</v>
      </c>
      <c r="DP1" s="4" t="s">
        <v>43</v>
      </c>
      <c r="DQ1" s="4" t="s">
        <v>43</v>
      </c>
      <c r="DR1" s="4" t="s">
        <v>43</v>
      </c>
      <c r="DS1" s="4" t="s">
        <v>43</v>
      </c>
      <c r="DT1" s="4" t="s">
        <v>43</v>
      </c>
    </row>
    <row r="2" s="1" customFormat="1" spans="1:124">
      <c r="A2" s="2"/>
      <c r="B2" s="2"/>
      <c r="C2" s="2"/>
      <c r="D2" s="2"/>
      <c r="E2" s="2"/>
      <c r="F2" s="2"/>
      <c r="G2" s="2"/>
      <c r="H2" s="2"/>
      <c r="I2" s="4" t="s">
        <v>163</v>
      </c>
      <c r="J2" s="4" t="s">
        <v>165</v>
      </c>
      <c r="K2" s="4" t="s">
        <v>166</v>
      </c>
      <c r="L2" s="4" t="s">
        <v>10</v>
      </c>
      <c r="M2" s="4" t="s">
        <v>167</v>
      </c>
      <c r="N2" s="4" t="s">
        <v>168</v>
      </c>
      <c r="O2" s="4" t="s">
        <v>169</v>
      </c>
      <c r="P2" s="4" t="s">
        <v>170</v>
      </c>
      <c r="Q2" s="4" t="s">
        <v>171</v>
      </c>
      <c r="R2" s="4" t="s">
        <v>172</v>
      </c>
      <c r="S2" s="4" t="s">
        <v>173</v>
      </c>
      <c r="T2" s="4" t="s">
        <v>174</v>
      </c>
      <c r="U2" s="4" t="s">
        <v>175</v>
      </c>
      <c r="V2" s="4" t="s">
        <v>176</v>
      </c>
      <c r="W2" s="4" t="s">
        <v>177</v>
      </c>
      <c r="X2" s="4" t="s">
        <v>178</v>
      </c>
      <c r="Y2" s="4" t="s">
        <v>179</v>
      </c>
      <c r="Z2" s="4" t="s">
        <v>180</v>
      </c>
      <c r="AA2" s="4" t="s">
        <v>181</v>
      </c>
      <c r="AB2" s="4" t="s">
        <v>182</v>
      </c>
      <c r="AC2" s="4" t="s">
        <v>183</v>
      </c>
      <c r="AD2" s="4" t="s">
        <v>184</v>
      </c>
      <c r="AE2" s="4" t="s">
        <v>150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27</v>
      </c>
      <c r="AZ2" s="4" t="s">
        <v>204</v>
      </c>
      <c r="BA2" s="4" t="s">
        <v>205</v>
      </c>
      <c r="BB2" s="4" t="s">
        <v>18</v>
      </c>
      <c r="BC2" s="4" t="s">
        <v>19</v>
      </c>
      <c r="BD2" s="4" t="s">
        <v>206</v>
      </c>
      <c r="BE2" s="4" t="s">
        <v>207</v>
      </c>
      <c r="BF2" s="4" t="s">
        <v>208</v>
      </c>
      <c r="BG2" s="4" t="s">
        <v>209</v>
      </c>
      <c r="BH2" s="4" t="s">
        <v>210</v>
      </c>
      <c r="BI2" s="4" t="s">
        <v>211</v>
      </c>
      <c r="BJ2" s="4" t="s">
        <v>222</v>
      </c>
      <c r="BK2" s="4" t="s">
        <v>223</v>
      </c>
      <c r="BL2" s="4" t="s">
        <v>224</v>
      </c>
      <c r="BM2" s="4" t="s">
        <v>230</v>
      </c>
      <c r="BN2" s="4" t="s">
        <v>229</v>
      </c>
      <c r="BO2" s="4" t="s">
        <v>240</v>
      </c>
      <c r="BP2" s="4" t="s">
        <v>241</v>
      </c>
      <c r="BQ2" s="4" t="s">
        <v>242</v>
      </c>
      <c r="BR2" s="4" t="s">
        <v>243</v>
      </c>
      <c r="BS2" s="4" t="s">
        <v>244</v>
      </c>
      <c r="BT2" s="4" t="s">
        <v>245</v>
      </c>
      <c r="BU2" s="4" t="s">
        <v>246</v>
      </c>
      <c r="BV2" s="4" t="s">
        <v>247</v>
      </c>
      <c r="BW2" s="4" t="s">
        <v>248</v>
      </c>
      <c r="BX2" s="4" t="s">
        <v>249</v>
      </c>
      <c r="BY2" s="4" t="s">
        <v>250</v>
      </c>
      <c r="BZ2" s="4" t="s">
        <v>251</v>
      </c>
      <c r="CA2" s="4" t="s">
        <v>252</v>
      </c>
      <c r="CB2" s="4" t="s">
        <v>253</v>
      </c>
      <c r="CC2" s="4" t="s">
        <v>254</v>
      </c>
      <c r="CD2" s="4" t="s">
        <v>255</v>
      </c>
      <c r="CE2" s="4" t="s">
        <v>256</v>
      </c>
      <c r="CF2" s="4" t="s">
        <v>257</v>
      </c>
      <c r="CG2" s="4" t="s">
        <v>258</v>
      </c>
      <c r="CH2" s="4" t="s">
        <v>259</v>
      </c>
      <c r="CI2" s="4" t="s">
        <v>260</v>
      </c>
      <c r="CJ2" s="4" t="s">
        <v>261</v>
      </c>
      <c r="CK2" s="4" t="s">
        <v>262</v>
      </c>
      <c r="CL2" s="4" t="s">
        <v>263</v>
      </c>
      <c r="CM2" s="4" t="s">
        <v>320</v>
      </c>
      <c r="CN2" s="4" t="s">
        <v>321</v>
      </c>
      <c r="CO2" s="4" t="s">
        <v>322</v>
      </c>
      <c r="CP2" s="4" t="s">
        <v>323</v>
      </c>
      <c r="CQ2" s="4" t="s">
        <v>324</v>
      </c>
      <c r="CR2" s="4" t="s">
        <v>325</v>
      </c>
      <c r="CS2" s="4" t="s">
        <v>326</v>
      </c>
      <c r="CT2" s="4" t="s">
        <v>327</v>
      </c>
      <c r="CU2" s="4" t="s">
        <v>328</v>
      </c>
      <c r="CV2" s="4" t="s">
        <v>329</v>
      </c>
      <c r="CW2" s="4" t="s">
        <v>330</v>
      </c>
      <c r="CX2" s="4" t="s">
        <v>331</v>
      </c>
      <c r="CY2" s="4" t="s">
        <v>332</v>
      </c>
      <c r="CZ2" s="4" t="s">
        <v>333</v>
      </c>
      <c r="DA2" s="4" t="s">
        <v>334</v>
      </c>
      <c r="DB2" s="4" t="s">
        <v>335</v>
      </c>
      <c r="DC2" s="4" t="s">
        <v>336</v>
      </c>
      <c r="DD2" s="4" t="s">
        <v>337</v>
      </c>
      <c r="DE2" s="4" t="s">
        <v>346</v>
      </c>
      <c r="DF2" s="4" t="s">
        <v>347</v>
      </c>
      <c r="DG2" s="4" t="s">
        <v>348</v>
      </c>
      <c r="DH2" s="4" t="s">
        <v>349</v>
      </c>
      <c r="DI2" s="4" t="s">
        <v>350</v>
      </c>
      <c r="DJ2" s="4" t="s">
        <v>351</v>
      </c>
      <c r="DK2" s="4" t="s">
        <v>352</v>
      </c>
      <c r="DL2" s="4" t="s">
        <v>353</v>
      </c>
      <c r="DM2" s="4" t="s">
        <v>354</v>
      </c>
      <c r="DN2" s="4" t="s">
        <v>355</v>
      </c>
      <c r="DO2" s="4" t="s">
        <v>356</v>
      </c>
      <c r="DP2" s="4" t="s">
        <v>357</v>
      </c>
      <c r="DQ2" s="4" t="s">
        <v>358</v>
      </c>
      <c r="DR2" s="4" t="s">
        <v>359</v>
      </c>
      <c r="DS2" s="4" t="s">
        <v>360</v>
      </c>
      <c r="DT2" s="4" t="s">
        <v>361</v>
      </c>
    </row>
    <row r="3" s="1" customFormat="1" spans="1:124">
      <c r="A3" s="2"/>
      <c r="B3" s="2"/>
      <c r="C3" s="2"/>
      <c r="D3" s="2"/>
      <c r="E3" s="2"/>
      <c r="F3" s="2"/>
      <c r="G3" s="2"/>
      <c r="H3" s="2"/>
      <c r="I3" s="4" t="s">
        <v>362</v>
      </c>
      <c r="J3" s="4" t="s">
        <v>364</v>
      </c>
      <c r="K3" s="4" t="s">
        <v>365</v>
      </c>
      <c r="L3" s="4" t="s">
        <v>365</v>
      </c>
      <c r="M3" s="4" t="s">
        <v>204</v>
      </c>
      <c r="N3" s="4" t="s">
        <v>204</v>
      </c>
      <c r="O3" s="4" t="s">
        <v>362</v>
      </c>
      <c r="P3" s="4" t="s">
        <v>362</v>
      </c>
      <c r="Q3" s="4" t="s">
        <v>362</v>
      </c>
      <c r="R3" s="4" t="s">
        <v>362</v>
      </c>
      <c r="S3" s="4" t="s">
        <v>366</v>
      </c>
      <c r="T3" s="4" t="s">
        <v>367</v>
      </c>
      <c r="U3" s="4" t="s">
        <v>367</v>
      </c>
      <c r="V3" s="4" t="s">
        <v>368</v>
      </c>
      <c r="W3" s="4" t="s">
        <v>369</v>
      </c>
      <c r="X3" s="4" t="s">
        <v>368</v>
      </c>
      <c r="Y3" s="4" t="s">
        <v>368</v>
      </c>
      <c r="Z3" s="4" t="s">
        <v>368</v>
      </c>
      <c r="AA3" s="4" t="s">
        <v>366</v>
      </c>
      <c r="AB3" s="4" t="s">
        <v>366</v>
      </c>
      <c r="AC3" s="4" t="s">
        <v>366</v>
      </c>
      <c r="AD3" s="4" t="s">
        <v>366</v>
      </c>
      <c r="AE3" s="4" t="s">
        <v>370</v>
      </c>
      <c r="AF3" s="4" t="s">
        <v>369</v>
      </c>
      <c r="AG3" s="4"/>
      <c r="AH3" s="4" t="s">
        <v>369</v>
      </c>
      <c r="AI3" s="4" t="s">
        <v>370</v>
      </c>
      <c r="AJ3" s="4" t="s">
        <v>364</v>
      </c>
      <c r="AK3" s="4" t="s">
        <v>364</v>
      </c>
      <c r="AL3" s="4"/>
      <c r="AM3" s="4" t="s">
        <v>371</v>
      </c>
      <c r="AN3" s="4" t="s">
        <v>372</v>
      </c>
      <c r="AO3" s="4"/>
      <c r="AP3" s="4"/>
      <c r="AQ3" s="4" t="s">
        <v>362</v>
      </c>
      <c r="AR3" s="4" t="s">
        <v>373</v>
      </c>
      <c r="AS3" s="4" t="s">
        <v>365</v>
      </c>
      <c r="AT3" s="4" t="s">
        <v>365</v>
      </c>
      <c r="AU3" s="4" t="s">
        <v>374</v>
      </c>
      <c r="AV3" s="4" t="s">
        <v>374</v>
      </c>
      <c r="AW3" s="4" t="s">
        <v>365</v>
      </c>
      <c r="AX3" s="4" t="s">
        <v>374</v>
      </c>
      <c r="AY3" s="4" t="s">
        <v>370</v>
      </c>
      <c r="AZ3" s="4" t="s">
        <v>368</v>
      </c>
      <c r="BA3" s="4" t="s">
        <v>368</v>
      </c>
      <c r="BB3" s="4" t="s">
        <v>367</v>
      </c>
      <c r="BC3" s="4" t="s">
        <v>367</v>
      </c>
      <c r="BD3" s="4" t="s">
        <v>367</v>
      </c>
      <c r="BE3" s="4" t="s">
        <v>367</v>
      </c>
      <c r="BF3" s="4" t="s">
        <v>367</v>
      </c>
      <c r="BG3" s="4" t="s">
        <v>375</v>
      </c>
      <c r="BH3" s="4" t="s">
        <v>364</v>
      </c>
      <c r="BI3" s="4" t="s">
        <v>364</v>
      </c>
      <c r="BJ3" s="4" t="s">
        <v>364</v>
      </c>
      <c r="BK3" s="4"/>
      <c r="BL3" s="4"/>
      <c r="BM3" s="4" t="s">
        <v>367</v>
      </c>
      <c r="BN3" s="4"/>
      <c r="BO3" s="4" t="s">
        <v>376</v>
      </c>
      <c r="BP3" s="4"/>
      <c r="BQ3" s="4" t="s">
        <v>373</v>
      </c>
      <c r="BR3" s="4" t="s">
        <v>373</v>
      </c>
      <c r="BS3" s="4"/>
      <c r="BT3" s="4" t="s">
        <v>377</v>
      </c>
      <c r="BU3" s="4" t="s">
        <v>378</v>
      </c>
      <c r="BV3" s="4" t="s">
        <v>377</v>
      </c>
      <c r="BW3" s="4" t="s">
        <v>378</v>
      </c>
      <c r="BX3" s="4" t="s">
        <v>377</v>
      </c>
      <c r="BY3" s="4" t="s">
        <v>378</v>
      </c>
      <c r="BZ3" s="4" t="s">
        <v>369</v>
      </c>
      <c r="CA3" s="4" t="s">
        <v>369</v>
      </c>
      <c r="CB3" s="4" t="s">
        <v>365</v>
      </c>
      <c r="CC3" s="4" t="s">
        <v>379</v>
      </c>
      <c r="CD3" s="4" t="s">
        <v>365</v>
      </c>
      <c r="CE3" s="4"/>
      <c r="CF3" s="4" t="s">
        <v>374</v>
      </c>
      <c r="CG3" s="4" t="s">
        <v>380</v>
      </c>
      <c r="CH3" s="4" t="s">
        <v>374</v>
      </c>
      <c r="CI3" s="4"/>
      <c r="CJ3" s="4"/>
      <c r="CK3" s="4"/>
      <c r="CL3" s="4"/>
      <c r="CM3" s="4" t="s">
        <v>369</v>
      </c>
      <c r="CN3" s="4" t="s">
        <v>369</v>
      </c>
      <c r="CO3" s="4" t="s">
        <v>377</v>
      </c>
      <c r="CP3" s="4" t="s">
        <v>378</v>
      </c>
      <c r="CQ3" s="4" t="s">
        <v>378</v>
      </c>
      <c r="CR3" s="4"/>
      <c r="CS3" s="4"/>
      <c r="CT3" s="4"/>
      <c r="CU3" s="4" t="s">
        <v>378</v>
      </c>
      <c r="CV3" s="4"/>
      <c r="CW3" s="4"/>
      <c r="CX3" s="4"/>
      <c r="CY3" s="4" t="s">
        <v>365</v>
      </c>
      <c r="CZ3" s="4" t="s">
        <v>365</v>
      </c>
      <c r="DA3" s="4" t="s">
        <v>374</v>
      </c>
      <c r="DB3" s="4" t="s">
        <v>374</v>
      </c>
      <c r="DC3" s="4" t="s">
        <v>385</v>
      </c>
      <c r="DD3" s="4" t="s">
        <v>385</v>
      </c>
      <c r="DE3" s="4"/>
      <c r="DF3" s="4" t="s">
        <v>370</v>
      </c>
      <c r="DG3" s="4" t="s">
        <v>370</v>
      </c>
      <c r="DH3" s="4" t="s">
        <v>367</v>
      </c>
      <c r="DI3" s="4" t="s">
        <v>367</v>
      </c>
      <c r="DJ3" s="4" t="s">
        <v>367</v>
      </c>
      <c r="DK3" s="4" t="s">
        <v>367</v>
      </c>
      <c r="DL3" s="4" t="s">
        <v>367</v>
      </c>
      <c r="DM3" s="4" t="s">
        <v>369</v>
      </c>
      <c r="DN3" s="4" t="s">
        <v>369</v>
      </c>
      <c r="DO3" s="4" t="s">
        <v>369</v>
      </c>
      <c r="DP3" s="4" t="s">
        <v>367</v>
      </c>
      <c r="DQ3" s="4" t="s">
        <v>365</v>
      </c>
      <c r="DR3" s="4" t="s">
        <v>374</v>
      </c>
      <c r="DS3" s="4" t="s">
        <v>369</v>
      </c>
      <c r="DT3" s="4" t="s">
        <v>369</v>
      </c>
    </row>
    <row r="4" spans="1:124">
      <c r="A4" s="3" t="s">
        <v>586</v>
      </c>
      <c r="B4" s="3" t="s">
        <v>466</v>
      </c>
      <c r="C4" s="3" t="s">
        <v>77</v>
      </c>
      <c r="D4" s="3" t="str">
        <f t="shared" ref="D4:D29" si="0">RIGHT(A4,3)</f>
        <v>Rd1</v>
      </c>
      <c r="E4" s="3" t="str">
        <f t="shared" ref="E4:E29" si="1">B4&amp;"-"&amp;C4&amp;"-"&amp;D4</f>
        <v>TR5-B2-Rd1</v>
      </c>
      <c r="F4" s="3" t="str">
        <f>VLOOKUP(B4,Sheet1!$A$1:$B$97,2,0)</f>
        <v>Semecarpus reticulatus</v>
      </c>
      <c r="G4" s="3" t="str">
        <f t="shared" ref="G4:G29" si="2">LEFT(A4,10)</f>
        <v>2023-07-22</v>
      </c>
      <c r="H4" s="3" t="s">
        <v>587</v>
      </c>
      <c r="I4" s="3">
        <v>0.000464556901304497</v>
      </c>
      <c r="J4" s="3">
        <v>-1.28339341935598</v>
      </c>
      <c r="K4" s="3">
        <v>399.995005424654</v>
      </c>
      <c r="L4" s="3">
        <v>449.559415564621</v>
      </c>
      <c r="M4" s="3">
        <v>41.963817336412</v>
      </c>
      <c r="N4" s="3">
        <v>37.3372605497445</v>
      </c>
      <c r="O4" s="3">
        <v>0.0352184833660149</v>
      </c>
      <c r="P4" s="3">
        <v>3.75475679768584</v>
      </c>
      <c r="Q4" s="3">
        <v>0.0350359839256656</v>
      </c>
      <c r="R4" s="3">
        <v>0.0219138077913089</v>
      </c>
      <c r="S4" s="3">
        <v>0</v>
      </c>
      <c r="T4" s="3">
        <v>24.6719366743385</v>
      </c>
      <c r="U4" s="3">
        <v>24.5379132724142</v>
      </c>
      <c r="V4" s="3">
        <v>3.09312737353166</v>
      </c>
      <c r="W4" s="3">
        <v>60.2204371707186</v>
      </c>
      <c r="X4" s="3">
        <v>1.8884629753474</v>
      </c>
      <c r="Y4" s="3">
        <v>3.13591706396959</v>
      </c>
      <c r="Z4" s="3">
        <v>1.20466439818426</v>
      </c>
      <c r="AA4" s="3">
        <v>-20.4869593475283</v>
      </c>
      <c r="AB4" s="3">
        <v>46.526699498151</v>
      </c>
      <c r="AC4" s="3">
        <v>2.61192974264608</v>
      </c>
      <c r="AD4" s="3">
        <v>28.6516698932688</v>
      </c>
      <c r="AE4" s="3">
        <v>2</v>
      </c>
      <c r="AF4" s="3">
        <v>1</v>
      </c>
      <c r="AG4" s="3">
        <v>1</v>
      </c>
      <c r="AH4" s="3">
        <v>0</v>
      </c>
      <c r="AI4" s="3">
        <v>49708.2783621541</v>
      </c>
      <c r="AJ4" s="3">
        <v>0</v>
      </c>
      <c r="AK4" s="3">
        <v>0</v>
      </c>
      <c r="AL4" s="3">
        <v>0</v>
      </c>
      <c r="AM4" s="3">
        <v>0</v>
      </c>
      <c r="AN4" s="3">
        <v>6</v>
      </c>
      <c r="AO4" s="3">
        <v>0.5</v>
      </c>
      <c r="AP4" s="3" t="e">
        <v>#DIV/0!</v>
      </c>
      <c r="AQ4" s="3">
        <v>2</v>
      </c>
      <c r="AR4" s="3">
        <v>1689924860.81204</v>
      </c>
      <c r="AS4" s="3">
        <v>399.995005424654</v>
      </c>
      <c r="AT4" s="3">
        <v>398.113466871627</v>
      </c>
      <c r="AU4" s="3">
        <v>20.2311510241881</v>
      </c>
      <c r="AV4" s="3">
        <v>19.4508859802338</v>
      </c>
      <c r="AW4" s="3">
        <v>401.133618469865</v>
      </c>
      <c r="AX4" s="3">
        <v>19.7561966842445</v>
      </c>
      <c r="AY4" s="3">
        <v>350.002873406641</v>
      </c>
      <c r="AZ4" s="3">
        <v>93.3124699101539</v>
      </c>
      <c r="BA4" s="3">
        <v>0.031846981702406</v>
      </c>
      <c r="BB4" s="3">
        <v>24.7677580926068</v>
      </c>
      <c r="BC4" s="3">
        <v>24.5379132724142</v>
      </c>
      <c r="BD4" s="3">
        <v>999.9</v>
      </c>
      <c r="BE4" s="3">
        <v>0</v>
      </c>
      <c r="BF4" s="3">
        <v>0</v>
      </c>
      <c r="BG4" s="3">
        <v>9999.45377146835</v>
      </c>
      <c r="BH4" s="3">
        <v>-0.705018386931614</v>
      </c>
      <c r="BI4" s="3">
        <v>0.229111</v>
      </c>
      <c r="BJ4" s="3">
        <v>0</v>
      </c>
      <c r="BK4" s="3">
        <v>0</v>
      </c>
      <c r="BL4" s="3">
        <v>0</v>
      </c>
      <c r="BM4" s="3">
        <v>25</v>
      </c>
      <c r="BN4" s="3">
        <v>0</v>
      </c>
      <c r="BO4" s="3">
        <v>1689924551.5</v>
      </c>
      <c r="BP4" s="3" t="e">
        <v>#DIV/0!</v>
      </c>
      <c r="BQ4" s="3">
        <v>1689924551.5</v>
      </c>
      <c r="BR4" s="3">
        <v>1689924549.5</v>
      </c>
      <c r="BS4" s="3">
        <v>51</v>
      </c>
      <c r="BT4" s="3">
        <v>0.037</v>
      </c>
      <c r="BU4" s="3">
        <v>-0.002</v>
      </c>
      <c r="BV4" s="3">
        <v>-1.141</v>
      </c>
      <c r="BW4" s="3">
        <v>0.439</v>
      </c>
      <c r="BX4" s="3">
        <v>398</v>
      </c>
      <c r="BY4" s="3">
        <v>19</v>
      </c>
      <c r="BZ4" s="3">
        <v>0.35</v>
      </c>
      <c r="CA4" s="3">
        <v>0.11</v>
      </c>
      <c r="CB4" s="3">
        <v>1.88543540650407</v>
      </c>
      <c r="CC4" s="3">
        <v>-0.0534032404181167</v>
      </c>
      <c r="CD4" s="3">
        <v>0.0411495539280859</v>
      </c>
      <c r="CE4" s="3">
        <v>0.416666666666667</v>
      </c>
      <c r="CF4" s="3">
        <v>0.779828526422764</v>
      </c>
      <c r="CG4" s="3">
        <v>0.00720731184669025</v>
      </c>
      <c r="CH4" s="3">
        <v>0.0024526634437534</v>
      </c>
      <c r="CI4" s="3">
        <v>1</v>
      </c>
      <c r="CJ4" s="3">
        <v>1.41666666666667</v>
      </c>
      <c r="CK4" s="3">
        <v>2</v>
      </c>
      <c r="CL4" s="3" t="e">
        <v>#DIV/0!</v>
      </c>
      <c r="CM4" s="3">
        <v>100</v>
      </c>
      <c r="CN4" s="3">
        <v>100</v>
      </c>
      <c r="CO4" s="3">
        <v>-1.13825</v>
      </c>
      <c r="CP4" s="3">
        <v>0.474883333333333</v>
      </c>
      <c r="CQ4" s="3">
        <v>-1.71740934821407</v>
      </c>
      <c r="CR4" s="3">
        <v>0.00148390953408919</v>
      </c>
      <c r="CS4" s="3">
        <v>-1.66524090351569e-7</v>
      </c>
      <c r="CT4" s="3">
        <v>1.60049028506534e-10</v>
      </c>
      <c r="CU4" s="3">
        <v>-0.000701601471276955</v>
      </c>
      <c r="CV4" s="3">
        <v>-0.00214682588162078</v>
      </c>
      <c r="CW4" s="3">
        <v>0.00136818900715515</v>
      </c>
      <c r="CX4" s="3">
        <v>-2.06713332887334e-6</v>
      </c>
      <c r="CY4" s="3">
        <v>3</v>
      </c>
      <c r="CZ4" s="3">
        <v>2246</v>
      </c>
      <c r="DA4" s="3">
        <v>1</v>
      </c>
      <c r="DB4" s="3">
        <v>30</v>
      </c>
      <c r="DC4" s="3">
        <v>5.28333333333333</v>
      </c>
      <c r="DD4" s="3">
        <v>5.31666666666667</v>
      </c>
      <c r="DE4" s="3">
        <v>3</v>
      </c>
      <c r="DF4" s="3">
        <v>334.396833333333</v>
      </c>
      <c r="DG4" s="3">
        <v>709.433416666667</v>
      </c>
      <c r="DH4" s="3">
        <v>24.999925</v>
      </c>
      <c r="DI4" s="3">
        <v>26.7170083333333</v>
      </c>
      <c r="DJ4" s="3">
        <v>30.0000583333333</v>
      </c>
      <c r="DK4" s="3">
        <v>26.7457583333333</v>
      </c>
      <c r="DL4" s="3">
        <v>26.7213416666667</v>
      </c>
      <c r="DM4" s="3">
        <v>19.7529083333333</v>
      </c>
      <c r="DN4" s="3">
        <v>27.828</v>
      </c>
      <c r="DO4" s="3">
        <v>28.2459</v>
      </c>
      <c r="DP4" s="3">
        <v>25</v>
      </c>
      <c r="DQ4" s="3">
        <v>398.0945</v>
      </c>
      <c r="DR4" s="3">
        <v>19.4272833333333</v>
      </c>
      <c r="DS4" s="3">
        <v>101.773583333333</v>
      </c>
      <c r="DT4" s="3">
        <v>101.933083333333</v>
      </c>
    </row>
    <row r="5" spans="1:124">
      <c r="A5" s="3" t="s">
        <v>588</v>
      </c>
      <c r="B5" s="3" t="s">
        <v>72</v>
      </c>
      <c r="C5" s="3" t="s">
        <v>77</v>
      </c>
      <c r="D5" s="3" t="str">
        <f t="shared" si="0"/>
        <v>Rd1</v>
      </c>
      <c r="E5" s="3" t="str">
        <f t="shared" si="1"/>
        <v>TR6-B2-Rd1</v>
      </c>
      <c r="F5" s="3" t="str">
        <f>VLOOKUP(B5,Sheet1!$A$1:$B$97,2,0)</f>
        <v>Semecarpus reticulatus</v>
      </c>
      <c r="G5" s="3" t="str">
        <f t="shared" si="2"/>
        <v>2023-07-22</v>
      </c>
      <c r="H5" s="3" t="s">
        <v>587</v>
      </c>
      <c r="I5" s="3">
        <v>0.000128848431415384</v>
      </c>
      <c r="J5" s="3">
        <v>-0.944270087147408</v>
      </c>
      <c r="K5" s="3">
        <v>399.995521694642</v>
      </c>
      <c r="L5" s="3">
        <v>551.21092129966</v>
      </c>
      <c r="M5" s="3">
        <v>51.3738458635461</v>
      </c>
      <c r="N5" s="3">
        <v>37.2802997313675</v>
      </c>
      <c r="O5" s="3">
        <v>0.00935418688211317</v>
      </c>
      <c r="P5" s="3">
        <v>3.75058569048333</v>
      </c>
      <c r="Q5" s="3">
        <v>0.00934124509426929</v>
      </c>
      <c r="R5" s="3">
        <v>0.0058394394349141</v>
      </c>
      <c r="S5" s="3">
        <v>0</v>
      </c>
      <c r="T5" s="3">
        <v>24.8971428720787</v>
      </c>
      <c r="U5" s="3">
        <v>24.8536754484431</v>
      </c>
      <c r="V5" s="3">
        <v>3.1520444444096</v>
      </c>
      <c r="W5" s="3">
        <v>60.0684511389722</v>
      </c>
      <c r="X5" s="3">
        <v>1.90131709164478</v>
      </c>
      <c r="Y5" s="3">
        <v>3.16525073528988</v>
      </c>
      <c r="Z5" s="3">
        <v>1.25072735276482</v>
      </c>
      <c r="AA5" s="3">
        <v>-5.68221582541844</v>
      </c>
      <c r="AB5" s="3">
        <v>14.1682669240347</v>
      </c>
      <c r="AC5" s="3">
        <v>0.798161379466117</v>
      </c>
      <c r="AD5" s="3">
        <v>9.28421247808233</v>
      </c>
      <c r="AE5" s="3">
        <v>2</v>
      </c>
      <c r="AF5" s="3">
        <v>1</v>
      </c>
      <c r="AG5" s="3">
        <v>1</v>
      </c>
      <c r="AH5" s="3">
        <v>0</v>
      </c>
      <c r="AI5" s="3">
        <v>49602.147483376</v>
      </c>
      <c r="AJ5" s="3">
        <v>0</v>
      </c>
      <c r="AK5" s="3">
        <v>0</v>
      </c>
      <c r="AL5" s="3">
        <v>0</v>
      </c>
      <c r="AM5" s="3">
        <v>0</v>
      </c>
      <c r="AN5" s="3">
        <v>6</v>
      </c>
      <c r="AO5" s="3">
        <v>0.5</v>
      </c>
      <c r="AP5" s="3" t="e">
        <v>#DIV/0!</v>
      </c>
      <c r="AQ5" s="3">
        <v>2</v>
      </c>
      <c r="AR5" s="3">
        <v>1689931239.83287</v>
      </c>
      <c r="AS5" s="3">
        <v>399.995521694642</v>
      </c>
      <c r="AT5" s="3">
        <v>398.465138444171</v>
      </c>
      <c r="AU5" s="3">
        <v>20.4000055624734</v>
      </c>
      <c r="AV5" s="3">
        <v>20.1836303977376</v>
      </c>
      <c r="AW5" s="3">
        <v>401.360179724655</v>
      </c>
      <c r="AX5" s="3">
        <v>19.9221969178374</v>
      </c>
      <c r="AY5" s="3">
        <v>350.002990920909</v>
      </c>
      <c r="AZ5" s="3">
        <v>93.1689907570091</v>
      </c>
      <c r="BA5" s="3">
        <v>0.0328020395200085</v>
      </c>
      <c r="BB5" s="3">
        <v>24.9237454349875</v>
      </c>
      <c r="BC5" s="3">
        <v>24.8536754484431</v>
      </c>
      <c r="BD5" s="3">
        <v>999.9</v>
      </c>
      <c r="BE5" s="3">
        <v>0</v>
      </c>
      <c r="BF5" s="3">
        <v>0</v>
      </c>
      <c r="BG5" s="3">
        <v>9998.67362854254</v>
      </c>
      <c r="BH5" s="3">
        <v>-0.704638044700632</v>
      </c>
      <c r="BI5" s="3">
        <v>0.229111</v>
      </c>
      <c r="BJ5" s="3">
        <v>0</v>
      </c>
      <c r="BK5" s="3">
        <v>0</v>
      </c>
      <c r="BL5" s="3">
        <v>0</v>
      </c>
      <c r="BM5" s="3">
        <v>25</v>
      </c>
      <c r="BN5" s="3">
        <v>0</v>
      </c>
      <c r="BO5" s="3">
        <v>1689930733.1</v>
      </c>
      <c r="BP5" s="3" t="e">
        <v>#DIV/0!</v>
      </c>
      <c r="BQ5" s="3">
        <v>1689930733.1</v>
      </c>
      <c r="BR5" s="3">
        <v>1689930729.1</v>
      </c>
      <c r="BS5" s="3">
        <v>70</v>
      </c>
      <c r="BT5" s="3">
        <v>0.035</v>
      </c>
      <c r="BU5" s="3">
        <v>-0.002</v>
      </c>
      <c r="BV5" s="3">
        <v>-1.367</v>
      </c>
      <c r="BW5" s="3">
        <v>0.467</v>
      </c>
      <c r="BX5" s="3">
        <v>398</v>
      </c>
      <c r="BY5" s="3">
        <v>20</v>
      </c>
      <c r="BZ5" s="3">
        <v>0.46</v>
      </c>
      <c r="CA5" s="3">
        <v>0.11</v>
      </c>
      <c r="CB5" s="3">
        <v>1.53273038617886</v>
      </c>
      <c r="CC5" s="3">
        <v>-0.0294847560975603</v>
      </c>
      <c r="CD5" s="3">
        <v>0.0390727951649641</v>
      </c>
      <c r="CE5" s="3">
        <v>0.0833333333333333</v>
      </c>
      <c r="CF5" s="3">
        <v>0.216312589430894</v>
      </c>
      <c r="CG5" s="3">
        <v>0.00112056968641129</v>
      </c>
      <c r="CH5" s="3">
        <v>0.00109676854371592</v>
      </c>
      <c r="CI5" s="3">
        <v>1</v>
      </c>
      <c r="CJ5" s="3">
        <v>1.08333333333333</v>
      </c>
      <c r="CK5" s="3">
        <v>2</v>
      </c>
      <c r="CL5" s="3" t="e">
        <v>#DIV/0!</v>
      </c>
      <c r="CM5" s="3">
        <v>100</v>
      </c>
      <c r="CN5" s="3">
        <v>100</v>
      </c>
      <c r="CO5" s="3">
        <v>-1.36475</v>
      </c>
      <c r="CP5" s="3">
        <v>0.477783333333333</v>
      </c>
      <c r="CQ5" s="3">
        <v>-1.94380721597551</v>
      </c>
      <c r="CR5" s="3">
        <v>0.00148390953408919</v>
      </c>
      <c r="CS5" s="3">
        <v>-1.66524090351569e-7</v>
      </c>
      <c r="CT5" s="3">
        <v>1.60049028506534e-10</v>
      </c>
      <c r="CU5" s="3">
        <v>-0.00610477822242761</v>
      </c>
      <c r="CV5" s="3">
        <v>-0.00214682588162078</v>
      </c>
      <c r="CW5" s="3">
        <v>0.00136818900715515</v>
      </c>
      <c r="CX5" s="3">
        <v>-2.06713332887334e-6</v>
      </c>
      <c r="CY5" s="3">
        <v>3</v>
      </c>
      <c r="CZ5" s="3">
        <v>2246</v>
      </c>
      <c r="DA5" s="3">
        <v>1</v>
      </c>
      <c r="DB5" s="3">
        <v>30</v>
      </c>
      <c r="DC5" s="3">
        <v>8.56666666666667</v>
      </c>
      <c r="DD5" s="3">
        <v>8.63333333333333</v>
      </c>
      <c r="DE5" s="3">
        <v>3</v>
      </c>
      <c r="DF5" s="3">
        <v>334.039666666667</v>
      </c>
      <c r="DG5" s="3">
        <v>708.820583333333</v>
      </c>
      <c r="DH5" s="3">
        <v>24.9999833333333</v>
      </c>
      <c r="DI5" s="3">
        <v>26.9886</v>
      </c>
      <c r="DJ5" s="3">
        <v>30.0001083333333</v>
      </c>
      <c r="DK5" s="3">
        <v>26.9748</v>
      </c>
      <c r="DL5" s="3">
        <v>26.9424666666667</v>
      </c>
      <c r="DM5" s="3">
        <v>19.8308166666667</v>
      </c>
      <c r="DN5" s="3">
        <v>27.3221</v>
      </c>
      <c r="DO5" s="3">
        <v>36.5313</v>
      </c>
      <c r="DP5" s="3">
        <v>25</v>
      </c>
      <c r="DQ5" s="3">
        <v>398.464583333333</v>
      </c>
      <c r="DR5" s="3">
        <v>20.1982</v>
      </c>
      <c r="DS5" s="3">
        <v>101.706583333333</v>
      </c>
      <c r="DT5" s="3">
        <v>101.8755</v>
      </c>
    </row>
    <row r="6" spans="1:124">
      <c r="A6" s="3" t="s">
        <v>589</v>
      </c>
      <c r="B6" s="3" t="s">
        <v>74</v>
      </c>
      <c r="C6" s="3" t="s">
        <v>77</v>
      </c>
      <c r="D6" s="3" t="str">
        <f t="shared" si="0"/>
        <v>Rd2</v>
      </c>
      <c r="E6" s="3" t="str">
        <f t="shared" si="1"/>
        <v>TR7-B2-Rd2</v>
      </c>
      <c r="F6" s="3" t="str">
        <f>VLOOKUP(B6,Sheet1!$A$1:$B$97,2,0)</f>
        <v>Croton tiglium</v>
      </c>
      <c r="G6" s="3" t="str">
        <f t="shared" si="2"/>
        <v>2023-07-22</v>
      </c>
      <c r="H6" s="3" t="s">
        <v>587</v>
      </c>
      <c r="I6" s="3">
        <v>0.00057391231201929</v>
      </c>
      <c r="J6" s="3">
        <v>-1.47585405076171</v>
      </c>
      <c r="K6" s="3">
        <v>400.004686934017</v>
      </c>
      <c r="L6" s="3">
        <v>447.294249086585</v>
      </c>
      <c r="M6" s="3">
        <v>41.88266552502</v>
      </c>
      <c r="N6" s="3">
        <v>37.454679001844</v>
      </c>
      <c r="O6" s="3">
        <v>0.0419293615484711</v>
      </c>
      <c r="P6" s="3">
        <v>3.76251600457631</v>
      </c>
      <c r="Q6" s="3">
        <v>0.0416714953255433</v>
      </c>
      <c r="R6" s="3">
        <v>0.026067720441008</v>
      </c>
      <c r="S6" s="3">
        <v>0</v>
      </c>
      <c r="T6" s="3">
        <v>24.9161185858135</v>
      </c>
      <c r="U6" s="3">
        <v>24.9607384101088</v>
      </c>
      <c r="V6" s="3">
        <v>3.17224245080632</v>
      </c>
      <c r="W6" s="3">
        <v>60.1885839545607</v>
      </c>
      <c r="X6" s="3">
        <v>1.91771408593435</v>
      </c>
      <c r="Y6" s="3">
        <v>3.18617578505884</v>
      </c>
      <c r="Z6" s="3">
        <v>1.25452836487196</v>
      </c>
      <c r="AA6" s="3">
        <v>-25.3095329600507</v>
      </c>
      <c r="AB6" s="3">
        <v>14.9111413929012</v>
      </c>
      <c r="AC6" s="3">
        <v>0.838260036418925</v>
      </c>
      <c r="AD6" s="3">
        <v>-9.56013153073057</v>
      </c>
      <c r="AE6" s="3">
        <v>2</v>
      </c>
      <c r="AF6" s="3">
        <v>1</v>
      </c>
      <c r="AG6" s="3">
        <v>1</v>
      </c>
      <c r="AH6" s="3">
        <v>0</v>
      </c>
      <c r="AI6" s="3">
        <v>49813.4839241678</v>
      </c>
      <c r="AJ6" s="3">
        <v>0</v>
      </c>
      <c r="AK6" s="3">
        <v>0</v>
      </c>
      <c r="AL6" s="3">
        <v>0</v>
      </c>
      <c r="AM6" s="3">
        <v>0</v>
      </c>
      <c r="AN6" s="3">
        <v>6</v>
      </c>
      <c r="AO6" s="3">
        <v>0.5</v>
      </c>
      <c r="AP6" s="3" t="e">
        <v>#DIV/0!</v>
      </c>
      <c r="AQ6" s="3">
        <v>2</v>
      </c>
      <c r="AR6" s="3">
        <v>1689914175.91204</v>
      </c>
      <c r="AS6" s="3">
        <v>400.004686934017</v>
      </c>
      <c r="AT6" s="3">
        <v>397.86816417112</v>
      </c>
      <c r="AU6" s="3">
        <v>20.4806086464139</v>
      </c>
      <c r="AV6" s="3">
        <v>19.5168944410358</v>
      </c>
      <c r="AW6" s="3">
        <v>400.760079648193</v>
      </c>
      <c r="AX6" s="3">
        <v>19.9844706775287</v>
      </c>
      <c r="AY6" s="3">
        <v>349.994778751817</v>
      </c>
      <c r="AZ6" s="3">
        <v>93.6024058257093</v>
      </c>
      <c r="BA6" s="3">
        <v>0.0331945178381869</v>
      </c>
      <c r="BB6" s="3">
        <v>25.0342480930335</v>
      </c>
      <c r="BC6" s="3">
        <v>24.9607384101088</v>
      </c>
      <c r="BD6" s="3">
        <v>999.9</v>
      </c>
      <c r="BE6" s="3">
        <v>0</v>
      </c>
      <c r="BF6" s="3">
        <v>0</v>
      </c>
      <c r="BG6" s="3">
        <v>9998.47857627302</v>
      </c>
      <c r="BH6" s="3">
        <v>-0.712417717415907</v>
      </c>
      <c r="BI6" s="3">
        <v>0.229111</v>
      </c>
      <c r="BJ6" s="3">
        <v>0</v>
      </c>
      <c r="BK6" s="3">
        <v>0</v>
      </c>
      <c r="BL6" s="3">
        <v>0</v>
      </c>
      <c r="BM6" s="3">
        <v>25.9533776727718</v>
      </c>
      <c r="BN6" s="3">
        <v>0</v>
      </c>
      <c r="BO6" s="3">
        <v>1689913813.6</v>
      </c>
      <c r="BP6" s="3" t="e">
        <v>#DIV/0!</v>
      </c>
      <c r="BQ6" s="3">
        <v>1689913813.6</v>
      </c>
      <c r="BR6" s="3">
        <v>1689913808.1</v>
      </c>
      <c r="BS6" s="3">
        <v>28</v>
      </c>
      <c r="BT6" s="3">
        <v>-0.48</v>
      </c>
      <c r="BU6" s="3">
        <v>-0.012</v>
      </c>
      <c r="BV6" s="3">
        <v>-0.759</v>
      </c>
      <c r="BW6" s="3">
        <v>0.455</v>
      </c>
      <c r="BX6" s="3">
        <v>397</v>
      </c>
      <c r="BY6" s="3">
        <v>20</v>
      </c>
      <c r="BZ6" s="3">
        <v>0.57</v>
      </c>
      <c r="CA6" s="3">
        <v>0.09</v>
      </c>
      <c r="CB6" s="3">
        <v>2.13517220833333</v>
      </c>
      <c r="CC6" s="3">
        <v>0.0246106191369561</v>
      </c>
      <c r="CD6" s="3">
        <v>0.0354848518977548</v>
      </c>
      <c r="CE6" s="3">
        <v>0.25</v>
      </c>
      <c r="CF6" s="3">
        <v>0.964035735416667</v>
      </c>
      <c r="CG6" s="3">
        <v>-0.00663171575985112</v>
      </c>
      <c r="CH6" s="3">
        <v>0.00133482286877488</v>
      </c>
      <c r="CI6" s="3">
        <v>1</v>
      </c>
      <c r="CJ6" s="3">
        <v>1.25</v>
      </c>
      <c r="CK6" s="3">
        <v>2</v>
      </c>
      <c r="CL6" s="3" t="e">
        <v>#DIV/0!</v>
      </c>
      <c r="CM6" s="3">
        <v>100</v>
      </c>
      <c r="CN6" s="3">
        <v>100</v>
      </c>
      <c r="CO6" s="3">
        <v>-0.75525</v>
      </c>
      <c r="CP6" s="3">
        <v>0.496175</v>
      </c>
      <c r="CQ6" s="3">
        <v>-1.33369339579456</v>
      </c>
      <c r="CR6" s="3">
        <v>0.00148390953408919</v>
      </c>
      <c r="CS6" s="3">
        <v>-1.66524090351569e-7</v>
      </c>
      <c r="CT6" s="3">
        <v>1.60049028506534e-10</v>
      </c>
      <c r="CU6" s="3">
        <v>0.00910919130317673</v>
      </c>
      <c r="CV6" s="3">
        <v>-0.00214682588162078</v>
      </c>
      <c r="CW6" s="3">
        <v>0.00136818900715515</v>
      </c>
      <c r="CX6" s="3">
        <v>-2.06713332887334e-6</v>
      </c>
      <c r="CY6" s="3">
        <v>3</v>
      </c>
      <c r="CZ6" s="3">
        <v>2246</v>
      </c>
      <c r="DA6" s="3">
        <v>1</v>
      </c>
      <c r="DB6" s="3">
        <v>30</v>
      </c>
      <c r="DC6" s="3">
        <v>6.16666666666667</v>
      </c>
      <c r="DD6" s="3">
        <v>6.25</v>
      </c>
      <c r="DE6" s="3">
        <v>3</v>
      </c>
      <c r="DF6" s="3">
        <v>334.31375</v>
      </c>
      <c r="DG6" s="3">
        <v>706.333666666667</v>
      </c>
      <c r="DH6" s="3">
        <v>25.0001166666667</v>
      </c>
      <c r="DI6" s="3">
        <v>27.6395416666667</v>
      </c>
      <c r="DJ6" s="3">
        <v>30.0001666666667</v>
      </c>
      <c r="DK6" s="3">
        <v>27.618775</v>
      </c>
      <c r="DL6" s="3">
        <v>27.5850166666667</v>
      </c>
      <c r="DM6" s="3">
        <v>19.7551083333333</v>
      </c>
      <c r="DN6" s="3">
        <v>29.226</v>
      </c>
      <c r="DO6" s="3">
        <v>0</v>
      </c>
      <c r="DP6" s="3">
        <v>25</v>
      </c>
      <c r="DQ6" s="3">
        <v>397.877833333333</v>
      </c>
      <c r="DR6" s="3">
        <v>19.4824416666667</v>
      </c>
      <c r="DS6" s="3">
        <v>101.746333333333</v>
      </c>
      <c r="DT6" s="3">
        <v>101.938416666667</v>
      </c>
    </row>
    <row r="7" spans="1:124">
      <c r="A7" s="3" t="s">
        <v>590</v>
      </c>
      <c r="B7" s="3" t="s">
        <v>534</v>
      </c>
      <c r="C7" s="3" t="s">
        <v>77</v>
      </c>
      <c r="D7" s="3" t="str">
        <f t="shared" si="0"/>
        <v>Rd1</v>
      </c>
      <c r="E7" s="3" t="str">
        <f t="shared" si="1"/>
        <v>TR8-B2-Rd1</v>
      </c>
      <c r="F7" s="3" t="str">
        <f>VLOOKUP(B7,Sheet1!$A$1:$B$97,2,0)</f>
        <v>Ficus langkokensis</v>
      </c>
      <c r="G7" s="3" t="str">
        <f t="shared" si="2"/>
        <v>2023-07-22</v>
      </c>
      <c r="H7" s="3" t="s">
        <v>587</v>
      </c>
      <c r="I7" s="3">
        <v>0.000256180191889672</v>
      </c>
      <c r="J7" s="3">
        <v>-0.676444837772233</v>
      </c>
      <c r="K7" s="3">
        <v>399.998593655895</v>
      </c>
      <c r="L7" s="3">
        <v>447.930767683666</v>
      </c>
      <c r="M7" s="3">
        <v>42.0007971425635</v>
      </c>
      <c r="N7" s="3">
        <v>37.5063755708536</v>
      </c>
      <c r="O7" s="3">
        <v>0.0190171322550634</v>
      </c>
      <c r="P7" s="3">
        <v>3.76628099730846</v>
      </c>
      <c r="Q7" s="3">
        <v>0.0189639228757525</v>
      </c>
      <c r="R7" s="3">
        <v>0.0118572199506846</v>
      </c>
      <c r="S7" s="3">
        <v>0</v>
      </c>
      <c r="T7" s="3">
        <v>24.8829461635065</v>
      </c>
      <c r="U7" s="3">
        <v>24.7649932279988</v>
      </c>
      <c r="V7" s="3">
        <v>3.13539928535076</v>
      </c>
      <c r="W7" s="3">
        <v>60.0708809096988</v>
      </c>
      <c r="X7" s="3">
        <v>1.90274237421891</v>
      </c>
      <c r="Y7" s="3">
        <v>3.16749531137757</v>
      </c>
      <c r="Z7" s="3">
        <v>1.23265691113185</v>
      </c>
      <c r="AA7" s="3">
        <v>-11.2975464623345</v>
      </c>
      <c r="AB7" s="3">
        <v>34.647231107247</v>
      </c>
      <c r="AC7" s="3">
        <v>1.94294993668546</v>
      </c>
      <c r="AD7" s="3">
        <v>25.2926345815979</v>
      </c>
      <c r="AE7" s="3">
        <v>4</v>
      </c>
      <c r="AF7" s="3">
        <v>1</v>
      </c>
      <c r="AG7" s="3">
        <v>1</v>
      </c>
      <c r="AH7" s="3">
        <v>0</v>
      </c>
      <c r="AI7" s="3">
        <v>49902.4652192938</v>
      </c>
      <c r="AJ7" s="3">
        <v>0</v>
      </c>
      <c r="AK7" s="3">
        <v>0</v>
      </c>
      <c r="AL7" s="3">
        <v>0</v>
      </c>
      <c r="AM7" s="3">
        <v>0</v>
      </c>
      <c r="AN7" s="3">
        <v>6</v>
      </c>
      <c r="AO7" s="3">
        <v>0.5</v>
      </c>
      <c r="AP7" s="3" t="e">
        <v>#DIV/0!</v>
      </c>
      <c r="AQ7" s="3">
        <v>2</v>
      </c>
      <c r="AR7" s="3">
        <v>1689907188.91204</v>
      </c>
      <c r="AS7" s="3">
        <v>399.998593655895</v>
      </c>
      <c r="AT7" s="3">
        <v>399.014642236475</v>
      </c>
      <c r="AU7" s="3">
        <v>20.2923973137039</v>
      </c>
      <c r="AV7" s="3">
        <v>19.8621441736041</v>
      </c>
      <c r="AW7" s="3">
        <v>400.275015367482</v>
      </c>
      <c r="AX7" s="3">
        <v>19.7934986492683</v>
      </c>
      <c r="AY7" s="3">
        <v>350.000955884257</v>
      </c>
      <c r="AZ7" s="3">
        <v>93.732142479862</v>
      </c>
      <c r="BA7" s="3">
        <v>0.0341261185124124</v>
      </c>
      <c r="BB7" s="3">
        <v>24.9356292768959</v>
      </c>
      <c r="BC7" s="3">
        <v>24.7649932279988</v>
      </c>
      <c r="BD7" s="3">
        <v>999.9</v>
      </c>
      <c r="BE7" s="3">
        <v>0</v>
      </c>
      <c r="BF7" s="3">
        <v>0</v>
      </c>
      <c r="BG7" s="3">
        <v>9999.19431752505</v>
      </c>
      <c r="BH7" s="3">
        <v>-0.706746844860569</v>
      </c>
      <c r="BI7" s="3">
        <v>0.229111</v>
      </c>
      <c r="BJ7" s="3">
        <v>0</v>
      </c>
      <c r="BK7" s="3">
        <v>0</v>
      </c>
      <c r="BL7" s="3">
        <v>0</v>
      </c>
      <c r="BM7" s="3">
        <v>25</v>
      </c>
      <c r="BN7" s="3">
        <v>0</v>
      </c>
      <c r="BO7" s="3">
        <v>1689906755.6</v>
      </c>
      <c r="BP7" s="3" t="e">
        <v>#DIV/0!</v>
      </c>
      <c r="BQ7" s="3">
        <v>1689906755.6</v>
      </c>
      <c r="BR7" s="3">
        <v>1689906748.5</v>
      </c>
      <c r="BS7" s="3">
        <v>27</v>
      </c>
      <c r="BT7" s="3">
        <v>0.22</v>
      </c>
      <c r="BU7" s="3">
        <v>-0.005</v>
      </c>
      <c r="BV7" s="3">
        <v>-0.277</v>
      </c>
      <c r="BW7" s="3">
        <v>0.476</v>
      </c>
      <c r="BX7" s="3">
        <v>399</v>
      </c>
      <c r="BY7" s="3">
        <v>20</v>
      </c>
      <c r="BZ7" s="3">
        <v>1.25</v>
      </c>
      <c r="CA7" s="3">
        <v>0.29</v>
      </c>
      <c r="CB7" s="3">
        <v>0.980700591666667</v>
      </c>
      <c r="CC7" s="3">
        <v>0.0422088123827369</v>
      </c>
      <c r="CD7" s="3">
        <v>0.0733509928453462</v>
      </c>
      <c r="CE7" s="3">
        <v>0.333333333333333</v>
      </c>
      <c r="CF7" s="3">
        <v>0.432024510416667</v>
      </c>
      <c r="CG7" s="3">
        <v>-0.0349687026266424</v>
      </c>
      <c r="CH7" s="3">
        <v>0.00401477056403599</v>
      </c>
      <c r="CI7" s="3">
        <v>1</v>
      </c>
      <c r="CJ7" s="3">
        <v>1.33333333333333</v>
      </c>
      <c r="CK7" s="3">
        <v>2</v>
      </c>
      <c r="CL7" s="3" t="e">
        <v>#DIV/0!</v>
      </c>
      <c r="CM7" s="3">
        <v>100</v>
      </c>
      <c r="CN7" s="3">
        <v>100</v>
      </c>
      <c r="CO7" s="3">
        <v>-0.276416666666667</v>
      </c>
      <c r="CP7" s="3">
        <v>0.498708333333333</v>
      </c>
      <c r="CQ7" s="3">
        <v>-0.853973219854408</v>
      </c>
      <c r="CR7" s="3">
        <v>0.00148390953408919</v>
      </c>
      <c r="CS7" s="3">
        <v>-1.66524090351569e-7</v>
      </c>
      <c r="CT7" s="3">
        <v>1.60049028506534e-10</v>
      </c>
      <c r="CU7" s="3">
        <v>0.0213894642670203</v>
      </c>
      <c r="CV7" s="3">
        <v>-0.00214682588162078</v>
      </c>
      <c r="CW7" s="3">
        <v>0.00136818900715515</v>
      </c>
      <c r="CX7" s="3">
        <v>-2.06713332887334e-6</v>
      </c>
      <c r="CY7" s="3">
        <v>3</v>
      </c>
      <c r="CZ7" s="3">
        <v>2246</v>
      </c>
      <c r="DA7" s="3">
        <v>1</v>
      </c>
      <c r="DB7" s="3">
        <v>30</v>
      </c>
      <c r="DC7" s="3">
        <v>7.35</v>
      </c>
      <c r="DD7" s="3">
        <v>7.46666666666667</v>
      </c>
      <c r="DE7" s="3">
        <v>3</v>
      </c>
      <c r="DF7" s="3">
        <v>332.145416666667</v>
      </c>
      <c r="DG7" s="3">
        <v>710.856416666667</v>
      </c>
      <c r="DH7" s="3">
        <v>24.9999416666667</v>
      </c>
      <c r="DI7" s="3">
        <v>27.2846916666667</v>
      </c>
      <c r="DJ7" s="3">
        <v>30.0000583333333</v>
      </c>
      <c r="DK7" s="3">
        <v>27.2907333333333</v>
      </c>
      <c r="DL7" s="3">
        <v>27.26005</v>
      </c>
      <c r="DM7" s="3">
        <v>19.6852083333333</v>
      </c>
      <c r="DN7" s="3">
        <v>27.3721</v>
      </c>
      <c r="DO7" s="3">
        <v>5.0030625</v>
      </c>
      <c r="DP7" s="3">
        <v>25</v>
      </c>
      <c r="DQ7" s="3">
        <v>399.048083333333</v>
      </c>
      <c r="DR7" s="3">
        <v>19.8981916666667</v>
      </c>
      <c r="DS7" s="3">
        <v>101.88225</v>
      </c>
      <c r="DT7" s="3">
        <v>102.096583333333</v>
      </c>
    </row>
    <row r="8" spans="1:124">
      <c r="A8" s="3" t="s">
        <v>591</v>
      </c>
      <c r="B8" s="3" t="s">
        <v>468</v>
      </c>
      <c r="C8" s="3" t="s">
        <v>77</v>
      </c>
      <c r="D8" s="3" t="str">
        <f t="shared" si="0"/>
        <v>Rd2</v>
      </c>
      <c r="E8" s="3" t="str">
        <f t="shared" si="1"/>
        <v>TR10-B2-Rd2</v>
      </c>
      <c r="F8" s="3" t="str">
        <f>VLOOKUP(B8,Sheet1!$A$1:$B$97,2,0)</f>
        <v>Parashorea chinensis</v>
      </c>
      <c r="G8" s="3" t="str">
        <f t="shared" si="2"/>
        <v>2023-07-23</v>
      </c>
      <c r="H8" s="3" t="s">
        <v>587</v>
      </c>
      <c r="I8" s="3">
        <v>0.000577086417060222</v>
      </c>
      <c r="J8" s="3">
        <v>-1.82864149561244</v>
      </c>
      <c r="K8" s="3">
        <v>400.002764466029</v>
      </c>
      <c r="L8" s="3">
        <v>457.642859800144</v>
      </c>
      <c r="M8" s="3">
        <v>42.7074683868696</v>
      </c>
      <c r="N8" s="3">
        <v>37.3284650190676</v>
      </c>
      <c r="O8" s="3">
        <v>0.0441373854488891</v>
      </c>
      <c r="P8" s="3">
        <v>3.75421860653975</v>
      </c>
      <c r="Q8" s="3">
        <v>0.0438511177400968</v>
      </c>
      <c r="R8" s="3">
        <v>0.0274325136358528</v>
      </c>
      <c r="S8" s="3">
        <v>0</v>
      </c>
      <c r="T8" s="3">
        <v>24.7062802678841</v>
      </c>
      <c r="U8" s="3">
        <v>24.4789905315749</v>
      </c>
      <c r="V8" s="3">
        <v>3.08224042480974</v>
      </c>
      <c r="W8" s="3">
        <v>59.9617319388729</v>
      </c>
      <c r="X8" s="3">
        <v>1.8868246797026</v>
      </c>
      <c r="Y8" s="3">
        <v>3.14671483469342</v>
      </c>
      <c r="Z8" s="3">
        <v>1.19541574510715</v>
      </c>
      <c r="AA8" s="3">
        <v>-25.4495109923558</v>
      </c>
      <c r="AB8" s="3">
        <v>70.0972766240223</v>
      </c>
      <c r="AC8" s="3">
        <v>3.93567812928788</v>
      </c>
      <c r="AD8" s="3">
        <v>48.5834437609545</v>
      </c>
      <c r="AE8" s="3">
        <v>0</v>
      </c>
      <c r="AF8" s="3">
        <v>0</v>
      </c>
      <c r="AG8" s="3">
        <v>1</v>
      </c>
      <c r="AH8" s="3">
        <v>0</v>
      </c>
      <c r="AI8" s="3">
        <v>49688.2322726523</v>
      </c>
      <c r="AJ8" s="3">
        <v>0</v>
      </c>
      <c r="AK8" s="3">
        <v>0</v>
      </c>
      <c r="AL8" s="3">
        <v>0</v>
      </c>
      <c r="AM8" s="3">
        <v>0</v>
      </c>
      <c r="AN8" s="3">
        <v>6</v>
      </c>
      <c r="AO8" s="3">
        <v>0.5</v>
      </c>
      <c r="AP8" s="3" t="e">
        <v>#DIV/0!</v>
      </c>
      <c r="AQ8" s="3">
        <v>2</v>
      </c>
      <c r="AR8" s="3">
        <v>1690019036.91204</v>
      </c>
      <c r="AS8" s="3">
        <v>400.002764466029</v>
      </c>
      <c r="AT8" s="3">
        <v>397.263738794133</v>
      </c>
      <c r="AU8" s="3">
        <v>20.218754963579</v>
      </c>
      <c r="AV8" s="3">
        <v>19.2494906524592</v>
      </c>
      <c r="AW8" s="3">
        <v>402.369542773251</v>
      </c>
      <c r="AX8" s="3">
        <v>19.7851980105393</v>
      </c>
      <c r="AY8" s="3">
        <v>350.00883328674</v>
      </c>
      <c r="AZ8" s="3">
        <v>93.2895602998531</v>
      </c>
      <c r="BA8" s="3">
        <v>0.030957301635697</v>
      </c>
      <c r="BB8" s="3">
        <v>24.8253250082396</v>
      </c>
      <c r="BC8" s="3">
        <v>24.4789905315749</v>
      </c>
      <c r="BD8" s="3">
        <v>999.9</v>
      </c>
      <c r="BE8" s="3">
        <v>0</v>
      </c>
      <c r="BF8" s="3">
        <v>0</v>
      </c>
      <c r="BG8" s="3">
        <v>9999.82409598628</v>
      </c>
      <c r="BH8" s="3">
        <v>-0.699624342347121</v>
      </c>
      <c r="BI8" s="3">
        <v>0.229111</v>
      </c>
      <c r="BJ8" s="3">
        <v>0</v>
      </c>
      <c r="BK8" s="3">
        <v>0</v>
      </c>
      <c r="BL8" s="3">
        <v>0</v>
      </c>
      <c r="BM8" s="3">
        <v>25</v>
      </c>
      <c r="BN8" s="3">
        <v>0</v>
      </c>
      <c r="BO8" s="3">
        <v>1690018841.6</v>
      </c>
      <c r="BP8" s="3" t="e">
        <v>#DIV/0!</v>
      </c>
      <c r="BQ8" s="3">
        <v>1690018841.6</v>
      </c>
      <c r="BR8" s="3">
        <v>1690018829.1</v>
      </c>
      <c r="BS8" s="3">
        <v>82</v>
      </c>
      <c r="BT8" s="3">
        <v>0.039</v>
      </c>
      <c r="BU8" s="3">
        <v>0</v>
      </c>
      <c r="BV8" s="3">
        <v>-2.371</v>
      </c>
      <c r="BW8" s="3">
        <v>0.384</v>
      </c>
      <c r="BX8" s="3">
        <v>397</v>
      </c>
      <c r="BY8" s="3">
        <v>19</v>
      </c>
      <c r="BZ8" s="3">
        <v>0.73</v>
      </c>
      <c r="CA8" s="3">
        <v>0.13</v>
      </c>
      <c r="CB8" s="3">
        <v>2.73636058943089</v>
      </c>
      <c r="CC8" s="3">
        <v>0.0614548432055765</v>
      </c>
      <c r="CD8" s="3">
        <v>0.0418782582747604</v>
      </c>
      <c r="CE8" s="3">
        <v>0.416666666666667</v>
      </c>
      <c r="CF8" s="3">
        <v>0.969505762195122</v>
      </c>
      <c r="CG8" s="3">
        <v>-0.00599559930313578</v>
      </c>
      <c r="CH8" s="3">
        <v>0.00173544086119985</v>
      </c>
      <c r="CI8" s="3">
        <v>1</v>
      </c>
      <c r="CJ8" s="3">
        <v>1.41666666666667</v>
      </c>
      <c r="CK8" s="3">
        <v>2</v>
      </c>
      <c r="CL8" s="3" t="e">
        <v>#DIV/0!</v>
      </c>
      <c r="CM8" s="3">
        <v>100</v>
      </c>
      <c r="CN8" s="3">
        <v>100</v>
      </c>
      <c r="CO8" s="3">
        <v>-2.36658333333333</v>
      </c>
      <c r="CP8" s="3">
        <v>0.433466666666667</v>
      </c>
      <c r="CQ8" s="3">
        <v>-2.94728128027512</v>
      </c>
      <c r="CR8" s="3">
        <v>0.00148390953408919</v>
      </c>
      <c r="CS8" s="3">
        <v>-1.66524090351569e-7</v>
      </c>
      <c r="CT8" s="3">
        <v>1.60049028506534e-10</v>
      </c>
      <c r="CU8" s="3">
        <v>-0.0435411937505492</v>
      </c>
      <c r="CV8" s="3">
        <v>-0.00214682588162078</v>
      </c>
      <c r="CW8" s="3">
        <v>0.00136818900715515</v>
      </c>
      <c r="CX8" s="3">
        <v>-2.06713332887334e-6</v>
      </c>
      <c r="CY8" s="3">
        <v>3</v>
      </c>
      <c r="CZ8" s="3">
        <v>2246</v>
      </c>
      <c r="DA8" s="3">
        <v>1</v>
      </c>
      <c r="DB8" s="3">
        <v>30</v>
      </c>
      <c r="DC8" s="3">
        <v>3.38333333333333</v>
      </c>
      <c r="DD8" s="3">
        <v>3.58333333333333</v>
      </c>
      <c r="DE8" s="3">
        <v>3</v>
      </c>
      <c r="DF8" s="3">
        <v>329.185</v>
      </c>
      <c r="DG8" s="3">
        <v>701.570666666667</v>
      </c>
      <c r="DH8" s="3">
        <v>24.9999833333333</v>
      </c>
      <c r="DI8" s="3">
        <v>27.04935</v>
      </c>
      <c r="DJ8" s="3">
        <v>30.0000833333333</v>
      </c>
      <c r="DK8" s="3">
        <v>27.0335166666667</v>
      </c>
      <c r="DL8" s="3">
        <v>26.9994916666667</v>
      </c>
      <c r="DM8" s="3">
        <v>19.8981666666667</v>
      </c>
      <c r="DN8" s="3">
        <v>24.9514</v>
      </c>
      <c r="DO8" s="3">
        <v>0</v>
      </c>
      <c r="DP8" s="3">
        <v>25</v>
      </c>
      <c r="DQ8" s="3">
        <v>397.264583333333</v>
      </c>
      <c r="DR8" s="3">
        <v>19.2507</v>
      </c>
      <c r="DS8" s="3">
        <v>101.379083333333</v>
      </c>
      <c r="DT8" s="3">
        <v>101.6095</v>
      </c>
    </row>
    <row r="9" spans="1:124">
      <c r="A9" s="3" t="s">
        <v>592</v>
      </c>
      <c r="B9" s="3" t="s">
        <v>393</v>
      </c>
      <c r="C9" s="3" t="s">
        <v>68</v>
      </c>
      <c r="D9" s="3" t="str">
        <f t="shared" si="0"/>
        <v>Rd1</v>
      </c>
      <c r="E9" s="3" t="str">
        <f t="shared" si="1"/>
        <v>TR15-B1-Rd1</v>
      </c>
      <c r="F9" s="3" t="str">
        <f>VLOOKUP(B9,Sheet1!$A$1:$B$97,2,0)</f>
        <v>Diospyros hasseltii</v>
      </c>
      <c r="G9" s="3" t="str">
        <f t="shared" si="2"/>
        <v>2023-07-23</v>
      </c>
      <c r="H9" s="3" t="s">
        <v>587</v>
      </c>
      <c r="I9" s="3">
        <v>5.16780441690838e-5</v>
      </c>
      <c r="J9" s="3">
        <v>-0.933501739918958</v>
      </c>
      <c r="K9" s="3">
        <v>400.001445443865</v>
      </c>
      <c r="L9" s="3">
        <v>798.32295005285</v>
      </c>
      <c r="M9" s="3">
        <v>74.6219650911266</v>
      </c>
      <c r="N9" s="3">
        <v>37.3894982589388</v>
      </c>
      <c r="O9" s="3">
        <v>0.00362685115775094</v>
      </c>
      <c r="P9" s="3">
        <v>3.75826452500173</v>
      </c>
      <c r="Q9" s="3">
        <v>0.0036249076599533</v>
      </c>
      <c r="R9" s="3">
        <v>0.00226574181206447</v>
      </c>
      <c r="S9" s="3">
        <v>0</v>
      </c>
      <c r="T9" s="3">
        <v>25.1242737446988</v>
      </c>
      <c r="U9" s="3">
        <v>25.169415380638</v>
      </c>
      <c r="V9" s="3">
        <v>3.21193578249363</v>
      </c>
      <c r="W9" s="3">
        <v>59.7719631276889</v>
      </c>
      <c r="X9" s="3">
        <v>1.91589747069565</v>
      </c>
      <c r="Y9" s="3">
        <v>3.20534471188706</v>
      </c>
      <c r="Z9" s="3">
        <v>1.29603831179798</v>
      </c>
      <c r="AA9" s="3">
        <v>-2.27900174785659</v>
      </c>
      <c r="AB9" s="3">
        <v>-6.98895943288534</v>
      </c>
      <c r="AC9" s="3">
        <v>-0.393960523605993</v>
      </c>
      <c r="AD9" s="3">
        <v>-9.66192170434793</v>
      </c>
      <c r="AE9" s="3">
        <v>52.9166666666667</v>
      </c>
      <c r="AF9" s="3">
        <v>15</v>
      </c>
      <c r="AG9" s="3">
        <v>1</v>
      </c>
      <c r="AH9" s="3">
        <v>0</v>
      </c>
      <c r="AI9" s="3">
        <v>49714.6688946597</v>
      </c>
      <c r="AJ9" s="3">
        <v>0</v>
      </c>
      <c r="AK9" s="3">
        <v>0</v>
      </c>
      <c r="AL9" s="3">
        <v>0</v>
      </c>
      <c r="AM9" s="3">
        <v>0</v>
      </c>
      <c r="AN9" s="3">
        <v>6</v>
      </c>
      <c r="AO9" s="3">
        <v>0.5</v>
      </c>
      <c r="AP9" s="3" t="e">
        <v>#DIV/0!</v>
      </c>
      <c r="AQ9" s="3">
        <v>2</v>
      </c>
      <c r="AR9" s="3">
        <v>1689999769.91204</v>
      </c>
      <c r="AS9" s="3">
        <v>400.001445443865</v>
      </c>
      <c r="AT9" s="3">
        <v>398.436610864658</v>
      </c>
      <c r="AU9" s="3">
        <v>20.4967114073937</v>
      </c>
      <c r="AV9" s="3">
        <v>20.4099372551537</v>
      </c>
      <c r="AW9" s="3">
        <v>401.987548074923</v>
      </c>
      <c r="AX9" s="3">
        <v>20.034189754342</v>
      </c>
      <c r="AY9" s="3">
        <v>350.003939920017</v>
      </c>
      <c r="AZ9" s="3">
        <v>93.4438379723797</v>
      </c>
      <c r="BA9" s="3">
        <v>0.0295698842675602</v>
      </c>
      <c r="BB9" s="3">
        <v>25.134921577522</v>
      </c>
      <c r="BC9" s="3">
        <v>25.169415380638</v>
      </c>
      <c r="BD9" s="3">
        <v>999.9</v>
      </c>
      <c r="BE9" s="3">
        <v>0</v>
      </c>
      <c r="BF9" s="3">
        <v>0</v>
      </c>
      <c r="BG9" s="3">
        <v>9998.97470047432</v>
      </c>
      <c r="BH9" s="3">
        <v>-0.709819119284753</v>
      </c>
      <c r="BI9" s="3">
        <v>0.229111</v>
      </c>
      <c r="BJ9" s="3">
        <v>0</v>
      </c>
      <c r="BK9" s="3">
        <v>0</v>
      </c>
      <c r="BL9" s="3">
        <v>0</v>
      </c>
      <c r="BM9" s="3">
        <v>26</v>
      </c>
      <c r="BN9" s="3">
        <v>0</v>
      </c>
      <c r="BO9" s="3">
        <v>1689999302</v>
      </c>
      <c r="BP9" s="3" t="e">
        <v>#DIV/0!</v>
      </c>
      <c r="BQ9" s="3">
        <v>1689999302</v>
      </c>
      <c r="BR9" s="3">
        <v>1689999300</v>
      </c>
      <c r="BS9" s="3">
        <v>43</v>
      </c>
      <c r="BT9" s="3">
        <v>-0.042</v>
      </c>
      <c r="BU9" s="3">
        <v>-0.001</v>
      </c>
      <c r="BV9" s="3">
        <v>-1.988</v>
      </c>
      <c r="BW9" s="3">
        <v>0.456</v>
      </c>
      <c r="BX9" s="3">
        <v>398</v>
      </c>
      <c r="BY9" s="3">
        <v>20</v>
      </c>
      <c r="BZ9" s="3">
        <v>0.42</v>
      </c>
      <c r="CA9" s="3">
        <v>0.15</v>
      </c>
      <c r="CB9" s="3">
        <v>1.56327355691057</v>
      </c>
      <c r="CC9" s="3">
        <v>0.000101515679443933</v>
      </c>
      <c r="CD9" s="3">
        <v>0.0507389322818177</v>
      </c>
      <c r="CE9" s="3">
        <v>0.416666666666667</v>
      </c>
      <c r="CF9" s="3">
        <v>0.0868354953252033</v>
      </c>
      <c r="CG9" s="3">
        <v>-0.00132955975609743</v>
      </c>
      <c r="CH9" s="3">
        <v>0.00140186812369766</v>
      </c>
      <c r="CI9" s="3">
        <v>1</v>
      </c>
      <c r="CJ9" s="3">
        <v>1.41666666666667</v>
      </c>
      <c r="CK9" s="3">
        <v>2</v>
      </c>
      <c r="CL9" s="3" t="e">
        <v>#DIV/0!</v>
      </c>
      <c r="CM9" s="3">
        <v>100</v>
      </c>
      <c r="CN9" s="3">
        <v>100</v>
      </c>
      <c r="CO9" s="3">
        <v>-1.98625</v>
      </c>
      <c r="CP9" s="3">
        <v>0.462625</v>
      </c>
      <c r="CQ9" s="3">
        <v>-2.56612540002999</v>
      </c>
      <c r="CR9" s="3">
        <v>0.00148390953408919</v>
      </c>
      <c r="CS9" s="3">
        <v>-1.66524090351569e-7</v>
      </c>
      <c r="CT9" s="3">
        <v>1.60049028506534e-10</v>
      </c>
      <c r="CU9" s="3">
        <v>-0.0269933382537807</v>
      </c>
      <c r="CV9" s="3">
        <v>-0.00214682588162078</v>
      </c>
      <c r="CW9" s="3">
        <v>0.00136818900715515</v>
      </c>
      <c r="CX9" s="3">
        <v>-2.06713332887334e-6</v>
      </c>
      <c r="CY9" s="3">
        <v>3</v>
      </c>
      <c r="CZ9" s="3">
        <v>2246</v>
      </c>
      <c r="DA9" s="3">
        <v>1</v>
      </c>
      <c r="DB9" s="3">
        <v>30</v>
      </c>
      <c r="DC9" s="3">
        <v>7.93333333333333</v>
      </c>
      <c r="DD9" s="3">
        <v>7.96666666666667</v>
      </c>
      <c r="DE9" s="3">
        <v>3</v>
      </c>
      <c r="DF9" s="3">
        <v>276.348666666667</v>
      </c>
      <c r="DG9" s="3">
        <v>693.67625</v>
      </c>
      <c r="DH9" s="3">
        <v>25.000125</v>
      </c>
      <c r="DI9" s="3">
        <v>28.0475666666667</v>
      </c>
      <c r="DJ9" s="3">
        <v>30.0003916666667</v>
      </c>
      <c r="DK9" s="3">
        <v>28.0144416666667</v>
      </c>
      <c r="DL9" s="3">
        <v>27.9710666666667</v>
      </c>
      <c r="DM9" s="3">
        <v>19.887875</v>
      </c>
      <c r="DN9" s="3">
        <v>28.9605</v>
      </c>
      <c r="DO9" s="3">
        <v>0</v>
      </c>
      <c r="DP9" s="3">
        <v>25</v>
      </c>
      <c r="DQ9" s="3">
        <v>398.46125</v>
      </c>
      <c r="DR9" s="3">
        <v>20.4607</v>
      </c>
      <c r="DS9" s="3">
        <v>101.347833333333</v>
      </c>
      <c r="DT9" s="3">
        <v>101.584083333333</v>
      </c>
    </row>
    <row r="10" spans="1:124">
      <c r="A10" s="3" t="s">
        <v>593</v>
      </c>
      <c r="B10" s="3" t="s">
        <v>594</v>
      </c>
      <c r="C10" s="3" t="s">
        <v>68</v>
      </c>
      <c r="D10" s="3" t="str">
        <f t="shared" si="0"/>
        <v>Rd1</v>
      </c>
      <c r="E10" s="3" t="str">
        <f t="shared" si="1"/>
        <v>TR17-B1-Rd1</v>
      </c>
      <c r="F10" s="3" t="str">
        <f>VLOOKUP(B10,Sheet1!$A$1:$B$97,2,0)</f>
        <v>Ficus semicordata</v>
      </c>
      <c r="G10" s="3" t="str">
        <f t="shared" si="2"/>
        <v>2023-07-23</v>
      </c>
      <c r="H10" s="3" t="s">
        <v>587</v>
      </c>
      <c r="I10" s="3">
        <v>0.000912178776283659</v>
      </c>
      <c r="J10" s="3">
        <v>-0.936021640191658</v>
      </c>
      <c r="K10" s="3">
        <v>400.009008251992</v>
      </c>
      <c r="L10" s="3">
        <v>413.541704900228</v>
      </c>
      <c r="M10" s="3">
        <v>38.7183027932055</v>
      </c>
      <c r="N10" s="3">
        <v>37.4512892085112</v>
      </c>
      <c r="O10" s="3">
        <v>0.0673755060619137</v>
      </c>
      <c r="P10" s="3">
        <v>3.76217488891104</v>
      </c>
      <c r="Q10" s="3">
        <v>0.0667122732817098</v>
      </c>
      <c r="R10" s="3">
        <v>0.0417542153776823</v>
      </c>
      <c r="S10" s="3">
        <v>0</v>
      </c>
      <c r="T10" s="3">
        <v>24.7722447848702</v>
      </c>
      <c r="U10" s="3">
        <v>24.834545082938</v>
      </c>
      <c r="V10" s="3">
        <v>3.14844732868372</v>
      </c>
      <c r="W10" s="3">
        <v>59.9852079498928</v>
      </c>
      <c r="X10" s="3">
        <v>1.90279513290149</v>
      </c>
      <c r="Y10" s="3">
        <v>3.17210723665196</v>
      </c>
      <c r="Z10" s="3">
        <v>1.24565219578223</v>
      </c>
      <c r="AA10" s="3">
        <v>-40.2270840341094</v>
      </c>
      <c r="AB10" s="3">
        <v>25.4504824990274</v>
      </c>
      <c r="AC10" s="3">
        <v>1.42944182050586</v>
      </c>
      <c r="AD10" s="3">
        <v>-13.3471597145761</v>
      </c>
      <c r="AE10" s="3">
        <v>0</v>
      </c>
      <c r="AF10" s="3">
        <v>0</v>
      </c>
      <c r="AG10" s="3">
        <v>1</v>
      </c>
      <c r="AH10" s="3">
        <v>0</v>
      </c>
      <c r="AI10" s="3">
        <v>49819.3659809785</v>
      </c>
      <c r="AJ10" s="3">
        <v>0</v>
      </c>
      <c r="AK10" s="3">
        <v>0</v>
      </c>
      <c r="AL10" s="3">
        <v>0</v>
      </c>
      <c r="AM10" s="3">
        <v>0</v>
      </c>
      <c r="AN10" s="3">
        <v>6</v>
      </c>
      <c r="AO10" s="3">
        <v>0.5</v>
      </c>
      <c r="AP10" s="3" t="e">
        <v>#DIV/0!</v>
      </c>
      <c r="AQ10" s="3">
        <v>2</v>
      </c>
      <c r="AR10" s="3">
        <v>1689991800.83287</v>
      </c>
      <c r="AS10" s="3">
        <v>400.009008251992</v>
      </c>
      <c r="AT10" s="3">
        <v>399.029906397099</v>
      </c>
      <c r="AU10" s="3">
        <v>20.3233375735875</v>
      </c>
      <c r="AV10" s="3">
        <v>18.7913799884449</v>
      </c>
      <c r="AW10" s="3">
        <v>401.661759683452</v>
      </c>
      <c r="AX10" s="3">
        <v>19.8586139092623</v>
      </c>
      <c r="AY10" s="3">
        <v>349.999357476586</v>
      </c>
      <c r="AZ10" s="3">
        <v>93.5924068574773</v>
      </c>
      <c r="BA10" s="3">
        <v>0.0337076574440491</v>
      </c>
      <c r="BB10" s="3">
        <v>24.9600239128353</v>
      </c>
      <c r="BC10" s="3">
        <v>24.834545082938</v>
      </c>
      <c r="BD10" s="3">
        <v>999.9</v>
      </c>
      <c r="BE10" s="3">
        <v>0</v>
      </c>
      <c r="BF10" s="3">
        <v>0</v>
      </c>
      <c r="BG10" s="3">
        <v>9998.22651863255</v>
      </c>
      <c r="BH10" s="3">
        <v>-0.702371783033053</v>
      </c>
      <c r="BI10" s="3">
        <v>0.229111</v>
      </c>
      <c r="BJ10" s="3">
        <v>0</v>
      </c>
      <c r="BK10" s="3">
        <v>0</v>
      </c>
      <c r="BL10" s="3">
        <v>0</v>
      </c>
      <c r="BM10" s="3">
        <v>25.8927704853129</v>
      </c>
      <c r="BN10" s="3">
        <v>0</v>
      </c>
      <c r="BO10" s="3">
        <v>1689991599</v>
      </c>
      <c r="BP10" s="3" t="e">
        <v>#DIV/0!</v>
      </c>
      <c r="BQ10" s="3">
        <v>1689991599</v>
      </c>
      <c r="BR10" s="3">
        <v>1689991596</v>
      </c>
      <c r="BS10" s="3">
        <v>21</v>
      </c>
      <c r="BT10" s="3">
        <v>-0.033</v>
      </c>
      <c r="BU10" s="3">
        <v>-0.001</v>
      </c>
      <c r="BV10" s="3">
        <v>-1.654</v>
      </c>
      <c r="BW10" s="3">
        <v>0.39</v>
      </c>
      <c r="BX10" s="3">
        <v>399</v>
      </c>
      <c r="BY10" s="3">
        <v>19</v>
      </c>
      <c r="BZ10" s="3">
        <v>0.23</v>
      </c>
      <c r="CA10" s="3">
        <v>0.06</v>
      </c>
      <c r="CB10" s="3">
        <v>0.977687702083333</v>
      </c>
      <c r="CC10" s="3">
        <v>0.0509523574108802</v>
      </c>
      <c r="CD10" s="3">
        <v>0.029848212908347</v>
      </c>
      <c r="CE10" s="3">
        <v>0.5</v>
      </c>
      <c r="CF10" s="3">
        <v>1.53298279166667</v>
      </c>
      <c r="CG10" s="3">
        <v>-0.0246542776735496</v>
      </c>
      <c r="CH10" s="3">
        <v>0.00276232842322705</v>
      </c>
      <c r="CI10" s="3">
        <v>1</v>
      </c>
      <c r="CJ10" s="3">
        <v>1.5</v>
      </c>
      <c r="CK10" s="3">
        <v>2</v>
      </c>
      <c r="CL10" s="3" t="e">
        <v>#DIV/0!</v>
      </c>
      <c r="CM10" s="3">
        <v>100</v>
      </c>
      <c r="CN10" s="3">
        <v>100</v>
      </c>
      <c r="CO10" s="3">
        <v>-1.65283333333333</v>
      </c>
      <c r="CP10" s="3">
        <v>0.464666666666667</v>
      </c>
      <c r="CQ10" s="3">
        <v>-2.23226679463252</v>
      </c>
      <c r="CR10" s="3">
        <v>0.00148390953408919</v>
      </c>
      <c r="CS10" s="3">
        <v>-1.66524090351569e-7</v>
      </c>
      <c r="CT10" s="3">
        <v>1.60049028506534e-10</v>
      </c>
      <c r="CU10" s="3">
        <v>-0.0160170454493559</v>
      </c>
      <c r="CV10" s="3">
        <v>-0.00214682588162078</v>
      </c>
      <c r="CW10" s="3">
        <v>0.00136818900715515</v>
      </c>
      <c r="CX10" s="3">
        <v>-2.06713332887334e-6</v>
      </c>
      <c r="CY10" s="3">
        <v>3</v>
      </c>
      <c r="CZ10" s="3">
        <v>2246</v>
      </c>
      <c r="DA10" s="3">
        <v>1</v>
      </c>
      <c r="DB10" s="3">
        <v>30</v>
      </c>
      <c r="DC10" s="3">
        <v>3.5</v>
      </c>
      <c r="DD10" s="3">
        <v>3.54166666666667</v>
      </c>
      <c r="DE10" s="3">
        <v>3</v>
      </c>
      <c r="DF10" s="3">
        <v>333.644666666667</v>
      </c>
      <c r="DG10" s="3">
        <v>699.090333333333</v>
      </c>
      <c r="DH10" s="3">
        <v>24.9999083333333</v>
      </c>
      <c r="DI10" s="3">
        <v>27.3332916666667</v>
      </c>
      <c r="DJ10" s="3">
        <v>30.000125</v>
      </c>
      <c r="DK10" s="3">
        <v>27.3081916666667</v>
      </c>
      <c r="DL10" s="3">
        <v>27.274875</v>
      </c>
      <c r="DM10" s="3">
        <v>19.7955</v>
      </c>
      <c r="DN10" s="3">
        <v>33.3372</v>
      </c>
      <c r="DO10" s="3">
        <v>0</v>
      </c>
      <c r="DP10" s="3">
        <v>25</v>
      </c>
      <c r="DQ10" s="3">
        <v>399.017</v>
      </c>
      <c r="DR10" s="3">
        <v>18.7529</v>
      </c>
      <c r="DS10" s="3">
        <v>101.529833333333</v>
      </c>
      <c r="DT10" s="3">
        <v>101.759916666667</v>
      </c>
    </row>
    <row r="11" spans="1:124">
      <c r="A11" s="3" t="s">
        <v>595</v>
      </c>
      <c r="B11" s="3" t="s">
        <v>596</v>
      </c>
      <c r="C11" s="3" t="s">
        <v>68</v>
      </c>
      <c r="D11" s="3" t="str">
        <f t="shared" si="0"/>
        <v>Rd1</v>
      </c>
      <c r="E11" s="3" t="str">
        <f t="shared" si="1"/>
        <v>TR20-B1-Rd1</v>
      </c>
      <c r="F11" s="3" t="str">
        <f>VLOOKUP(B11,Sheet1!$A$1:$B$97,2,0)</f>
        <v>Barringtonia macrostachya</v>
      </c>
      <c r="G11" s="3" t="str">
        <f t="shared" si="2"/>
        <v>2023-07-24</v>
      </c>
      <c r="H11" s="3" t="s">
        <v>587</v>
      </c>
      <c r="I11" s="3">
        <v>0.000707924662511606</v>
      </c>
      <c r="J11" s="3">
        <v>-1.15882151012921</v>
      </c>
      <c r="K11" s="3">
        <v>400.009381169799</v>
      </c>
      <c r="L11" s="3">
        <v>421.036322655807</v>
      </c>
      <c r="M11" s="3">
        <v>39.3908212176283</v>
      </c>
      <c r="N11" s="3">
        <v>37.4236076116075</v>
      </c>
      <c r="O11" s="3">
        <v>0.066625038765958</v>
      </c>
      <c r="P11" s="3">
        <v>3.75900505415128</v>
      </c>
      <c r="Q11" s="3">
        <v>0.0659758841630647</v>
      </c>
      <c r="R11" s="3">
        <v>0.0412927242879912</v>
      </c>
      <c r="S11" s="3">
        <v>0</v>
      </c>
      <c r="T11" s="3">
        <v>25.3302411976168</v>
      </c>
      <c r="U11" s="3">
        <v>25.4209283895883</v>
      </c>
      <c r="V11" s="3">
        <v>3.2603532318822</v>
      </c>
      <c r="W11" s="3">
        <v>69.8931917653447</v>
      </c>
      <c r="X11" s="3">
        <v>2.28624052504022</v>
      </c>
      <c r="Y11" s="3">
        <v>3.27104894772588</v>
      </c>
      <c r="Z11" s="3">
        <v>0.974112706841983</v>
      </c>
      <c r="AA11" s="3">
        <v>-31.2194776167618</v>
      </c>
      <c r="AB11" s="3">
        <v>11.1704842950704</v>
      </c>
      <c r="AC11" s="3">
        <v>0.631420542590693</v>
      </c>
      <c r="AD11" s="3">
        <v>-19.4175727791008</v>
      </c>
      <c r="AE11" s="3">
        <v>0</v>
      </c>
      <c r="AF11" s="3">
        <v>0</v>
      </c>
      <c r="AG11" s="3">
        <v>1</v>
      </c>
      <c r="AH11" s="3">
        <v>0</v>
      </c>
      <c r="AI11" s="3">
        <v>49671.7901669037</v>
      </c>
      <c r="AJ11" s="3">
        <v>0</v>
      </c>
      <c r="AK11" s="3">
        <v>0</v>
      </c>
      <c r="AL11" s="3">
        <v>0</v>
      </c>
      <c r="AM11" s="3">
        <v>0</v>
      </c>
      <c r="AN11" s="3">
        <v>6</v>
      </c>
      <c r="AO11" s="3">
        <v>0.5</v>
      </c>
      <c r="AP11" s="3" t="e">
        <v>#DIV/0!</v>
      </c>
      <c r="AQ11" s="3">
        <v>2</v>
      </c>
      <c r="AR11" s="3">
        <v>1690085697.43287</v>
      </c>
      <c r="AS11" s="3">
        <v>400.009381169799</v>
      </c>
      <c r="AT11" s="3">
        <v>398.508292141033</v>
      </c>
      <c r="AU11" s="3">
        <v>24.4369187961443</v>
      </c>
      <c r="AV11" s="3">
        <v>23.2530033591042</v>
      </c>
      <c r="AW11" s="3">
        <v>402.773539519096</v>
      </c>
      <c r="AX11" s="3">
        <v>23.8400724722526</v>
      </c>
      <c r="AY11" s="3">
        <v>350.00396265052</v>
      </c>
      <c r="AZ11" s="3">
        <v>93.4568271138174</v>
      </c>
      <c r="BA11" s="3">
        <v>0.0999977188951226</v>
      </c>
      <c r="BB11" s="3">
        <v>25.4760490467068</v>
      </c>
      <c r="BC11" s="3">
        <v>25.4209283895883</v>
      </c>
      <c r="BD11" s="3">
        <v>999.9</v>
      </c>
      <c r="BE11" s="3">
        <v>0</v>
      </c>
      <c r="BF11" s="3">
        <v>0</v>
      </c>
      <c r="BG11" s="3">
        <v>10000.451423767</v>
      </c>
      <c r="BH11" s="3">
        <v>-0.715522299204069</v>
      </c>
      <c r="BI11" s="3">
        <v>0.229111</v>
      </c>
      <c r="BJ11" s="3">
        <v>0</v>
      </c>
      <c r="BK11" s="3">
        <v>0</v>
      </c>
      <c r="BL11" s="3">
        <v>0</v>
      </c>
      <c r="BM11" s="3">
        <v>27.0511378017241</v>
      </c>
      <c r="BN11" s="3">
        <v>0</v>
      </c>
      <c r="BO11" s="3">
        <v>1690085445.6</v>
      </c>
      <c r="BP11" s="3" t="e">
        <v>#DIV/0!</v>
      </c>
      <c r="BQ11" s="3">
        <v>1690085442.1</v>
      </c>
      <c r="BR11" s="3">
        <v>1690085445.6</v>
      </c>
      <c r="BS11" s="3">
        <v>39</v>
      </c>
      <c r="BT11" s="3">
        <v>-0.021</v>
      </c>
      <c r="BU11" s="3">
        <v>-0.038</v>
      </c>
      <c r="BV11" s="3">
        <v>-2.766</v>
      </c>
      <c r="BW11" s="3">
        <v>0.535</v>
      </c>
      <c r="BX11" s="3">
        <v>398</v>
      </c>
      <c r="BY11" s="3">
        <v>23</v>
      </c>
      <c r="BZ11" s="3">
        <v>0.58</v>
      </c>
      <c r="CA11" s="3">
        <v>0.09</v>
      </c>
      <c r="CB11" s="3">
        <v>1.50095239837399</v>
      </c>
      <c r="CC11" s="3">
        <v>0.00587066202090668</v>
      </c>
      <c r="CD11" s="3">
        <v>0.0599687045585523</v>
      </c>
      <c r="CE11" s="3">
        <v>0.333333333333333</v>
      </c>
      <c r="CF11" s="3">
        <v>1.18482426829268</v>
      </c>
      <c r="CG11" s="3">
        <v>-0.0167590418118448</v>
      </c>
      <c r="CH11" s="3">
        <v>0.00486931684120834</v>
      </c>
      <c r="CI11" s="3">
        <v>1</v>
      </c>
      <c r="CJ11" s="3">
        <v>1.33333333333333</v>
      </c>
      <c r="CK11" s="3">
        <v>2</v>
      </c>
      <c r="CL11" s="3" t="e">
        <v>#DIV/0!</v>
      </c>
      <c r="CM11" s="3">
        <v>100</v>
      </c>
      <c r="CN11" s="3">
        <v>100</v>
      </c>
      <c r="CO11" s="3">
        <v>-2.76408333333333</v>
      </c>
      <c r="CP11" s="3">
        <v>0.596933333333333</v>
      </c>
      <c r="CQ11" s="3">
        <v>-3.34529560222812</v>
      </c>
      <c r="CR11" s="3">
        <v>0.00148390953408919</v>
      </c>
      <c r="CS11" s="3">
        <v>-1.66524090351569e-7</v>
      </c>
      <c r="CT11" s="3">
        <v>1.60049028506534e-10</v>
      </c>
      <c r="CU11" s="3">
        <v>-0.101576216452964</v>
      </c>
      <c r="CV11" s="3">
        <v>-0.00214682588162078</v>
      </c>
      <c r="CW11" s="3">
        <v>0.00136818900715515</v>
      </c>
      <c r="CX11" s="3">
        <v>-2.06713332887334e-6</v>
      </c>
      <c r="CY11" s="3">
        <v>3</v>
      </c>
      <c r="CZ11" s="3">
        <v>2246</v>
      </c>
      <c r="DA11" s="3">
        <v>1</v>
      </c>
      <c r="DB11" s="3">
        <v>30</v>
      </c>
      <c r="DC11" s="3">
        <v>4.38333333333333</v>
      </c>
      <c r="DD11" s="3">
        <v>4.33333333333333</v>
      </c>
      <c r="DE11" s="3">
        <v>3</v>
      </c>
      <c r="DF11" s="3">
        <v>334.91575</v>
      </c>
      <c r="DG11" s="3">
        <v>697.794583333333</v>
      </c>
      <c r="DH11" s="3">
        <v>25.000175</v>
      </c>
      <c r="DI11" s="3">
        <v>29.2036916666667</v>
      </c>
      <c r="DJ11" s="3">
        <v>30.0004166666667</v>
      </c>
      <c r="DK11" s="3">
        <v>29.1626333333333</v>
      </c>
      <c r="DL11" s="3">
        <v>29.1195583333333</v>
      </c>
      <c r="DM11" s="3">
        <v>19.8656166666667</v>
      </c>
      <c r="DN11" s="3">
        <v>31.0607</v>
      </c>
      <c r="DO11" s="3">
        <v>28.2776</v>
      </c>
      <c r="DP11" s="3">
        <v>25</v>
      </c>
      <c r="DQ11" s="3">
        <v>398.507666666667</v>
      </c>
      <c r="DR11" s="3">
        <v>23.2316</v>
      </c>
      <c r="DS11" s="3">
        <v>100.964333333333</v>
      </c>
      <c r="DT11" s="3">
        <v>101.272833333333</v>
      </c>
    </row>
    <row r="12" spans="1:124">
      <c r="A12" s="3" t="s">
        <v>597</v>
      </c>
      <c r="B12" s="3" t="s">
        <v>596</v>
      </c>
      <c r="C12" s="3" t="s">
        <v>77</v>
      </c>
      <c r="D12" s="3" t="str">
        <f t="shared" si="0"/>
        <v>Rd1</v>
      </c>
      <c r="E12" s="3" t="str">
        <f t="shared" si="1"/>
        <v>TR20-B2-Rd1</v>
      </c>
      <c r="F12" s="3" t="str">
        <f>VLOOKUP(B12,Sheet1!$A$1:$B$97,2,0)</f>
        <v>Barringtonia macrostachya</v>
      </c>
      <c r="G12" s="3" t="str">
        <f t="shared" si="2"/>
        <v>2023-07-24</v>
      </c>
      <c r="H12" s="3" t="s">
        <v>587</v>
      </c>
      <c r="I12" s="3">
        <v>0.000235088171566807</v>
      </c>
      <c r="J12" s="3">
        <v>-0.943800960736508</v>
      </c>
      <c r="K12" s="3">
        <v>400.001836521032</v>
      </c>
      <c r="L12" s="3">
        <v>458.813484122685</v>
      </c>
      <c r="M12" s="3">
        <v>42.8365084176895</v>
      </c>
      <c r="N12" s="3">
        <v>37.3456420340639</v>
      </c>
      <c r="O12" s="3">
        <v>0.0231217093393924</v>
      </c>
      <c r="P12" s="3">
        <v>3.75393395114413</v>
      </c>
      <c r="Q12" s="3">
        <v>0.0230425094282294</v>
      </c>
      <c r="R12" s="3">
        <v>0.014408661361112</v>
      </c>
      <c r="S12" s="3">
        <v>0</v>
      </c>
      <c r="T12" s="3">
        <v>24.6924522538811</v>
      </c>
      <c r="U12" s="3">
        <v>24.663619561442</v>
      </c>
      <c r="V12" s="3">
        <v>3.11646617804339</v>
      </c>
      <c r="W12" s="3">
        <v>69.9803562417967</v>
      </c>
      <c r="X12" s="3">
        <v>2.19101514962836</v>
      </c>
      <c r="Y12" s="3">
        <v>3.13090026840857</v>
      </c>
      <c r="Z12" s="3">
        <v>0.925451028415031</v>
      </c>
      <c r="AA12" s="3">
        <v>-10.3673883660962</v>
      </c>
      <c r="AB12" s="3">
        <v>15.6509549393108</v>
      </c>
      <c r="AC12" s="3">
        <v>0.879243247866316</v>
      </c>
      <c r="AD12" s="3">
        <v>6.16280982108093</v>
      </c>
      <c r="AE12" s="3">
        <v>0</v>
      </c>
      <c r="AF12" s="3">
        <v>0</v>
      </c>
      <c r="AG12" s="3">
        <v>1</v>
      </c>
      <c r="AH12" s="3">
        <v>0</v>
      </c>
      <c r="AI12" s="3">
        <v>49696.4891276354</v>
      </c>
      <c r="AJ12" s="3">
        <v>0</v>
      </c>
      <c r="AK12" s="3">
        <v>0</v>
      </c>
      <c r="AL12" s="3">
        <v>0</v>
      </c>
      <c r="AM12" s="3">
        <v>0</v>
      </c>
      <c r="AN12" s="3">
        <v>6</v>
      </c>
      <c r="AO12" s="3">
        <v>0.5</v>
      </c>
      <c r="AP12" s="3" t="e">
        <v>#DIV/0!</v>
      </c>
      <c r="AQ12" s="3">
        <v>2</v>
      </c>
      <c r="AR12" s="3">
        <v>1690093340.91204</v>
      </c>
      <c r="AS12" s="3">
        <v>400.001836521032</v>
      </c>
      <c r="AT12" s="3">
        <v>398.545116060516</v>
      </c>
      <c r="AU12" s="3">
        <v>23.4675330072558</v>
      </c>
      <c r="AV12" s="3">
        <v>23.0739876220369</v>
      </c>
      <c r="AW12" s="3">
        <v>402.85761333789</v>
      </c>
      <c r="AX12" s="3">
        <v>22.8937951594389</v>
      </c>
      <c r="AY12" s="3">
        <v>350.004829916594</v>
      </c>
      <c r="AZ12" s="3">
        <v>93.2636771513591</v>
      </c>
      <c r="BA12" s="3">
        <v>0.0999992850474292</v>
      </c>
      <c r="BB12" s="3">
        <v>24.7409527774835</v>
      </c>
      <c r="BC12" s="3">
        <v>24.663619561442</v>
      </c>
      <c r="BD12" s="3">
        <v>999.9</v>
      </c>
      <c r="BE12" s="3">
        <v>0</v>
      </c>
      <c r="BF12" s="3">
        <v>0</v>
      </c>
      <c r="BG12" s="3">
        <v>10001.4953823951</v>
      </c>
      <c r="BH12" s="3">
        <v>-0.707006462456571</v>
      </c>
      <c r="BI12" s="3">
        <v>0.229111</v>
      </c>
      <c r="BJ12" s="3">
        <v>0</v>
      </c>
      <c r="BK12" s="3">
        <v>0</v>
      </c>
      <c r="BL12" s="3">
        <v>0</v>
      </c>
      <c r="BM12" s="3">
        <v>25</v>
      </c>
      <c r="BN12" s="3">
        <v>0</v>
      </c>
      <c r="BO12" s="3">
        <v>1690093049.6</v>
      </c>
      <c r="BP12" s="3" t="e">
        <v>#DIV/0!</v>
      </c>
      <c r="BQ12" s="3">
        <v>1690093049.6</v>
      </c>
      <c r="BR12" s="3">
        <v>1690093046.6</v>
      </c>
      <c r="BS12" s="3">
        <v>58</v>
      </c>
      <c r="BT12" s="3">
        <v>-0.017</v>
      </c>
      <c r="BU12" s="3">
        <v>-0.001</v>
      </c>
      <c r="BV12" s="3">
        <v>-2.858</v>
      </c>
      <c r="BW12" s="3">
        <v>0.55</v>
      </c>
      <c r="BX12" s="3">
        <v>399</v>
      </c>
      <c r="BY12" s="3">
        <v>23</v>
      </c>
      <c r="BZ12" s="3">
        <v>0.57</v>
      </c>
      <c r="CA12" s="3">
        <v>0.16</v>
      </c>
      <c r="CB12" s="3">
        <v>1.45346593495935</v>
      </c>
      <c r="CC12" s="3">
        <v>0.0481975609756102</v>
      </c>
      <c r="CD12" s="3">
        <v>0.045647556378698</v>
      </c>
      <c r="CE12" s="3">
        <v>0.5</v>
      </c>
      <c r="CF12" s="3">
        <v>0.396714020325203</v>
      </c>
      <c r="CG12" s="3">
        <v>-0.0661001602787453</v>
      </c>
      <c r="CH12" s="3">
        <v>0.0122716540009807</v>
      </c>
      <c r="CI12" s="3">
        <v>0.583333333333333</v>
      </c>
      <c r="CJ12" s="3">
        <v>1.08333333333333</v>
      </c>
      <c r="CK12" s="3">
        <v>2</v>
      </c>
      <c r="CL12" s="3" t="e">
        <v>#DIV/0!</v>
      </c>
      <c r="CM12" s="3">
        <v>100</v>
      </c>
      <c r="CN12" s="3">
        <v>100</v>
      </c>
      <c r="CO12" s="3">
        <v>-2.85575</v>
      </c>
      <c r="CP12" s="3">
        <v>0.573891666666667</v>
      </c>
      <c r="CQ12" s="3">
        <v>-3.436988611294</v>
      </c>
      <c r="CR12" s="3">
        <v>0.00148390953408919</v>
      </c>
      <c r="CS12" s="3">
        <v>-1.66524090351569e-7</v>
      </c>
      <c r="CT12" s="3">
        <v>1.60049028506534e-10</v>
      </c>
      <c r="CU12" s="3">
        <v>-0.0694105568790759</v>
      </c>
      <c r="CV12" s="3">
        <v>-0.00214682588162078</v>
      </c>
      <c r="CW12" s="3">
        <v>0.00136818900715515</v>
      </c>
      <c r="CX12" s="3">
        <v>-2.06713332887334e-6</v>
      </c>
      <c r="CY12" s="3">
        <v>3</v>
      </c>
      <c r="CZ12" s="3">
        <v>2246</v>
      </c>
      <c r="DA12" s="3">
        <v>1</v>
      </c>
      <c r="DB12" s="3">
        <v>30</v>
      </c>
      <c r="DC12" s="3">
        <v>4.98333333333333</v>
      </c>
      <c r="DD12" s="3">
        <v>5.03333333333333</v>
      </c>
      <c r="DE12" s="3">
        <v>3</v>
      </c>
      <c r="DF12" s="3">
        <v>334.52625</v>
      </c>
      <c r="DG12" s="3">
        <v>698.927166666666</v>
      </c>
      <c r="DH12" s="3">
        <v>24.99995</v>
      </c>
      <c r="DI12" s="3">
        <v>26.74025</v>
      </c>
      <c r="DJ12" s="3">
        <v>30.00005</v>
      </c>
      <c r="DK12" s="3">
        <v>26.76245</v>
      </c>
      <c r="DL12" s="3">
        <v>26.7377666666667</v>
      </c>
      <c r="DM12" s="3">
        <v>19.9477833333333</v>
      </c>
      <c r="DN12" s="3">
        <v>25.3570333333333</v>
      </c>
      <c r="DO12" s="3">
        <v>22.2278</v>
      </c>
      <c r="DP12" s="3">
        <v>25</v>
      </c>
      <c r="DQ12" s="3">
        <v>398.548166666667</v>
      </c>
      <c r="DR12" s="3">
        <v>23.1267333333333</v>
      </c>
      <c r="DS12" s="3">
        <v>101.320916666667</v>
      </c>
      <c r="DT12" s="3">
        <v>101.570166666667</v>
      </c>
    </row>
    <row r="13" spans="1:124">
      <c r="A13" s="3" t="s">
        <v>598</v>
      </c>
      <c r="B13" s="3" t="s">
        <v>596</v>
      </c>
      <c r="C13" s="3" t="s">
        <v>77</v>
      </c>
      <c r="D13" s="3" t="str">
        <f t="shared" si="0"/>
        <v>Rd2</v>
      </c>
      <c r="E13" s="3" t="str">
        <f t="shared" si="1"/>
        <v>TR20-B2-Rd2</v>
      </c>
      <c r="F13" s="3" t="str">
        <f>VLOOKUP(B13,Sheet1!$A$1:$B$97,2,0)</f>
        <v>Barringtonia macrostachya</v>
      </c>
      <c r="G13" s="3" t="str">
        <f t="shared" si="2"/>
        <v>2023-07-24</v>
      </c>
      <c r="H13" s="3" t="s">
        <v>587</v>
      </c>
      <c r="I13" s="3">
        <v>8.30638280074394e-5</v>
      </c>
      <c r="J13" s="3">
        <v>-0.855433906560988</v>
      </c>
      <c r="K13" s="3">
        <v>399.997541342109</v>
      </c>
      <c r="L13" s="3">
        <v>564.128892704325</v>
      </c>
      <c r="M13" s="3">
        <v>52.5096089062031</v>
      </c>
      <c r="N13" s="3">
        <v>37.2321220929873</v>
      </c>
      <c r="O13" s="3">
        <v>0.00797624690970996</v>
      </c>
      <c r="P13" s="3">
        <v>3.74619102052027</v>
      </c>
      <c r="Q13" s="3">
        <v>0.00796680626758656</v>
      </c>
      <c r="R13" s="3">
        <v>0.0049801011698231</v>
      </c>
      <c r="S13" s="3">
        <v>0</v>
      </c>
      <c r="T13" s="3">
        <v>24.9215639960252</v>
      </c>
      <c r="U13" s="3">
        <v>24.9197562740567</v>
      </c>
      <c r="V13" s="3">
        <v>3.16449761136771</v>
      </c>
      <c r="W13" s="3">
        <v>70.1400150504106</v>
      </c>
      <c r="X13" s="3">
        <v>2.22209295888992</v>
      </c>
      <c r="Y13" s="3">
        <v>3.16808166895143</v>
      </c>
      <c r="Z13" s="3">
        <v>0.94240465247779</v>
      </c>
      <c r="AA13" s="3">
        <v>-3.66311481512808</v>
      </c>
      <c r="AB13" s="3">
        <v>3.83255178176623</v>
      </c>
      <c r="AC13" s="3">
        <v>0.216245094339175</v>
      </c>
      <c r="AD13" s="3">
        <v>0.385682060977332</v>
      </c>
      <c r="AE13" s="3">
        <v>0</v>
      </c>
      <c r="AF13" s="3">
        <v>0</v>
      </c>
      <c r="AG13" s="3">
        <v>1</v>
      </c>
      <c r="AH13" s="3">
        <v>0</v>
      </c>
      <c r="AI13" s="3">
        <v>49514.5337621552</v>
      </c>
      <c r="AJ13" s="3">
        <v>0</v>
      </c>
      <c r="AK13" s="3">
        <v>0</v>
      </c>
      <c r="AL13" s="3">
        <v>0</v>
      </c>
      <c r="AM13" s="3">
        <v>0</v>
      </c>
      <c r="AN13" s="3">
        <v>6</v>
      </c>
      <c r="AO13" s="3">
        <v>0.5</v>
      </c>
      <c r="AP13" s="3" t="e">
        <v>#DIV/0!</v>
      </c>
      <c r="AQ13" s="3">
        <v>2</v>
      </c>
      <c r="AR13" s="3">
        <v>1690112139.91204</v>
      </c>
      <c r="AS13" s="3">
        <v>399.997541342109</v>
      </c>
      <c r="AT13" s="3">
        <v>398.588064265262</v>
      </c>
      <c r="AU13" s="3">
        <v>23.872711786244</v>
      </c>
      <c r="AV13" s="3">
        <v>23.7337182702022</v>
      </c>
      <c r="AW13" s="3">
        <v>403.228677701733</v>
      </c>
      <c r="AX13" s="3">
        <v>23.3022769403663</v>
      </c>
      <c r="AY13" s="3">
        <v>350.005789379072</v>
      </c>
      <c r="AZ13" s="3">
        <v>92.9808826466135</v>
      </c>
      <c r="BA13" s="3">
        <v>0.0999947262959971</v>
      </c>
      <c r="BB13" s="3">
        <v>24.9387325396825</v>
      </c>
      <c r="BC13" s="3">
        <v>24.9197562740567</v>
      </c>
      <c r="BD13" s="3">
        <v>999.9</v>
      </c>
      <c r="BE13" s="3">
        <v>0</v>
      </c>
      <c r="BF13" s="3">
        <v>0</v>
      </c>
      <c r="BG13" s="3">
        <v>10001.8376236076</v>
      </c>
      <c r="BH13" s="3">
        <v>-0.701816669431962</v>
      </c>
      <c r="BI13" s="3">
        <v>0.229111</v>
      </c>
      <c r="BJ13" s="3">
        <v>0</v>
      </c>
      <c r="BK13" s="3">
        <v>0</v>
      </c>
      <c r="BL13" s="3">
        <v>0</v>
      </c>
      <c r="BM13" s="3">
        <v>25</v>
      </c>
      <c r="BN13" s="3">
        <v>0</v>
      </c>
      <c r="BO13" s="3">
        <v>1690111249</v>
      </c>
      <c r="BP13" s="3" t="e">
        <v>#DIV/0!</v>
      </c>
      <c r="BQ13" s="3">
        <v>1690111249</v>
      </c>
      <c r="BR13" s="3">
        <v>1690111240</v>
      </c>
      <c r="BS13" s="3">
        <v>96</v>
      </c>
      <c r="BT13" s="3">
        <v>0.065</v>
      </c>
      <c r="BU13" s="3">
        <v>-0.004</v>
      </c>
      <c r="BV13" s="3">
        <v>-3.233</v>
      </c>
      <c r="BW13" s="3">
        <v>0.56</v>
      </c>
      <c r="BX13" s="3">
        <v>399</v>
      </c>
      <c r="BY13" s="3">
        <v>24</v>
      </c>
      <c r="BZ13" s="3">
        <v>0.47</v>
      </c>
      <c r="CA13" s="3">
        <v>0.2</v>
      </c>
      <c r="CB13" s="3">
        <v>1.41029721544716</v>
      </c>
      <c r="CC13" s="3">
        <v>-0.0179210975609745</v>
      </c>
      <c r="CD13" s="3">
        <v>0.0394447837208881</v>
      </c>
      <c r="CE13" s="3">
        <v>0.666666666666667</v>
      </c>
      <c r="CF13" s="3">
        <v>0.137811947154472</v>
      </c>
      <c r="CG13" s="3">
        <v>0.0244010087108014</v>
      </c>
      <c r="CH13" s="3">
        <v>0.00320773970044437</v>
      </c>
      <c r="CI13" s="3">
        <v>1</v>
      </c>
      <c r="CJ13" s="3">
        <v>1.66666666666667</v>
      </c>
      <c r="CK13" s="3">
        <v>2</v>
      </c>
      <c r="CL13" s="3" t="e">
        <v>#DIV/0!</v>
      </c>
      <c r="CM13" s="3">
        <v>100</v>
      </c>
      <c r="CN13" s="3">
        <v>100</v>
      </c>
      <c r="CO13" s="3">
        <v>-3.23116666666667</v>
      </c>
      <c r="CP13" s="3">
        <v>0.570458333333333</v>
      </c>
      <c r="CQ13" s="3">
        <v>-3.81291229468935</v>
      </c>
      <c r="CR13" s="3">
        <v>0.00148390953408919</v>
      </c>
      <c r="CS13" s="3">
        <v>-1.66524090351569e-7</v>
      </c>
      <c r="CT13" s="3">
        <v>1.60049028506534e-10</v>
      </c>
      <c r="CU13" s="3">
        <v>-0.0963066082196073</v>
      </c>
      <c r="CV13" s="3">
        <v>-0.00214682588162078</v>
      </c>
      <c r="CW13" s="3">
        <v>0.00136818900715515</v>
      </c>
      <c r="CX13" s="3">
        <v>-2.06713332887334e-6</v>
      </c>
      <c r="CY13" s="3">
        <v>3</v>
      </c>
      <c r="CZ13" s="3">
        <v>2246</v>
      </c>
      <c r="DA13" s="3">
        <v>1</v>
      </c>
      <c r="DB13" s="3">
        <v>30</v>
      </c>
      <c r="DC13" s="3">
        <v>14.9833333333333</v>
      </c>
      <c r="DD13" s="3">
        <v>15.1333333333333</v>
      </c>
      <c r="DE13" s="3">
        <v>3</v>
      </c>
      <c r="DF13" s="3">
        <v>334.483416666667</v>
      </c>
      <c r="DG13" s="3">
        <v>699.659666666667</v>
      </c>
      <c r="DH13" s="3">
        <v>24.9999416666667</v>
      </c>
      <c r="DI13" s="3">
        <v>27.2967</v>
      </c>
      <c r="DJ13" s="3">
        <v>30.0000333333333</v>
      </c>
      <c r="DK13" s="3">
        <v>27.2818083333333</v>
      </c>
      <c r="DL13" s="3">
        <v>27.2484583333333</v>
      </c>
      <c r="DM13" s="3">
        <v>20.0184</v>
      </c>
      <c r="DN13" s="3">
        <v>27.3876</v>
      </c>
      <c r="DO13" s="3">
        <v>33.2701</v>
      </c>
      <c r="DP13" s="3">
        <v>25</v>
      </c>
      <c r="DQ13" s="3">
        <v>398.580583333333</v>
      </c>
      <c r="DR13" s="3">
        <v>23.7643</v>
      </c>
      <c r="DS13" s="3">
        <v>101.139416666667</v>
      </c>
      <c r="DT13" s="3">
        <v>101.429666666667</v>
      </c>
    </row>
    <row r="14" spans="1:124">
      <c r="A14" s="3" t="s">
        <v>599</v>
      </c>
      <c r="B14" s="3" t="s">
        <v>107</v>
      </c>
      <c r="C14" s="3" t="s">
        <v>77</v>
      </c>
      <c r="D14" s="3" t="str">
        <f t="shared" si="0"/>
        <v>Rd2</v>
      </c>
      <c r="E14" s="3" t="str">
        <f t="shared" si="1"/>
        <v>TR26-B2-Rd2</v>
      </c>
      <c r="F14" s="3" t="str">
        <f>VLOOKUP(B14,Sheet1!$A$1:$B$97,2,0)</f>
        <v>Lithocarpus craibianus</v>
      </c>
      <c r="G14" s="3" t="str">
        <f t="shared" si="2"/>
        <v>2023-07-24</v>
      </c>
      <c r="H14" s="3" t="s">
        <v>587</v>
      </c>
      <c r="I14" s="3">
        <v>7.27791080061295e-5</v>
      </c>
      <c r="J14" s="3">
        <v>-1.17090956287898</v>
      </c>
      <c r="K14" s="3">
        <v>400.001755560117</v>
      </c>
      <c r="L14" s="3">
        <v>657.363722506488</v>
      </c>
      <c r="M14" s="3">
        <v>61.1929145888805</v>
      </c>
      <c r="N14" s="3">
        <v>37.2355093156795</v>
      </c>
      <c r="O14" s="3">
        <v>0.00704963989022632</v>
      </c>
      <c r="P14" s="3">
        <v>3.74581426062568</v>
      </c>
      <c r="Q14" s="3">
        <v>0.00704227433465741</v>
      </c>
      <c r="R14" s="3">
        <v>0.00440208256861064</v>
      </c>
      <c r="S14" s="3">
        <v>0</v>
      </c>
      <c r="T14" s="3">
        <v>24.8046849391164</v>
      </c>
      <c r="U14" s="3">
        <v>24.7861382243964</v>
      </c>
      <c r="V14" s="3">
        <v>3.13936109204601</v>
      </c>
      <c r="W14" s="3">
        <v>70.0947228427141</v>
      </c>
      <c r="X14" s="3">
        <v>2.20494447666314</v>
      </c>
      <c r="Y14" s="3">
        <v>3.14566399019318</v>
      </c>
      <c r="Z14" s="3">
        <v>0.934416615382867</v>
      </c>
      <c r="AA14" s="3">
        <v>-3.20955866307031</v>
      </c>
      <c r="AB14" s="3">
        <v>6.78366063769033</v>
      </c>
      <c r="AC14" s="3">
        <v>0.382312351579573</v>
      </c>
      <c r="AD14" s="3">
        <v>3.95641432619959</v>
      </c>
      <c r="AE14" s="3">
        <v>0</v>
      </c>
      <c r="AF14" s="3">
        <v>0</v>
      </c>
      <c r="AG14" s="3">
        <v>1</v>
      </c>
      <c r="AH14" s="3">
        <v>0</v>
      </c>
      <c r="AI14" s="3">
        <v>49527.5363891656</v>
      </c>
      <c r="AJ14" s="3">
        <v>0</v>
      </c>
      <c r="AK14" s="3">
        <v>0</v>
      </c>
      <c r="AL14" s="3">
        <v>0</v>
      </c>
      <c r="AM14" s="3">
        <v>0</v>
      </c>
      <c r="AN14" s="3">
        <v>6</v>
      </c>
      <c r="AO14" s="3">
        <v>0.5</v>
      </c>
      <c r="AP14" s="3" t="e">
        <v>#DIV/0!</v>
      </c>
      <c r="AQ14" s="3">
        <v>2</v>
      </c>
      <c r="AR14" s="3">
        <v>1690103324.83287</v>
      </c>
      <c r="AS14" s="3">
        <v>400.001755560117</v>
      </c>
      <c r="AT14" s="3">
        <v>398.044418577054</v>
      </c>
      <c r="AU14" s="3">
        <v>23.6865743510916</v>
      </c>
      <c r="AV14" s="3">
        <v>23.5647673311591</v>
      </c>
      <c r="AW14" s="3">
        <v>403.01290259989</v>
      </c>
      <c r="AX14" s="3">
        <v>23.116687258864</v>
      </c>
      <c r="AY14" s="3">
        <v>350.00550372575</v>
      </c>
      <c r="AZ14" s="3">
        <v>92.9883666992793</v>
      </c>
      <c r="BA14" s="3">
        <v>0.0999980123709177</v>
      </c>
      <c r="BB14" s="3">
        <v>24.8197301483914</v>
      </c>
      <c r="BC14" s="3">
        <v>24.7861382243964</v>
      </c>
      <c r="BD14" s="3">
        <v>999.9</v>
      </c>
      <c r="BE14" s="3">
        <v>0</v>
      </c>
      <c r="BF14" s="3">
        <v>0</v>
      </c>
      <c r="BG14" s="3">
        <v>9999.57060070394</v>
      </c>
      <c r="BH14" s="3">
        <v>-0.694352439151919</v>
      </c>
      <c r="BI14" s="3">
        <v>0.229111</v>
      </c>
      <c r="BJ14" s="3">
        <v>0</v>
      </c>
      <c r="BK14" s="3">
        <v>0</v>
      </c>
      <c r="BL14" s="3">
        <v>0</v>
      </c>
      <c r="BM14" s="3">
        <v>25</v>
      </c>
      <c r="BN14" s="3">
        <v>0</v>
      </c>
      <c r="BO14" s="3">
        <v>1690102982.6</v>
      </c>
      <c r="BP14" s="3" t="e">
        <v>#DIV/0!</v>
      </c>
      <c r="BQ14" s="3">
        <v>1690102982.6</v>
      </c>
      <c r="BR14" s="3">
        <v>1690102971.6</v>
      </c>
      <c r="BS14" s="3">
        <v>77</v>
      </c>
      <c r="BT14" s="3">
        <v>0.101</v>
      </c>
      <c r="BU14" s="3">
        <v>-0.001</v>
      </c>
      <c r="BV14" s="3">
        <v>-3.014</v>
      </c>
      <c r="BW14" s="3">
        <v>0.568</v>
      </c>
      <c r="BX14" s="3">
        <v>398</v>
      </c>
      <c r="BY14" s="3">
        <v>24</v>
      </c>
      <c r="BZ14" s="3">
        <v>0.26</v>
      </c>
      <c r="CA14" s="3">
        <v>0.13</v>
      </c>
      <c r="CB14" s="3">
        <v>1.95738897916667</v>
      </c>
      <c r="CC14" s="3">
        <v>-0.0110946998123863</v>
      </c>
      <c r="CD14" s="3">
        <v>0.0462292276852338</v>
      </c>
      <c r="CE14" s="3">
        <v>0.166666666666667</v>
      </c>
      <c r="CF14" s="3">
        <v>0.121689852083333</v>
      </c>
      <c r="CG14" s="3">
        <v>0.00376360318949319</v>
      </c>
      <c r="CH14" s="3">
        <v>0.00229645444644104</v>
      </c>
      <c r="CI14" s="3">
        <v>1</v>
      </c>
      <c r="CJ14" s="3">
        <v>1.16666666666667</v>
      </c>
      <c r="CK14" s="3">
        <v>2</v>
      </c>
      <c r="CL14" s="3" t="e">
        <v>#DIV/0!</v>
      </c>
      <c r="CM14" s="3">
        <v>100</v>
      </c>
      <c r="CN14" s="3">
        <v>100</v>
      </c>
      <c r="CO14" s="3">
        <v>-3.01108333333333</v>
      </c>
      <c r="CP14" s="3">
        <v>0.569775</v>
      </c>
      <c r="CQ14" s="3">
        <v>-3.59261326594294</v>
      </c>
      <c r="CR14" s="3">
        <v>0.00148390953408919</v>
      </c>
      <c r="CS14" s="3">
        <v>-1.66524090351569e-7</v>
      </c>
      <c r="CT14" s="3">
        <v>1.60049028506534e-10</v>
      </c>
      <c r="CU14" s="3">
        <v>-0.0860832157169296</v>
      </c>
      <c r="CV14" s="3">
        <v>-0.00214682588162078</v>
      </c>
      <c r="CW14" s="3">
        <v>0.00136818900715515</v>
      </c>
      <c r="CX14" s="3">
        <v>-2.06713332887334e-6</v>
      </c>
      <c r="CY14" s="3">
        <v>3</v>
      </c>
      <c r="CZ14" s="3">
        <v>2246</v>
      </c>
      <c r="DA14" s="3">
        <v>1</v>
      </c>
      <c r="DB14" s="3">
        <v>30</v>
      </c>
      <c r="DC14" s="3">
        <v>5.83333333333333</v>
      </c>
      <c r="DD14" s="3">
        <v>6.01666666666667</v>
      </c>
      <c r="DE14" s="3">
        <v>3</v>
      </c>
      <c r="DF14" s="3">
        <v>334.508</v>
      </c>
      <c r="DG14" s="3">
        <v>704.223833333333</v>
      </c>
      <c r="DH14" s="3">
        <v>24.9998833333333</v>
      </c>
      <c r="DI14" s="3">
        <v>27.0435</v>
      </c>
      <c r="DJ14" s="3">
        <v>30.0001</v>
      </c>
      <c r="DK14" s="3">
        <v>27.0478</v>
      </c>
      <c r="DL14" s="3">
        <v>27.0196</v>
      </c>
      <c r="DM14" s="3">
        <v>19.9242666666667</v>
      </c>
      <c r="DN14" s="3">
        <v>29.6529</v>
      </c>
      <c r="DO14" s="3">
        <v>50.7515</v>
      </c>
      <c r="DP14" s="3">
        <v>25</v>
      </c>
      <c r="DQ14" s="3">
        <v>398.0195</v>
      </c>
      <c r="DR14" s="3">
        <v>23.5869</v>
      </c>
      <c r="DS14" s="3">
        <v>101.218833333333</v>
      </c>
      <c r="DT14" s="3">
        <v>101.4895</v>
      </c>
    </row>
    <row r="15" spans="1:124">
      <c r="A15" s="3" t="s">
        <v>600</v>
      </c>
      <c r="B15" s="3" t="s">
        <v>401</v>
      </c>
      <c r="C15" s="3" t="s">
        <v>77</v>
      </c>
      <c r="D15" s="3" t="str">
        <f t="shared" si="0"/>
        <v>Rd1</v>
      </c>
      <c r="E15" s="3" t="str">
        <f t="shared" si="1"/>
        <v>TR29-B2-Rd1</v>
      </c>
      <c r="F15" s="3" t="str">
        <f>VLOOKUP(B15,Sheet1!$A$1:$B$97,2,0)</f>
        <v>Castanopsis indica</v>
      </c>
      <c r="G15" s="3" t="str">
        <f t="shared" si="2"/>
        <v>2023-07-25</v>
      </c>
      <c r="H15" s="3" t="s">
        <v>587</v>
      </c>
      <c r="I15" s="3">
        <v>0.000135325537430893</v>
      </c>
      <c r="J15" s="3">
        <v>-0.664557234837523</v>
      </c>
      <c r="K15" s="3">
        <v>400.003360819194</v>
      </c>
      <c r="L15" s="3">
        <v>478.587595725057</v>
      </c>
      <c r="M15" s="3">
        <v>44.6684018528142</v>
      </c>
      <c r="N15" s="3">
        <v>37.3338354366482</v>
      </c>
      <c r="O15" s="3">
        <v>0.0123413040949653</v>
      </c>
      <c r="P15" s="3">
        <v>3.75401806529333</v>
      </c>
      <c r="Q15" s="3">
        <v>0.0123188072334028</v>
      </c>
      <c r="R15" s="3">
        <v>0.00770127231556191</v>
      </c>
      <c r="S15" s="3">
        <v>0</v>
      </c>
      <c r="T15" s="3">
        <v>25.3832962014418</v>
      </c>
      <c r="U15" s="3">
        <v>25.4847273377729</v>
      </c>
      <c r="V15" s="3">
        <v>3.27273569778709</v>
      </c>
      <c r="W15" s="3">
        <v>69.9076800537769</v>
      </c>
      <c r="X15" s="3">
        <v>2.27792043582034</v>
      </c>
      <c r="Y15" s="3">
        <v>3.25846948821007</v>
      </c>
      <c r="Z15" s="3">
        <v>0.994815261966749</v>
      </c>
      <c r="AA15" s="3">
        <v>-5.9678562007024</v>
      </c>
      <c r="AB15" s="3">
        <v>-14.8799962975017</v>
      </c>
      <c r="AC15" s="3">
        <v>-0.842218013578765</v>
      </c>
      <c r="AD15" s="3">
        <v>-21.6900705117828</v>
      </c>
      <c r="AE15" s="3">
        <v>0</v>
      </c>
      <c r="AF15" s="3">
        <v>0</v>
      </c>
      <c r="AG15" s="3">
        <v>1</v>
      </c>
      <c r="AH15" s="3">
        <v>0</v>
      </c>
      <c r="AI15" s="3">
        <v>49587.3544850746</v>
      </c>
      <c r="AJ15" s="3">
        <v>0</v>
      </c>
      <c r="AK15" s="3">
        <v>0</v>
      </c>
      <c r="AL15" s="3">
        <v>0</v>
      </c>
      <c r="AM15" s="3">
        <v>0</v>
      </c>
      <c r="AN15" s="3">
        <v>6</v>
      </c>
      <c r="AO15" s="3">
        <v>0.5</v>
      </c>
      <c r="AP15" s="3" t="e">
        <v>#DIV/0!</v>
      </c>
      <c r="AQ15" s="3">
        <v>2</v>
      </c>
      <c r="AR15" s="3">
        <v>1690176206.43287</v>
      </c>
      <c r="AS15" s="3">
        <v>400.003360819194</v>
      </c>
      <c r="AT15" s="3">
        <v>398.956924288451</v>
      </c>
      <c r="AU15" s="3">
        <v>24.4061672459405</v>
      </c>
      <c r="AV15" s="3">
        <v>24.1798444914249</v>
      </c>
      <c r="AW15" s="3">
        <v>403.503826784194</v>
      </c>
      <c r="AX15" s="3">
        <v>23.8502687209603</v>
      </c>
      <c r="AY15" s="3">
        <v>350.003015258773</v>
      </c>
      <c r="AZ15" s="3">
        <v>93.3067998662805</v>
      </c>
      <c r="BA15" s="3">
        <v>0.0270045217302956</v>
      </c>
      <c r="BB15" s="3">
        <v>25.4112045571824</v>
      </c>
      <c r="BC15" s="3">
        <v>25.4847273377729</v>
      </c>
      <c r="BD15" s="3">
        <v>999.9</v>
      </c>
      <c r="BE15" s="3">
        <v>0</v>
      </c>
      <c r="BF15" s="3">
        <v>0</v>
      </c>
      <c r="BG15" s="3">
        <v>9997.19908859393</v>
      </c>
      <c r="BH15" s="3">
        <v>-0.720594122210059</v>
      </c>
      <c r="BI15" s="3">
        <v>0.229111</v>
      </c>
      <c r="BJ15" s="3">
        <v>0</v>
      </c>
      <c r="BK15" s="3">
        <v>0</v>
      </c>
      <c r="BL15" s="3">
        <v>0</v>
      </c>
      <c r="BM15" s="3">
        <v>26</v>
      </c>
      <c r="BN15" s="3">
        <v>0</v>
      </c>
      <c r="BO15" s="3">
        <v>1690176044.6</v>
      </c>
      <c r="BP15" s="3" t="e">
        <v>#DIV/0!</v>
      </c>
      <c r="BQ15" s="3">
        <v>1690176044.6</v>
      </c>
      <c r="BR15" s="3">
        <v>1690176038.1</v>
      </c>
      <c r="BS15" s="3">
        <v>53</v>
      </c>
      <c r="BT15" s="3">
        <v>0.025</v>
      </c>
      <c r="BU15" s="3">
        <v>0.003</v>
      </c>
      <c r="BV15" s="3">
        <v>-3.499</v>
      </c>
      <c r="BW15" s="3">
        <v>0.543</v>
      </c>
      <c r="BX15" s="3">
        <v>399</v>
      </c>
      <c r="BY15" s="3">
        <v>24</v>
      </c>
      <c r="BZ15" s="3">
        <v>0.39</v>
      </c>
      <c r="CA15" s="3">
        <v>0.18</v>
      </c>
      <c r="CB15" s="3">
        <v>1.045909625</v>
      </c>
      <c r="CC15" s="3">
        <v>0.0150769943714807</v>
      </c>
      <c r="CD15" s="3">
        <v>0.0355665558603578</v>
      </c>
      <c r="CE15" s="3">
        <v>0.583333333333333</v>
      </c>
      <c r="CF15" s="3">
        <v>0.22638378125</v>
      </c>
      <c r="CG15" s="3">
        <v>-0.00134694840525373</v>
      </c>
      <c r="CH15" s="3">
        <v>0.00157360362279044</v>
      </c>
      <c r="CI15" s="3">
        <v>1</v>
      </c>
      <c r="CJ15" s="3">
        <v>1.58333333333333</v>
      </c>
      <c r="CK15" s="3">
        <v>2</v>
      </c>
      <c r="CL15" s="3" t="e">
        <v>#DIV/0!</v>
      </c>
      <c r="CM15" s="3">
        <v>100</v>
      </c>
      <c r="CN15" s="3">
        <v>100</v>
      </c>
      <c r="CO15" s="3">
        <v>-3.50058333333333</v>
      </c>
      <c r="CP15" s="3">
        <v>0.5557</v>
      </c>
      <c r="CQ15" s="3">
        <v>-2.92358302853037</v>
      </c>
      <c r="CR15" s="3">
        <v>-0.00166804473494044</v>
      </c>
      <c r="CS15" s="3">
        <v>5.79798830074909e-7</v>
      </c>
      <c r="CT15" s="3">
        <v>2.68779590463922e-11</v>
      </c>
      <c r="CU15" s="3">
        <v>-0.143127910359674</v>
      </c>
      <c r="CV15" s="3">
        <v>-0.00214682588162078</v>
      </c>
      <c r="CW15" s="3">
        <v>0.00136818900715515</v>
      </c>
      <c r="CX15" s="3">
        <v>-2.06713332887334e-6</v>
      </c>
      <c r="CY15" s="3">
        <v>2</v>
      </c>
      <c r="CZ15" s="3">
        <v>2225</v>
      </c>
      <c r="DA15" s="3">
        <v>1</v>
      </c>
      <c r="DB15" s="3">
        <v>30</v>
      </c>
      <c r="DC15" s="3">
        <v>2.83333333333333</v>
      </c>
      <c r="DD15" s="3">
        <v>2.93333333333333</v>
      </c>
      <c r="DE15" s="3">
        <v>3</v>
      </c>
      <c r="DF15" s="3">
        <v>331.792666666667</v>
      </c>
      <c r="DG15" s="3">
        <v>693.055583333333</v>
      </c>
      <c r="DH15" s="3">
        <v>24.9999666666667</v>
      </c>
      <c r="DI15" s="3">
        <v>29.397775</v>
      </c>
      <c r="DJ15" s="3">
        <v>29.9999083333333</v>
      </c>
      <c r="DK15" s="3">
        <v>29.431225</v>
      </c>
      <c r="DL15" s="3">
        <v>29.416025</v>
      </c>
      <c r="DM15" s="3">
        <v>20.0313</v>
      </c>
      <c r="DN15" s="3">
        <v>26.0200666666667</v>
      </c>
      <c r="DO15" s="3">
        <v>12.3143</v>
      </c>
      <c r="DP15" s="3">
        <v>25</v>
      </c>
      <c r="DQ15" s="3">
        <v>398.9245</v>
      </c>
      <c r="DR15" s="3">
        <v>24.22965</v>
      </c>
      <c r="DS15" s="3">
        <v>100.787</v>
      </c>
      <c r="DT15" s="3">
        <v>101.14125</v>
      </c>
    </row>
    <row r="16" spans="1:124">
      <c r="A16" s="3" t="s">
        <v>601</v>
      </c>
      <c r="B16" s="3" t="s">
        <v>115</v>
      </c>
      <c r="C16" s="3" t="s">
        <v>77</v>
      </c>
      <c r="D16" s="3" t="str">
        <f t="shared" si="0"/>
        <v>Rd2</v>
      </c>
      <c r="E16" s="3" t="str">
        <f t="shared" si="1"/>
        <v>TR31-B2-Rd2</v>
      </c>
      <c r="F16" s="3" t="str">
        <f>VLOOKUP(B16,Sheet1!$A$1:$B$97,2,0)</f>
        <v>Cinnamomum bejolghota</v>
      </c>
      <c r="G16" s="3" t="str">
        <f t="shared" si="2"/>
        <v>2023-07-25</v>
      </c>
      <c r="H16" s="3" t="s">
        <v>587</v>
      </c>
      <c r="I16" s="3">
        <v>4.52652407299641e-5</v>
      </c>
      <c r="J16" s="3">
        <v>-0.561653562554897</v>
      </c>
      <c r="K16" s="3">
        <v>399.996932541963</v>
      </c>
      <c r="L16" s="3">
        <v>606.585853988529</v>
      </c>
      <c r="M16" s="3">
        <v>56.5313794367769</v>
      </c>
      <c r="N16" s="3">
        <v>37.2781168408946</v>
      </c>
      <c r="O16" s="3">
        <v>0.00417653088630159</v>
      </c>
      <c r="P16" s="3">
        <v>3.75088972393419</v>
      </c>
      <c r="Q16" s="3">
        <v>0.00417394851532911</v>
      </c>
      <c r="R16" s="3">
        <v>0.00260894969928402</v>
      </c>
      <c r="S16" s="3">
        <v>0</v>
      </c>
      <c r="T16" s="3">
        <v>25.4903486077937</v>
      </c>
      <c r="U16" s="3">
        <v>25.5108163935261</v>
      </c>
      <c r="V16" s="3">
        <v>3.27781108664616</v>
      </c>
      <c r="W16" s="3">
        <v>70.1346401214078</v>
      </c>
      <c r="X16" s="3">
        <v>2.29736238367425</v>
      </c>
      <c r="Y16" s="3">
        <v>3.27564585842073</v>
      </c>
      <c r="Z16" s="3">
        <v>0.980448702971908</v>
      </c>
      <c r="AA16" s="3">
        <v>-1.99619711619142</v>
      </c>
      <c r="AB16" s="3">
        <v>-2.24979547527983</v>
      </c>
      <c r="AC16" s="3">
        <v>-0.127520850446837</v>
      </c>
      <c r="AD16" s="3">
        <v>-4.37351344191809</v>
      </c>
      <c r="AE16" s="3">
        <v>0</v>
      </c>
      <c r="AF16" s="3">
        <v>0</v>
      </c>
      <c r="AG16" s="3">
        <v>1</v>
      </c>
      <c r="AH16" s="3">
        <v>0</v>
      </c>
      <c r="AI16" s="3">
        <v>49512.0441671522</v>
      </c>
      <c r="AJ16" s="3">
        <v>0</v>
      </c>
      <c r="AK16" s="3">
        <v>0</v>
      </c>
      <c r="AL16" s="3">
        <v>0</v>
      </c>
      <c r="AM16" s="3">
        <v>0</v>
      </c>
      <c r="AN16" s="3">
        <v>6</v>
      </c>
      <c r="AO16" s="3">
        <v>0.5</v>
      </c>
      <c r="AP16" s="3" t="e">
        <v>#DIV/0!</v>
      </c>
      <c r="AQ16" s="3">
        <v>2</v>
      </c>
      <c r="AR16" s="3">
        <v>1690208183.44014</v>
      </c>
      <c r="AS16" s="3">
        <v>399.996932541963</v>
      </c>
      <c r="AT16" s="3">
        <v>399.065140200997</v>
      </c>
      <c r="AU16" s="3">
        <v>24.6508671674117</v>
      </c>
      <c r="AV16" s="3">
        <v>24.5751827433406</v>
      </c>
      <c r="AW16" s="3">
        <v>403.981706229094</v>
      </c>
      <c r="AX16" s="3">
        <v>24.1073514008241</v>
      </c>
      <c r="AY16" s="3">
        <v>350.001365229125</v>
      </c>
      <c r="AZ16" s="3">
        <v>93.1692140821322</v>
      </c>
      <c r="BA16" s="3">
        <v>0.0267927068513197</v>
      </c>
      <c r="BB16" s="3">
        <v>25.4996906471599</v>
      </c>
      <c r="BC16" s="3">
        <v>25.5108163935261</v>
      </c>
      <c r="BD16" s="3">
        <v>999.9</v>
      </c>
      <c r="BE16" s="3">
        <v>0</v>
      </c>
      <c r="BF16" s="3">
        <v>0</v>
      </c>
      <c r="BG16" s="3">
        <v>9999.82821625464</v>
      </c>
      <c r="BH16" s="3">
        <v>-0.722986702082953</v>
      </c>
      <c r="BI16" s="3">
        <v>0.229111</v>
      </c>
      <c r="BJ16" s="3">
        <v>0</v>
      </c>
      <c r="BK16" s="3">
        <v>0</v>
      </c>
      <c r="BL16" s="3">
        <v>0</v>
      </c>
      <c r="BM16" s="3">
        <v>27</v>
      </c>
      <c r="BN16" s="3">
        <v>0</v>
      </c>
      <c r="BO16" s="3">
        <v>1690207419.1</v>
      </c>
      <c r="BP16" s="3" t="e">
        <v>#DIV/0!</v>
      </c>
      <c r="BQ16" s="3">
        <v>1690207419.1</v>
      </c>
      <c r="BR16" s="3">
        <v>1690207415.1</v>
      </c>
      <c r="BS16" s="3">
        <v>115</v>
      </c>
      <c r="BT16" s="3">
        <v>0.155</v>
      </c>
      <c r="BU16" s="3">
        <v>0.007</v>
      </c>
      <c r="BV16" s="3">
        <v>-3.983</v>
      </c>
      <c r="BW16" s="3">
        <v>0.547</v>
      </c>
      <c r="BX16" s="3">
        <v>399</v>
      </c>
      <c r="BY16" s="3">
        <v>25</v>
      </c>
      <c r="BZ16" s="3">
        <v>0.27</v>
      </c>
      <c r="CA16" s="3">
        <v>0.16</v>
      </c>
      <c r="CB16" s="3">
        <v>0.932060025</v>
      </c>
      <c r="CC16" s="3">
        <v>0.0212490487804862</v>
      </c>
      <c r="CD16" s="3">
        <v>0.034544844827301</v>
      </c>
      <c r="CE16" s="3">
        <v>0.416666666666667</v>
      </c>
      <c r="CF16" s="3">
        <v>0.0758029902083333</v>
      </c>
      <c r="CG16" s="3">
        <v>-0.00298652335834913</v>
      </c>
      <c r="CH16" s="3">
        <v>0.0012597393397874</v>
      </c>
      <c r="CI16" s="3">
        <v>1</v>
      </c>
      <c r="CJ16" s="3">
        <v>1.41666666666667</v>
      </c>
      <c r="CK16" s="3">
        <v>2</v>
      </c>
      <c r="CL16" s="3" t="e">
        <v>#DIV/0!</v>
      </c>
      <c r="CM16" s="3">
        <v>100</v>
      </c>
      <c r="CN16" s="3">
        <v>100</v>
      </c>
      <c r="CO16" s="3">
        <v>-3.98475</v>
      </c>
      <c r="CP16" s="3">
        <v>0.543475</v>
      </c>
      <c r="CQ16" s="3">
        <v>-3.40726874839326</v>
      </c>
      <c r="CR16" s="3">
        <v>-0.00166804473494044</v>
      </c>
      <c r="CS16" s="3">
        <v>5.79798830074909e-7</v>
      </c>
      <c r="CT16" s="3">
        <v>2.68779590463922e-11</v>
      </c>
      <c r="CU16" s="3">
        <v>-0.170911180011828</v>
      </c>
      <c r="CV16" s="3">
        <v>-0.00214682588162078</v>
      </c>
      <c r="CW16" s="3">
        <v>0.00136818900715515</v>
      </c>
      <c r="CX16" s="3">
        <v>-2.06713332887334e-6</v>
      </c>
      <c r="CY16" s="3">
        <v>2</v>
      </c>
      <c r="CZ16" s="3">
        <v>2225</v>
      </c>
      <c r="DA16" s="3">
        <v>1</v>
      </c>
      <c r="DB16" s="3">
        <v>30</v>
      </c>
      <c r="DC16" s="3">
        <v>12.8833333333333</v>
      </c>
      <c r="DD16" s="3">
        <v>12.9416666666667</v>
      </c>
      <c r="DE16" s="3">
        <v>3</v>
      </c>
      <c r="DF16" s="3">
        <v>334.941416666667</v>
      </c>
      <c r="DG16" s="3">
        <v>699.150333333333</v>
      </c>
      <c r="DH16" s="3">
        <v>24.9994333333333</v>
      </c>
      <c r="DI16" s="3">
        <v>29.5567666666667</v>
      </c>
      <c r="DJ16" s="3">
        <v>30.0001083333333</v>
      </c>
      <c r="DK16" s="3">
        <v>29.58365</v>
      </c>
      <c r="DL16" s="3">
        <v>29.5569</v>
      </c>
      <c r="DM16" s="3">
        <v>20.0909833333333</v>
      </c>
      <c r="DN16" s="3">
        <v>28.1005</v>
      </c>
      <c r="DO16" s="3">
        <v>39.0469</v>
      </c>
      <c r="DP16" s="3">
        <v>25</v>
      </c>
      <c r="DQ16" s="3">
        <v>399.05925</v>
      </c>
      <c r="DR16" s="3">
        <v>24.61925</v>
      </c>
      <c r="DS16" s="3">
        <v>100.60975</v>
      </c>
      <c r="DT16" s="3">
        <v>101.007916666667</v>
      </c>
    </row>
    <row r="17" spans="1:124">
      <c r="A17" s="3" t="s">
        <v>602</v>
      </c>
      <c r="B17" s="3" t="s">
        <v>87</v>
      </c>
      <c r="C17" s="3" t="s">
        <v>68</v>
      </c>
      <c r="D17" s="3" t="str">
        <f t="shared" si="0"/>
        <v>Rd1</v>
      </c>
      <c r="E17" s="3" t="str">
        <f t="shared" si="1"/>
        <v>TR34-B1-Rd1</v>
      </c>
      <c r="F17" s="3" t="str">
        <f>VLOOKUP(B17,Sheet1!$A$1:$B$97,2,0)</f>
        <v>Lindera metcalfiana</v>
      </c>
      <c r="G17" s="3" t="str">
        <f t="shared" si="2"/>
        <v>2023-07-25</v>
      </c>
      <c r="H17" s="3" t="s">
        <v>587</v>
      </c>
      <c r="I17" s="3">
        <v>0.000165601350922383</v>
      </c>
      <c r="J17" s="3">
        <v>-0.679454656486313</v>
      </c>
      <c r="K17" s="3">
        <v>399.99780188302</v>
      </c>
      <c r="L17" s="3">
        <v>463.014823979204</v>
      </c>
      <c r="M17" s="3">
        <v>43.2828855241234</v>
      </c>
      <c r="N17" s="3">
        <v>37.3920186965867</v>
      </c>
      <c r="O17" s="3">
        <v>0.0154698633284698</v>
      </c>
      <c r="P17" s="3">
        <v>3.75906331575459</v>
      </c>
      <c r="Q17" s="3">
        <v>0.0154345685162973</v>
      </c>
      <c r="R17" s="3">
        <v>0.00964976964730404</v>
      </c>
      <c r="S17" s="3">
        <v>0</v>
      </c>
      <c r="T17" s="3">
        <v>25.2594669644965</v>
      </c>
      <c r="U17" s="3">
        <v>25.3073340552211</v>
      </c>
      <c r="V17" s="3">
        <v>3.23840762495808</v>
      </c>
      <c r="W17" s="3">
        <v>69.998500601474</v>
      </c>
      <c r="X17" s="3">
        <v>2.26498216709271</v>
      </c>
      <c r="Y17" s="3">
        <v>3.23575879386998</v>
      </c>
      <c r="Z17" s="3">
        <v>0.973425457865378</v>
      </c>
      <c r="AA17" s="3">
        <v>-7.30301957567707</v>
      </c>
      <c r="AB17" s="3">
        <v>-2.78778111950037</v>
      </c>
      <c r="AC17" s="3">
        <v>-0.157345579887248</v>
      </c>
      <c r="AD17" s="3">
        <v>-10.2481462750647</v>
      </c>
      <c r="AE17" s="3">
        <v>0</v>
      </c>
      <c r="AF17" s="3">
        <v>0</v>
      </c>
      <c r="AG17" s="3">
        <v>1</v>
      </c>
      <c r="AH17" s="3">
        <v>0</v>
      </c>
      <c r="AI17" s="3">
        <v>49703.1729153412</v>
      </c>
      <c r="AJ17" s="3">
        <v>0</v>
      </c>
      <c r="AK17" s="3">
        <v>0</v>
      </c>
      <c r="AL17" s="3">
        <v>0</v>
      </c>
      <c r="AM17" s="3">
        <v>0</v>
      </c>
      <c r="AN17" s="3">
        <v>6</v>
      </c>
      <c r="AO17" s="3">
        <v>0.5</v>
      </c>
      <c r="AP17" s="3" t="e">
        <v>#DIV/0!</v>
      </c>
      <c r="AQ17" s="3">
        <v>2</v>
      </c>
      <c r="AR17" s="3">
        <v>1690166715.43287</v>
      </c>
      <c r="AS17" s="3">
        <v>399.99780188302</v>
      </c>
      <c r="AT17" s="3">
        <v>398.946583000365</v>
      </c>
      <c r="AU17" s="3">
        <v>24.2294457462142</v>
      </c>
      <c r="AV17" s="3">
        <v>23.9524377545156</v>
      </c>
      <c r="AW17" s="3">
        <v>403.204213820471</v>
      </c>
      <c r="AX17" s="3">
        <v>23.661498298136</v>
      </c>
      <c r="AY17" s="3">
        <v>350.002094445205</v>
      </c>
      <c r="AZ17" s="3">
        <v>93.4532272211579</v>
      </c>
      <c r="BA17" s="3">
        <v>0.0273332305416439</v>
      </c>
      <c r="BB17" s="3">
        <v>25.2935779262452</v>
      </c>
      <c r="BC17" s="3">
        <v>25.3073340552211</v>
      </c>
      <c r="BD17" s="3">
        <v>999.9</v>
      </c>
      <c r="BE17" s="3">
        <v>0</v>
      </c>
      <c r="BF17" s="3">
        <v>0</v>
      </c>
      <c r="BG17" s="3">
        <v>10001.062399296</v>
      </c>
      <c r="BH17" s="3">
        <v>-0.709022770930639</v>
      </c>
      <c r="BI17" s="3">
        <v>0.229111</v>
      </c>
      <c r="BJ17" s="3">
        <v>0</v>
      </c>
      <c r="BK17" s="3">
        <v>0</v>
      </c>
      <c r="BL17" s="3">
        <v>0</v>
      </c>
      <c r="BM17" s="3">
        <v>26</v>
      </c>
      <c r="BN17" s="3">
        <v>0</v>
      </c>
      <c r="BO17" s="3">
        <v>1690166494.6</v>
      </c>
      <c r="BP17" s="3" t="e">
        <v>#DIV/0!</v>
      </c>
      <c r="BQ17" s="3">
        <v>1690166494.6</v>
      </c>
      <c r="BR17" s="3">
        <v>1690166494.1</v>
      </c>
      <c r="BS17" s="3">
        <v>33</v>
      </c>
      <c r="BT17" s="3">
        <v>-0.022</v>
      </c>
      <c r="BU17" s="3">
        <v>-0.007</v>
      </c>
      <c r="BV17" s="3">
        <v>-3.205</v>
      </c>
      <c r="BW17" s="3">
        <v>0.549</v>
      </c>
      <c r="BX17" s="3">
        <v>399</v>
      </c>
      <c r="BY17" s="3">
        <v>24</v>
      </c>
      <c r="BZ17" s="3">
        <v>0.6</v>
      </c>
      <c r="CA17" s="3">
        <v>0.25</v>
      </c>
      <c r="CB17" s="3">
        <v>1.05293379471545</v>
      </c>
      <c r="CC17" s="3">
        <v>-0.0127517334494775</v>
      </c>
      <c r="CD17" s="3">
        <v>0.0405825738763891</v>
      </c>
      <c r="CE17" s="3">
        <v>0.416666666666667</v>
      </c>
      <c r="CF17" s="3">
        <v>0.278025414634146</v>
      </c>
      <c r="CG17" s="3">
        <v>-0.0185660418118464</v>
      </c>
      <c r="CH17" s="3">
        <v>0.00223528204424922</v>
      </c>
      <c r="CI17" s="3">
        <v>1</v>
      </c>
      <c r="CJ17" s="3">
        <v>1.41666666666667</v>
      </c>
      <c r="CK17" s="3">
        <v>2</v>
      </c>
      <c r="CL17" s="3" t="e">
        <v>#DIV/0!</v>
      </c>
      <c r="CM17" s="3">
        <v>100</v>
      </c>
      <c r="CN17" s="3">
        <v>100</v>
      </c>
      <c r="CO17" s="3">
        <v>-3.20625</v>
      </c>
      <c r="CP17" s="3">
        <v>0.567941666666667</v>
      </c>
      <c r="CQ17" s="3">
        <v>-2.6298679699992</v>
      </c>
      <c r="CR17" s="3">
        <v>-0.00166804473494044</v>
      </c>
      <c r="CS17" s="3">
        <v>5.79798830074909e-7</v>
      </c>
      <c r="CT17" s="3">
        <v>2.68779590463922e-11</v>
      </c>
      <c r="CU17" s="3">
        <v>-0.119883116618888</v>
      </c>
      <c r="CV17" s="3">
        <v>-0.00214682588162078</v>
      </c>
      <c r="CW17" s="3">
        <v>0.00136818900715515</v>
      </c>
      <c r="CX17" s="3">
        <v>-2.06713332887334e-6</v>
      </c>
      <c r="CY17" s="3">
        <v>2</v>
      </c>
      <c r="CZ17" s="3">
        <v>2225</v>
      </c>
      <c r="DA17" s="3">
        <v>1</v>
      </c>
      <c r="DB17" s="3">
        <v>30</v>
      </c>
      <c r="DC17" s="3">
        <v>3.81666666666667</v>
      </c>
      <c r="DD17" s="3">
        <v>3.81666666666667</v>
      </c>
      <c r="DE17" s="3">
        <v>3</v>
      </c>
      <c r="DF17" s="3">
        <v>334.491666666667</v>
      </c>
      <c r="DG17" s="3">
        <v>701.73</v>
      </c>
      <c r="DH17" s="3">
        <v>24.999025</v>
      </c>
      <c r="DI17" s="3">
        <v>28.8374416666667</v>
      </c>
      <c r="DJ17" s="3">
        <v>30.0000083333333</v>
      </c>
      <c r="DK17" s="3">
        <v>28.8292666666667</v>
      </c>
      <c r="DL17" s="3">
        <v>28.7974333333333</v>
      </c>
      <c r="DM17" s="3">
        <v>19.885875</v>
      </c>
      <c r="DN17" s="3">
        <v>28.3271</v>
      </c>
      <c r="DO17" s="3">
        <v>29.4965</v>
      </c>
      <c r="DP17" s="3">
        <v>25</v>
      </c>
      <c r="DQ17" s="3">
        <v>398.934666666667</v>
      </c>
      <c r="DR17" s="3">
        <v>23.96835</v>
      </c>
      <c r="DS17" s="3">
        <v>100.896416666667</v>
      </c>
      <c r="DT17" s="3">
        <v>101.241083333333</v>
      </c>
    </row>
    <row r="18" spans="1:124">
      <c r="A18" s="3" t="s">
        <v>603</v>
      </c>
      <c r="B18" s="3" t="s">
        <v>89</v>
      </c>
      <c r="C18" s="3" t="s">
        <v>77</v>
      </c>
      <c r="D18" s="3" t="str">
        <f t="shared" si="0"/>
        <v>Rd2</v>
      </c>
      <c r="E18" s="3" t="str">
        <f t="shared" si="1"/>
        <v>TR35-B2-Rd2</v>
      </c>
      <c r="F18" s="3" t="str">
        <f>VLOOKUP(B18,Sheet1!$A$1:$B$97,2,0)</f>
        <v>Parashorea chinensis</v>
      </c>
      <c r="G18" s="3" t="str">
        <f t="shared" si="2"/>
        <v>2023-07-25</v>
      </c>
      <c r="H18" s="3" t="s">
        <v>587</v>
      </c>
      <c r="I18" s="3">
        <v>1.91482894650065e-5</v>
      </c>
      <c r="J18" s="3">
        <v>-0.721242090149339</v>
      </c>
      <c r="K18" s="3">
        <v>399.994089912121</v>
      </c>
      <c r="L18" s="3">
        <v>875.453051402526</v>
      </c>
      <c r="M18" s="3">
        <v>81.4534648049403</v>
      </c>
      <c r="N18" s="3">
        <v>37.2160524260406</v>
      </c>
      <c r="O18" s="3">
        <v>0.0023879202027295</v>
      </c>
      <c r="P18" s="3">
        <v>3.74639532199071</v>
      </c>
      <c r="Q18" s="3">
        <v>0.00238707451102641</v>
      </c>
      <c r="R18" s="3">
        <v>0.00149199752460848</v>
      </c>
      <c r="S18" s="3">
        <v>0</v>
      </c>
      <c r="T18" s="3">
        <v>25.2843406089386</v>
      </c>
      <c r="U18" s="3">
        <v>25.2503024978714</v>
      </c>
      <c r="V18" s="3">
        <v>3.22743788205564</v>
      </c>
      <c r="W18" s="3">
        <v>77.4122749135615</v>
      </c>
      <c r="X18" s="3">
        <v>2.50408755878041</v>
      </c>
      <c r="Y18" s="3">
        <v>3.234742178079</v>
      </c>
      <c r="Z18" s="3">
        <v>0.723350323275236</v>
      </c>
      <c r="AA18" s="3">
        <v>-0.844439565406786</v>
      </c>
      <c r="AB18" s="3">
        <v>7.6740831566241</v>
      </c>
      <c r="AC18" s="3">
        <v>0.434457822582711</v>
      </c>
      <c r="AD18" s="3">
        <v>7.26410141380002</v>
      </c>
      <c r="AE18" s="3">
        <v>0</v>
      </c>
      <c r="AF18" s="3">
        <v>0</v>
      </c>
      <c r="AG18" s="3">
        <v>1</v>
      </c>
      <c r="AH18" s="3">
        <v>0</v>
      </c>
      <c r="AI18" s="3">
        <v>49461.0121629221</v>
      </c>
      <c r="AJ18" s="3">
        <v>0</v>
      </c>
      <c r="AK18" s="3">
        <v>0</v>
      </c>
      <c r="AL18" s="3">
        <v>0</v>
      </c>
      <c r="AM18" s="3">
        <v>0</v>
      </c>
      <c r="AN18" s="3">
        <v>6</v>
      </c>
      <c r="AO18" s="3">
        <v>0.5</v>
      </c>
      <c r="AP18" s="3" t="e">
        <v>#DIV/0!</v>
      </c>
      <c r="AQ18" s="3">
        <v>2</v>
      </c>
      <c r="AR18" s="3">
        <v>1690191258.93287</v>
      </c>
      <c r="AS18" s="3">
        <v>399.994089912121</v>
      </c>
      <c r="AT18" s="3">
        <v>398.770809342881</v>
      </c>
      <c r="AU18" s="3">
        <v>26.9136612553214</v>
      </c>
      <c r="AV18" s="3">
        <v>26.8817191929697</v>
      </c>
      <c r="AW18" s="3">
        <v>403.781824235237</v>
      </c>
      <c r="AX18" s="3">
        <v>26.2414869583561</v>
      </c>
      <c r="AY18" s="3">
        <v>350.001311190172</v>
      </c>
      <c r="AZ18" s="3">
        <v>93.0150935356991</v>
      </c>
      <c r="BA18" s="3">
        <v>0.0264122422302044</v>
      </c>
      <c r="BB18" s="3">
        <v>25.2882974426808</v>
      </c>
      <c r="BC18" s="3">
        <v>25.2503024978714</v>
      </c>
      <c r="BD18" s="3">
        <v>999.9</v>
      </c>
      <c r="BE18" s="3">
        <v>0</v>
      </c>
      <c r="BF18" s="3">
        <v>0</v>
      </c>
      <c r="BG18" s="3">
        <v>9998.95171924983</v>
      </c>
      <c r="BH18" s="3">
        <v>-0.704112464062975</v>
      </c>
      <c r="BI18" s="3">
        <v>0.229111</v>
      </c>
      <c r="BJ18" s="3">
        <v>0</v>
      </c>
      <c r="BK18" s="3">
        <v>0</v>
      </c>
      <c r="BL18" s="3">
        <v>0</v>
      </c>
      <c r="BM18" s="3">
        <v>26</v>
      </c>
      <c r="BN18" s="3">
        <v>0</v>
      </c>
      <c r="BO18" s="3">
        <v>1690191058.1</v>
      </c>
      <c r="BP18" s="3" t="e">
        <v>#DIV/0!</v>
      </c>
      <c r="BQ18" s="3">
        <v>1690191058.1</v>
      </c>
      <c r="BR18" s="3">
        <v>1690191047.1</v>
      </c>
      <c r="BS18" s="3">
        <v>93</v>
      </c>
      <c r="BT18" s="3">
        <v>0.028</v>
      </c>
      <c r="BU18" s="3">
        <v>-0.035</v>
      </c>
      <c r="BV18" s="3">
        <v>-3.786</v>
      </c>
      <c r="BW18" s="3">
        <v>0.66</v>
      </c>
      <c r="BX18" s="3">
        <v>399</v>
      </c>
      <c r="BY18" s="3">
        <v>27</v>
      </c>
      <c r="BZ18" s="3">
        <v>0.35</v>
      </c>
      <c r="CA18" s="3">
        <v>0.1</v>
      </c>
      <c r="CB18" s="3">
        <v>1.22553046747968</v>
      </c>
      <c r="CC18" s="3">
        <v>-0.0333820731707303</v>
      </c>
      <c r="CD18" s="3">
        <v>0.043001488689143</v>
      </c>
      <c r="CE18" s="3">
        <v>0.5</v>
      </c>
      <c r="CF18" s="3">
        <v>0.0319737599593496</v>
      </c>
      <c r="CG18" s="3">
        <v>-0.000763640766550505</v>
      </c>
      <c r="CH18" s="3">
        <v>0.00138661650543348</v>
      </c>
      <c r="CI18" s="3">
        <v>1</v>
      </c>
      <c r="CJ18" s="3">
        <v>1.5</v>
      </c>
      <c r="CK18" s="3">
        <v>2</v>
      </c>
      <c r="CL18" s="3" t="e">
        <v>#DIV/0!</v>
      </c>
      <c r="CM18" s="3">
        <v>100</v>
      </c>
      <c r="CN18" s="3">
        <v>100</v>
      </c>
      <c r="CO18" s="3">
        <v>-3.78791666666667</v>
      </c>
      <c r="CP18" s="3">
        <v>0.672483333333333</v>
      </c>
      <c r="CQ18" s="3">
        <v>-3.21047883657709</v>
      </c>
      <c r="CR18" s="3">
        <v>-0.00166804473494044</v>
      </c>
      <c r="CS18" s="3">
        <v>5.79798830074909e-7</v>
      </c>
      <c r="CT18" s="3">
        <v>2.68779590463922e-11</v>
      </c>
      <c r="CU18" s="3">
        <v>-0.176286126189962</v>
      </c>
      <c r="CV18" s="3">
        <v>-0.00214682588162078</v>
      </c>
      <c r="CW18" s="3">
        <v>0.00136818900715515</v>
      </c>
      <c r="CX18" s="3">
        <v>-2.06713332887334e-6</v>
      </c>
      <c r="CY18" s="3">
        <v>2</v>
      </c>
      <c r="CZ18" s="3">
        <v>2225</v>
      </c>
      <c r="DA18" s="3">
        <v>1</v>
      </c>
      <c r="DB18" s="3">
        <v>30</v>
      </c>
      <c r="DC18" s="3">
        <v>3.48333333333333</v>
      </c>
      <c r="DD18" s="3">
        <v>3.66666666666667</v>
      </c>
      <c r="DE18" s="3">
        <v>3</v>
      </c>
      <c r="DF18" s="3">
        <v>333.731083333333</v>
      </c>
      <c r="DG18" s="3">
        <v>694.19</v>
      </c>
      <c r="DH18" s="3">
        <v>25.0000416666667</v>
      </c>
      <c r="DI18" s="3">
        <v>28.9929583333333</v>
      </c>
      <c r="DJ18" s="3">
        <v>30.000175</v>
      </c>
      <c r="DK18" s="3">
        <v>28.9666</v>
      </c>
      <c r="DL18" s="3">
        <v>28.928</v>
      </c>
      <c r="DM18" s="3">
        <v>20.2454583333333</v>
      </c>
      <c r="DN18" s="3">
        <v>0</v>
      </c>
      <c r="DO18" s="3">
        <v>0</v>
      </c>
      <c r="DP18" s="3">
        <v>25</v>
      </c>
      <c r="DQ18" s="3">
        <v>398.77375</v>
      </c>
      <c r="DR18" s="3">
        <v>24.0266</v>
      </c>
      <c r="DS18" s="3">
        <v>100.757583333333</v>
      </c>
      <c r="DT18" s="3">
        <v>101.1195</v>
      </c>
    </row>
    <row r="19" spans="1:124">
      <c r="A19" s="3" t="s">
        <v>484</v>
      </c>
      <c r="B19" s="3" t="s">
        <v>120</v>
      </c>
      <c r="C19" s="3" t="s">
        <v>68</v>
      </c>
      <c r="D19" s="3" t="str">
        <f t="shared" si="0"/>
        <v>Rd2</v>
      </c>
      <c r="E19" s="3" t="str">
        <f t="shared" si="1"/>
        <v>TR37-B1-Rd2</v>
      </c>
      <c r="F19" s="3" t="str">
        <f>VLOOKUP(B19,Sheet1!$A$1:$B$97,2,0)</f>
        <v>Parashorea chinensis</v>
      </c>
      <c r="G19" s="3" t="str">
        <f t="shared" si="2"/>
        <v>2023-07-25</v>
      </c>
      <c r="H19" s="3" t="s">
        <v>587</v>
      </c>
      <c r="I19" s="3">
        <v>0.000237585065071576</v>
      </c>
      <c r="J19" s="3">
        <v>-0.969247789227364</v>
      </c>
      <c r="K19" s="3">
        <v>400.003733075625</v>
      </c>
      <c r="L19" s="3">
        <v>463.751492394915</v>
      </c>
      <c r="M19" s="3">
        <v>43.2096716012836</v>
      </c>
      <c r="N19" s="3">
        <v>37.2700271972426</v>
      </c>
      <c r="O19" s="3">
        <v>0.0218439102814704</v>
      </c>
      <c r="P19" s="3">
        <v>3.75013827971562</v>
      </c>
      <c r="Q19" s="3">
        <v>0.0217733580007806</v>
      </c>
      <c r="R19" s="3">
        <v>0.0136146684670728</v>
      </c>
      <c r="S19" s="3">
        <v>0</v>
      </c>
      <c r="T19" s="3">
        <v>25.2153155396899</v>
      </c>
      <c r="U19" s="3">
        <v>25.3107188660068</v>
      </c>
      <c r="V19" s="3">
        <v>3.23905982064432</v>
      </c>
      <c r="W19" s="3">
        <v>69.7270147849954</v>
      </c>
      <c r="X19" s="3">
        <v>2.25227944457771</v>
      </c>
      <c r="Y19" s="3">
        <v>3.23013999694844</v>
      </c>
      <c r="Z19" s="3">
        <v>0.986780376066608</v>
      </c>
      <c r="AA19" s="3">
        <v>-10.4775013696565</v>
      </c>
      <c r="AB19" s="3">
        <v>-9.37177357998575</v>
      </c>
      <c r="AC19" s="3">
        <v>-0.530139394617827</v>
      </c>
      <c r="AD19" s="3">
        <v>-20.3794143442601</v>
      </c>
      <c r="AE19" s="3">
        <v>2.75</v>
      </c>
      <c r="AF19" s="3">
        <v>1</v>
      </c>
      <c r="AG19" s="3">
        <v>1</v>
      </c>
      <c r="AH19" s="3">
        <v>0</v>
      </c>
      <c r="AI19" s="3">
        <v>49536.819924046</v>
      </c>
      <c r="AJ19" s="3">
        <v>0</v>
      </c>
      <c r="AK19" s="3">
        <v>0</v>
      </c>
      <c r="AL19" s="3">
        <v>0</v>
      </c>
      <c r="AM19" s="3">
        <v>0</v>
      </c>
      <c r="AN19" s="3">
        <v>6</v>
      </c>
      <c r="AO19" s="3">
        <v>0.5</v>
      </c>
      <c r="AP19" s="3" t="e">
        <v>#DIV/0!</v>
      </c>
      <c r="AQ19" s="3">
        <v>2</v>
      </c>
      <c r="AR19" s="3">
        <v>1690183727.83287</v>
      </c>
      <c r="AS19" s="3">
        <v>400.003733075625</v>
      </c>
      <c r="AT19" s="3">
        <v>398.505080329015</v>
      </c>
      <c r="AU19" s="3">
        <v>24.1727804866813</v>
      </c>
      <c r="AV19" s="3">
        <v>23.7753365353038</v>
      </c>
      <c r="AW19" s="3">
        <v>403.613029917746</v>
      </c>
      <c r="AX19" s="3">
        <v>23.6145241034179</v>
      </c>
      <c r="AY19" s="3">
        <v>349.999514059934</v>
      </c>
      <c r="AZ19" s="3">
        <v>93.1488432791309</v>
      </c>
      <c r="BA19" s="3">
        <v>0.0253551218256249</v>
      </c>
      <c r="BB19" s="3">
        <v>25.2643648020434</v>
      </c>
      <c r="BC19" s="3">
        <v>25.3107188660068</v>
      </c>
      <c r="BD19" s="3">
        <v>999.9</v>
      </c>
      <c r="BE19" s="3">
        <v>0</v>
      </c>
      <c r="BF19" s="3">
        <v>0</v>
      </c>
      <c r="BG19" s="3">
        <v>9999.10127466855</v>
      </c>
      <c r="BH19" s="3">
        <v>-0.69367511460804</v>
      </c>
      <c r="BI19" s="3">
        <v>0.229111</v>
      </c>
      <c r="BJ19" s="3">
        <v>0</v>
      </c>
      <c r="BK19" s="3">
        <v>0</v>
      </c>
      <c r="BL19" s="3">
        <v>0</v>
      </c>
      <c r="BM19" s="3">
        <v>26</v>
      </c>
      <c r="BN19" s="3">
        <v>0</v>
      </c>
      <c r="BO19" s="3">
        <v>1690183564</v>
      </c>
      <c r="BP19" s="3" t="e">
        <v>#DIV/0!</v>
      </c>
      <c r="BQ19" s="3">
        <v>1690183564</v>
      </c>
      <c r="BR19" s="3">
        <v>1690183562</v>
      </c>
      <c r="BS19" s="3">
        <v>73</v>
      </c>
      <c r="BT19" s="3">
        <v>0.006</v>
      </c>
      <c r="BU19" s="3">
        <v>-0.004</v>
      </c>
      <c r="BV19" s="3">
        <v>-3.608</v>
      </c>
      <c r="BW19" s="3">
        <v>0.535</v>
      </c>
      <c r="BX19" s="3">
        <v>399</v>
      </c>
      <c r="BY19" s="3">
        <v>24</v>
      </c>
      <c r="BZ19" s="3">
        <v>0.38</v>
      </c>
      <c r="CA19" s="3">
        <v>0.24</v>
      </c>
      <c r="CB19" s="3">
        <v>1.49875997916667</v>
      </c>
      <c r="CC19" s="3">
        <v>-0.00958505628518057</v>
      </c>
      <c r="CD19" s="3">
        <v>0.0402295002856085</v>
      </c>
      <c r="CE19" s="3">
        <v>0.25</v>
      </c>
      <c r="CF19" s="3">
        <v>0.398070639583333</v>
      </c>
      <c r="CG19" s="3">
        <v>-0.0100037720450289</v>
      </c>
      <c r="CH19" s="3">
        <v>0.0109290107063777</v>
      </c>
      <c r="CI19" s="3">
        <v>0.666666666666667</v>
      </c>
      <c r="CJ19" s="3">
        <v>0.916666666666667</v>
      </c>
      <c r="CK19" s="3">
        <v>2</v>
      </c>
      <c r="CL19" s="3" t="e">
        <v>#DIV/0!</v>
      </c>
      <c r="CM19" s="3">
        <v>100</v>
      </c>
      <c r="CN19" s="3">
        <v>100</v>
      </c>
      <c r="CO19" s="3">
        <v>-3.609</v>
      </c>
      <c r="CP19" s="3">
        <v>0.55835</v>
      </c>
      <c r="CQ19" s="3">
        <v>-3.03224287092585</v>
      </c>
      <c r="CR19" s="3">
        <v>-0.00166804473494044</v>
      </c>
      <c r="CS19" s="3">
        <v>5.79798830074909e-7</v>
      </c>
      <c r="CT19" s="3">
        <v>2.68779590463922e-11</v>
      </c>
      <c r="CU19" s="3">
        <v>-0.126791997339465</v>
      </c>
      <c r="CV19" s="3">
        <v>-0.00214682588162078</v>
      </c>
      <c r="CW19" s="3">
        <v>0.00136818900715515</v>
      </c>
      <c r="CX19" s="3">
        <v>-2.06713332887334e-6</v>
      </c>
      <c r="CY19" s="3">
        <v>2</v>
      </c>
      <c r="CZ19" s="3">
        <v>2225</v>
      </c>
      <c r="DA19" s="3">
        <v>1</v>
      </c>
      <c r="DB19" s="3">
        <v>30</v>
      </c>
      <c r="DC19" s="3">
        <v>2.85</v>
      </c>
      <c r="DD19" s="3">
        <v>2.9</v>
      </c>
      <c r="DE19" s="3">
        <v>3</v>
      </c>
      <c r="DF19" s="3">
        <v>325.62525</v>
      </c>
      <c r="DG19" s="3">
        <v>698.992666666667</v>
      </c>
      <c r="DH19" s="3">
        <v>25.0010166666667</v>
      </c>
      <c r="DI19" s="3">
        <v>28.4779333333333</v>
      </c>
      <c r="DJ19" s="3">
        <v>30.000875</v>
      </c>
      <c r="DK19" s="3">
        <v>28.3983083333333</v>
      </c>
      <c r="DL19" s="3">
        <v>28.3481</v>
      </c>
      <c r="DM19" s="3">
        <v>20.01965</v>
      </c>
      <c r="DN19" s="3">
        <v>26.4822</v>
      </c>
      <c r="DO19" s="3">
        <v>35.7637</v>
      </c>
      <c r="DP19" s="3">
        <v>25</v>
      </c>
      <c r="DQ19" s="3">
        <v>398.50525</v>
      </c>
      <c r="DR19" s="3">
        <v>23.7708416666667</v>
      </c>
      <c r="DS19" s="3">
        <v>100.859416666667</v>
      </c>
      <c r="DT19" s="3">
        <v>101.194</v>
      </c>
    </row>
    <row r="20" spans="1:124">
      <c r="A20" s="3" t="s">
        <v>604</v>
      </c>
      <c r="B20" s="3" t="s">
        <v>126</v>
      </c>
      <c r="C20" s="3" t="s">
        <v>68</v>
      </c>
      <c r="D20" s="3" t="str">
        <f t="shared" si="0"/>
        <v>Rd2</v>
      </c>
      <c r="E20" s="3" t="str">
        <f t="shared" si="1"/>
        <v>TR40-B1-Rd2</v>
      </c>
      <c r="F20" s="3" t="str">
        <f>VLOOKUP(B20,Sheet1!$A$1:$B$97,2,0)</f>
        <v>Parashorea chinensis</v>
      </c>
      <c r="G20" s="3" t="str">
        <f t="shared" si="2"/>
        <v>2023-07-26</v>
      </c>
      <c r="H20" s="3" t="s">
        <v>587</v>
      </c>
      <c r="I20" s="3">
        <v>0.000168174489254978</v>
      </c>
      <c r="J20" s="3">
        <v>-0.704182793708335</v>
      </c>
      <c r="K20" s="3">
        <v>400.002555713359</v>
      </c>
      <c r="L20" s="3">
        <v>463.901638054234</v>
      </c>
      <c r="M20" s="3">
        <v>43.1930328308703</v>
      </c>
      <c r="N20" s="3">
        <v>37.243504824573</v>
      </c>
      <c r="O20" s="3">
        <v>0.015908803135348</v>
      </c>
      <c r="P20" s="3">
        <v>3.74846675129251</v>
      </c>
      <c r="Q20" s="3">
        <v>0.0158712139585471</v>
      </c>
      <c r="R20" s="3">
        <v>0.00992287846360228</v>
      </c>
      <c r="S20" s="3">
        <v>0</v>
      </c>
      <c r="T20" s="3">
        <v>25.1493522836689</v>
      </c>
      <c r="U20" s="3">
        <v>25.1686841710513</v>
      </c>
      <c r="V20" s="3">
        <v>3.21179583785646</v>
      </c>
      <c r="W20" s="3">
        <v>70.1206157014088</v>
      </c>
      <c r="X20" s="3">
        <v>2.25419750269362</v>
      </c>
      <c r="Y20" s="3">
        <v>3.21474283031713</v>
      </c>
      <c r="Z20" s="3">
        <v>0.957598335162835</v>
      </c>
      <c r="AA20" s="3">
        <v>-7.41649497614452</v>
      </c>
      <c r="AB20" s="3">
        <v>3.11286089548249</v>
      </c>
      <c r="AC20" s="3">
        <v>0.175970531112048</v>
      </c>
      <c r="AD20" s="3">
        <v>-4.12766354954998</v>
      </c>
      <c r="AE20" s="3">
        <v>17</v>
      </c>
      <c r="AF20" s="3">
        <v>5</v>
      </c>
      <c r="AG20" s="3">
        <v>1</v>
      </c>
      <c r="AH20" s="3">
        <v>0</v>
      </c>
      <c r="AI20" s="3">
        <v>49517.9719853784</v>
      </c>
      <c r="AJ20" s="3">
        <v>0</v>
      </c>
      <c r="AK20" s="3">
        <v>0</v>
      </c>
      <c r="AL20" s="3">
        <v>0</v>
      </c>
      <c r="AM20" s="3">
        <v>0</v>
      </c>
      <c r="AN20" s="3">
        <v>6</v>
      </c>
      <c r="AO20" s="3">
        <v>0.5</v>
      </c>
      <c r="AP20" s="3" t="e">
        <v>#DIV/0!</v>
      </c>
      <c r="AQ20" s="3">
        <v>2</v>
      </c>
      <c r="AR20" s="3">
        <v>1690267765.31204</v>
      </c>
      <c r="AS20" s="3">
        <v>400.002555713359</v>
      </c>
      <c r="AT20" s="3">
        <v>398.910722699923</v>
      </c>
      <c r="AU20" s="3">
        <v>24.2105237636665</v>
      </c>
      <c r="AV20" s="3">
        <v>23.9292088186855</v>
      </c>
      <c r="AW20" s="3">
        <v>403.912184875342</v>
      </c>
      <c r="AX20" s="3">
        <v>23.6653961208981</v>
      </c>
      <c r="AY20" s="3">
        <v>350.00548100047</v>
      </c>
      <c r="AZ20" s="3">
        <v>93.0851242528687</v>
      </c>
      <c r="BA20" s="3">
        <v>0.023042902085994</v>
      </c>
      <c r="BB20" s="3">
        <v>25.1840878275857</v>
      </c>
      <c r="BC20" s="3">
        <v>25.1686841710513</v>
      </c>
      <c r="BD20" s="3">
        <v>999.9</v>
      </c>
      <c r="BE20" s="3">
        <v>0</v>
      </c>
      <c r="BF20" s="3">
        <v>0</v>
      </c>
      <c r="BG20" s="3">
        <v>9999.46158680501</v>
      </c>
      <c r="BH20" s="3">
        <v>-0.698269239701716</v>
      </c>
      <c r="BI20" s="3">
        <v>0.229111</v>
      </c>
      <c r="BJ20" s="3">
        <v>0</v>
      </c>
      <c r="BK20" s="3">
        <v>0</v>
      </c>
      <c r="BL20" s="3">
        <v>0</v>
      </c>
      <c r="BM20" s="3">
        <v>26</v>
      </c>
      <c r="BN20" s="3">
        <v>0</v>
      </c>
      <c r="BO20" s="3">
        <v>1690267432.6</v>
      </c>
      <c r="BP20" s="3" t="e">
        <v>#DIV/0!</v>
      </c>
      <c r="BQ20" s="3">
        <v>1690267432.6</v>
      </c>
      <c r="BR20" s="3">
        <v>1690267425.1</v>
      </c>
      <c r="BS20" s="3">
        <v>66</v>
      </c>
      <c r="BT20" s="3">
        <v>0.232</v>
      </c>
      <c r="BU20" s="3">
        <v>0.025</v>
      </c>
      <c r="BV20" s="3">
        <v>-3.909</v>
      </c>
      <c r="BW20" s="3">
        <v>0.529</v>
      </c>
      <c r="BX20" s="3">
        <v>399</v>
      </c>
      <c r="BY20" s="3">
        <v>24</v>
      </c>
      <c r="BZ20" s="3">
        <v>0.4</v>
      </c>
      <c r="CA20" s="3">
        <v>0.18</v>
      </c>
      <c r="CB20" s="3">
        <v>1.0921284625</v>
      </c>
      <c r="CC20" s="3">
        <v>0.00658493996247448</v>
      </c>
      <c r="CD20" s="3">
        <v>0.0326339303837175</v>
      </c>
      <c r="CE20" s="3">
        <v>0.25</v>
      </c>
      <c r="CF20" s="3">
        <v>0.28065565625</v>
      </c>
      <c r="CG20" s="3">
        <v>0.0122307607879922</v>
      </c>
      <c r="CH20" s="3">
        <v>0.0134806604093502</v>
      </c>
      <c r="CI20" s="3">
        <v>0.583333333333333</v>
      </c>
      <c r="CJ20" s="3">
        <v>0.833333333333333</v>
      </c>
      <c r="CK20" s="3">
        <v>2</v>
      </c>
      <c r="CL20" s="3" t="e">
        <v>#DIV/0!</v>
      </c>
      <c r="CM20" s="3">
        <v>100</v>
      </c>
      <c r="CN20" s="3">
        <v>100</v>
      </c>
      <c r="CO20" s="3">
        <v>-3.9095</v>
      </c>
      <c r="CP20" s="3">
        <v>0.544866666666667</v>
      </c>
      <c r="CQ20" s="3">
        <v>-3.33220883564389</v>
      </c>
      <c r="CR20" s="3">
        <v>-0.00166804473494044</v>
      </c>
      <c r="CS20" s="3">
        <v>5.79798830074909e-7</v>
      </c>
      <c r="CT20" s="3">
        <v>2.68779590463922e-11</v>
      </c>
      <c r="CU20" s="3">
        <v>-0.142926480917452</v>
      </c>
      <c r="CV20" s="3">
        <v>-0.00214682588162078</v>
      </c>
      <c r="CW20" s="3">
        <v>0.00136818900715515</v>
      </c>
      <c r="CX20" s="3">
        <v>-2.06713332887334e-6</v>
      </c>
      <c r="CY20" s="3">
        <v>-1</v>
      </c>
      <c r="CZ20" s="3">
        <v>-1</v>
      </c>
      <c r="DA20" s="3">
        <v>1</v>
      </c>
      <c r="DB20" s="3">
        <v>30</v>
      </c>
      <c r="DC20" s="3">
        <v>5.66666666666667</v>
      </c>
      <c r="DD20" s="3">
        <v>5.8</v>
      </c>
      <c r="DE20" s="3">
        <v>3</v>
      </c>
      <c r="DF20" s="3">
        <v>312.613083333333</v>
      </c>
      <c r="DG20" s="3">
        <v>694.816583333333</v>
      </c>
      <c r="DH20" s="3">
        <v>24.9997916666667</v>
      </c>
      <c r="DI20" s="3">
        <v>28.3592416666667</v>
      </c>
      <c r="DJ20" s="3">
        <v>30.0000083333333</v>
      </c>
      <c r="DK20" s="3">
        <v>28.3785916666667</v>
      </c>
      <c r="DL20" s="3">
        <v>28.349675</v>
      </c>
      <c r="DM20" s="3">
        <v>20.1422416666667</v>
      </c>
      <c r="DN20" s="3">
        <v>24.42995</v>
      </c>
      <c r="DO20" s="3">
        <v>39.9654</v>
      </c>
      <c r="DP20" s="3">
        <v>25</v>
      </c>
      <c r="DQ20" s="3">
        <v>398.904333333333</v>
      </c>
      <c r="DR20" s="3">
        <v>23.9017833333333</v>
      </c>
      <c r="DS20" s="3">
        <v>100.819583333333</v>
      </c>
      <c r="DT20" s="3">
        <v>101.157</v>
      </c>
    </row>
    <row r="21" spans="1:124">
      <c r="A21" s="3" t="s">
        <v>605</v>
      </c>
      <c r="B21" s="3" t="s">
        <v>490</v>
      </c>
      <c r="C21" s="3" t="s">
        <v>77</v>
      </c>
      <c r="D21" s="3" t="str">
        <f t="shared" si="0"/>
        <v>Rd2</v>
      </c>
      <c r="E21" s="3" t="str">
        <f t="shared" si="1"/>
        <v>TR43-B2-Rd2</v>
      </c>
      <c r="F21" s="3" t="str">
        <f>VLOOKUP(B21,Sheet1!$A$1:$B$97,2,0)</f>
        <v>Garuga pinnata</v>
      </c>
      <c r="G21" s="3" t="str">
        <f t="shared" si="2"/>
        <v>2023-07-26</v>
      </c>
      <c r="H21" s="3" t="s">
        <v>587</v>
      </c>
      <c r="I21" s="3">
        <v>6.70579594349363e-5</v>
      </c>
      <c r="J21" s="3">
        <v>-0.812742005483371</v>
      </c>
      <c r="K21" s="3">
        <v>399.997901772031</v>
      </c>
      <c r="L21" s="3">
        <v>600.623341877913</v>
      </c>
      <c r="M21" s="3">
        <v>55.8835812186568</v>
      </c>
      <c r="N21" s="3">
        <v>37.2168559421237</v>
      </c>
      <c r="O21" s="3">
        <v>0.00632425408270343</v>
      </c>
      <c r="P21" s="3">
        <v>3.74638533278702</v>
      </c>
      <c r="Q21" s="3">
        <v>0.00631824018179245</v>
      </c>
      <c r="R21" s="3">
        <v>0.00394943994378452</v>
      </c>
      <c r="S21" s="3">
        <v>0</v>
      </c>
      <c r="T21" s="3">
        <v>25.0124606324679</v>
      </c>
      <c r="U21" s="3">
        <v>25.0673690801557</v>
      </c>
      <c r="V21" s="3">
        <v>3.19247117107149</v>
      </c>
      <c r="W21" s="3">
        <v>70.1419155472022</v>
      </c>
      <c r="X21" s="3">
        <v>2.23378881531423</v>
      </c>
      <c r="Y21" s="3">
        <v>3.18467041307993</v>
      </c>
      <c r="Z21" s="3">
        <v>0.958682355757262</v>
      </c>
      <c r="AA21" s="3">
        <v>-2.95725601108069</v>
      </c>
      <c r="AB21" s="3">
        <v>-8.29095656137086</v>
      </c>
      <c r="AC21" s="3">
        <v>-0.468336382865484</v>
      </c>
      <c r="AD21" s="3">
        <v>-11.716548955317</v>
      </c>
      <c r="AE21" s="3">
        <v>0</v>
      </c>
      <c r="AF21" s="3">
        <v>0</v>
      </c>
      <c r="AG21" s="3">
        <v>1</v>
      </c>
      <c r="AH21" s="3">
        <v>0</v>
      </c>
      <c r="AI21" s="3">
        <v>49504.3934927253</v>
      </c>
      <c r="AJ21" s="3">
        <v>0</v>
      </c>
      <c r="AK21" s="3">
        <v>0</v>
      </c>
      <c r="AL21" s="3">
        <v>0</v>
      </c>
      <c r="AM21" s="3">
        <v>0</v>
      </c>
      <c r="AN21" s="3">
        <v>6</v>
      </c>
      <c r="AO21" s="3">
        <v>0.5</v>
      </c>
      <c r="AP21" s="3" t="e">
        <v>#DIV/0!</v>
      </c>
      <c r="AQ21" s="3">
        <v>2</v>
      </c>
      <c r="AR21" s="3">
        <v>1690293050.43287</v>
      </c>
      <c r="AS21" s="3">
        <v>399.997901772031</v>
      </c>
      <c r="AT21" s="3">
        <v>398.650594902846</v>
      </c>
      <c r="AU21" s="3">
        <v>24.0082300396065</v>
      </c>
      <c r="AV21" s="3">
        <v>23.8960319100073</v>
      </c>
      <c r="AW21" s="3">
        <v>404.297047033692</v>
      </c>
      <c r="AX21" s="3">
        <v>23.487863087256</v>
      </c>
      <c r="AY21" s="3">
        <v>349.995427463815</v>
      </c>
      <c r="AZ21" s="3">
        <v>93.0191307145898</v>
      </c>
      <c r="BA21" s="3">
        <v>0.0234972022396308</v>
      </c>
      <c r="BB21" s="3">
        <v>25.0263196208113</v>
      </c>
      <c r="BC21" s="3">
        <v>25.0673690801557</v>
      </c>
      <c r="BD21" s="3">
        <v>999.9</v>
      </c>
      <c r="BE21" s="3">
        <v>0</v>
      </c>
      <c r="BF21" s="3">
        <v>0</v>
      </c>
      <c r="BG21" s="3">
        <v>9998.47868887976</v>
      </c>
      <c r="BH21" s="3">
        <v>-0.700864120517089</v>
      </c>
      <c r="BI21" s="3">
        <v>0.229111</v>
      </c>
      <c r="BJ21" s="3">
        <v>0</v>
      </c>
      <c r="BK21" s="3">
        <v>0</v>
      </c>
      <c r="BL21" s="3">
        <v>0</v>
      </c>
      <c r="BM21" s="3">
        <v>25.6230405163291</v>
      </c>
      <c r="BN21" s="3">
        <v>0</v>
      </c>
      <c r="BO21" s="3">
        <v>1690291163</v>
      </c>
      <c r="BP21" s="3" t="e">
        <v>#DIV/0!</v>
      </c>
      <c r="BQ21" s="3">
        <v>1690291163</v>
      </c>
      <c r="BR21" s="3">
        <v>1690291162</v>
      </c>
      <c r="BS21" s="3">
        <v>123</v>
      </c>
      <c r="BT21" s="3">
        <v>1.621</v>
      </c>
      <c r="BU21" s="3">
        <v>0.003</v>
      </c>
      <c r="BV21" s="3">
        <v>-4.268</v>
      </c>
      <c r="BW21" s="3">
        <v>0.593</v>
      </c>
      <c r="BX21" s="3">
        <v>374</v>
      </c>
      <c r="BY21" s="3">
        <v>25</v>
      </c>
      <c r="BZ21" s="3">
        <v>0.11</v>
      </c>
      <c r="CA21" s="3">
        <v>0.24</v>
      </c>
      <c r="CB21" s="3">
        <v>1.346098375</v>
      </c>
      <c r="CC21" s="3">
        <v>-0.00942418386491725</v>
      </c>
      <c r="CD21" s="3">
        <v>0.0418724170805937</v>
      </c>
      <c r="CE21" s="3">
        <v>0.333333333333333</v>
      </c>
      <c r="CF21" s="3">
        <v>0.113666980833333</v>
      </c>
      <c r="CG21" s="3">
        <v>-0.0319477001876174</v>
      </c>
      <c r="CH21" s="3">
        <v>0.00591415672584411</v>
      </c>
      <c r="CI21" s="3">
        <v>0.833333333333333</v>
      </c>
      <c r="CJ21" s="3">
        <v>1.16666666666667</v>
      </c>
      <c r="CK21" s="3">
        <v>2</v>
      </c>
      <c r="CL21" s="3" t="e">
        <v>#DIV/0!</v>
      </c>
      <c r="CM21" s="3">
        <v>100</v>
      </c>
      <c r="CN21" s="3">
        <v>100</v>
      </c>
      <c r="CO21" s="3">
        <v>-4.29908333333333</v>
      </c>
      <c r="CP21" s="3">
        <v>0.520475</v>
      </c>
      <c r="CQ21" s="3">
        <v>-3.7213110744683</v>
      </c>
      <c r="CR21" s="3">
        <v>-0.00166804473494044</v>
      </c>
      <c r="CS21" s="3">
        <v>5.79798830074909e-7</v>
      </c>
      <c r="CT21" s="3">
        <v>2.68779590463922e-11</v>
      </c>
      <c r="CU21" s="3">
        <v>-0.15722791588313</v>
      </c>
      <c r="CV21" s="3">
        <v>-0.00214682588162078</v>
      </c>
      <c r="CW21" s="3">
        <v>0.00136818900715515</v>
      </c>
      <c r="CX21" s="3">
        <v>-2.06713332887334e-6</v>
      </c>
      <c r="CY21" s="3">
        <v>-1</v>
      </c>
      <c r="CZ21" s="3">
        <v>-1</v>
      </c>
      <c r="DA21" s="3">
        <v>1</v>
      </c>
      <c r="DB21" s="3">
        <v>30</v>
      </c>
      <c r="DC21" s="3">
        <v>31.5833333333333</v>
      </c>
      <c r="DD21" s="3">
        <v>31.6</v>
      </c>
      <c r="DE21" s="3">
        <v>3</v>
      </c>
      <c r="DF21" s="3">
        <v>334.051083333333</v>
      </c>
      <c r="DG21" s="3">
        <v>706.753833333333</v>
      </c>
      <c r="DH21" s="3">
        <v>24.9999583333333</v>
      </c>
      <c r="DI21" s="3">
        <v>27.8922166666667</v>
      </c>
      <c r="DJ21" s="3">
        <v>30.0000916666667</v>
      </c>
      <c r="DK21" s="3">
        <v>27.905925</v>
      </c>
      <c r="DL21" s="3">
        <v>27.8773</v>
      </c>
      <c r="DM21" s="3">
        <v>20.1061583333333</v>
      </c>
      <c r="DN21" s="3">
        <v>28.22615</v>
      </c>
      <c r="DO21" s="3">
        <v>66.6203</v>
      </c>
      <c r="DP21" s="3">
        <v>25</v>
      </c>
      <c r="DQ21" s="3">
        <v>398.659583333333</v>
      </c>
      <c r="DR21" s="3">
        <v>23.9489166666667</v>
      </c>
      <c r="DS21" s="3">
        <v>100.7935</v>
      </c>
      <c r="DT21" s="3">
        <v>101.148833333333</v>
      </c>
    </row>
    <row r="22" spans="1:124">
      <c r="A22" s="3" t="s">
        <v>606</v>
      </c>
      <c r="B22" s="3" t="s">
        <v>134</v>
      </c>
      <c r="C22" s="3" t="s">
        <v>77</v>
      </c>
      <c r="D22" s="3" t="str">
        <f t="shared" si="0"/>
        <v>Rd1</v>
      </c>
      <c r="E22" s="3" t="str">
        <f t="shared" si="1"/>
        <v>TR47-B2-Rd1</v>
      </c>
      <c r="F22" s="3" t="str">
        <f>VLOOKUP(B22,Sheet1!$A$1:$B$97,2,0)</f>
        <v>Duabanga grandiflora</v>
      </c>
      <c r="G22" s="3" t="str">
        <f t="shared" si="2"/>
        <v>2023-07-26</v>
      </c>
      <c r="H22" s="3" t="s">
        <v>587</v>
      </c>
      <c r="I22" s="3">
        <v>0.000510311625249036</v>
      </c>
      <c r="J22" s="3">
        <v>-1.08275164320926</v>
      </c>
      <c r="K22" s="3">
        <v>399.995640939104</v>
      </c>
      <c r="L22" s="3">
        <v>429.537941613197</v>
      </c>
      <c r="M22" s="3">
        <v>40.0871770566819</v>
      </c>
      <c r="N22" s="3">
        <v>37.3301031971827</v>
      </c>
      <c r="O22" s="3">
        <v>0.0475014562547751</v>
      </c>
      <c r="P22" s="3">
        <v>3.75447178546931</v>
      </c>
      <c r="Q22" s="3">
        <v>0.0471698438329432</v>
      </c>
      <c r="R22" s="3">
        <v>0.0295107531467316</v>
      </c>
      <c r="S22" s="3">
        <v>0</v>
      </c>
      <c r="T22" s="3">
        <v>25.4243386603648</v>
      </c>
      <c r="U22" s="3">
        <v>25.5119191617352</v>
      </c>
      <c r="V22" s="3">
        <v>3.27802582904129</v>
      </c>
      <c r="W22" s="3">
        <v>70.0453637467136</v>
      </c>
      <c r="X22" s="3">
        <v>2.298512317916</v>
      </c>
      <c r="Y22" s="3">
        <v>3.28146215691402</v>
      </c>
      <c r="Z22" s="3">
        <v>0.979513511125293</v>
      </c>
      <c r="AA22" s="3">
        <v>-22.5047426734825</v>
      </c>
      <c r="AB22" s="3">
        <v>3.57113731595876</v>
      </c>
      <c r="AC22" s="3">
        <v>0.20225184220499</v>
      </c>
      <c r="AD22" s="3">
        <v>-18.7313535153187</v>
      </c>
      <c r="AE22" s="3">
        <v>0</v>
      </c>
      <c r="AF22" s="3">
        <v>0</v>
      </c>
      <c r="AG22" s="3">
        <v>1</v>
      </c>
      <c r="AH22" s="3">
        <v>0</v>
      </c>
      <c r="AI22" s="3">
        <v>49575.878742439</v>
      </c>
      <c r="AJ22" s="3">
        <v>0</v>
      </c>
      <c r="AK22" s="3">
        <v>0</v>
      </c>
      <c r="AL22" s="3">
        <v>0</v>
      </c>
      <c r="AM22" s="3">
        <v>0</v>
      </c>
      <c r="AN22" s="3">
        <v>6</v>
      </c>
      <c r="AO22" s="3">
        <v>0.5</v>
      </c>
      <c r="AP22" s="3" t="e">
        <v>#DIV/0!</v>
      </c>
      <c r="AQ22" s="3">
        <v>2</v>
      </c>
      <c r="AR22" s="3">
        <v>1690260383.91204</v>
      </c>
      <c r="AS22" s="3">
        <v>399.995640939104</v>
      </c>
      <c r="AT22" s="3">
        <v>398.489431889342</v>
      </c>
      <c r="AU22" s="3">
        <v>24.6287804534065</v>
      </c>
      <c r="AV22" s="3">
        <v>23.7755136477332</v>
      </c>
      <c r="AW22" s="3">
        <v>403.878382936631</v>
      </c>
      <c r="AX22" s="3">
        <v>24.0780153830167</v>
      </c>
      <c r="AY22" s="3">
        <v>350.002872664218</v>
      </c>
      <c r="AZ22" s="3">
        <v>93.2986551211737</v>
      </c>
      <c r="BA22" s="3">
        <v>0.0276198840732796</v>
      </c>
      <c r="BB22" s="3">
        <v>25.5295621956372</v>
      </c>
      <c r="BC22" s="3">
        <v>25.5119191617352</v>
      </c>
      <c r="BD22" s="3">
        <v>999.9</v>
      </c>
      <c r="BE22" s="3">
        <v>0</v>
      </c>
      <c r="BF22" s="3">
        <v>0</v>
      </c>
      <c r="BG22" s="3">
        <v>9999.83018996096</v>
      </c>
      <c r="BH22" s="3">
        <v>-0.706057771119267</v>
      </c>
      <c r="BI22" s="3">
        <v>0.229111</v>
      </c>
      <c r="BJ22" s="3">
        <v>0</v>
      </c>
      <c r="BK22" s="3">
        <v>0</v>
      </c>
      <c r="BL22" s="3">
        <v>0</v>
      </c>
      <c r="BM22" s="3">
        <v>27</v>
      </c>
      <c r="BN22" s="3">
        <v>0</v>
      </c>
      <c r="BO22" s="3">
        <v>1690260183.6</v>
      </c>
      <c r="BP22" s="3" t="e">
        <v>#DIV/0!</v>
      </c>
      <c r="BQ22" s="3">
        <v>1690260183.6</v>
      </c>
      <c r="BR22" s="3">
        <v>1690260177.6</v>
      </c>
      <c r="BS22" s="3">
        <v>47</v>
      </c>
      <c r="BT22" s="3">
        <v>-0.079</v>
      </c>
      <c r="BU22" s="3">
        <v>-0.015</v>
      </c>
      <c r="BV22" s="3">
        <v>-3.881</v>
      </c>
      <c r="BW22" s="3">
        <v>0.495</v>
      </c>
      <c r="BX22" s="3">
        <v>398</v>
      </c>
      <c r="BY22" s="3">
        <v>24</v>
      </c>
      <c r="BZ22" s="3">
        <v>0.6</v>
      </c>
      <c r="CA22" s="3">
        <v>0.08</v>
      </c>
      <c r="CB22" s="3">
        <v>1.5066528125</v>
      </c>
      <c r="CC22" s="3">
        <v>-0.0350137804878081</v>
      </c>
      <c r="CD22" s="3">
        <v>0.0377733130450658</v>
      </c>
      <c r="CE22" s="3">
        <v>0.583333333333333</v>
      </c>
      <c r="CF22" s="3">
        <v>0.8570756875</v>
      </c>
      <c r="CG22" s="3">
        <v>-0.0734367485928721</v>
      </c>
      <c r="CH22" s="3">
        <v>0.00808931132037629</v>
      </c>
      <c r="CI22" s="3">
        <v>0.75</v>
      </c>
      <c r="CJ22" s="3">
        <v>1.33333333333333</v>
      </c>
      <c r="CK22" s="3">
        <v>2</v>
      </c>
      <c r="CL22" s="3" t="e">
        <v>#DIV/0!</v>
      </c>
      <c r="CM22" s="3">
        <v>100</v>
      </c>
      <c r="CN22" s="3">
        <v>100</v>
      </c>
      <c r="CO22" s="3">
        <v>-3.88275</v>
      </c>
      <c r="CP22" s="3">
        <v>0.550416666666667</v>
      </c>
      <c r="CQ22" s="3">
        <v>-3.30540678411312</v>
      </c>
      <c r="CR22" s="3">
        <v>-0.00166804473494044</v>
      </c>
      <c r="CS22" s="3">
        <v>5.79798830074909e-7</v>
      </c>
      <c r="CT22" s="3">
        <v>2.68779590463922e-11</v>
      </c>
      <c r="CU22" s="3">
        <v>-0.161904995050064</v>
      </c>
      <c r="CV22" s="3">
        <v>-0.00214682588162078</v>
      </c>
      <c r="CW22" s="3">
        <v>0.00136818900715515</v>
      </c>
      <c r="CX22" s="3">
        <v>-2.06713332887334e-6</v>
      </c>
      <c r="CY22" s="3">
        <v>-1</v>
      </c>
      <c r="CZ22" s="3">
        <v>-1</v>
      </c>
      <c r="DA22" s="3">
        <v>1</v>
      </c>
      <c r="DB22" s="3">
        <v>30</v>
      </c>
      <c r="DC22" s="3">
        <v>3.46666666666667</v>
      </c>
      <c r="DD22" s="3">
        <v>3.56666666666667</v>
      </c>
      <c r="DE22" s="3">
        <v>3</v>
      </c>
      <c r="DF22" s="3">
        <v>335.222916666667</v>
      </c>
      <c r="DG22" s="3">
        <v>683.834666666667</v>
      </c>
      <c r="DH22" s="3">
        <v>24.999625</v>
      </c>
      <c r="DI22" s="3">
        <v>29.8517666666667</v>
      </c>
      <c r="DJ22" s="3">
        <v>29.9996833333333</v>
      </c>
      <c r="DK22" s="3">
        <v>29.9035083333333</v>
      </c>
      <c r="DL22" s="3">
        <v>29.8835666666667</v>
      </c>
      <c r="DM22" s="3">
        <v>20.1543666666667</v>
      </c>
      <c r="DN22" s="3">
        <v>26.1560416666667</v>
      </c>
      <c r="DO22" s="3">
        <v>0</v>
      </c>
      <c r="DP22" s="3">
        <v>25</v>
      </c>
      <c r="DQ22" s="3">
        <v>398.504166666667</v>
      </c>
      <c r="DR22" s="3">
        <v>23.835775</v>
      </c>
      <c r="DS22" s="3">
        <v>100.63475</v>
      </c>
      <c r="DT22" s="3">
        <v>100.996916666667</v>
      </c>
    </row>
    <row r="23" spans="1:124">
      <c r="A23" s="3" t="s">
        <v>607</v>
      </c>
      <c r="B23" s="3" t="s">
        <v>134</v>
      </c>
      <c r="C23" s="3" t="s">
        <v>77</v>
      </c>
      <c r="D23" s="3" t="str">
        <f t="shared" si="0"/>
        <v>Rd2</v>
      </c>
      <c r="E23" s="3" t="str">
        <f t="shared" si="1"/>
        <v>TR47-B2-Rd2</v>
      </c>
      <c r="F23" s="3" t="str">
        <f>VLOOKUP(B23,Sheet1!$A$1:$B$97,2,0)</f>
        <v>Duabanga grandiflora</v>
      </c>
      <c r="G23" s="3" t="str">
        <f t="shared" si="2"/>
        <v>2023-07-26</v>
      </c>
      <c r="H23" s="3" t="s">
        <v>587</v>
      </c>
      <c r="I23" s="3">
        <v>0.000168534034567853</v>
      </c>
      <c r="J23" s="3">
        <v>-1.9547577492809</v>
      </c>
      <c r="K23" s="3">
        <v>400.000376803199</v>
      </c>
      <c r="L23" s="3">
        <v>593.706076320449</v>
      </c>
      <c r="M23" s="3">
        <v>55.1675012423813</v>
      </c>
      <c r="N23" s="3">
        <v>37.1682645852499</v>
      </c>
      <c r="O23" s="3">
        <v>0.0156346692187225</v>
      </c>
      <c r="P23" s="3">
        <v>3.74303701598437</v>
      </c>
      <c r="Q23" s="3">
        <v>0.0155981781795276</v>
      </c>
      <c r="R23" s="3">
        <v>0.00975213272570883</v>
      </c>
      <c r="S23" s="3">
        <v>0</v>
      </c>
      <c r="T23" s="3">
        <v>25.3790890592407</v>
      </c>
      <c r="U23" s="3">
        <v>25.3953071998723</v>
      </c>
      <c r="V23" s="3">
        <v>3.25539197018328</v>
      </c>
      <c r="W23" s="3">
        <v>69.9977270128856</v>
      </c>
      <c r="X23" s="3">
        <v>2.28122578927836</v>
      </c>
      <c r="Y23" s="3">
        <v>3.25899969098482</v>
      </c>
      <c r="Z23" s="3">
        <v>0.974166180904918</v>
      </c>
      <c r="AA23" s="3">
        <v>-7.43235092444233</v>
      </c>
      <c r="AB23" s="3">
        <v>3.76044356191234</v>
      </c>
      <c r="AC23" s="3">
        <v>0.213372272698872</v>
      </c>
      <c r="AD23" s="3">
        <v>-3.45853508983112</v>
      </c>
      <c r="AE23" s="3">
        <v>0</v>
      </c>
      <c r="AF23" s="3">
        <v>0</v>
      </c>
      <c r="AG23" s="3">
        <v>1</v>
      </c>
      <c r="AH23" s="3">
        <v>0</v>
      </c>
      <c r="AI23" s="3">
        <v>49375.8362074916</v>
      </c>
      <c r="AJ23" s="3">
        <v>0</v>
      </c>
      <c r="AK23" s="3">
        <v>0</v>
      </c>
      <c r="AL23" s="3">
        <v>0</v>
      </c>
      <c r="AM23" s="3">
        <v>0</v>
      </c>
      <c r="AN23" s="3">
        <v>6</v>
      </c>
      <c r="AO23" s="3">
        <v>0.5</v>
      </c>
      <c r="AP23" s="3" t="e">
        <v>#DIV/0!</v>
      </c>
      <c r="AQ23" s="3">
        <v>2</v>
      </c>
      <c r="AR23" s="3">
        <v>1690285831.93287</v>
      </c>
      <c r="AS23" s="3">
        <v>400.000376803199</v>
      </c>
      <c r="AT23" s="3">
        <v>396.764904046555</v>
      </c>
      <c r="AU23" s="3">
        <v>24.5502765175911</v>
      </c>
      <c r="AV23" s="3">
        <v>24.2684528937086</v>
      </c>
      <c r="AW23" s="3">
        <v>404.183120724624</v>
      </c>
      <c r="AX23" s="3">
        <v>24.0007437948519</v>
      </c>
      <c r="AY23" s="3">
        <v>349.997174197987</v>
      </c>
      <c r="AZ23" s="3">
        <v>92.8960499502068</v>
      </c>
      <c r="BA23" s="3">
        <v>0.0245239736247947</v>
      </c>
      <c r="BB23" s="3">
        <v>25.413942003208</v>
      </c>
      <c r="BC23" s="3">
        <v>25.3953071998723</v>
      </c>
      <c r="BD23" s="3">
        <v>999.9</v>
      </c>
      <c r="BE23" s="3">
        <v>0</v>
      </c>
      <c r="BF23" s="3">
        <v>0</v>
      </c>
      <c r="BG23" s="3">
        <v>9998.72534799002</v>
      </c>
      <c r="BH23" s="3">
        <v>-0.712628097458645</v>
      </c>
      <c r="BI23" s="3">
        <v>0.229111</v>
      </c>
      <c r="BJ23" s="3">
        <v>0</v>
      </c>
      <c r="BK23" s="3">
        <v>0</v>
      </c>
      <c r="BL23" s="3">
        <v>0</v>
      </c>
      <c r="BM23" s="3">
        <v>27</v>
      </c>
      <c r="BN23" s="3">
        <v>0</v>
      </c>
      <c r="BO23" s="3">
        <v>1690285619.1</v>
      </c>
      <c r="BP23" s="3" t="e">
        <v>#DIV/0!</v>
      </c>
      <c r="BQ23" s="3">
        <v>1690285619.1</v>
      </c>
      <c r="BR23" s="3">
        <v>1690285613.1</v>
      </c>
      <c r="BS23" s="3">
        <v>104</v>
      </c>
      <c r="BT23" s="3">
        <v>0.079</v>
      </c>
      <c r="BU23" s="3">
        <v>0.001</v>
      </c>
      <c r="BV23" s="3">
        <v>-4.179</v>
      </c>
      <c r="BW23" s="3">
        <v>0.528</v>
      </c>
      <c r="BX23" s="3">
        <v>397</v>
      </c>
      <c r="BY23" s="3">
        <v>24</v>
      </c>
      <c r="BZ23" s="3">
        <v>0.38</v>
      </c>
      <c r="CA23" s="3">
        <v>0.23</v>
      </c>
      <c r="CB23" s="3">
        <v>3.23845479166667</v>
      </c>
      <c r="CC23" s="3">
        <v>-0.0447662851782401</v>
      </c>
      <c r="CD23" s="3">
        <v>0.0402153202418231</v>
      </c>
      <c r="CE23" s="3">
        <v>0</v>
      </c>
      <c r="CF23" s="3">
        <v>0.27933245</v>
      </c>
      <c r="CG23" s="3">
        <v>0.0562802157598493</v>
      </c>
      <c r="CH23" s="3">
        <v>0.0113687575956102</v>
      </c>
      <c r="CI23" s="3">
        <v>0.5</v>
      </c>
      <c r="CJ23" s="3">
        <v>0.5</v>
      </c>
      <c r="CK23" s="3">
        <v>2</v>
      </c>
      <c r="CL23" s="3" t="e">
        <v>#DIV/0!</v>
      </c>
      <c r="CM23" s="3">
        <v>100</v>
      </c>
      <c r="CN23" s="3">
        <v>100</v>
      </c>
      <c r="CO23" s="3">
        <v>-4.18283333333333</v>
      </c>
      <c r="CP23" s="3">
        <v>0.549883333333333</v>
      </c>
      <c r="CQ23" s="3">
        <v>-3.60507390014062</v>
      </c>
      <c r="CR23" s="3">
        <v>-0.00166804473494044</v>
      </c>
      <c r="CS23" s="3">
        <v>5.79798830074909e-7</v>
      </c>
      <c r="CT23" s="3">
        <v>2.68779590463922e-11</v>
      </c>
      <c r="CU23" s="3">
        <v>-0.158491818006391</v>
      </c>
      <c r="CV23" s="3">
        <v>-0.00214682588162078</v>
      </c>
      <c r="CW23" s="3">
        <v>0.00136818900715515</v>
      </c>
      <c r="CX23" s="3">
        <v>-2.06713332887334e-6</v>
      </c>
      <c r="CY23" s="3">
        <v>-1</v>
      </c>
      <c r="CZ23" s="3">
        <v>-1</v>
      </c>
      <c r="DA23" s="3">
        <v>1</v>
      </c>
      <c r="DB23" s="3">
        <v>30</v>
      </c>
      <c r="DC23" s="3">
        <v>3.66666666666667</v>
      </c>
      <c r="DD23" s="3">
        <v>3.775</v>
      </c>
      <c r="DE23" s="3">
        <v>3</v>
      </c>
      <c r="DF23" s="3">
        <v>334.57975</v>
      </c>
      <c r="DG23" s="3">
        <v>701.4045</v>
      </c>
      <c r="DH23" s="3">
        <v>25.0000833333333</v>
      </c>
      <c r="DI23" s="3">
        <v>28.7792333333333</v>
      </c>
      <c r="DJ23" s="3">
        <v>30.0002</v>
      </c>
      <c r="DK23" s="3">
        <v>28.7516666666667</v>
      </c>
      <c r="DL23" s="3">
        <v>28.71525</v>
      </c>
      <c r="DM23" s="3">
        <v>20.0556</v>
      </c>
      <c r="DN23" s="3">
        <v>27.8818333333333</v>
      </c>
      <c r="DO23" s="3">
        <v>66.0739</v>
      </c>
      <c r="DP23" s="3">
        <v>25</v>
      </c>
      <c r="DQ23" s="3">
        <v>396.773083333333</v>
      </c>
      <c r="DR23" s="3">
        <v>24.2210833333333</v>
      </c>
      <c r="DS23" s="3">
        <v>100.689333333333</v>
      </c>
      <c r="DT23" s="3">
        <v>101.04975</v>
      </c>
    </row>
    <row r="24" spans="1:124">
      <c r="A24" s="3" t="s">
        <v>608</v>
      </c>
      <c r="B24" s="3" t="s">
        <v>417</v>
      </c>
      <c r="C24" s="3" t="s">
        <v>77</v>
      </c>
      <c r="D24" s="3" t="str">
        <f t="shared" si="0"/>
        <v>Rd1</v>
      </c>
      <c r="E24" s="3" t="str">
        <f t="shared" si="1"/>
        <v>TR50-B2-Rd1</v>
      </c>
      <c r="F24" s="3" t="str">
        <f>VLOOKUP(B24,Sheet1!$A$1:$B$97,2,0)</f>
        <v>Engelhardia spicata</v>
      </c>
      <c r="G24" s="3" t="str">
        <f t="shared" si="2"/>
        <v>2023-07-27</v>
      </c>
      <c r="H24" s="3" t="s">
        <v>587</v>
      </c>
      <c r="I24" s="3">
        <v>0.000171551800093238</v>
      </c>
      <c r="J24" s="3">
        <v>-0.736399460879885</v>
      </c>
      <c r="K24" s="3">
        <v>399.993490784881</v>
      </c>
      <c r="L24" s="3">
        <v>463.87505407146</v>
      </c>
      <c r="M24" s="3">
        <v>43.2144599167794</v>
      </c>
      <c r="N24" s="3">
        <v>37.263272634775</v>
      </c>
      <c r="O24" s="3">
        <v>0.0166643276407679</v>
      </c>
      <c r="P24" s="3">
        <v>3.74985208949117</v>
      </c>
      <c r="Q24" s="3">
        <v>0.0166231987452709</v>
      </c>
      <c r="R24" s="3">
        <v>0.0103931859355801</v>
      </c>
      <c r="S24" s="3">
        <v>0</v>
      </c>
      <c r="T24" s="3">
        <v>24.7649493012919</v>
      </c>
      <c r="U24" s="3">
        <v>24.7732278640607</v>
      </c>
      <c r="V24" s="3">
        <v>3.13694164751926</v>
      </c>
      <c r="W24" s="3">
        <v>70.1167688369333</v>
      </c>
      <c r="X24" s="3">
        <v>2.20309093222088</v>
      </c>
      <c r="Y24" s="3">
        <v>3.14203149860992</v>
      </c>
      <c r="Z24" s="3">
        <v>0.933850715298383</v>
      </c>
      <c r="AA24" s="3">
        <v>-7.56543438411179</v>
      </c>
      <c r="AB24" s="3">
        <v>5.48868233926086</v>
      </c>
      <c r="AC24" s="3">
        <v>0.308943663562611</v>
      </c>
      <c r="AD24" s="3">
        <v>-1.76780838128832</v>
      </c>
      <c r="AE24" s="3">
        <v>0</v>
      </c>
      <c r="AF24" s="3">
        <v>0</v>
      </c>
      <c r="AG24" s="3">
        <v>1</v>
      </c>
      <c r="AH24" s="3">
        <v>0</v>
      </c>
      <c r="AI24" s="3">
        <v>49608.474712676</v>
      </c>
      <c r="AJ24" s="3">
        <v>0</v>
      </c>
      <c r="AK24" s="3">
        <v>0</v>
      </c>
      <c r="AL24" s="3">
        <v>0</v>
      </c>
      <c r="AM24" s="3">
        <v>0</v>
      </c>
      <c r="AN24" s="3">
        <v>6</v>
      </c>
      <c r="AO24" s="3">
        <v>0.5</v>
      </c>
      <c r="AP24" s="3" t="e">
        <v>#DIV/0!</v>
      </c>
      <c r="AQ24" s="3">
        <v>2</v>
      </c>
      <c r="AR24" s="3">
        <v>1690339763.91204</v>
      </c>
      <c r="AS24" s="3">
        <v>399.993490784881</v>
      </c>
      <c r="AT24" s="3">
        <v>398.848726950065</v>
      </c>
      <c r="AU24" s="3">
        <v>23.6485410179692</v>
      </c>
      <c r="AV24" s="3">
        <v>23.3614069633637</v>
      </c>
      <c r="AW24" s="3">
        <v>403.913287854377</v>
      </c>
      <c r="AX24" s="3">
        <v>23.1139893868824</v>
      </c>
      <c r="AY24" s="3">
        <v>350.000627124029</v>
      </c>
      <c r="AZ24" s="3">
        <v>93.1375175009638</v>
      </c>
      <c r="BA24" s="3">
        <v>0.0221800799134669</v>
      </c>
      <c r="BB24" s="3">
        <v>24.8003776675485</v>
      </c>
      <c r="BC24" s="3">
        <v>24.7732278640607</v>
      </c>
      <c r="BD24" s="3">
        <v>999.9</v>
      </c>
      <c r="BE24" s="3">
        <v>0</v>
      </c>
      <c r="BF24" s="3">
        <v>0</v>
      </c>
      <c r="BG24" s="3">
        <v>9999.20807809799</v>
      </c>
      <c r="BH24" s="3">
        <v>-0.712092085737656</v>
      </c>
      <c r="BI24" s="3">
        <v>0.229111</v>
      </c>
      <c r="BJ24" s="3">
        <v>0</v>
      </c>
      <c r="BK24" s="3">
        <v>0</v>
      </c>
      <c r="BL24" s="3">
        <v>0</v>
      </c>
      <c r="BM24" s="3">
        <v>25</v>
      </c>
      <c r="BN24" s="3">
        <v>0</v>
      </c>
      <c r="BO24" s="3">
        <v>1690339530.6</v>
      </c>
      <c r="BP24" s="3" t="e">
        <v>#DIV/0!</v>
      </c>
      <c r="BQ24" s="3">
        <v>1690339530.6</v>
      </c>
      <c r="BR24" s="3">
        <v>1690339521.6</v>
      </c>
      <c r="BS24" s="3">
        <v>24</v>
      </c>
      <c r="BT24" s="3">
        <v>-0.022</v>
      </c>
      <c r="BU24" s="3">
        <v>-0.005</v>
      </c>
      <c r="BV24" s="3">
        <v>-3.918</v>
      </c>
      <c r="BW24" s="3">
        <v>0.515</v>
      </c>
      <c r="BX24" s="3">
        <v>399</v>
      </c>
      <c r="BY24" s="3">
        <v>23</v>
      </c>
      <c r="BZ24" s="3">
        <v>0.4</v>
      </c>
      <c r="CA24" s="3">
        <v>0.14</v>
      </c>
      <c r="CB24" s="3">
        <v>1.146224</v>
      </c>
      <c r="CC24" s="3">
        <v>-0.0448460412757988</v>
      </c>
      <c r="CD24" s="3">
        <v>0.0378616196894644</v>
      </c>
      <c r="CE24" s="3">
        <v>0.416666666666667</v>
      </c>
      <c r="CF24" s="3">
        <v>0.286416785416667</v>
      </c>
      <c r="CG24" s="3">
        <v>0.0110887532833016</v>
      </c>
      <c r="CH24" s="3">
        <v>0.00822662808457735</v>
      </c>
      <c r="CI24" s="3">
        <v>0.75</v>
      </c>
      <c r="CJ24" s="3">
        <v>1.16666666666667</v>
      </c>
      <c r="CK24" s="3">
        <v>2</v>
      </c>
      <c r="CL24" s="3" t="e">
        <v>#DIV/0!</v>
      </c>
      <c r="CM24" s="3">
        <v>100</v>
      </c>
      <c r="CN24" s="3">
        <v>100</v>
      </c>
      <c r="CO24" s="3">
        <v>-3.91983333333333</v>
      </c>
      <c r="CP24" s="3">
        <v>0.534441666666667</v>
      </c>
      <c r="CQ24" s="3">
        <v>-3.34243157174123</v>
      </c>
      <c r="CR24" s="3">
        <v>-0.00166804473494044</v>
      </c>
      <c r="CS24" s="3">
        <v>5.79798830074909e-7</v>
      </c>
      <c r="CT24" s="3">
        <v>2.68779590463922e-11</v>
      </c>
      <c r="CU24" s="3">
        <v>-0.12125948713382</v>
      </c>
      <c r="CV24" s="3">
        <v>-0.00214682588162078</v>
      </c>
      <c r="CW24" s="3">
        <v>0.00136818900715515</v>
      </c>
      <c r="CX24" s="3">
        <v>-2.06713332887334e-6</v>
      </c>
      <c r="CY24" s="3">
        <v>2</v>
      </c>
      <c r="CZ24" s="3">
        <v>2225</v>
      </c>
      <c r="DA24" s="3">
        <v>1</v>
      </c>
      <c r="DB24" s="3">
        <v>30</v>
      </c>
      <c r="DC24" s="3">
        <v>4.01666666666667</v>
      </c>
      <c r="DD24" s="3">
        <v>4.16666666666667</v>
      </c>
      <c r="DE24" s="3">
        <v>3</v>
      </c>
      <c r="DF24" s="3">
        <v>333.881166666667</v>
      </c>
      <c r="DG24" s="3">
        <v>716.410916666667</v>
      </c>
      <c r="DH24" s="3">
        <v>25.0001333333333</v>
      </c>
      <c r="DI24" s="3">
        <v>26.6463416666667</v>
      </c>
      <c r="DJ24" s="3">
        <v>30.0002333333333</v>
      </c>
      <c r="DK24" s="3">
        <v>26.633275</v>
      </c>
      <c r="DL24" s="3">
        <v>26.5997916666667</v>
      </c>
      <c r="DM24" s="3">
        <v>20.1260666666667</v>
      </c>
      <c r="DN24" s="3">
        <v>26.7945333333333</v>
      </c>
      <c r="DO24" s="3">
        <v>86.3157</v>
      </c>
      <c r="DP24" s="3">
        <v>25</v>
      </c>
      <c r="DQ24" s="3">
        <v>398.853666666667</v>
      </c>
      <c r="DR24" s="3">
        <v>23.31715</v>
      </c>
      <c r="DS24" s="3">
        <v>101.076333333333</v>
      </c>
      <c r="DT24" s="3">
        <v>101.356</v>
      </c>
    </row>
    <row r="25" spans="1:124">
      <c r="A25" s="3" t="s">
        <v>609</v>
      </c>
      <c r="B25" s="3" t="s">
        <v>610</v>
      </c>
      <c r="C25" s="3" t="s">
        <v>68</v>
      </c>
      <c r="D25" s="3" t="str">
        <f t="shared" si="0"/>
        <v>Rd1</v>
      </c>
      <c r="E25" s="3" t="str">
        <f t="shared" si="1"/>
        <v>TR51-B1-Rd1</v>
      </c>
      <c r="F25" s="3" t="str">
        <f>VLOOKUP(B25,Sheet1!$A$1:$B$97,2,0)</f>
        <v>Castanopsis indica</v>
      </c>
      <c r="G25" s="3" t="str">
        <f t="shared" si="2"/>
        <v>2023-07-27</v>
      </c>
      <c r="H25" s="3" t="s">
        <v>587</v>
      </c>
      <c r="I25" s="3">
        <v>0.000109486635491134</v>
      </c>
      <c r="J25" s="3">
        <v>-0.85285451860985</v>
      </c>
      <c r="K25" s="3">
        <v>400.004994881561</v>
      </c>
      <c r="L25" s="3">
        <v>519.450939698503</v>
      </c>
      <c r="M25" s="3">
        <v>48.2849707829428</v>
      </c>
      <c r="N25" s="3">
        <v>37.1820095142243</v>
      </c>
      <c r="O25" s="3">
        <v>0.0107648738457909</v>
      </c>
      <c r="P25" s="3">
        <v>3.7446269156733</v>
      </c>
      <c r="Q25" s="3">
        <v>0.0107477108017186</v>
      </c>
      <c r="R25" s="3">
        <v>0.00671885896959647</v>
      </c>
      <c r="S25" s="3">
        <v>0</v>
      </c>
      <c r="T25" s="3">
        <v>24.4940305454524</v>
      </c>
      <c r="U25" s="3">
        <v>24.4467166042541</v>
      </c>
      <c r="V25" s="3">
        <v>3.07629145072201</v>
      </c>
      <c r="W25" s="3">
        <v>69.7923152035495</v>
      </c>
      <c r="X25" s="3">
        <v>2.15602370120185</v>
      </c>
      <c r="Y25" s="3">
        <v>3.0891992842931</v>
      </c>
      <c r="Z25" s="3">
        <v>0.920267749520156</v>
      </c>
      <c r="AA25" s="3">
        <v>-4.82836062515901</v>
      </c>
      <c r="AB25" s="3">
        <v>14.1231609895013</v>
      </c>
      <c r="AC25" s="3">
        <v>0.793623796359353</v>
      </c>
      <c r="AD25" s="3">
        <v>10.0884241607016</v>
      </c>
      <c r="AE25" s="3">
        <v>0</v>
      </c>
      <c r="AF25" s="3">
        <v>0</v>
      </c>
      <c r="AG25" s="3">
        <v>1</v>
      </c>
      <c r="AH25" s="3">
        <v>0</v>
      </c>
      <c r="AI25" s="3">
        <v>49554.8816534679</v>
      </c>
      <c r="AJ25" s="3">
        <v>0</v>
      </c>
      <c r="AK25" s="3">
        <v>0</v>
      </c>
      <c r="AL25" s="3">
        <v>0</v>
      </c>
      <c r="AM25" s="3">
        <v>0</v>
      </c>
      <c r="AN25" s="3">
        <v>6</v>
      </c>
      <c r="AO25" s="3">
        <v>0.5</v>
      </c>
      <c r="AP25" s="3" t="e">
        <v>#DIV/0!</v>
      </c>
      <c r="AQ25" s="3">
        <v>2</v>
      </c>
      <c r="AR25" s="3">
        <v>1690353195.43287</v>
      </c>
      <c r="AS25" s="3">
        <v>400.004994881561</v>
      </c>
      <c r="AT25" s="3">
        <v>398.618059577784</v>
      </c>
      <c r="AU25" s="3">
        <v>23.1945572781731</v>
      </c>
      <c r="AV25" s="3">
        <v>23.0112224191145</v>
      </c>
      <c r="AW25" s="3">
        <v>404.135737384449</v>
      </c>
      <c r="AX25" s="3">
        <v>22.6812308792495</v>
      </c>
      <c r="AY25" s="3">
        <v>350.005931180442</v>
      </c>
      <c r="AZ25" s="3">
        <v>92.9334259209086</v>
      </c>
      <c r="BA25" s="3">
        <v>0.020437135082786</v>
      </c>
      <c r="BB25" s="3">
        <v>24.5166746102445</v>
      </c>
      <c r="BC25" s="3">
        <v>24.4467166042541</v>
      </c>
      <c r="BD25" s="3">
        <v>999.9</v>
      </c>
      <c r="BE25" s="3">
        <v>0</v>
      </c>
      <c r="BF25" s="3">
        <v>0</v>
      </c>
      <c r="BG25" s="3">
        <v>10000.8725844964</v>
      </c>
      <c r="BH25" s="3">
        <v>-0.705589396633066</v>
      </c>
      <c r="BI25" s="3">
        <v>0.229111</v>
      </c>
      <c r="BJ25" s="3">
        <v>0</v>
      </c>
      <c r="BK25" s="3">
        <v>0</v>
      </c>
      <c r="BL25" s="3">
        <v>0</v>
      </c>
      <c r="BM25" s="3">
        <v>24</v>
      </c>
      <c r="BN25" s="3">
        <v>0</v>
      </c>
      <c r="BO25" s="3">
        <v>1690352516.6</v>
      </c>
      <c r="BP25" s="3" t="e">
        <v>#DIV/0!</v>
      </c>
      <c r="BQ25" s="3">
        <v>1690352516.6</v>
      </c>
      <c r="BR25" s="3">
        <v>1690352507.6</v>
      </c>
      <c r="BS25" s="3">
        <v>32</v>
      </c>
      <c r="BT25" s="3">
        <v>-0.015</v>
      </c>
      <c r="BU25" s="3">
        <v>-0.001</v>
      </c>
      <c r="BV25" s="3">
        <v>-4.129</v>
      </c>
      <c r="BW25" s="3">
        <v>0.505</v>
      </c>
      <c r="BX25" s="3">
        <v>399</v>
      </c>
      <c r="BY25" s="3">
        <v>23</v>
      </c>
      <c r="BZ25" s="3">
        <v>0.54</v>
      </c>
      <c r="CA25" s="3">
        <v>0.14</v>
      </c>
      <c r="CB25" s="3">
        <v>1.385547</v>
      </c>
      <c r="CC25" s="3">
        <v>0.0357727016885528</v>
      </c>
      <c r="CD25" s="3">
        <v>0.0336562947948302</v>
      </c>
      <c r="CE25" s="3">
        <v>0.333333333333333</v>
      </c>
      <c r="CF25" s="3">
        <v>0.18330188125</v>
      </c>
      <c r="CG25" s="3">
        <v>0.000621873358348641</v>
      </c>
      <c r="CH25" s="3">
        <v>0.00106770361476277</v>
      </c>
      <c r="CI25" s="3">
        <v>1</v>
      </c>
      <c r="CJ25" s="3">
        <v>1.33333333333333</v>
      </c>
      <c r="CK25" s="3">
        <v>2</v>
      </c>
      <c r="CL25" s="3" t="e">
        <v>#DIV/0!</v>
      </c>
      <c r="CM25" s="3">
        <v>100</v>
      </c>
      <c r="CN25" s="3">
        <v>100</v>
      </c>
      <c r="CO25" s="3">
        <v>-4.13058333333333</v>
      </c>
      <c r="CP25" s="3">
        <v>0.513291666666667</v>
      </c>
      <c r="CQ25" s="3">
        <v>-3.55305851065312</v>
      </c>
      <c r="CR25" s="3">
        <v>-0.00166804473494044</v>
      </c>
      <c r="CS25" s="3">
        <v>5.79798830074909e-7</v>
      </c>
      <c r="CT25" s="3">
        <v>2.68779590463922e-11</v>
      </c>
      <c r="CU25" s="3">
        <v>-0.117716484941983</v>
      </c>
      <c r="CV25" s="3">
        <v>-0.00214682588162078</v>
      </c>
      <c r="CW25" s="3">
        <v>0.00136818900715515</v>
      </c>
      <c r="CX25" s="3">
        <v>-2.06713332887334e-6</v>
      </c>
      <c r="CY25" s="3">
        <v>2</v>
      </c>
      <c r="CZ25" s="3">
        <v>2225</v>
      </c>
      <c r="DA25" s="3">
        <v>1</v>
      </c>
      <c r="DB25" s="3">
        <v>30</v>
      </c>
      <c r="DC25" s="3">
        <v>11.45</v>
      </c>
      <c r="DD25" s="3">
        <v>11.6</v>
      </c>
      <c r="DE25" s="3">
        <v>3</v>
      </c>
      <c r="DF25" s="3">
        <v>330.484583333333</v>
      </c>
      <c r="DG25" s="3">
        <v>718.694416666667</v>
      </c>
      <c r="DH25" s="3">
        <v>24.9999166666667</v>
      </c>
      <c r="DI25" s="3">
        <v>25.9359416666667</v>
      </c>
      <c r="DJ25" s="3">
        <v>30.0000583333333</v>
      </c>
      <c r="DK25" s="3">
        <v>25.9148916666667</v>
      </c>
      <c r="DL25" s="3">
        <v>25.877675</v>
      </c>
      <c r="DM25" s="3">
        <v>20.1971666666667</v>
      </c>
      <c r="DN25" s="3">
        <v>21.9508</v>
      </c>
      <c r="DO25" s="3">
        <v>100</v>
      </c>
      <c r="DP25" s="3">
        <v>25</v>
      </c>
      <c r="DQ25" s="3">
        <v>398.638</v>
      </c>
      <c r="DR25" s="3">
        <v>23.0415</v>
      </c>
      <c r="DS25" s="3">
        <v>101.12675</v>
      </c>
      <c r="DT25" s="3">
        <v>101.399666666667</v>
      </c>
    </row>
    <row r="26" spans="1:124">
      <c r="A26" s="3" t="s">
        <v>611</v>
      </c>
      <c r="B26" s="3" t="s">
        <v>494</v>
      </c>
      <c r="C26" s="3" t="s">
        <v>68</v>
      </c>
      <c r="D26" s="3" t="str">
        <f t="shared" si="0"/>
        <v>Rd1</v>
      </c>
      <c r="E26" s="3" t="str">
        <f t="shared" si="1"/>
        <v>TR53-B1-Rd1</v>
      </c>
      <c r="F26" s="3" t="str">
        <f>VLOOKUP(B26,Sheet1!$A$1:$B$97,2,0)</f>
        <v>Ficus langkokensis</v>
      </c>
      <c r="G26" s="3" t="str">
        <f t="shared" si="2"/>
        <v>2023-07-27</v>
      </c>
      <c r="H26" s="3" t="s">
        <v>587</v>
      </c>
      <c r="I26" s="3">
        <v>0.00024601886581344</v>
      </c>
      <c r="J26" s="3">
        <v>-0.947901423736962</v>
      </c>
      <c r="K26" s="3">
        <v>399.998151866026</v>
      </c>
      <c r="L26" s="3">
        <v>457.343215459187</v>
      </c>
      <c r="M26" s="3">
        <v>42.5966942556909</v>
      </c>
      <c r="N26" s="3">
        <v>37.2556065837354</v>
      </c>
      <c r="O26" s="3">
        <v>0.0235760107252719</v>
      </c>
      <c r="P26" s="3">
        <v>3.74925956781285</v>
      </c>
      <c r="Q26" s="3">
        <v>0.0234939585533838</v>
      </c>
      <c r="R26" s="3">
        <v>0.0146910722400348</v>
      </c>
      <c r="S26" s="3">
        <v>0</v>
      </c>
      <c r="T26" s="3">
        <v>24.8803608124225</v>
      </c>
      <c r="U26" s="3">
        <v>24.9285398212765</v>
      </c>
      <c r="V26" s="3">
        <v>3.16615614888948</v>
      </c>
      <c r="W26" s="3">
        <v>70.075096968563</v>
      </c>
      <c r="X26" s="3">
        <v>2.21903535627236</v>
      </c>
      <c r="Y26" s="3">
        <v>3.16665321945683</v>
      </c>
      <c r="Z26" s="3">
        <v>0.947120792617125</v>
      </c>
      <c r="AA26" s="3">
        <v>-10.8494319823727</v>
      </c>
      <c r="AB26" s="3">
        <v>0.532012794900131</v>
      </c>
      <c r="AC26" s="3">
        <v>0.0299912919949376</v>
      </c>
      <c r="AD26" s="3">
        <v>-10.2874278954776</v>
      </c>
      <c r="AE26" s="3">
        <v>1</v>
      </c>
      <c r="AF26" s="3">
        <v>0</v>
      </c>
      <c r="AG26" s="3">
        <v>1</v>
      </c>
      <c r="AH26" s="3">
        <v>0</v>
      </c>
      <c r="AI26" s="3">
        <v>49575.3139666791</v>
      </c>
      <c r="AJ26" s="3">
        <v>0</v>
      </c>
      <c r="AK26" s="3">
        <v>0</v>
      </c>
      <c r="AL26" s="3">
        <v>0</v>
      </c>
      <c r="AM26" s="3">
        <v>0</v>
      </c>
      <c r="AN26" s="3">
        <v>6</v>
      </c>
      <c r="AO26" s="3">
        <v>0.5</v>
      </c>
      <c r="AP26" s="3" t="e">
        <v>#DIV/0!</v>
      </c>
      <c r="AQ26" s="3">
        <v>2</v>
      </c>
      <c r="AR26" s="3">
        <v>1690341590.31204</v>
      </c>
      <c r="AS26" s="3">
        <v>399.998151866026</v>
      </c>
      <c r="AT26" s="3">
        <v>398.541871237736</v>
      </c>
      <c r="AU26" s="3">
        <v>23.8248715314439</v>
      </c>
      <c r="AV26" s="3">
        <v>23.4131715615577</v>
      </c>
      <c r="AW26" s="3">
        <v>403.941005355622</v>
      </c>
      <c r="AX26" s="3">
        <v>23.2908993485928</v>
      </c>
      <c r="AY26" s="3">
        <v>349.998821048716</v>
      </c>
      <c r="AZ26" s="3">
        <v>93.1166975881614</v>
      </c>
      <c r="BA26" s="3">
        <v>0.02274920231506</v>
      </c>
      <c r="BB26" s="3">
        <v>24.9311716708183</v>
      </c>
      <c r="BC26" s="3">
        <v>24.9285398212765</v>
      </c>
      <c r="BD26" s="3">
        <v>999.9</v>
      </c>
      <c r="BE26" s="3">
        <v>0</v>
      </c>
      <c r="BF26" s="3">
        <v>0</v>
      </c>
      <c r="BG26" s="3">
        <v>9999.14515177799</v>
      </c>
      <c r="BH26" s="3">
        <v>-0.708506252259884</v>
      </c>
      <c r="BI26" s="3">
        <v>0.229111</v>
      </c>
      <c r="BJ26" s="3">
        <v>0</v>
      </c>
      <c r="BK26" s="3">
        <v>0</v>
      </c>
      <c r="BL26" s="3">
        <v>0</v>
      </c>
      <c r="BM26" s="3">
        <v>25</v>
      </c>
      <c r="BN26" s="3">
        <v>0</v>
      </c>
      <c r="BO26" s="3">
        <v>1690341337</v>
      </c>
      <c r="BP26" s="3" t="e">
        <v>#DIV/0!</v>
      </c>
      <c r="BQ26" s="3">
        <v>1690341337</v>
      </c>
      <c r="BR26" s="3">
        <v>1690341321.5</v>
      </c>
      <c r="BS26" s="3">
        <v>25</v>
      </c>
      <c r="BT26" s="3">
        <v>-0.023</v>
      </c>
      <c r="BU26" s="3">
        <v>-0.011</v>
      </c>
      <c r="BV26" s="3">
        <v>-3.941</v>
      </c>
      <c r="BW26" s="3">
        <v>0.515</v>
      </c>
      <c r="BX26" s="3">
        <v>398</v>
      </c>
      <c r="BY26" s="3">
        <v>23</v>
      </c>
      <c r="BZ26" s="3">
        <v>0.79</v>
      </c>
      <c r="CA26" s="3">
        <v>0.29</v>
      </c>
      <c r="CB26" s="3">
        <v>1.45591385416667</v>
      </c>
      <c r="CC26" s="3">
        <v>0.0144277954971833</v>
      </c>
      <c r="CD26" s="3">
        <v>0.0523458494028873</v>
      </c>
      <c r="CE26" s="3">
        <v>0.333333333333333</v>
      </c>
      <c r="CF26" s="3">
        <v>0.411461033333333</v>
      </c>
      <c r="CG26" s="3">
        <v>0.00487446529080596</v>
      </c>
      <c r="CH26" s="3">
        <v>0.00154786599910171</v>
      </c>
      <c r="CI26" s="3">
        <v>1</v>
      </c>
      <c r="CJ26" s="3">
        <v>1.33333333333333</v>
      </c>
      <c r="CK26" s="3">
        <v>2</v>
      </c>
      <c r="CL26" s="3" t="e">
        <v>#DIV/0!</v>
      </c>
      <c r="CM26" s="3">
        <v>100</v>
      </c>
      <c r="CN26" s="3">
        <v>100</v>
      </c>
      <c r="CO26" s="3">
        <v>-3.943</v>
      </c>
      <c r="CP26" s="3">
        <v>0.533783333333333</v>
      </c>
      <c r="CQ26" s="3">
        <v>-3.36543849773049</v>
      </c>
      <c r="CR26" s="3">
        <v>-0.00166804473494044</v>
      </c>
      <c r="CS26" s="3">
        <v>5.79798830074909e-7</v>
      </c>
      <c r="CT26" s="3">
        <v>2.68779590463922e-11</v>
      </c>
      <c r="CU26" s="3">
        <v>-0.132100126827486</v>
      </c>
      <c r="CV26" s="3">
        <v>-0.00214682588162078</v>
      </c>
      <c r="CW26" s="3">
        <v>0.00136818900715515</v>
      </c>
      <c r="CX26" s="3">
        <v>-2.06713332887334e-6</v>
      </c>
      <c r="CY26" s="3">
        <v>2</v>
      </c>
      <c r="CZ26" s="3">
        <v>2225</v>
      </c>
      <c r="DA26" s="3">
        <v>1</v>
      </c>
      <c r="DB26" s="3">
        <v>30</v>
      </c>
      <c r="DC26" s="3">
        <v>4.35</v>
      </c>
      <c r="DD26" s="3">
        <v>4.61666666666667</v>
      </c>
      <c r="DE26" s="3">
        <v>3</v>
      </c>
      <c r="DF26" s="3">
        <v>329.218083333333</v>
      </c>
      <c r="DG26" s="3">
        <v>720.008</v>
      </c>
      <c r="DH26" s="3">
        <v>24.9999</v>
      </c>
      <c r="DI26" s="3">
        <v>27.0914666666667</v>
      </c>
      <c r="DJ26" s="3">
        <v>29.9999083333333</v>
      </c>
      <c r="DK26" s="3">
        <v>27.0864583333333</v>
      </c>
      <c r="DL26" s="3">
        <v>27.0588416666667</v>
      </c>
      <c r="DM26" s="3">
        <v>20.14275</v>
      </c>
      <c r="DN26" s="3">
        <v>26.8678</v>
      </c>
      <c r="DO26" s="3">
        <v>100</v>
      </c>
      <c r="DP26" s="3">
        <v>25</v>
      </c>
      <c r="DQ26" s="3">
        <v>398.544333333333</v>
      </c>
      <c r="DR26" s="3">
        <v>23.4211</v>
      </c>
      <c r="DS26" s="3">
        <v>101.016833333333</v>
      </c>
      <c r="DT26" s="3">
        <v>101.30925</v>
      </c>
    </row>
    <row r="27" spans="1:124">
      <c r="A27" s="3" t="s">
        <v>612</v>
      </c>
      <c r="B27" s="3" t="s">
        <v>494</v>
      </c>
      <c r="C27" s="3" t="s">
        <v>77</v>
      </c>
      <c r="D27" s="3" t="str">
        <f t="shared" si="0"/>
        <v>Rd2</v>
      </c>
      <c r="E27" s="3" t="str">
        <f t="shared" si="1"/>
        <v>TR53-B2-Rd2</v>
      </c>
      <c r="F27" s="3" t="str">
        <f>VLOOKUP(B27,Sheet1!$A$1:$B$97,2,0)</f>
        <v>Ficus langkokensis</v>
      </c>
      <c r="G27" s="3" t="str">
        <f t="shared" si="2"/>
        <v>2023-07-27</v>
      </c>
      <c r="H27" s="3" t="s">
        <v>587</v>
      </c>
      <c r="I27" s="3">
        <v>0.00016443472765992</v>
      </c>
      <c r="J27" s="3">
        <v>-0.716025682661886</v>
      </c>
      <c r="K27" s="3">
        <v>400.005922938578</v>
      </c>
      <c r="L27" s="3">
        <v>460.920685949264</v>
      </c>
      <c r="M27" s="3">
        <v>42.7231552033045</v>
      </c>
      <c r="N27" s="3">
        <v>37.07691068221</v>
      </c>
      <c r="O27" s="3">
        <v>0.0169863240132953</v>
      </c>
      <c r="P27" s="3">
        <v>3.73736423079292</v>
      </c>
      <c r="Q27" s="3">
        <v>0.016943546434541</v>
      </c>
      <c r="R27" s="3">
        <v>0.0105935508671775</v>
      </c>
      <c r="S27" s="3">
        <v>0</v>
      </c>
      <c r="T27" s="3">
        <v>24.0633431264619</v>
      </c>
      <c r="U27" s="3">
        <v>23.9264349479777</v>
      </c>
      <c r="V27" s="3">
        <v>2.98176509570233</v>
      </c>
      <c r="W27" s="3">
        <v>69.9377634650429</v>
      </c>
      <c r="X27" s="3">
        <v>2.10690754235199</v>
      </c>
      <c r="Y27" s="3">
        <v>3.01254634609799</v>
      </c>
      <c r="Z27" s="3">
        <v>0.874857553350344</v>
      </c>
      <c r="AA27" s="3">
        <v>-7.25157148980248</v>
      </c>
      <c r="AB27" s="3">
        <v>34.4519254674946</v>
      </c>
      <c r="AC27" s="3">
        <v>1.93055011772417</v>
      </c>
      <c r="AD27" s="3">
        <v>29.1309040954162</v>
      </c>
      <c r="AE27" s="3">
        <v>0</v>
      </c>
      <c r="AF27" s="3">
        <v>0</v>
      </c>
      <c r="AG27" s="3">
        <v>1</v>
      </c>
      <c r="AH27" s="3">
        <v>0</v>
      </c>
      <c r="AI27" s="3">
        <v>49485.0444270035</v>
      </c>
      <c r="AJ27" s="3">
        <v>0</v>
      </c>
      <c r="AK27" s="3">
        <v>0</v>
      </c>
      <c r="AL27" s="3">
        <v>0</v>
      </c>
      <c r="AM27" s="3">
        <v>0</v>
      </c>
      <c r="AN27" s="3">
        <v>6</v>
      </c>
      <c r="AO27" s="3">
        <v>0.5</v>
      </c>
      <c r="AP27" s="3" t="e">
        <v>#DIV/0!</v>
      </c>
      <c r="AQ27" s="3">
        <v>2</v>
      </c>
      <c r="AR27" s="3">
        <v>1690371309.31204</v>
      </c>
      <c r="AS27" s="3">
        <v>400.005922938578</v>
      </c>
      <c r="AT27" s="3">
        <v>398.89121067684</v>
      </c>
      <c r="AU27" s="3">
        <v>22.7304670572878</v>
      </c>
      <c r="AV27" s="3">
        <v>22.4549872795047</v>
      </c>
      <c r="AW27" s="3">
        <v>404.413905038765</v>
      </c>
      <c r="AX27" s="3">
        <v>22.2464278775236</v>
      </c>
      <c r="AY27" s="3">
        <v>350.001136166385</v>
      </c>
      <c r="AZ27" s="3">
        <v>92.6718391073979</v>
      </c>
      <c r="BA27" s="3">
        <v>0.0190650889039335</v>
      </c>
      <c r="BB27" s="3">
        <v>24.0974218140674</v>
      </c>
      <c r="BC27" s="3">
        <v>23.9264349479777</v>
      </c>
      <c r="BD27" s="3">
        <v>999.9</v>
      </c>
      <c r="BE27" s="3">
        <v>0</v>
      </c>
      <c r="BF27" s="3">
        <v>0</v>
      </c>
      <c r="BG27" s="3">
        <v>10000.8547678208</v>
      </c>
      <c r="BH27" s="3">
        <v>-0.693953748259015</v>
      </c>
      <c r="BI27" s="3">
        <v>0.229111</v>
      </c>
      <c r="BJ27" s="3">
        <v>0</v>
      </c>
      <c r="BK27" s="3">
        <v>0</v>
      </c>
      <c r="BL27" s="3">
        <v>0</v>
      </c>
      <c r="BM27" s="3">
        <v>23</v>
      </c>
      <c r="BN27" s="3">
        <v>0.00277869857804233</v>
      </c>
      <c r="BO27" s="3">
        <v>1690370996</v>
      </c>
      <c r="BP27" s="3" t="e">
        <v>#DIV/0!</v>
      </c>
      <c r="BQ27" s="3">
        <v>1690370995.5</v>
      </c>
      <c r="BR27" s="3">
        <v>1690370996</v>
      </c>
      <c r="BS27" s="3">
        <v>43</v>
      </c>
      <c r="BT27" s="3">
        <v>0.016</v>
      </c>
      <c r="BU27" s="3">
        <v>0.029</v>
      </c>
      <c r="BV27" s="3">
        <v>-4.407</v>
      </c>
      <c r="BW27" s="3">
        <v>0.473</v>
      </c>
      <c r="BX27" s="3">
        <v>399</v>
      </c>
      <c r="BY27" s="3">
        <v>23</v>
      </c>
      <c r="BZ27" s="3">
        <v>0.4</v>
      </c>
      <c r="CA27" s="3">
        <v>0.3</v>
      </c>
      <c r="CB27" s="3">
        <v>1.11112615853659</v>
      </c>
      <c r="CC27" s="3">
        <v>0.0617287979094089</v>
      </c>
      <c r="CD27" s="3">
        <v>0.0464292161582426</v>
      </c>
      <c r="CE27" s="3">
        <v>0.333333333333333</v>
      </c>
      <c r="CF27" s="3">
        <v>0.275469922764228</v>
      </c>
      <c r="CG27" s="3">
        <v>0.00258166550522658</v>
      </c>
      <c r="CH27" s="3">
        <v>0.00377613112319165</v>
      </c>
      <c r="CI27" s="3">
        <v>1</v>
      </c>
      <c r="CJ27" s="3">
        <v>1.33333333333333</v>
      </c>
      <c r="CK27" s="3">
        <v>2</v>
      </c>
      <c r="CL27" s="3" t="e">
        <v>#DIV/0!</v>
      </c>
      <c r="CM27" s="3">
        <v>100</v>
      </c>
      <c r="CN27" s="3">
        <v>100</v>
      </c>
      <c r="CO27" s="3">
        <v>-4.40791666666667</v>
      </c>
      <c r="CP27" s="3">
        <v>0.483966666666667</v>
      </c>
      <c r="CQ27" s="3">
        <v>-3.83003225034183</v>
      </c>
      <c r="CR27" s="3">
        <v>-0.00166804473494044</v>
      </c>
      <c r="CS27" s="3">
        <v>5.79798830074909e-7</v>
      </c>
      <c r="CT27" s="3">
        <v>2.68779590463922e-11</v>
      </c>
      <c r="CU27" s="3">
        <v>-0.122563215766041</v>
      </c>
      <c r="CV27" s="3">
        <v>-0.00214682588162078</v>
      </c>
      <c r="CW27" s="3">
        <v>0.00136818900715515</v>
      </c>
      <c r="CX27" s="3">
        <v>-2.06713332887334e-6</v>
      </c>
      <c r="CY27" s="3">
        <v>2</v>
      </c>
      <c r="CZ27" s="3">
        <v>2225</v>
      </c>
      <c r="DA27" s="3">
        <v>1</v>
      </c>
      <c r="DB27" s="3">
        <v>30</v>
      </c>
      <c r="DC27" s="3">
        <v>5.36666666666667</v>
      </c>
      <c r="DD27" s="3">
        <v>5.35</v>
      </c>
      <c r="DE27" s="3">
        <v>3</v>
      </c>
      <c r="DF27" s="3">
        <v>333.584166666667</v>
      </c>
      <c r="DG27" s="3">
        <v>710.022416666667</v>
      </c>
      <c r="DH27" s="3">
        <v>24.9999416666667</v>
      </c>
      <c r="DI27" s="3">
        <v>25.29075</v>
      </c>
      <c r="DJ27" s="3">
        <v>30.0000333333333</v>
      </c>
      <c r="DK27" s="3">
        <v>25.2980833333333</v>
      </c>
      <c r="DL27" s="3">
        <v>25.270425</v>
      </c>
      <c r="DM27" s="3">
        <v>20.2628916666667</v>
      </c>
      <c r="DN27" s="3">
        <v>24.599</v>
      </c>
      <c r="DO27" s="3">
        <v>87.4765</v>
      </c>
      <c r="DP27" s="3">
        <v>25</v>
      </c>
      <c r="DQ27" s="3">
        <v>398.8925</v>
      </c>
      <c r="DR27" s="3">
        <v>22.4868</v>
      </c>
      <c r="DS27" s="3">
        <v>101.152666666667</v>
      </c>
      <c r="DT27" s="3">
        <v>101.443833333333</v>
      </c>
    </row>
    <row r="28" spans="1:124">
      <c r="A28" s="3" t="s">
        <v>613</v>
      </c>
      <c r="B28" s="3" t="s">
        <v>497</v>
      </c>
      <c r="C28" s="3" t="s">
        <v>68</v>
      </c>
      <c r="D28" s="3" t="str">
        <f t="shared" si="0"/>
        <v>Rd1</v>
      </c>
      <c r="E28" s="3" t="str">
        <f t="shared" si="1"/>
        <v>TR54-B1-Rd1</v>
      </c>
      <c r="F28" s="3" t="str">
        <f>VLOOKUP(B28,Sheet1!$A$1:$B$97,2,0)</f>
        <v>Baccaurea ramiflora</v>
      </c>
      <c r="G28" s="3" t="str">
        <f t="shared" si="2"/>
        <v>2023-07-27</v>
      </c>
      <c r="H28" s="3" t="s">
        <v>587</v>
      </c>
      <c r="I28" s="3">
        <v>0.000417986698035455</v>
      </c>
      <c r="J28" s="3">
        <v>-0.430656345006644</v>
      </c>
      <c r="K28" s="3">
        <v>400.005764600536</v>
      </c>
      <c r="L28" s="3">
        <v>409.809037627446</v>
      </c>
      <c r="M28" s="3">
        <v>38.0776526460647</v>
      </c>
      <c r="N28" s="3">
        <v>37.1667757276953</v>
      </c>
      <c r="O28" s="3">
        <v>0.0428989624054118</v>
      </c>
      <c r="P28" s="3">
        <v>3.74357229051391</v>
      </c>
      <c r="Q28" s="3">
        <v>0.0426276774190524</v>
      </c>
      <c r="R28" s="3">
        <v>0.0266665290423298</v>
      </c>
      <c r="S28" s="3">
        <v>0</v>
      </c>
      <c r="T28" s="3">
        <v>24.2188969479102</v>
      </c>
      <c r="U28" s="3">
        <v>24.1090300987968</v>
      </c>
      <c r="V28" s="3">
        <v>3.01464611998276</v>
      </c>
      <c r="W28" s="3">
        <v>69.7877100363792</v>
      </c>
      <c r="X28" s="3">
        <v>2.12877428139048</v>
      </c>
      <c r="Y28" s="3">
        <v>3.05035698398548</v>
      </c>
      <c r="Z28" s="3">
        <v>0.885871838592277</v>
      </c>
      <c r="AA28" s="3">
        <v>-18.4332133833636</v>
      </c>
      <c r="AB28" s="3">
        <v>39.6276144526132</v>
      </c>
      <c r="AC28" s="3">
        <v>2.22126667301712</v>
      </c>
      <c r="AD28" s="3">
        <v>23.4156677422667</v>
      </c>
      <c r="AE28" s="3">
        <v>24</v>
      </c>
      <c r="AF28" s="3">
        <v>7</v>
      </c>
      <c r="AG28" s="3">
        <v>1</v>
      </c>
      <c r="AH28" s="3">
        <v>0</v>
      </c>
      <c r="AI28" s="3">
        <v>49569.848177649</v>
      </c>
      <c r="AJ28" s="3">
        <v>0</v>
      </c>
      <c r="AK28" s="3">
        <v>0</v>
      </c>
      <c r="AL28" s="3">
        <v>0</v>
      </c>
      <c r="AM28" s="3">
        <v>0</v>
      </c>
      <c r="AN28" s="3">
        <v>6</v>
      </c>
      <c r="AO28" s="3">
        <v>0.5</v>
      </c>
      <c r="AP28" s="3" t="e">
        <v>#DIV/0!</v>
      </c>
      <c r="AQ28" s="3">
        <v>2</v>
      </c>
      <c r="AR28" s="3">
        <v>1690354921.81204</v>
      </c>
      <c r="AS28" s="3">
        <v>400.005764600536</v>
      </c>
      <c r="AT28" s="3">
        <v>399.55412392738</v>
      </c>
      <c r="AU28" s="3">
        <v>22.9108381381159</v>
      </c>
      <c r="AV28" s="3">
        <v>22.2107120748264</v>
      </c>
      <c r="AW28" s="3">
        <v>404.176228658435</v>
      </c>
      <c r="AX28" s="3">
        <v>22.4132510646382</v>
      </c>
      <c r="AY28" s="3">
        <v>350.002876187264</v>
      </c>
      <c r="AZ28" s="3">
        <v>92.8973731771216</v>
      </c>
      <c r="BA28" s="3">
        <v>0.0182270775228526</v>
      </c>
      <c r="BB28" s="3">
        <v>24.3053778839608</v>
      </c>
      <c r="BC28" s="3">
        <v>24.1090300987968</v>
      </c>
      <c r="BD28" s="3">
        <v>999.9</v>
      </c>
      <c r="BE28" s="3">
        <v>0</v>
      </c>
      <c r="BF28" s="3">
        <v>0</v>
      </c>
      <c r="BG28" s="3">
        <v>10000.6593239046</v>
      </c>
      <c r="BH28" s="3">
        <v>-0.682892356999399</v>
      </c>
      <c r="BI28" s="3">
        <v>0.229111</v>
      </c>
      <c r="BJ28" s="3">
        <v>0</v>
      </c>
      <c r="BK28" s="3">
        <v>0</v>
      </c>
      <c r="BL28" s="3">
        <v>0</v>
      </c>
      <c r="BM28" s="3">
        <v>23</v>
      </c>
      <c r="BN28" s="3">
        <v>0</v>
      </c>
      <c r="BO28" s="3">
        <v>1690354586.5</v>
      </c>
      <c r="BP28" s="3" t="e">
        <v>#DIV/0!</v>
      </c>
      <c r="BQ28" s="3">
        <v>1690354586.5</v>
      </c>
      <c r="BR28" s="3">
        <v>1690354585.5</v>
      </c>
      <c r="BS28" s="3">
        <v>33</v>
      </c>
      <c r="BT28" s="3">
        <v>-0.04</v>
      </c>
      <c r="BU28" s="3">
        <v>-0.001</v>
      </c>
      <c r="BV28" s="3">
        <v>-4.17</v>
      </c>
      <c r="BW28" s="3">
        <v>0.465</v>
      </c>
      <c r="BX28" s="3">
        <v>400</v>
      </c>
      <c r="BY28" s="3">
        <v>22</v>
      </c>
      <c r="BZ28" s="3">
        <v>0.38</v>
      </c>
      <c r="CA28" s="3">
        <v>0.16</v>
      </c>
      <c r="CB28" s="3">
        <v>0.450222322916667</v>
      </c>
      <c r="CC28" s="3">
        <v>0.00695259005628404</v>
      </c>
      <c r="CD28" s="3">
        <v>0.0337264469696965</v>
      </c>
      <c r="CE28" s="3">
        <v>0.583333333333333</v>
      </c>
      <c r="CF28" s="3">
        <v>0.701019820833333</v>
      </c>
      <c r="CG28" s="3">
        <v>-0.028351499061915</v>
      </c>
      <c r="CH28" s="3">
        <v>0.00410005144386384</v>
      </c>
      <c r="CI28" s="3">
        <v>0.916666666666667</v>
      </c>
      <c r="CJ28" s="3">
        <v>1.5</v>
      </c>
      <c r="CK28" s="3">
        <v>2</v>
      </c>
      <c r="CL28" s="3" t="e">
        <v>#DIV/0!</v>
      </c>
      <c r="CM28" s="3">
        <v>100</v>
      </c>
      <c r="CN28" s="3">
        <v>100</v>
      </c>
      <c r="CO28" s="3">
        <v>-4.17066666666667</v>
      </c>
      <c r="CP28" s="3">
        <v>0.497583333333333</v>
      </c>
      <c r="CQ28" s="3">
        <v>-3.59280790509701</v>
      </c>
      <c r="CR28" s="3">
        <v>-0.00166804473494044</v>
      </c>
      <c r="CS28" s="3">
        <v>5.79798830074909e-7</v>
      </c>
      <c r="CT28" s="3">
        <v>2.68779590463922e-11</v>
      </c>
      <c r="CU28" s="3">
        <v>-0.118336301934517</v>
      </c>
      <c r="CV28" s="3">
        <v>-0.00214682588162078</v>
      </c>
      <c r="CW28" s="3">
        <v>0.00136818900715515</v>
      </c>
      <c r="CX28" s="3">
        <v>-2.06713332887334e-6</v>
      </c>
      <c r="CY28" s="3">
        <v>2</v>
      </c>
      <c r="CZ28" s="3">
        <v>2225</v>
      </c>
      <c r="DA28" s="3">
        <v>1</v>
      </c>
      <c r="DB28" s="3">
        <v>30</v>
      </c>
      <c r="DC28" s="3">
        <v>5.71666666666667</v>
      </c>
      <c r="DD28" s="3">
        <v>5.73333333333333</v>
      </c>
      <c r="DE28" s="3">
        <v>3</v>
      </c>
      <c r="DF28" s="3">
        <v>306.232833333333</v>
      </c>
      <c r="DG28" s="3">
        <v>716.13875</v>
      </c>
      <c r="DH28" s="3">
        <v>25.000125</v>
      </c>
      <c r="DI28" s="3">
        <v>25.6088416666667</v>
      </c>
      <c r="DJ28" s="3">
        <v>30.0002083333333</v>
      </c>
      <c r="DK28" s="3">
        <v>25.6231166666667</v>
      </c>
      <c r="DL28" s="3">
        <v>25.5952333333333</v>
      </c>
      <c r="DM28" s="3">
        <v>20.2079666666667</v>
      </c>
      <c r="DN28" s="3">
        <v>25.855775</v>
      </c>
      <c r="DO28" s="3">
        <v>100</v>
      </c>
      <c r="DP28" s="3">
        <v>25</v>
      </c>
      <c r="DQ28" s="3">
        <v>399.577833333333</v>
      </c>
      <c r="DR28" s="3">
        <v>22.2653416666667</v>
      </c>
      <c r="DS28" s="3">
        <v>101.159833333333</v>
      </c>
      <c r="DT28" s="3">
        <v>101.430666666667</v>
      </c>
    </row>
    <row r="29" spans="1:124">
      <c r="A29" s="3" t="s">
        <v>614</v>
      </c>
      <c r="B29" s="3" t="s">
        <v>497</v>
      </c>
      <c r="C29" s="3" t="s">
        <v>77</v>
      </c>
      <c r="D29" s="3" t="str">
        <f t="shared" si="0"/>
        <v>Rd1</v>
      </c>
      <c r="E29" s="3" t="str">
        <f t="shared" si="1"/>
        <v>TR54-B2-Rd1</v>
      </c>
      <c r="F29" s="3" t="str">
        <f>VLOOKUP(B29,Sheet1!$A$1:$B$97,2,0)</f>
        <v>Baccaurea ramiflora</v>
      </c>
      <c r="G29" s="3" t="str">
        <f t="shared" si="2"/>
        <v>2023-07-27</v>
      </c>
      <c r="H29" s="3" t="s">
        <v>587</v>
      </c>
      <c r="I29" s="3">
        <v>0.000374874915430519</v>
      </c>
      <c r="J29" s="3">
        <v>-0.736491018338475</v>
      </c>
      <c r="K29" s="3">
        <v>400.005170699538</v>
      </c>
      <c r="L29" s="3">
        <v>424.402775104952</v>
      </c>
      <c r="M29" s="3">
        <v>39.4742985654037</v>
      </c>
      <c r="N29" s="3">
        <v>37.2050430383112</v>
      </c>
      <c r="O29" s="3">
        <v>0.0383510307698268</v>
      </c>
      <c r="P29" s="3">
        <v>3.74610498003314</v>
      </c>
      <c r="Q29" s="3">
        <v>0.0381342381228384</v>
      </c>
      <c r="R29" s="3">
        <v>0.02385327444051</v>
      </c>
      <c r="S29" s="3">
        <v>0</v>
      </c>
      <c r="T29" s="3">
        <v>24.3146567837328</v>
      </c>
      <c r="U29" s="3">
        <v>24.2156324414644</v>
      </c>
      <c r="V29" s="3">
        <v>3.03398887983698</v>
      </c>
      <c r="W29" s="3">
        <v>69.9584489574405</v>
      </c>
      <c r="X29" s="3">
        <v>2.14510710612649</v>
      </c>
      <c r="Y29" s="3">
        <v>3.06625887950186</v>
      </c>
      <c r="Z29" s="3">
        <v>0.888881773710482</v>
      </c>
      <c r="AA29" s="3">
        <v>-16.5319837704859</v>
      </c>
      <c r="AB29" s="3">
        <v>35.6524449209255</v>
      </c>
      <c r="AC29" s="3">
        <v>1.99904516743608</v>
      </c>
      <c r="AD29" s="3">
        <v>21.1195063178757</v>
      </c>
      <c r="AE29" s="3">
        <v>7</v>
      </c>
      <c r="AF29" s="3">
        <v>2</v>
      </c>
      <c r="AG29" s="3">
        <v>1</v>
      </c>
      <c r="AH29" s="3">
        <v>0</v>
      </c>
      <c r="AI29" s="3">
        <v>49604.1719410011</v>
      </c>
      <c r="AJ29" s="3">
        <v>0</v>
      </c>
      <c r="AK29" s="3">
        <v>0</v>
      </c>
      <c r="AL29" s="3">
        <v>0</v>
      </c>
      <c r="AM29" s="3">
        <v>0</v>
      </c>
      <c r="AN29" s="3">
        <v>6</v>
      </c>
      <c r="AO29" s="3">
        <v>0.5</v>
      </c>
      <c r="AP29" s="3" t="e">
        <v>#DIV/0!</v>
      </c>
      <c r="AQ29" s="3">
        <v>2</v>
      </c>
      <c r="AR29" s="3">
        <v>1690349341.43287</v>
      </c>
      <c r="AS29" s="3">
        <v>400.005170699538</v>
      </c>
      <c r="AT29" s="3">
        <v>398.999688226753</v>
      </c>
      <c r="AU29" s="3">
        <v>23.0628394334975</v>
      </c>
      <c r="AV29" s="3">
        <v>22.4350260857964</v>
      </c>
      <c r="AW29" s="3">
        <v>404.069086645533</v>
      </c>
      <c r="AX29" s="3">
        <v>22.5557396054552</v>
      </c>
      <c r="AY29" s="3">
        <v>350.00457658122</v>
      </c>
      <c r="AZ29" s="3">
        <v>92.9912526515082</v>
      </c>
      <c r="BA29" s="3">
        <v>0.0201526031168278</v>
      </c>
      <c r="BB29" s="3">
        <v>24.3921647339293</v>
      </c>
      <c r="BC29" s="3">
        <v>24.2156324414644</v>
      </c>
      <c r="BD29" s="3">
        <v>999.9</v>
      </c>
      <c r="BE29" s="3">
        <v>0</v>
      </c>
      <c r="BF29" s="3">
        <v>0</v>
      </c>
      <c r="BG29" s="3">
        <v>10000.3880138965</v>
      </c>
      <c r="BH29" s="3">
        <v>-0.69884748418856</v>
      </c>
      <c r="BI29" s="3">
        <v>0.229111</v>
      </c>
      <c r="BJ29" s="3">
        <v>0</v>
      </c>
      <c r="BK29" s="3">
        <v>0</v>
      </c>
      <c r="BL29" s="3">
        <v>0</v>
      </c>
      <c r="BM29" s="3">
        <v>24</v>
      </c>
      <c r="BN29" s="3">
        <v>0</v>
      </c>
      <c r="BO29" s="3">
        <v>1690348943.6</v>
      </c>
      <c r="BP29" s="3" t="e">
        <v>#DIV/0!</v>
      </c>
      <c r="BQ29" s="3">
        <v>1690348943.6</v>
      </c>
      <c r="BR29" s="3">
        <v>1690348942.6</v>
      </c>
      <c r="BS29" s="3">
        <v>30</v>
      </c>
      <c r="BT29" s="3">
        <v>-0.072</v>
      </c>
      <c r="BU29" s="3">
        <v>0.006</v>
      </c>
      <c r="BV29" s="3">
        <v>-4.063</v>
      </c>
      <c r="BW29" s="3">
        <v>0.468</v>
      </c>
      <c r="BX29" s="3">
        <v>399</v>
      </c>
      <c r="BY29" s="3">
        <v>22</v>
      </c>
      <c r="BZ29" s="3">
        <v>0.47</v>
      </c>
      <c r="CA29" s="3">
        <v>0.08</v>
      </c>
      <c r="CB29" s="3">
        <v>1.00324770121951</v>
      </c>
      <c r="CC29" s="3">
        <v>0.0319577630662028</v>
      </c>
      <c r="CD29" s="3">
        <v>0.0332131317206335</v>
      </c>
      <c r="CE29" s="3">
        <v>0.5</v>
      </c>
      <c r="CF29" s="3">
        <v>0.627490282520325</v>
      </c>
      <c r="CG29" s="3">
        <v>0.00578725087108024</v>
      </c>
      <c r="CH29" s="3">
        <v>0.00147906148795634</v>
      </c>
      <c r="CI29" s="3">
        <v>1</v>
      </c>
      <c r="CJ29" s="3">
        <v>1.5</v>
      </c>
      <c r="CK29" s="3">
        <v>2</v>
      </c>
      <c r="CL29" s="3" t="e">
        <v>#DIV/0!</v>
      </c>
      <c r="CM29" s="3">
        <v>100</v>
      </c>
      <c r="CN29" s="3">
        <v>100</v>
      </c>
      <c r="CO29" s="3">
        <v>-4.06391666666667</v>
      </c>
      <c r="CP29" s="3">
        <v>0.506908333333333</v>
      </c>
      <c r="CQ29" s="3">
        <v>-3.48635027950375</v>
      </c>
      <c r="CR29" s="3">
        <v>-0.00166804473494044</v>
      </c>
      <c r="CS29" s="3">
        <v>5.79798830074909e-7</v>
      </c>
      <c r="CT29" s="3">
        <v>2.68779590463922e-11</v>
      </c>
      <c r="CU29" s="3">
        <v>-0.116828505458645</v>
      </c>
      <c r="CV29" s="3">
        <v>-0.00214682588162078</v>
      </c>
      <c r="CW29" s="3">
        <v>0.00136818900715515</v>
      </c>
      <c r="CX29" s="3">
        <v>-2.06713332887334e-6</v>
      </c>
      <c r="CY29" s="3">
        <v>2</v>
      </c>
      <c r="CZ29" s="3">
        <v>2225</v>
      </c>
      <c r="DA29" s="3">
        <v>1</v>
      </c>
      <c r="DB29" s="3">
        <v>30</v>
      </c>
      <c r="DC29" s="3">
        <v>6.75</v>
      </c>
      <c r="DD29" s="3">
        <v>6.78333333333333</v>
      </c>
      <c r="DE29" s="3">
        <v>3</v>
      </c>
      <c r="DF29" s="3">
        <v>323.374333333333</v>
      </c>
      <c r="DG29" s="3">
        <v>716.224583333333</v>
      </c>
      <c r="DH29" s="3">
        <v>25.000025</v>
      </c>
      <c r="DI29" s="3">
        <v>25.9512833333333</v>
      </c>
      <c r="DJ29" s="3">
        <v>30.0001083333333</v>
      </c>
      <c r="DK29" s="3">
        <v>25.9453</v>
      </c>
      <c r="DL29" s="3">
        <v>25.9130833333333</v>
      </c>
      <c r="DM29" s="3">
        <v>20.22735</v>
      </c>
      <c r="DN29" s="3">
        <v>24.7732</v>
      </c>
      <c r="DO29" s="3">
        <v>100</v>
      </c>
      <c r="DP29" s="3">
        <v>25</v>
      </c>
      <c r="DQ29" s="3">
        <v>398.984916666667</v>
      </c>
      <c r="DR29" s="3">
        <v>22.4367</v>
      </c>
      <c r="DS29" s="3">
        <v>101.142083333333</v>
      </c>
      <c r="DT29" s="3">
        <v>101.4125</v>
      </c>
    </row>
    <row r="30" spans="1:124">
      <c r="A30" s="3" t="s">
        <v>615</v>
      </c>
      <c r="B30" s="3" t="s">
        <v>419</v>
      </c>
      <c r="C30" s="3" t="s">
        <v>77</v>
      </c>
      <c r="D30" s="3" t="str">
        <f t="shared" ref="D30:D57" si="3">RIGHT(A30,3)</f>
        <v>Rd1</v>
      </c>
      <c r="E30" s="3" t="str">
        <f t="shared" ref="E30:E57" si="4">B30&amp;"-"&amp;C30&amp;"-"&amp;D30</f>
        <v>TR56-B2-Rd1</v>
      </c>
      <c r="F30" s="3" t="str">
        <f>VLOOKUP(B30,Sheet1!$A$1:$B$97,2,0)</f>
        <v>Parashorea chinensis</v>
      </c>
      <c r="G30" s="3" t="str">
        <f t="shared" ref="G30:G57" si="5">LEFT(A30,10)</f>
        <v>2023-07-27</v>
      </c>
      <c r="H30" s="3" t="s">
        <v>587</v>
      </c>
      <c r="I30" s="3">
        <v>3.89065059362425e-5</v>
      </c>
      <c r="J30" s="3">
        <v>-0.443031601485261</v>
      </c>
      <c r="K30" s="3">
        <v>399.994318974271</v>
      </c>
      <c r="L30" s="3">
        <v>586.699129508475</v>
      </c>
      <c r="M30" s="3">
        <v>54.5707025681533</v>
      </c>
      <c r="N30" s="3">
        <v>37.2047196556712</v>
      </c>
      <c r="O30" s="3">
        <v>0.0038721527504705</v>
      </c>
      <c r="P30" s="3">
        <v>3.74586508351938</v>
      </c>
      <c r="Q30" s="3">
        <v>0.00386981064462461</v>
      </c>
      <c r="R30" s="3">
        <v>0.00241884195314804</v>
      </c>
      <c r="S30" s="3">
        <v>0</v>
      </c>
      <c r="T30" s="3">
        <v>24.2687244542439</v>
      </c>
      <c r="U30" s="3">
        <v>24.2296814126471</v>
      </c>
      <c r="V30" s="3">
        <v>3.03654614378903</v>
      </c>
      <c r="W30" s="3">
        <v>69.863614582635</v>
      </c>
      <c r="X30" s="3">
        <v>2.1274386194961</v>
      </c>
      <c r="Y30" s="3">
        <v>3.04513107635003</v>
      </c>
      <c r="Z30" s="3">
        <v>0.909107524292936</v>
      </c>
      <c r="AA30" s="3">
        <v>-1.71577691178829</v>
      </c>
      <c r="AB30" s="3">
        <v>9.50964263108053</v>
      </c>
      <c r="AC30" s="3">
        <v>0.532959641439621</v>
      </c>
      <c r="AD30" s="3">
        <v>8.32682536073185</v>
      </c>
      <c r="AE30" s="3">
        <v>0</v>
      </c>
      <c r="AF30" s="3">
        <v>0</v>
      </c>
      <c r="AG30" s="3">
        <v>1</v>
      </c>
      <c r="AH30" s="3">
        <v>0</v>
      </c>
      <c r="AI30" s="3">
        <v>49619.026526844</v>
      </c>
      <c r="AJ30" s="3">
        <v>0</v>
      </c>
      <c r="AK30" s="3">
        <v>0</v>
      </c>
      <c r="AL30" s="3">
        <v>0</v>
      </c>
      <c r="AM30" s="3">
        <v>0</v>
      </c>
      <c r="AN30" s="3">
        <v>6</v>
      </c>
      <c r="AO30" s="3">
        <v>0.5</v>
      </c>
      <c r="AP30" s="3" t="e">
        <v>#DIV/0!</v>
      </c>
      <c r="AQ30" s="3">
        <v>2</v>
      </c>
      <c r="AR30" s="3">
        <v>1690347680.64548</v>
      </c>
      <c r="AS30" s="3">
        <v>399.994318974271</v>
      </c>
      <c r="AT30" s="3">
        <v>399.261508856507</v>
      </c>
      <c r="AU30" s="3">
        <v>22.8724573053529</v>
      </c>
      <c r="AV30" s="3">
        <v>22.8072849917258</v>
      </c>
      <c r="AW30" s="3">
        <v>403.985669887996</v>
      </c>
      <c r="AX30" s="3">
        <v>22.3810528010826</v>
      </c>
      <c r="AY30" s="3">
        <v>349.996955679781</v>
      </c>
      <c r="AZ30" s="3">
        <v>92.9923991825181</v>
      </c>
      <c r="BA30" s="3">
        <v>0.0207209902054778</v>
      </c>
      <c r="BB30" s="3">
        <v>24.2767702906403</v>
      </c>
      <c r="BC30" s="3">
        <v>24.2296814126471</v>
      </c>
      <c r="BD30" s="3">
        <v>999.9</v>
      </c>
      <c r="BE30" s="3">
        <v>0</v>
      </c>
      <c r="BF30" s="3">
        <v>0</v>
      </c>
      <c r="BG30" s="3">
        <v>9999.33592671364</v>
      </c>
      <c r="BH30" s="3">
        <v>-0.696638420235247</v>
      </c>
      <c r="BI30" s="3">
        <v>0.229111</v>
      </c>
      <c r="BJ30" s="3">
        <v>0</v>
      </c>
      <c r="BK30" s="3">
        <v>0</v>
      </c>
      <c r="BL30" s="3">
        <v>0</v>
      </c>
      <c r="BM30" s="3">
        <v>23.016407872577</v>
      </c>
      <c r="BN30" s="3">
        <v>0</v>
      </c>
      <c r="BO30" s="3">
        <v>1690347092</v>
      </c>
      <c r="BP30" s="3" t="e">
        <v>#DIV/0!</v>
      </c>
      <c r="BQ30" s="3">
        <v>1690347092</v>
      </c>
      <c r="BR30" s="3">
        <v>1690347084</v>
      </c>
      <c r="BS30" s="3">
        <v>29</v>
      </c>
      <c r="BT30" s="3">
        <v>0.138</v>
      </c>
      <c r="BU30" s="3">
        <v>0.031</v>
      </c>
      <c r="BV30" s="3">
        <v>-3.991</v>
      </c>
      <c r="BW30" s="3">
        <v>0.5</v>
      </c>
      <c r="BX30" s="3">
        <v>399</v>
      </c>
      <c r="BY30" s="3">
        <v>23</v>
      </c>
      <c r="BZ30" s="3">
        <v>0.6</v>
      </c>
      <c r="CA30" s="3">
        <v>0.27</v>
      </c>
      <c r="CB30" s="3">
        <v>0.7357387375</v>
      </c>
      <c r="CC30" s="3">
        <v>0.00138770356472678</v>
      </c>
      <c r="CD30" s="3">
        <v>0.0382776460935747</v>
      </c>
      <c r="CE30" s="3">
        <v>0.5</v>
      </c>
      <c r="CF30" s="3">
        <v>0.0662375002083333</v>
      </c>
      <c r="CG30" s="3">
        <v>-0.020629975891182</v>
      </c>
      <c r="CH30" s="3">
        <v>0.0083153214584687</v>
      </c>
      <c r="CI30" s="3">
        <v>0.833333333333333</v>
      </c>
      <c r="CJ30" s="3">
        <v>1.33333333333333</v>
      </c>
      <c r="CK30" s="3">
        <v>2</v>
      </c>
      <c r="CL30" s="3" t="e">
        <v>#DIV/0!</v>
      </c>
      <c r="CM30" s="3">
        <v>100</v>
      </c>
      <c r="CN30" s="3">
        <v>100</v>
      </c>
      <c r="CO30" s="3">
        <v>-3.99116666666667</v>
      </c>
      <c r="CP30" s="3">
        <v>0.49135</v>
      </c>
      <c r="CQ30" s="3">
        <v>-3.4139155703222</v>
      </c>
      <c r="CR30" s="3">
        <v>-0.00166804473494044</v>
      </c>
      <c r="CS30" s="3">
        <v>5.79798830074909e-7</v>
      </c>
      <c r="CT30" s="3">
        <v>2.68779590463922e-11</v>
      </c>
      <c r="CU30" s="3">
        <v>-0.122720029724068</v>
      </c>
      <c r="CV30" s="3">
        <v>-0.00214682588162078</v>
      </c>
      <c r="CW30" s="3">
        <v>0.00136818900715515</v>
      </c>
      <c r="CX30" s="3">
        <v>-2.06713332887334e-6</v>
      </c>
      <c r="CY30" s="3">
        <v>2</v>
      </c>
      <c r="CZ30" s="3">
        <v>2225</v>
      </c>
      <c r="DA30" s="3">
        <v>1</v>
      </c>
      <c r="DB30" s="3">
        <v>30</v>
      </c>
      <c r="DC30" s="3">
        <v>9.93333333333333</v>
      </c>
      <c r="DD30" s="3">
        <v>10.0666666666667</v>
      </c>
      <c r="DE30" s="3">
        <v>3</v>
      </c>
      <c r="DF30" s="3">
        <v>333.34475</v>
      </c>
      <c r="DG30" s="3">
        <v>712.190416666667</v>
      </c>
      <c r="DH30" s="3">
        <v>24.9997916666667</v>
      </c>
      <c r="DI30" s="3">
        <v>25.8959333333333</v>
      </c>
      <c r="DJ30" s="3">
        <v>30.0000083333333</v>
      </c>
      <c r="DK30" s="3">
        <v>25.9449583333333</v>
      </c>
      <c r="DL30" s="3">
        <v>25.927625</v>
      </c>
      <c r="DM30" s="3">
        <v>20.1925916666667</v>
      </c>
      <c r="DN30" s="3">
        <v>28.0200333333333</v>
      </c>
      <c r="DO30" s="3">
        <v>95.5335</v>
      </c>
      <c r="DP30" s="3">
        <v>25</v>
      </c>
      <c r="DQ30" s="3">
        <v>399.248333333333</v>
      </c>
      <c r="DR30" s="3">
        <v>22.8625166666667</v>
      </c>
      <c r="DS30" s="3">
        <v>101.15925</v>
      </c>
      <c r="DT30" s="3">
        <v>101.423333333333</v>
      </c>
    </row>
    <row r="31" spans="1:124">
      <c r="A31" s="3" t="s">
        <v>418</v>
      </c>
      <c r="B31" s="3" t="s">
        <v>419</v>
      </c>
      <c r="C31" s="3" t="s">
        <v>77</v>
      </c>
      <c r="D31" s="3" t="str">
        <f t="shared" si="3"/>
        <v>Rd2</v>
      </c>
      <c r="E31" s="3" t="str">
        <f t="shared" si="4"/>
        <v>TR56-B2-Rd2</v>
      </c>
      <c r="F31" s="3" t="str">
        <f>VLOOKUP(B31,Sheet1!$A$1:$B$97,2,0)</f>
        <v>Parashorea chinensis</v>
      </c>
      <c r="G31" s="3" t="str">
        <f t="shared" si="5"/>
        <v>2023-07-27</v>
      </c>
      <c r="H31" s="3" t="s">
        <v>587</v>
      </c>
      <c r="I31" s="3">
        <v>5.44803241218844e-5</v>
      </c>
      <c r="J31" s="3">
        <v>-0.574520397112771</v>
      </c>
      <c r="K31" s="3">
        <v>400.006624732409</v>
      </c>
      <c r="L31" s="3">
        <v>561.623661690101</v>
      </c>
      <c r="M31" s="3">
        <v>52.161703478319</v>
      </c>
      <c r="N31" s="3">
        <v>37.1512718368515</v>
      </c>
      <c r="O31" s="3">
        <v>0.00551151494791972</v>
      </c>
      <c r="P31" s="3">
        <v>3.74177727540336</v>
      </c>
      <c r="Q31" s="3">
        <v>0.00550694385080677</v>
      </c>
      <c r="R31" s="3">
        <v>0.00344225027163872</v>
      </c>
      <c r="S31" s="3">
        <v>0</v>
      </c>
      <c r="T31" s="3">
        <v>24.3724036204293</v>
      </c>
      <c r="U31" s="3">
        <v>24.2225725202974</v>
      </c>
      <c r="V31" s="3">
        <v>3.03525189575287</v>
      </c>
      <c r="W31" s="3">
        <v>69.8946740788107</v>
      </c>
      <c r="X31" s="3">
        <v>2.14206284517801</v>
      </c>
      <c r="Y31" s="3">
        <v>3.06470105414606</v>
      </c>
      <c r="Z31" s="3">
        <v>0.893189050574857</v>
      </c>
      <c r="AA31" s="3">
        <v>-2.4025822937751</v>
      </c>
      <c r="AB31" s="3">
        <v>32.4996614983909</v>
      </c>
      <c r="AC31" s="3">
        <v>1.82436154181789</v>
      </c>
      <c r="AD31" s="3">
        <v>31.9214407464337</v>
      </c>
      <c r="AE31" s="3">
        <v>3.16666666666667</v>
      </c>
      <c r="AF31" s="3">
        <v>1</v>
      </c>
      <c r="AG31" s="3">
        <v>1</v>
      </c>
      <c r="AH31" s="3">
        <v>0</v>
      </c>
      <c r="AI31" s="3">
        <v>49522.803040626</v>
      </c>
      <c r="AJ31" s="3">
        <v>0</v>
      </c>
      <c r="AK31" s="3">
        <v>0</v>
      </c>
      <c r="AL31" s="3">
        <v>0</v>
      </c>
      <c r="AM31" s="3">
        <v>0</v>
      </c>
      <c r="AN31" s="3">
        <v>6</v>
      </c>
      <c r="AO31" s="3">
        <v>0.5</v>
      </c>
      <c r="AP31" s="3" t="e">
        <v>#DIV/0!</v>
      </c>
      <c r="AQ31" s="3">
        <v>2</v>
      </c>
      <c r="AR31" s="3">
        <v>1690356447.43287</v>
      </c>
      <c r="AS31" s="3">
        <v>400.006624732409</v>
      </c>
      <c r="AT31" s="3">
        <v>399.059086939731</v>
      </c>
      <c r="AU31" s="3">
        <v>23.063526178237</v>
      </c>
      <c r="AV31" s="3">
        <v>22.9722849529435</v>
      </c>
      <c r="AW31" s="3">
        <v>404.211564715989</v>
      </c>
      <c r="AX31" s="3">
        <v>22.5583059989053</v>
      </c>
      <c r="AY31" s="3">
        <v>349.998427924497</v>
      </c>
      <c r="AZ31" s="3">
        <v>92.8570409363407</v>
      </c>
      <c r="BA31" s="3">
        <v>0.0196004496602657</v>
      </c>
      <c r="BB31" s="3">
        <v>24.3836800532901</v>
      </c>
      <c r="BC31" s="3">
        <v>24.2225725202974</v>
      </c>
      <c r="BD31" s="3">
        <v>999.9</v>
      </c>
      <c r="BE31" s="3">
        <v>0</v>
      </c>
      <c r="BF31" s="3">
        <v>0</v>
      </c>
      <c r="BG31" s="3">
        <v>9998.03293808915</v>
      </c>
      <c r="BH31" s="3">
        <v>-0.695222441132245</v>
      </c>
      <c r="BI31" s="3">
        <v>0.229111</v>
      </c>
      <c r="BJ31" s="3">
        <v>0</v>
      </c>
      <c r="BK31" s="3">
        <v>0</v>
      </c>
      <c r="BL31" s="3">
        <v>0</v>
      </c>
      <c r="BM31" s="3">
        <v>23.0029004298942</v>
      </c>
      <c r="BN31" s="3">
        <v>0</v>
      </c>
      <c r="BO31" s="3">
        <v>1690356073.6</v>
      </c>
      <c r="BP31" s="3" t="e">
        <v>#DIV/0!</v>
      </c>
      <c r="BQ31" s="3">
        <v>1690356073.6</v>
      </c>
      <c r="BR31" s="3">
        <v>1690356061.6</v>
      </c>
      <c r="BS31" s="3">
        <v>34</v>
      </c>
      <c r="BT31" s="3">
        <v>-0.034</v>
      </c>
      <c r="BU31" s="3">
        <v>-0.001</v>
      </c>
      <c r="BV31" s="3">
        <v>-4.204</v>
      </c>
      <c r="BW31" s="3">
        <v>0.499</v>
      </c>
      <c r="BX31" s="3">
        <v>399</v>
      </c>
      <c r="BY31" s="3">
        <v>23</v>
      </c>
      <c r="BZ31" s="3">
        <v>0.48</v>
      </c>
      <c r="CA31" s="3">
        <v>0.29</v>
      </c>
      <c r="CB31" s="3">
        <v>0.946153237804878</v>
      </c>
      <c r="CC31" s="3">
        <v>0.0273507264808377</v>
      </c>
      <c r="CD31" s="3">
        <v>0.0332784055965644</v>
      </c>
      <c r="CE31" s="3">
        <v>0.333333333333333</v>
      </c>
      <c r="CF31" s="3">
        <v>0.093603568699187</v>
      </c>
      <c r="CG31" s="3">
        <v>-0.0420303641114982</v>
      </c>
      <c r="CH31" s="3">
        <v>0.00426060511453884</v>
      </c>
      <c r="CI31" s="3">
        <v>1</v>
      </c>
      <c r="CJ31" s="3">
        <v>1.33333333333333</v>
      </c>
      <c r="CK31" s="3">
        <v>2</v>
      </c>
      <c r="CL31" s="3" t="e">
        <v>#DIV/0!</v>
      </c>
      <c r="CM31" s="3">
        <v>100</v>
      </c>
      <c r="CN31" s="3">
        <v>100</v>
      </c>
      <c r="CO31" s="3">
        <v>-4.20475</v>
      </c>
      <c r="CP31" s="3">
        <v>0.505333333333333</v>
      </c>
      <c r="CQ31" s="3">
        <v>-3.62720021163389</v>
      </c>
      <c r="CR31" s="3">
        <v>-0.00166804473494044</v>
      </c>
      <c r="CS31" s="3">
        <v>5.79798830074909e-7</v>
      </c>
      <c r="CT31" s="3">
        <v>2.68779590463922e-11</v>
      </c>
      <c r="CU31" s="3">
        <v>-0.118863493915724</v>
      </c>
      <c r="CV31" s="3">
        <v>-0.00214682588162078</v>
      </c>
      <c r="CW31" s="3">
        <v>0.00136818900715515</v>
      </c>
      <c r="CX31" s="3">
        <v>-2.06713332887334e-6</v>
      </c>
      <c r="CY31" s="3">
        <v>2</v>
      </c>
      <c r="CZ31" s="3">
        <v>2225</v>
      </c>
      <c r="DA31" s="3">
        <v>1</v>
      </c>
      <c r="DB31" s="3">
        <v>30</v>
      </c>
      <c r="DC31" s="3">
        <v>6.36666666666667</v>
      </c>
      <c r="DD31" s="3">
        <v>6.55</v>
      </c>
      <c r="DE31" s="3">
        <v>3</v>
      </c>
      <c r="DF31" s="3">
        <v>326.989833333333</v>
      </c>
      <c r="DG31" s="3">
        <v>715.6245</v>
      </c>
      <c r="DH31" s="3">
        <v>25.0000166666667</v>
      </c>
      <c r="DI31" s="3">
        <v>25.6666166666667</v>
      </c>
      <c r="DJ31" s="3">
        <v>30.00015</v>
      </c>
      <c r="DK31" s="3">
        <v>25.6439666666667</v>
      </c>
      <c r="DL31" s="3">
        <v>25.6068666666667</v>
      </c>
      <c r="DM31" s="3">
        <v>20.20925</v>
      </c>
      <c r="DN31" s="3">
        <v>24.7018</v>
      </c>
      <c r="DO31" s="3">
        <v>100</v>
      </c>
      <c r="DP31" s="3">
        <v>25</v>
      </c>
      <c r="DQ31" s="3">
        <v>399.05625</v>
      </c>
      <c r="DR31" s="3">
        <v>22.97785</v>
      </c>
      <c r="DS31" s="3">
        <v>101.149833333333</v>
      </c>
      <c r="DT31" s="3">
        <v>101.4165</v>
      </c>
    </row>
    <row r="32" spans="1:124">
      <c r="A32" s="3" t="s">
        <v>616</v>
      </c>
      <c r="B32" s="3" t="s">
        <v>422</v>
      </c>
      <c r="C32" s="3" t="s">
        <v>68</v>
      </c>
      <c r="D32" s="3" t="str">
        <f t="shared" si="3"/>
        <v>Rd1</v>
      </c>
      <c r="E32" s="3" t="str">
        <f t="shared" si="4"/>
        <v>TR57-B1-Rd1</v>
      </c>
      <c r="F32" s="3" t="str">
        <f>VLOOKUP(B32,Sheet1!$A$1:$B$97,2,0)</f>
        <v>Syzygium coarctatum</v>
      </c>
      <c r="G32" s="3" t="str">
        <f t="shared" si="5"/>
        <v>2023-07-27</v>
      </c>
      <c r="H32" s="3" t="s">
        <v>587</v>
      </c>
      <c r="I32" s="3">
        <v>0.000246688037563749</v>
      </c>
      <c r="J32" s="3">
        <v>-0.548698687333253</v>
      </c>
      <c r="K32" s="3">
        <v>400.00197541355</v>
      </c>
      <c r="L32" s="3">
        <v>430.662415391726</v>
      </c>
      <c r="M32" s="3">
        <v>40.0771912216965</v>
      </c>
      <c r="N32" s="3">
        <v>37.223949891103</v>
      </c>
      <c r="O32" s="3">
        <v>0.0234131022561711</v>
      </c>
      <c r="P32" s="3">
        <v>3.74694280635443</v>
      </c>
      <c r="Q32" s="3">
        <v>0.0233319781489279</v>
      </c>
      <c r="R32" s="3">
        <v>0.0145897514384028</v>
      </c>
      <c r="S32" s="3">
        <v>0</v>
      </c>
      <c r="T32" s="3">
        <v>25.0100459085618</v>
      </c>
      <c r="U32" s="3">
        <v>25.0735262253694</v>
      </c>
      <c r="V32" s="3">
        <v>3.19364276873093</v>
      </c>
      <c r="W32" s="3">
        <v>70.1438651423967</v>
      </c>
      <c r="X32" s="3">
        <v>2.23847571773642</v>
      </c>
      <c r="Y32" s="3">
        <v>3.1912639018548</v>
      </c>
      <c r="Z32" s="3">
        <v>0.95516705099451</v>
      </c>
      <c r="AA32" s="3">
        <v>-10.8789424565613</v>
      </c>
      <c r="AB32" s="3">
        <v>-2.52609332967096</v>
      </c>
      <c r="AC32" s="3">
        <v>-0.142698334320402</v>
      </c>
      <c r="AD32" s="3">
        <v>-13.5477341205527</v>
      </c>
      <c r="AE32" s="3">
        <v>0</v>
      </c>
      <c r="AF32" s="3">
        <v>0</v>
      </c>
      <c r="AG32" s="3">
        <v>1</v>
      </c>
      <c r="AH32" s="3">
        <v>0</v>
      </c>
      <c r="AI32" s="3">
        <v>49509.265881613</v>
      </c>
      <c r="AJ32" s="3">
        <v>0</v>
      </c>
      <c r="AK32" s="3">
        <v>0</v>
      </c>
      <c r="AL32" s="3">
        <v>0</v>
      </c>
      <c r="AM32" s="3">
        <v>0</v>
      </c>
      <c r="AN32" s="3">
        <v>6</v>
      </c>
      <c r="AO32" s="3">
        <v>0.5</v>
      </c>
      <c r="AP32" s="3" t="e">
        <v>#DIV/0!</v>
      </c>
      <c r="AQ32" s="3">
        <v>2</v>
      </c>
      <c r="AR32" s="3">
        <v>1690346038.93287</v>
      </c>
      <c r="AS32" s="3">
        <v>400.00197541355</v>
      </c>
      <c r="AT32" s="3">
        <v>399.230502079912</v>
      </c>
      <c r="AU32" s="3">
        <v>24.0542637515964</v>
      </c>
      <c r="AV32" s="3">
        <v>23.6415393542845</v>
      </c>
      <c r="AW32" s="3">
        <v>404.131705350301</v>
      </c>
      <c r="AX32" s="3">
        <v>23.5276554964118</v>
      </c>
      <c r="AY32" s="3">
        <v>349.997578624643</v>
      </c>
      <c r="AZ32" s="3">
        <v>93.0358889807973</v>
      </c>
      <c r="BA32" s="3">
        <v>0.0235261704632671</v>
      </c>
      <c r="BB32" s="3">
        <v>25.0610213539196</v>
      </c>
      <c r="BC32" s="3">
        <v>25.0735262253694</v>
      </c>
      <c r="BD32" s="3">
        <v>999.9</v>
      </c>
      <c r="BE32" s="3">
        <v>0</v>
      </c>
      <c r="BF32" s="3">
        <v>0</v>
      </c>
      <c r="BG32" s="3">
        <v>9998.84071554005</v>
      </c>
      <c r="BH32" s="3">
        <v>-0.703910418434896</v>
      </c>
      <c r="BI32" s="3">
        <v>0.229111</v>
      </c>
      <c r="BJ32" s="3">
        <v>0</v>
      </c>
      <c r="BK32" s="3">
        <v>0</v>
      </c>
      <c r="BL32" s="3">
        <v>0</v>
      </c>
      <c r="BM32" s="3">
        <v>25.9291903431552</v>
      </c>
      <c r="BN32" s="3">
        <v>0</v>
      </c>
      <c r="BO32" s="3">
        <v>1690345768.1</v>
      </c>
      <c r="BP32" s="3" t="e">
        <v>#DIV/0!</v>
      </c>
      <c r="BQ32" s="3">
        <v>1690345768.1</v>
      </c>
      <c r="BR32" s="3">
        <v>1690345766.1</v>
      </c>
      <c r="BS32" s="3">
        <v>28</v>
      </c>
      <c r="BT32" s="3">
        <v>-0.101</v>
      </c>
      <c r="BU32" s="3">
        <v>-0.021</v>
      </c>
      <c r="BV32" s="3">
        <v>-4.129</v>
      </c>
      <c r="BW32" s="3">
        <v>0.514</v>
      </c>
      <c r="BX32" s="3">
        <v>399</v>
      </c>
      <c r="BY32" s="3">
        <v>24</v>
      </c>
      <c r="BZ32" s="3">
        <v>0.39</v>
      </c>
      <c r="CA32" s="3">
        <v>0.17</v>
      </c>
      <c r="CB32" s="3">
        <v>0.770636760416667</v>
      </c>
      <c r="CC32" s="3">
        <v>0.0193244024390233</v>
      </c>
      <c r="CD32" s="3">
        <v>0.0395154647566077</v>
      </c>
      <c r="CE32" s="3">
        <v>0.5</v>
      </c>
      <c r="CF32" s="3">
        <v>0.415870047916667</v>
      </c>
      <c r="CG32" s="3">
        <v>-0.0599203574108826</v>
      </c>
      <c r="CH32" s="3">
        <v>0.00719366759891424</v>
      </c>
      <c r="CI32" s="3">
        <v>0.75</v>
      </c>
      <c r="CJ32" s="3">
        <v>1.25</v>
      </c>
      <c r="CK32" s="3">
        <v>2</v>
      </c>
      <c r="CL32" s="3" t="e">
        <v>#DIV/0!</v>
      </c>
      <c r="CM32" s="3">
        <v>100</v>
      </c>
      <c r="CN32" s="3">
        <v>100</v>
      </c>
      <c r="CO32" s="3">
        <v>-4.12958333333333</v>
      </c>
      <c r="CP32" s="3">
        <v>0.526666666666667</v>
      </c>
      <c r="CQ32" s="3">
        <v>-3.55207053826266</v>
      </c>
      <c r="CR32" s="3">
        <v>-0.00166804473494044</v>
      </c>
      <c r="CS32" s="3">
        <v>5.79798830074909e-7</v>
      </c>
      <c r="CT32" s="3">
        <v>2.68779590463922e-11</v>
      </c>
      <c r="CU32" s="3">
        <v>-0.153317468490689</v>
      </c>
      <c r="CV32" s="3">
        <v>-0.00214682588162078</v>
      </c>
      <c r="CW32" s="3">
        <v>0.00136818900715515</v>
      </c>
      <c r="CX32" s="3">
        <v>-2.06713332887334e-6</v>
      </c>
      <c r="CY32" s="3">
        <v>2</v>
      </c>
      <c r="CZ32" s="3">
        <v>2225</v>
      </c>
      <c r="DA32" s="3">
        <v>1</v>
      </c>
      <c r="DB32" s="3">
        <v>30</v>
      </c>
      <c r="DC32" s="3">
        <v>4.63333333333333</v>
      </c>
      <c r="DD32" s="3">
        <v>4.66666666666667</v>
      </c>
      <c r="DE32" s="3">
        <v>3</v>
      </c>
      <c r="DF32" s="3">
        <v>334.913833333333</v>
      </c>
      <c r="DG32" s="3">
        <v>710.867583333333</v>
      </c>
      <c r="DH32" s="3">
        <v>24.9996</v>
      </c>
      <c r="DI32" s="3">
        <v>27.730325</v>
      </c>
      <c r="DJ32" s="3">
        <v>29.9995583333333</v>
      </c>
      <c r="DK32" s="3">
        <v>27.7781416666667</v>
      </c>
      <c r="DL32" s="3">
        <v>27.7658</v>
      </c>
      <c r="DM32" s="3">
        <v>20.1510083333333</v>
      </c>
      <c r="DN32" s="3">
        <v>28.5112666666667</v>
      </c>
      <c r="DO32" s="3">
        <v>99.624</v>
      </c>
      <c r="DP32" s="3">
        <v>25</v>
      </c>
      <c r="DQ32" s="3">
        <v>399.2235</v>
      </c>
      <c r="DR32" s="3">
        <v>23.68695</v>
      </c>
      <c r="DS32" s="3">
        <v>100.912833333333</v>
      </c>
      <c r="DT32" s="3">
        <v>101.228083333333</v>
      </c>
    </row>
    <row r="33" spans="1:124">
      <c r="A33" s="3" t="s">
        <v>617</v>
      </c>
      <c r="B33" s="3" t="s">
        <v>422</v>
      </c>
      <c r="C33" s="3" t="s">
        <v>77</v>
      </c>
      <c r="D33" s="3" t="str">
        <f t="shared" si="3"/>
        <v>Rd2</v>
      </c>
      <c r="E33" s="3" t="str">
        <f t="shared" si="4"/>
        <v>TR57-B2-Rd2</v>
      </c>
      <c r="F33" s="3" t="str">
        <f>VLOOKUP(B33,Sheet1!$A$1:$B$97,2,0)</f>
        <v>Syzygium coarctatum</v>
      </c>
      <c r="G33" s="3" t="str">
        <f t="shared" si="5"/>
        <v>2023-07-27</v>
      </c>
      <c r="H33" s="3" t="s">
        <v>587</v>
      </c>
      <c r="I33" s="3">
        <v>0.000133610930935288</v>
      </c>
      <c r="J33" s="3">
        <v>-0.508032462957275</v>
      </c>
      <c r="K33" s="3">
        <v>399.996388231559</v>
      </c>
      <c r="L33" s="3">
        <v>458.839011617425</v>
      </c>
      <c r="M33" s="3">
        <v>42.5020508019364</v>
      </c>
      <c r="N33" s="3">
        <v>37.0514802500463</v>
      </c>
      <c r="O33" s="3">
        <v>0.0125935752618028</v>
      </c>
      <c r="P33" s="3">
        <v>3.73544540787474</v>
      </c>
      <c r="Q33" s="3">
        <v>0.0125695298966286</v>
      </c>
      <c r="R33" s="3">
        <v>0.00785811262749991</v>
      </c>
      <c r="S33" s="3">
        <v>0</v>
      </c>
      <c r="T33" s="3">
        <v>24.7724816810395</v>
      </c>
      <c r="U33" s="3">
        <v>24.8189896891608</v>
      </c>
      <c r="V33" s="3">
        <v>3.14552536167054</v>
      </c>
      <c r="W33" s="3">
        <v>69.6767104731961</v>
      </c>
      <c r="X33" s="3">
        <v>2.18923811877056</v>
      </c>
      <c r="Y33" s="3">
        <v>3.14199384600803</v>
      </c>
      <c r="Z33" s="3">
        <v>0.956287242899984</v>
      </c>
      <c r="AA33" s="3">
        <v>-5.89224205424622</v>
      </c>
      <c r="AB33" s="3">
        <v>-3.78897132331509</v>
      </c>
      <c r="AC33" s="3">
        <v>-0.214142852469992</v>
      </c>
      <c r="AD33" s="3">
        <v>-9.8953562300313</v>
      </c>
      <c r="AE33" s="3">
        <v>0</v>
      </c>
      <c r="AF33" s="3">
        <v>0</v>
      </c>
      <c r="AG33" s="3">
        <v>1</v>
      </c>
      <c r="AH33" s="3">
        <v>0</v>
      </c>
      <c r="AI33" s="3">
        <v>49331.5894531223</v>
      </c>
      <c r="AJ33" s="3">
        <v>0</v>
      </c>
      <c r="AK33" s="3">
        <v>0</v>
      </c>
      <c r="AL33" s="3">
        <v>0</v>
      </c>
      <c r="AM33" s="3">
        <v>0</v>
      </c>
      <c r="AN33" s="3">
        <v>6</v>
      </c>
      <c r="AO33" s="3">
        <v>0.5</v>
      </c>
      <c r="AP33" s="3" t="e">
        <v>#DIV/0!</v>
      </c>
      <c r="AQ33" s="3">
        <v>2</v>
      </c>
      <c r="AR33" s="3">
        <v>1690366921.91204</v>
      </c>
      <c r="AS33" s="3">
        <v>399.996388231559</v>
      </c>
      <c r="AT33" s="3">
        <v>399.217092172274</v>
      </c>
      <c r="AU33" s="3">
        <v>23.6343414716626</v>
      </c>
      <c r="AV33" s="3">
        <v>23.4107064335029</v>
      </c>
      <c r="AW33" s="3">
        <v>404.416081622143</v>
      </c>
      <c r="AX33" s="3">
        <v>23.1221389482705</v>
      </c>
      <c r="AY33" s="3">
        <v>349.999372719026</v>
      </c>
      <c r="AZ33" s="3">
        <v>92.6083615595689</v>
      </c>
      <c r="BA33" s="3">
        <v>0.0211754422674223</v>
      </c>
      <c r="BB33" s="3">
        <v>24.8001754051876</v>
      </c>
      <c r="BC33" s="3">
        <v>24.8189896891608</v>
      </c>
      <c r="BD33" s="3">
        <v>999.9</v>
      </c>
      <c r="BE33" s="3">
        <v>0</v>
      </c>
      <c r="BF33" s="3">
        <v>0</v>
      </c>
      <c r="BG33" s="3">
        <v>10000.2498304799</v>
      </c>
      <c r="BH33" s="3">
        <v>-0.702061600381597</v>
      </c>
      <c r="BI33" s="3">
        <v>0.229111</v>
      </c>
      <c r="BJ33" s="3">
        <v>0</v>
      </c>
      <c r="BK33" s="3">
        <v>0</v>
      </c>
      <c r="BL33" s="3">
        <v>0</v>
      </c>
      <c r="BM33" s="3">
        <v>24.8184177112086</v>
      </c>
      <c r="BN33" s="3">
        <v>0</v>
      </c>
      <c r="BO33" s="3">
        <v>1690366748.6</v>
      </c>
      <c r="BP33" s="3" t="e">
        <v>#DIV/0!</v>
      </c>
      <c r="BQ33" s="3">
        <v>1690366748.6</v>
      </c>
      <c r="BR33" s="3">
        <v>1690366748.6</v>
      </c>
      <c r="BS33" s="3">
        <v>41</v>
      </c>
      <c r="BT33" s="3">
        <v>0.053</v>
      </c>
      <c r="BU33" s="3">
        <v>0.015</v>
      </c>
      <c r="BV33" s="3">
        <v>-4.419</v>
      </c>
      <c r="BW33" s="3">
        <v>0.493</v>
      </c>
      <c r="BX33" s="3">
        <v>399</v>
      </c>
      <c r="BY33" s="3">
        <v>23</v>
      </c>
      <c r="BZ33" s="3">
        <v>0.39</v>
      </c>
      <c r="CA33" s="3">
        <v>0.29</v>
      </c>
      <c r="CB33" s="3">
        <v>0.779135579166667</v>
      </c>
      <c r="CC33" s="3">
        <v>0.00865436960600229</v>
      </c>
      <c r="CD33" s="3">
        <v>0.0390669477297325</v>
      </c>
      <c r="CE33" s="3">
        <v>0.416666666666667</v>
      </c>
      <c r="CF33" s="3">
        <v>0.227190072916667</v>
      </c>
      <c r="CG33" s="3">
        <v>-0.0656836894934338</v>
      </c>
      <c r="CH33" s="3">
        <v>0.0126203670410735</v>
      </c>
      <c r="CI33" s="3">
        <v>0.666666666666667</v>
      </c>
      <c r="CJ33" s="3">
        <v>1.08333333333333</v>
      </c>
      <c r="CK33" s="3">
        <v>2</v>
      </c>
      <c r="CL33" s="3" t="e">
        <v>#DIV/0!</v>
      </c>
      <c r="CM33" s="3">
        <v>100</v>
      </c>
      <c r="CN33" s="3">
        <v>100</v>
      </c>
      <c r="CO33" s="3">
        <v>-4.41983333333333</v>
      </c>
      <c r="CP33" s="3">
        <v>0.512716666666667</v>
      </c>
      <c r="CQ33" s="3">
        <v>-3.84168482283128</v>
      </c>
      <c r="CR33" s="3">
        <v>-0.00166804473494044</v>
      </c>
      <c r="CS33" s="3">
        <v>5.79798830074909e-7</v>
      </c>
      <c r="CT33" s="3">
        <v>2.68779590463922e-11</v>
      </c>
      <c r="CU33" s="3">
        <v>-0.144085205073486</v>
      </c>
      <c r="CV33" s="3">
        <v>-0.00214682588162078</v>
      </c>
      <c r="CW33" s="3">
        <v>0.00136818900715515</v>
      </c>
      <c r="CX33" s="3">
        <v>-2.06713332887334e-6</v>
      </c>
      <c r="CY33" s="3">
        <v>2</v>
      </c>
      <c r="CZ33" s="3">
        <v>2225</v>
      </c>
      <c r="DA33" s="3">
        <v>1</v>
      </c>
      <c r="DB33" s="3">
        <v>30</v>
      </c>
      <c r="DC33" s="3">
        <v>3.01666666666667</v>
      </c>
      <c r="DD33" s="3">
        <v>3.01666666666667</v>
      </c>
      <c r="DE33" s="3">
        <v>3</v>
      </c>
      <c r="DF33" s="3">
        <v>333.789416666667</v>
      </c>
      <c r="DG33" s="3">
        <v>704.911833333333</v>
      </c>
      <c r="DH33" s="3">
        <v>25.0006416666667</v>
      </c>
      <c r="DI33" s="3">
        <v>26.9475416666667</v>
      </c>
      <c r="DJ33" s="3">
        <v>30.00075</v>
      </c>
      <c r="DK33" s="3">
        <v>26.8665666666667</v>
      </c>
      <c r="DL33" s="3">
        <v>26.8191833333333</v>
      </c>
      <c r="DM33" s="3">
        <v>20.2961</v>
      </c>
      <c r="DN33" s="3">
        <v>25.79845</v>
      </c>
      <c r="DO33" s="3">
        <v>82.97025</v>
      </c>
      <c r="DP33" s="3">
        <v>25</v>
      </c>
      <c r="DQ33" s="3">
        <v>399.21225</v>
      </c>
      <c r="DR33" s="3">
        <v>23.4457583333333</v>
      </c>
      <c r="DS33" s="3">
        <v>100.908</v>
      </c>
      <c r="DT33" s="3">
        <v>101.225</v>
      </c>
    </row>
    <row r="34" spans="1:124">
      <c r="A34" s="3" t="s">
        <v>618</v>
      </c>
      <c r="B34" s="3" t="s">
        <v>425</v>
      </c>
      <c r="C34" s="3" t="s">
        <v>68</v>
      </c>
      <c r="D34" s="3" t="str">
        <f t="shared" si="3"/>
        <v>Rd2</v>
      </c>
      <c r="E34" s="3" t="str">
        <f t="shared" si="4"/>
        <v>TR58-B1-Rd2</v>
      </c>
      <c r="F34" s="3" t="str">
        <f>VLOOKUP(B34,Sheet1!$A$1:$B$97,2,0)</f>
        <v>Lindera metcalfiana</v>
      </c>
      <c r="G34" s="3" t="str">
        <f t="shared" si="5"/>
        <v>2023-07-27</v>
      </c>
      <c r="H34" s="3" t="s">
        <v>587</v>
      </c>
      <c r="I34" s="3">
        <v>4.47941463720774e-5</v>
      </c>
      <c r="J34" s="3">
        <v>-0.761745014645727</v>
      </c>
      <c r="K34" s="3">
        <v>400.003146433893</v>
      </c>
      <c r="L34" s="3">
        <v>685.11125180548</v>
      </c>
      <c r="M34" s="3">
        <v>63.5357118293314</v>
      </c>
      <c r="N34" s="3">
        <v>37.0954168047156</v>
      </c>
      <c r="O34" s="3">
        <v>0.00414695044860554</v>
      </c>
      <c r="P34" s="3">
        <v>3.73778474036695</v>
      </c>
      <c r="Q34" s="3">
        <v>0.00414439181044758</v>
      </c>
      <c r="R34" s="3">
        <v>0.00259047462778906</v>
      </c>
      <c r="S34" s="3">
        <v>0</v>
      </c>
      <c r="T34" s="3">
        <v>25.0642763105816</v>
      </c>
      <c r="U34" s="3">
        <v>25.1357515042876</v>
      </c>
      <c r="V34" s="3">
        <v>3.20550313624922</v>
      </c>
      <c r="W34" s="3">
        <v>69.9062109728954</v>
      </c>
      <c r="X34" s="3">
        <v>2.23255825071415</v>
      </c>
      <c r="Y34" s="3">
        <v>3.19364791087686</v>
      </c>
      <c r="Z34" s="3">
        <v>0.972944885535071</v>
      </c>
      <c r="AA34" s="3">
        <v>-1.97542185500861</v>
      </c>
      <c r="AB34" s="3">
        <v>-12.5335139027866</v>
      </c>
      <c r="AC34" s="3">
        <v>-0.710030020709635</v>
      </c>
      <c r="AD34" s="3">
        <v>-15.2189657785048</v>
      </c>
      <c r="AE34" s="3">
        <v>0</v>
      </c>
      <c r="AF34" s="3">
        <v>0</v>
      </c>
      <c r="AG34" s="3">
        <v>1</v>
      </c>
      <c r="AH34" s="3">
        <v>0</v>
      </c>
      <c r="AI34" s="3">
        <v>49331.6644760369</v>
      </c>
      <c r="AJ34" s="3">
        <v>0</v>
      </c>
      <c r="AK34" s="3">
        <v>0</v>
      </c>
      <c r="AL34" s="3">
        <v>0</v>
      </c>
      <c r="AM34" s="3">
        <v>0</v>
      </c>
      <c r="AN34" s="3">
        <v>6</v>
      </c>
      <c r="AO34" s="3">
        <v>0.5</v>
      </c>
      <c r="AP34" s="3" t="e">
        <v>#DIV/0!</v>
      </c>
      <c r="AQ34" s="3">
        <v>2</v>
      </c>
      <c r="AR34" s="3">
        <v>1690360859.33287</v>
      </c>
      <c r="AS34" s="3">
        <v>400.003146433893</v>
      </c>
      <c r="AT34" s="3">
        <v>398.728009001551</v>
      </c>
      <c r="AU34" s="3">
        <v>24.073872277869</v>
      </c>
      <c r="AV34" s="3">
        <v>23.9989305929575</v>
      </c>
      <c r="AW34" s="3">
        <v>404.403346450617</v>
      </c>
      <c r="AX34" s="3">
        <v>23.5525384986012</v>
      </c>
      <c r="AY34" s="3">
        <v>349.998553118348</v>
      </c>
      <c r="AZ34" s="3">
        <v>92.7152159118622</v>
      </c>
      <c r="BA34" s="3">
        <v>0.0225966128420909</v>
      </c>
      <c r="BB34" s="3">
        <v>25.0735538977072</v>
      </c>
      <c r="BC34" s="3">
        <v>25.1357515042876</v>
      </c>
      <c r="BD34" s="3">
        <v>999.9</v>
      </c>
      <c r="BE34" s="3">
        <v>0</v>
      </c>
      <c r="BF34" s="3">
        <v>0</v>
      </c>
      <c r="BG34" s="3">
        <v>9997.80930973666</v>
      </c>
      <c r="BH34" s="3">
        <v>-0.69544361136882</v>
      </c>
      <c r="BI34" s="3">
        <v>0.229111</v>
      </c>
      <c r="BJ34" s="3">
        <v>0</v>
      </c>
      <c r="BK34" s="3">
        <v>0</v>
      </c>
      <c r="BL34" s="3">
        <v>0</v>
      </c>
      <c r="BM34" s="3">
        <v>25</v>
      </c>
      <c r="BN34" s="3">
        <v>0</v>
      </c>
      <c r="BO34" s="3">
        <v>1690360625.5</v>
      </c>
      <c r="BP34" s="3" t="e">
        <v>#DIV/0!</v>
      </c>
      <c r="BQ34" s="3">
        <v>1690360625.5</v>
      </c>
      <c r="BR34" s="3">
        <v>1690360620.6</v>
      </c>
      <c r="BS34" s="3">
        <v>37</v>
      </c>
      <c r="BT34" s="3">
        <v>-0.048</v>
      </c>
      <c r="BU34" s="3">
        <v>-0.013</v>
      </c>
      <c r="BV34" s="3">
        <v>-4.399</v>
      </c>
      <c r="BW34" s="3">
        <v>0.509</v>
      </c>
      <c r="BX34" s="3">
        <v>399</v>
      </c>
      <c r="BY34" s="3">
        <v>24</v>
      </c>
      <c r="BZ34" s="3">
        <v>0.35</v>
      </c>
      <c r="CA34" s="3">
        <v>0.21</v>
      </c>
      <c r="CB34" s="3">
        <v>1.27342747916667</v>
      </c>
      <c r="CC34" s="3">
        <v>0.0508056941838625</v>
      </c>
      <c r="CD34" s="3">
        <v>0.0325144314783044</v>
      </c>
      <c r="CE34" s="3">
        <v>0.333333333333333</v>
      </c>
      <c r="CF34" s="3">
        <v>0.07546795625</v>
      </c>
      <c r="CG34" s="3">
        <v>-0.0107585345215761</v>
      </c>
      <c r="CH34" s="3">
        <v>0.00135118073037864</v>
      </c>
      <c r="CI34" s="3">
        <v>1</v>
      </c>
      <c r="CJ34" s="3">
        <v>1.33333333333333</v>
      </c>
      <c r="CK34" s="3">
        <v>2</v>
      </c>
      <c r="CL34" s="3" t="e">
        <v>#DIV/0!</v>
      </c>
      <c r="CM34" s="3">
        <v>100</v>
      </c>
      <c r="CN34" s="3">
        <v>100</v>
      </c>
      <c r="CO34" s="3">
        <v>-4.40016666666667</v>
      </c>
      <c r="CP34" s="3">
        <v>0.521433333333333</v>
      </c>
      <c r="CQ34" s="3">
        <v>-3.82226018886017</v>
      </c>
      <c r="CR34" s="3">
        <v>-0.00166804473494044</v>
      </c>
      <c r="CS34" s="3">
        <v>5.79798830074909e-7</v>
      </c>
      <c r="CT34" s="3">
        <v>2.68779590463922e-11</v>
      </c>
      <c r="CU34" s="3">
        <v>-0.160063657976348</v>
      </c>
      <c r="CV34" s="3">
        <v>-0.00214682588162078</v>
      </c>
      <c r="CW34" s="3">
        <v>0.00136818900715515</v>
      </c>
      <c r="CX34" s="3">
        <v>-2.06713332887334e-6</v>
      </c>
      <c r="CY34" s="3">
        <v>2</v>
      </c>
      <c r="CZ34" s="3">
        <v>2225</v>
      </c>
      <c r="DA34" s="3">
        <v>1</v>
      </c>
      <c r="DB34" s="3">
        <v>30</v>
      </c>
      <c r="DC34" s="3">
        <v>4.025</v>
      </c>
      <c r="DD34" s="3">
        <v>4.1</v>
      </c>
      <c r="DE34" s="3">
        <v>3</v>
      </c>
      <c r="DF34" s="3">
        <v>333.94375</v>
      </c>
      <c r="DG34" s="3">
        <v>713.081</v>
      </c>
      <c r="DH34" s="3">
        <v>24.999975</v>
      </c>
      <c r="DI34" s="3">
        <v>27.88445</v>
      </c>
      <c r="DJ34" s="3">
        <v>30.0002583333333</v>
      </c>
      <c r="DK34" s="3">
        <v>27.7924416666667</v>
      </c>
      <c r="DL34" s="3">
        <v>27.735625</v>
      </c>
      <c r="DM34" s="3">
        <v>20.3012666666667</v>
      </c>
      <c r="DN34" s="3">
        <v>24.1555</v>
      </c>
      <c r="DO34" s="3">
        <v>100</v>
      </c>
      <c r="DP34" s="3">
        <v>25</v>
      </c>
      <c r="DQ34" s="3">
        <v>398.719166666667</v>
      </c>
      <c r="DR34" s="3">
        <v>23.9496416666667</v>
      </c>
      <c r="DS34" s="3">
        <v>100.781</v>
      </c>
      <c r="DT34" s="3">
        <v>101.12225</v>
      </c>
    </row>
    <row r="35" spans="1:124">
      <c r="A35" s="3" t="s">
        <v>619</v>
      </c>
      <c r="B35" s="3" t="s">
        <v>425</v>
      </c>
      <c r="C35" s="3" t="s">
        <v>77</v>
      </c>
      <c r="D35" s="3" t="str">
        <f t="shared" si="3"/>
        <v>Rd2</v>
      </c>
      <c r="E35" s="3" t="str">
        <f t="shared" si="4"/>
        <v>TR58-B2-Rd2</v>
      </c>
      <c r="F35" s="3" t="str">
        <f>VLOOKUP(B35,Sheet1!$A$1:$B$97,2,0)</f>
        <v>Lindera metcalfiana</v>
      </c>
      <c r="G35" s="3" t="str">
        <f t="shared" si="5"/>
        <v>2023-07-27</v>
      </c>
      <c r="H35" s="3" t="s">
        <v>587</v>
      </c>
      <c r="I35" s="3">
        <v>7.81859707837108e-5</v>
      </c>
      <c r="J35" s="3">
        <v>-0.711196308152898</v>
      </c>
      <c r="K35" s="3">
        <v>400.004600626578</v>
      </c>
      <c r="L35" s="3">
        <v>542.078747302622</v>
      </c>
      <c r="M35" s="3">
        <v>50.2867855367448</v>
      </c>
      <c r="N35" s="3">
        <v>37.1070544704659</v>
      </c>
      <c r="O35" s="3">
        <v>0.00760601009293563</v>
      </c>
      <c r="P35" s="3">
        <v>3.73914646362208</v>
      </c>
      <c r="Q35" s="3">
        <v>0.00759742193424514</v>
      </c>
      <c r="R35" s="3">
        <v>0.00474915949527718</v>
      </c>
      <c r="S35" s="3">
        <v>0</v>
      </c>
      <c r="T35" s="3">
        <v>24.4012099731032</v>
      </c>
      <c r="U35" s="3">
        <v>24.4332895353548</v>
      </c>
      <c r="V35" s="3">
        <v>3.07381941818338</v>
      </c>
      <c r="W35" s="3">
        <v>69.8821079282958</v>
      </c>
      <c r="X35" s="3">
        <v>2.14600755679592</v>
      </c>
      <c r="Y35" s="3">
        <v>3.07089698560124</v>
      </c>
      <c r="Z35" s="3">
        <v>0.927811861387458</v>
      </c>
      <c r="AA35" s="3">
        <v>-3.44800131156165</v>
      </c>
      <c r="AB35" s="3">
        <v>-3.20232763122848</v>
      </c>
      <c r="AC35" s="3">
        <v>-0.180110598713352</v>
      </c>
      <c r="AD35" s="3">
        <v>-6.83043954150348</v>
      </c>
      <c r="AE35" s="3">
        <v>0</v>
      </c>
      <c r="AF35" s="3">
        <v>0</v>
      </c>
      <c r="AG35" s="3">
        <v>1</v>
      </c>
      <c r="AH35" s="3">
        <v>0</v>
      </c>
      <c r="AI35" s="3">
        <v>49466.2813603963</v>
      </c>
      <c r="AJ35" s="3">
        <v>0</v>
      </c>
      <c r="AK35" s="3">
        <v>0</v>
      </c>
      <c r="AL35" s="3">
        <v>0</v>
      </c>
      <c r="AM35" s="3">
        <v>0</v>
      </c>
      <c r="AN35" s="3">
        <v>6</v>
      </c>
      <c r="AO35" s="3">
        <v>0.5</v>
      </c>
      <c r="AP35" s="3" t="e">
        <v>#DIV/0!</v>
      </c>
      <c r="AQ35" s="3">
        <v>2</v>
      </c>
      <c r="AR35" s="3">
        <v>1690375150.31204</v>
      </c>
      <c r="AS35" s="3">
        <v>400.004600626578</v>
      </c>
      <c r="AT35" s="3">
        <v>398.839031291137</v>
      </c>
      <c r="AU35" s="3">
        <v>23.1334151546251</v>
      </c>
      <c r="AV35" s="3">
        <v>23.002483768929</v>
      </c>
      <c r="AW35" s="3">
        <v>404.408930275997</v>
      </c>
      <c r="AX35" s="3">
        <v>22.6337799626839</v>
      </c>
      <c r="AY35" s="3">
        <v>350.00286976368</v>
      </c>
      <c r="AZ35" s="3">
        <v>92.7467992870287</v>
      </c>
      <c r="BA35" s="3">
        <v>0.0197699208159836</v>
      </c>
      <c r="BB35" s="3">
        <v>24.4174037495733</v>
      </c>
      <c r="BC35" s="3">
        <v>24.4332895353548</v>
      </c>
      <c r="BD35" s="3">
        <v>999.9</v>
      </c>
      <c r="BE35" s="3">
        <v>0</v>
      </c>
      <c r="BF35" s="3">
        <v>0</v>
      </c>
      <c r="BG35" s="3">
        <v>9999.69392428855</v>
      </c>
      <c r="BH35" s="3">
        <v>-0.694072076469568</v>
      </c>
      <c r="BI35" s="3">
        <v>0.229111</v>
      </c>
      <c r="BJ35" s="3">
        <v>0</v>
      </c>
      <c r="BK35" s="3">
        <v>0</v>
      </c>
      <c r="BL35" s="3">
        <v>0</v>
      </c>
      <c r="BM35" s="3">
        <v>23.885957840134</v>
      </c>
      <c r="BN35" s="3">
        <v>0</v>
      </c>
      <c r="BO35" s="3">
        <v>1690374478</v>
      </c>
      <c r="BP35" s="3" t="e">
        <v>#DIV/0!</v>
      </c>
      <c r="BQ35" s="3">
        <v>1690374478</v>
      </c>
      <c r="BR35" s="3">
        <v>1690374469</v>
      </c>
      <c r="BS35" s="3">
        <v>44</v>
      </c>
      <c r="BT35" s="3">
        <v>0.003</v>
      </c>
      <c r="BU35" s="3">
        <v>-0.006</v>
      </c>
      <c r="BV35" s="3">
        <v>-4.403</v>
      </c>
      <c r="BW35" s="3">
        <v>0.492</v>
      </c>
      <c r="BX35" s="3">
        <v>399</v>
      </c>
      <c r="BY35" s="3">
        <v>23</v>
      </c>
      <c r="BZ35" s="3">
        <v>0.18</v>
      </c>
      <c r="CA35" s="3">
        <v>0.18</v>
      </c>
      <c r="CB35" s="3">
        <v>1.1617868125</v>
      </c>
      <c r="CC35" s="3">
        <v>0.0590270450281404</v>
      </c>
      <c r="CD35" s="3">
        <v>0.0383879302695744</v>
      </c>
      <c r="CE35" s="3">
        <v>0.333333333333333</v>
      </c>
      <c r="CF35" s="3">
        <v>0.130868723541667</v>
      </c>
      <c r="CG35" s="3">
        <v>0.00157989690431499</v>
      </c>
      <c r="CH35" s="3">
        <v>0.00226452181552274</v>
      </c>
      <c r="CI35" s="3">
        <v>1</v>
      </c>
      <c r="CJ35" s="3">
        <v>1.33333333333333</v>
      </c>
      <c r="CK35" s="3">
        <v>2</v>
      </c>
      <c r="CL35" s="3" t="e">
        <v>#DIV/0!</v>
      </c>
      <c r="CM35" s="3">
        <v>100</v>
      </c>
      <c r="CN35" s="3">
        <v>100</v>
      </c>
      <c r="CO35" s="3">
        <v>-4.40433333333333</v>
      </c>
      <c r="CP35" s="3">
        <v>0.49955</v>
      </c>
      <c r="CQ35" s="3">
        <v>-3.82642414318288</v>
      </c>
      <c r="CR35" s="3">
        <v>-0.00166804473494044</v>
      </c>
      <c r="CS35" s="3">
        <v>5.79798830074909e-7</v>
      </c>
      <c r="CT35" s="3">
        <v>2.68779590463922e-11</v>
      </c>
      <c r="CU35" s="3">
        <v>-0.128712288581832</v>
      </c>
      <c r="CV35" s="3">
        <v>-0.00214682588162078</v>
      </c>
      <c r="CW35" s="3">
        <v>0.00136818900715515</v>
      </c>
      <c r="CX35" s="3">
        <v>-2.06713332887334e-6</v>
      </c>
      <c r="CY35" s="3">
        <v>2</v>
      </c>
      <c r="CZ35" s="3">
        <v>2225</v>
      </c>
      <c r="DA35" s="3">
        <v>1</v>
      </c>
      <c r="DB35" s="3">
        <v>30</v>
      </c>
      <c r="DC35" s="3">
        <v>11.3333333333333</v>
      </c>
      <c r="DD35" s="3">
        <v>11.4833333333333</v>
      </c>
      <c r="DE35" s="3">
        <v>3</v>
      </c>
      <c r="DF35" s="3">
        <v>333.68725</v>
      </c>
      <c r="DG35" s="3">
        <v>721.359833333333</v>
      </c>
      <c r="DH35" s="3">
        <v>24.999875</v>
      </c>
      <c r="DI35" s="3">
        <v>25.7773</v>
      </c>
      <c r="DJ35" s="3">
        <v>30.000125</v>
      </c>
      <c r="DK35" s="3">
        <v>25.7433</v>
      </c>
      <c r="DL35" s="3">
        <v>25.7123333333333</v>
      </c>
      <c r="DM35" s="3">
        <v>20.296175</v>
      </c>
      <c r="DN35" s="3">
        <v>15.6315333333333</v>
      </c>
      <c r="DO35" s="3">
        <v>100</v>
      </c>
      <c r="DP35" s="3">
        <v>25</v>
      </c>
      <c r="DQ35" s="3">
        <v>398.794083333333</v>
      </c>
      <c r="DR35" s="3">
        <v>23.05605</v>
      </c>
      <c r="DS35" s="3">
        <v>101.072</v>
      </c>
      <c r="DT35" s="3">
        <v>101.377583333333</v>
      </c>
    </row>
    <row r="36" spans="1:124">
      <c r="A36" s="3" t="s">
        <v>620</v>
      </c>
      <c r="B36" s="3" t="s">
        <v>621</v>
      </c>
      <c r="C36" s="3" t="s">
        <v>68</v>
      </c>
      <c r="D36" s="3" t="str">
        <f t="shared" si="3"/>
        <v>Rd1</v>
      </c>
      <c r="E36" s="3" t="str">
        <f t="shared" si="4"/>
        <v>TR59-B1-Rd1</v>
      </c>
      <c r="F36" s="3" t="str">
        <f>VLOOKUP(B36,Sheet1!$A$1:$B$97,2,0)</f>
        <v>Litsea dilleniifolia</v>
      </c>
      <c r="G36" s="3" t="str">
        <f t="shared" si="5"/>
        <v>2023-07-27</v>
      </c>
      <c r="H36" s="3" t="s">
        <v>587</v>
      </c>
      <c r="I36" s="3">
        <v>6.04853281405224e-5</v>
      </c>
      <c r="J36" s="3">
        <v>-1.38036463867328</v>
      </c>
      <c r="K36" s="3">
        <v>400.007205014439</v>
      </c>
      <c r="L36" s="3">
        <v>769.832629331174</v>
      </c>
      <c r="M36" s="3">
        <v>71.5803313018932</v>
      </c>
      <c r="N36" s="3">
        <v>37.1933433176174</v>
      </c>
      <c r="O36" s="3">
        <v>0.00582493507639124</v>
      </c>
      <c r="P36" s="3">
        <v>3.7452815795804</v>
      </c>
      <c r="Q36" s="3">
        <v>0.00581990578174608</v>
      </c>
      <c r="R36" s="3">
        <v>0.00363789260341794</v>
      </c>
      <c r="S36" s="3">
        <v>0</v>
      </c>
      <c r="T36" s="3">
        <v>24.4907562714269</v>
      </c>
      <c r="U36" s="3">
        <v>24.5186253447393</v>
      </c>
      <c r="V36" s="3">
        <v>3.08955991630331</v>
      </c>
      <c r="W36" s="3">
        <v>69.6677566697876</v>
      </c>
      <c r="X36" s="3">
        <v>2.15044943234003</v>
      </c>
      <c r="Y36" s="3">
        <v>3.0867212290097</v>
      </c>
      <c r="Z36" s="3">
        <v>0.939110483963279</v>
      </c>
      <c r="AA36" s="3">
        <v>-2.66740297099704</v>
      </c>
      <c r="AB36" s="3">
        <v>-3.10163573982324</v>
      </c>
      <c r="AC36" s="3">
        <v>-0.174316580054177</v>
      </c>
      <c r="AD36" s="3">
        <v>-5.94335529087445</v>
      </c>
      <c r="AE36" s="3">
        <v>0</v>
      </c>
      <c r="AF36" s="3">
        <v>0</v>
      </c>
      <c r="AG36" s="3">
        <v>1</v>
      </c>
      <c r="AH36" s="3">
        <v>0</v>
      </c>
      <c r="AI36" s="3">
        <v>49569.7981088446</v>
      </c>
      <c r="AJ36" s="3">
        <v>0</v>
      </c>
      <c r="AK36" s="3">
        <v>0</v>
      </c>
      <c r="AL36" s="3">
        <v>0</v>
      </c>
      <c r="AM36" s="3">
        <v>0</v>
      </c>
      <c r="AN36" s="3">
        <v>6</v>
      </c>
      <c r="AO36" s="3">
        <v>0.5</v>
      </c>
      <c r="AP36" s="3" t="e">
        <v>#DIV/0!</v>
      </c>
      <c r="AQ36" s="3">
        <v>2</v>
      </c>
      <c r="AR36" s="3">
        <v>1690351156.31204</v>
      </c>
      <c r="AS36" s="3">
        <v>400.007205014439</v>
      </c>
      <c r="AT36" s="3">
        <v>397.6823658777</v>
      </c>
      <c r="AU36" s="3">
        <v>23.1276672141714</v>
      </c>
      <c r="AV36" s="3">
        <v>23.0263771623208</v>
      </c>
      <c r="AW36" s="3">
        <v>404.12313089978</v>
      </c>
      <c r="AX36" s="3">
        <v>22.6167404277705</v>
      </c>
      <c r="AY36" s="3">
        <v>350.003537789759</v>
      </c>
      <c r="AZ36" s="3">
        <v>92.9611092465198</v>
      </c>
      <c r="BA36" s="3">
        <v>0.0205742173109868</v>
      </c>
      <c r="BB36" s="3">
        <v>24.5032638880797</v>
      </c>
      <c r="BC36" s="3">
        <v>24.5186253447393</v>
      </c>
      <c r="BD36" s="3">
        <v>999.9</v>
      </c>
      <c r="BE36" s="3">
        <v>0</v>
      </c>
      <c r="BF36" s="3">
        <v>0</v>
      </c>
      <c r="BG36" s="3">
        <v>10000.4353130229</v>
      </c>
      <c r="BH36" s="3">
        <v>-0.688854630047128</v>
      </c>
      <c r="BI36" s="3">
        <v>0.229111</v>
      </c>
      <c r="BJ36" s="3">
        <v>0</v>
      </c>
      <c r="BK36" s="3">
        <v>0</v>
      </c>
      <c r="BL36" s="3">
        <v>0</v>
      </c>
      <c r="BM36" s="3">
        <v>24</v>
      </c>
      <c r="BN36" s="3">
        <v>0</v>
      </c>
      <c r="BO36" s="3">
        <v>1690350671</v>
      </c>
      <c r="BP36" s="3" t="e">
        <v>#DIV/0!</v>
      </c>
      <c r="BQ36" s="3">
        <v>1690350671</v>
      </c>
      <c r="BR36" s="3">
        <v>1690350657</v>
      </c>
      <c r="BS36" s="3">
        <v>31</v>
      </c>
      <c r="BT36" s="3">
        <v>-0.052</v>
      </c>
      <c r="BU36" s="3">
        <v>0</v>
      </c>
      <c r="BV36" s="3">
        <v>-4.113</v>
      </c>
      <c r="BW36" s="3">
        <v>0.506</v>
      </c>
      <c r="BX36" s="3">
        <v>398</v>
      </c>
      <c r="BY36" s="3">
        <v>23</v>
      </c>
      <c r="BZ36" s="3">
        <v>0.52</v>
      </c>
      <c r="CA36" s="3">
        <v>0.19</v>
      </c>
      <c r="CB36" s="3">
        <v>2.32342789583333</v>
      </c>
      <c r="CC36" s="3">
        <v>0.01699038461538</v>
      </c>
      <c r="CD36" s="3">
        <v>0.0495038714656052</v>
      </c>
      <c r="CE36" s="3">
        <v>0.25</v>
      </c>
      <c r="CF36" s="3">
        <v>0.101395657708333</v>
      </c>
      <c r="CG36" s="3">
        <v>-0.00257325694183877</v>
      </c>
      <c r="CH36" s="3">
        <v>0.00132495051995862</v>
      </c>
      <c r="CI36" s="3">
        <v>1</v>
      </c>
      <c r="CJ36" s="3">
        <v>1.25</v>
      </c>
      <c r="CK36" s="3">
        <v>2</v>
      </c>
      <c r="CL36" s="3" t="e">
        <v>#DIV/0!</v>
      </c>
      <c r="CM36" s="3">
        <v>100</v>
      </c>
      <c r="CN36" s="3">
        <v>100</v>
      </c>
      <c r="CO36" s="3">
        <v>-4.11591666666667</v>
      </c>
      <c r="CP36" s="3">
        <v>0.510908333333333</v>
      </c>
      <c r="CQ36" s="3">
        <v>-3.53827685676273</v>
      </c>
      <c r="CR36" s="3">
        <v>-0.00166804473494044</v>
      </c>
      <c r="CS36" s="3">
        <v>5.79798830074909e-7</v>
      </c>
      <c r="CT36" s="3">
        <v>2.68779590463922e-11</v>
      </c>
      <c r="CU36" s="3">
        <v>-0.116459266534461</v>
      </c>
      <c r="CV36" s="3">
        <v>-0.00214682588162078</v>
      </c>
      <c r="CW36" s="3">
        <v>0.00136818900715515</v>
      </c>
      <c r="CX36" s="3">
        <v>-2.06713332887334e-6</v>
      </c>
      <c r="CY36" s="3">
        <v>2</v>
      </c>
      <c r="CZ36" s="3">
        <v>2225</v>
      </c>
      <c r="DA36" s="3">
        <v>1</v>
      </c>
      <c r="DB36" s="3">
        <v>30</v>
      </c>
      <c r="DC36" s="3">
        <v>8.21666666666667</v>
      </c>
      <c r="DD36" s="3">
        <v>8.45</v>
      </c>
      <c r="DE36" s="3">
        <v>3</v>
      </c>
      <c r="DF36" s="3">
        <v>333.696166666667</v>
      </c>
      <c r="DG36" s="3">
        <v>719.144916666667</v>
      </c>
      <c r="DH36" s="3">
        <v>24.9998333333333</v>
      </c>
      <c r="DI36" s="3">
        <v>25.95065</v>
      </c>
      <c r="DJ36" s="3">
        <v>30.000175</v>
      </c>
      <c r="DK36" s="3">
        <v>25.9284416666667</v>
      </c>
      <c r="DL36" s="3">
        <v>25.8943333333333</v>
      </c>
      <c r="DM36" s="3">
        <v>20.1697166666667</v>
      </c>
      <c r="DN36" s="3">
        <v>23.4013</v>
      </c>
      <c r="DO36" s="3">
        <v>100</v>
      </c>
      <c r="DP36" s="3">
        <v>25</v>
      </c>
      <c r="DQ36" s="3">
        <v>397.68425</v>
      </c>
      <c r="DR36" s="3">
        <v>23.0075</v>
      </c>
      <c r="DS36" s="3">
        <v>101.131666666667</v>
      </c>
      <c r="DT36" s="3">
        <v>101.407583333333</v>
      </c>
    </row>
    <row r="37" spans="1:124">
      <c r="A37" s="3" t="s">
        <v>622</v>
      </c>
      <c r="B37" s="3" t="s">
        <v>621</v>
      </c>
      <c r="C37" s="3" t="s">
        <v>68</v>
      </c>
      <c r="D37" s="3" t="str">
        <f t="shared" si="3"/>
        <v>Rd2</v>
      </c>
      <c r="E37" s="3" t="str">
        <f t="shared" si="4"/>
        <v>TR59-B1-Rd2</v>
      </c>
      <c r="F37" s="3" t="str">
        <f>VLOOKUP(B37,Sheet1!$A$1:$B$97,2,0)</f>
        <v>Litsea dilleniifolia</v>
      </c>
      <c r="G37" s="3" t="str">
        <f t="shared" si="5"/>
        <v>2023-07-27</v>
      </c>
      <c r="H37" s="3" t="s">
        <v>587</v>
      </c>
      <c r="I37" s="3">
        <v>5.53375260872141e-5</v>
      </c>
      <c r="J37" s="3">
        <v>-0.931857500166282</v>
      </c>
      <c r="K37" s="3">
        <v>400.011304996562</v>
      </c>
      <c r="L37" s="3">
        <v>688.03050298837</v>
      </c>
      <c r="M37" s="3">
        <v>63.7796298688592</v>
      </c>
      <c r="N37" s="3">
        <v>37.0805917800487</v>
      </c>
      <c r="O37" s="3">
        <v>0.00501615946967456</v>
      </c>
      <c r="P37" s="3">
        <v>3.73695616305808</v>
      </c>
      <c r="Q37" s="3">
        <v>0.00501242006234025</v>
      </c>
      <c r="R37" s="3">
        <v>0.00313309826961823</v>
      </c>
      <c r="S37" s="3">
        <v>0</v>
      </c>
      <c r="T37" s="3">
        <v>25.3669657690013</v>
      </c>
      <c r="U37" s="3">
        <v>25.4486148809769</v>
      </c>
      <c r="V37" s="3">
        <v>3.26572174263092</v>
      </c>
      <c r="W37" s="3">
        <v>69.8898446400758</v>
      </c>
      <c r="X37" s="3">
        <v>2.27290667349641</v>
      </c>
      <c r="Y37" s="3">
        <v>3.25212707702952</v>
      </c>
      <c r="Z37" s="3">
        <v>0.992815069134514</v>
      </c>
      <c r="AA37" s="3">
        <v>-2.44038490044614</v>
      </c>
      <c r="AB37" s="3">
        <v>-14.1403517459527</v>
      </c>
      <c r="AC37" s="3">
        <v>-0.803730577236952</v>
      </c>
      <c r="AD37" s="3">
        <v>-17.3844672236358</v>
      </c>
      <c r="AE37" s="3">
        <v>0</v>
      </c>
      <c r="AF37" s="3">
        <v>0</v>
      </c>
      <c r="AG37" s="3">
        <v>1</v>
      </c>
      <c r="AH37" s="3">
        <v>0</v>
      </c>
      <c r="AI37" s="3">
        <v>49265.1541942102</v>
      </c>
      <c r="AJ37" s="3">
        <v>0</v>
      </c>
      <c r="AK37" s="3">
        <v>0</v>
      </c>
      <c r="AL37" s="3">
        <v>0</v>
      </c>
      <c r="AM37" s="3">
        <v>0</v>
      </c>
      <c r="AN37" s="3">
        <v>6</v>
      </c>
      <c r="AO37" s="3">
        <v>0.5</v>
      </c>
      <c r="AP37" s="3" t="e">
        <v>#DIV/0!</v>
      </c>
      <c r="AQ37" s="3">
        <v>2</v>
      </c>
      <c r="AR37" s="3">
        <v>1690362972.91204</v>
      </c>
      <c r="AS37" s="3">
        <v>400.011304996562</v>
      </c>
      <c r="AT37" s="3">
        <v>398.45178700761</v>
      </c>
      <c r="AU37" s="3">
        <v>24.5192519385517</v>
      </c>
      <c r="AV37" s="3">
        <v>24.4267138765663</v>
      </c>
      <c r="AW37" s="3">
        <v>404.476118058989</v>
      </c>
      <c r="AX37" s="3">
        <v>23.9922379899624</v>
      </c>
      <c r="AY37" s="3">
        <v>350.001168631543</v>
      </c>
      <c r="AZ37" s="3">
        <v>92.6742667504605</v>
      </c>
      <c r="BA37" s="3">
        <v>0.0245928310414226</v>
      </c>
      <c r="BB37" s="3">
        <v>25.3784276347985</v>
      </c>
      <c r="BC37" s="3">
        <v>25.4486148809769</v>
      </c>
      <c r="BD37" s="3">
        <v>999.9</v>
      </c>
      <c r="BE37" s="3">
        <v>0</v>
      </c>
      <c r="BF37" s="3">
        <v>0</v>
      </c>
      <c r="BG37" s="3">
        <v>9999.00752475683</v>
      </c>
      <c r="BH37" s="3">
        <v>-0.717867789386674</v>
      </c>
      <c r="BI37" s="3">
        <v>0.229111</v>
      </c>
      <c r="BJ37" s="3">
        <v>0</v>
      </c>
      <c r="BK37" s="3">
        <v>0</v>
      </c>
      <c r="BL37" s="3">
        <v>0</v>
      </c>
      <c r="BM37" s="3">
        <v>26</v>
      </c>
      <c r="BN37" s="3">
        <v>0</v>
      </c>
      <c r="BO37" s="3">
        <v>1690362835.6</v>
      </c>
      <c r="BP37" s="3" t="e">
        <v>#DIV/0!</v>
      </c>
      <c r="BQ37" s="3">
        <v>1690362835.6</v>
      </c>
      <c r="BR37" s="3">
        <v>1690362831.1</v>
      </c>
      <c r="BS37" s="3">
        <v>39</v>
      </c>
      <c r="BT37" s="3">
        <v>0.048</v>
      </c>
      <c r="BU37" s="3">
        <v>-0.001</v>
      </c>
      <c r="BV37" s="3">
        <v>-4.463</v>
      </c>
      <c r="BW37" s="3">
        <v>0.522</v>
      </c>
      <c r="BX37" s="3">
        <v>399</v>
      </c>
      <c r="BY37" s="3">
        <v>24</v>
      </c>
      <c r="BZ37" s="3">
        <v>0.4</v>
      </c>
      <c r="CA37" s="3">
        <v>0.23</v>
      </c>
      <c r="CB37" s="3">
        <v>1.55386782520325</v>
      </c>
      <c r="CC37" s="3">
        <v>0.108382717770036</v>
      </c>
      <c r="CD37" s="3">
        <v>0.0364526419568459</v>
      </c>
      <c r="CE37" s="3">
        <v>0.0833333333333333</v>
      </c>
      <c r="CF37" s="3">
        <v>0.0928881666666667</v>
      </c>
      <c r="CG37" s="3">
        <v>-0.00767213205574911</v>
      </c>
      <c r="CH37" s="3">
        <v>0.00139152505885638</v>
      </c>
      <c r="CI37" s="3">
        <v>1</v>
      </c>
      <c r="CJ37" s="3">
        <v>1.08333333333333</v>
      </c>
      <c r="CK37" s="3">
        <v>2</v>
      </c>
      <c r="CL37" s="3" t="e">
        <v>#DIV/0!</v>
      </c>
      <c r="CM37" s="3">
        <v>100</v>
      </c>
      <c r="CN37" s="3">
        <v>100</v>
      </c>
      <c r="CO37" s="3">
        <v>-4.465</v>
      </c>
      <c r="CP37" s="3">
        <v>0.527358333333333</v>
      </c>
      <c r="CQ37" s="3">
        <v>-3.88674245432577</v>
      </c>
      <c r="CR37" s="3">
        <v>-0.00166804473494044</v>
      </c>
      <c r="CS37" s="3">
        <v>5.79798830074909e-7</v>
      </c>
      <c r="CT37" s="3">
        <v>2.68779590463922e-11</v>
      </c>
      <c r="CU37" s="3">
        <v>-0.180500762415563</v>
      </c>
      <c r="CV37" s="3">
        <v>-0.00214682588162078</v>
      </c>
      <c r="CW37" s="3">
        <v>0.00136818900715515</v>
      </c>
      <c r="CX37" s="3">
        <v>-2.06713332887334e-6</v>
      </c>
      <c r="CY37" s="3">
        <v>2</v>
      </c>
      <c r="CZ37" s="3">
        <v>2225</v>
      </c>
      <c r="DA37" s="3">
        <v>1</v>
      </c>
      <c r="DB37" s="3">
        <v>30</v>
      </c>
      <c r="DC37" s="3">
        <v>2.41666666666667</v>
      </c>
      <c r="DD37" s="3">
        <v>2.5</v>
      </c>
      <c r="DE37" s="3">
        <v>3</v>
      </c>
      <c r="DF37" s="3">
        <v>334.629583333333</v>
      </c>
      <c r="DG37" s="3">
        <v>707.202583333333</v>
      </c>
      <c r="DH37" s="3">
        <v>25.000025</v>
      </c>
      <c r="DI37" s="3">
        <v>28.770875</v>
      </c>
      <c r="DJ37" s="3">
        <v>30.0002166666667</v>
      </c>
      <c r="DK37" s="3">
        <v>28.7667833333333</v>
      </c>
      <c r="DL37" s="3">
        <v>28.7350916666667</v>
      </c>
      <c r="DM37" s="3">
        <v>20.2417416666667</v>
      </c>
      <c r="DN37" s="3">
        <v>29.1374</v>
      </c>
      <c r="DO37" s="3">
        <v>100</v>
      </c>
      <c r="DP37" s="3">
        <v>25</v>
      </c>
      <c r="DQ37" s="3">
        <v>398.423583333333</v>
      </c>
      <c r="DR37" s="3">
        <v>24.3916916666667</v>
      </c>
      <c r="DS37" s="3">
        <v>100.6425</v>
      </c>
      <c r="DT37" s="3">
        <v>101.006833333333</v>
      </c>
    </row>
    <row r="38" spans="1:124">
      <c r="A38" s="3" t="s">
        <v>623</v>
      </c>
      <c r="B38" s="3" t="s">
        <v>427</v>
      </c>
      <c r="C38" s="3" t="s">
        <v>77</v>
      </c>
      <c r="D38" s="3" t="str">
        <f t="shared" si="3"/>
        <v>Rd1</v>
      </c>
      <c r="E38" s="3" t="str">
        <f t="shared" si="4"/>
        <v>TR60-B2-Rd1</v>
      </c>
      <c r="F38" s="3" t="str">
        <f>VLOOKUP(B38,Sheet1!$A$1:$B$97,2,0)</f>
        <v>Alseodaphnopsis petiolaris</v>
      </c>
      <c r="G38" s="3" t="str">
        <f t="shared" si="5"/>
        <v>2023-07-28</v>
      </c>
      <c r="H38" s="3" t="s">
        <v>587</v>
      </c>
      <c r="I38" s="3">
        <v>5.32721117323906e-5</v>
      </c>
      <c r="J38" s="3">
        <v>-0.386022646058164</v>
      </c>
      <c r="K38" s="3">
        <v>400.003825241744</v>
      </c>
      <c r="L38" s="3">
        <v>511.436367698404</v>
      </c>
      <c r="M38" s="3">
        <v>47.3342134533049</v>
      </c>
      <c r="N38" s="3">
        <v>37.0209587573501</v>
      </c>
      <c r="O38" s="3">
        <v>0.0052685738702743</v>
      </c>
      <c r="P38" s="3">
        <v>3.73350916822061</v>
      </c>
      <c r="Q38" s="3">
        <v>0.00526439133838729</v>
      </c>
      <c r="R38" s="3">
        <v>0.00329062008137979</v>
      </c>
      <c r="S38" s="3">
        <v>0</v>
      </c>
      <c r="T38" s="3">
        <v>24.2919160695049</v>
      </c>
      <c r="U38" s="3">
        <v>24.3215766081311</v>
      </c>
      <c r="V38" s="3">
        <v>3.05331959965448</v>
      </c>
      <c r="W38" s="3">
        <v>70.2664311518483</v>
      </c>
      <c r="X38" s="3">
        <v>2.14306715271726</v>
      </c>
      <c r="Y38" s="3">
        <v>3.04991608422729</v>
      </c>
      <c r="Z38" s="3">
        <v>0.910252446937222</v>
      </c>
      <c r="AA38" s="3">
        <v>-2.34930012739843</v>
      </c>
      <c r="AB38" s="3">
        <v>-3.74592021101667</v>
      </c>
      <c r="AC38" s="3">
        <v>-0.210764315096383</v>
      </c>
      <c r="AD38" s="3">
        <v>-6.30598465351148</v>
      </c>
      <c r="AE38" s="3">
        <v>0</v>
      </c>
      <c r="AF38" s="3">
        <v>0</v>
      </c>
      <c r="AG38" s="3">
        <v>1</v>
      </c>
      <c r="AH38" s="3">
        <v>0</v>
      </c>
      <c r="AI38" s="3">
        <v>49376.7592470987</v>
      </c>
      <c r="AJ38" s="3">
        <v>0</v>
      </c>
      <c r="AK38" s="3">
        <v>0</v>
      </c>
      <c r="AL38" s="3">
        <v>0</v>
      </c>
      <c r="AM38" s="3">
        <v>0</v>
      </c>
      <c r="AN38" s="3">
        <v>6</v>
      </c>
      <c r="AO38" s="3">
        <v>0.5</v>
      </c>
      <c r="AP38" s="3" t="e">
        <v>#DIV/0!</v>
      </c>
      <c r="AQ38" s="3">
        <v>2</v>
      </c>
      <c r="AR38" s="3">
        <v>1690445966.83287</v>
      </c>
      <c r="AS38" s="3">
        <v>400.003825241744</v>
      </c>
      <c r="AT38" s="3">
        <v>399.378614398984</v>
      </c>
      <c r="AU38" s="3">
        <v>23.1553986765645</v>
      </c>
      <c r="AV38" s="3">
        <v>23.0661915353798</v>
      </c>
      <c r="AW38" s="3">
        <v>404.600750130755</v>
      </c>
      <c r="AX38" s="3">
        <v>22.6658465108253</v>
      </c>
      <c r="AY38" s="3">
        <v>350.006914549504</v>
      </c>
      <c r="AZ38" s="3">
        <v>92.5318117800127</v>
      </c>
      <c r="BA38" s="3">
        <v>0.0197000393502554</v>
      </c>
      <c r="BB38" s="3">
        <v>24.3029659569422</v>
      </c>
      <c r="BC38" s="3">
        <v>24.3215766081311</v>
      </c>
      <c r="BD38" s="3">
        <v>999.9</v>
      </c>
      <c r="BE38" s="3">
        <v>0</v>
      </c>
      <c r="BF38" s="3">
        <v>0</v>
      </c>
      <c r="BG38" s="3">
        <v>10000.9916820075</v>
      </c>
      <c r="BH38" s="3">
        <v>-0.698112739128352</v>
      </c>
      <c r="BI38" s="3">
        <v>0.229111</v>
      </c>
      <c r="BJ38" s="3">
        <v>0</v>
      </c>
      <c r="BK38" s="3">
        <v>0</v>
      </c>
      <c r="BL38" s="3">
        <v>0</v>
      </c>
      <c r="BM38" s="3">
        <v>23</v>
      </c>
      <c r="BN38" s="3">
        <v>0.00480416316137566</v>
      </c>
      <c r="BO38" s="3">
        <v>1690445262</v>
      </c>
      <c r="BP38" s="3" t="e">
        <v>#DIV/0!</v>
      </c>
      <c r="BQ38" s="3">
        <v>1690445262</v>
      </c>
      <c r="BR38" s="3">
        <v>1690445256.5</v>
      </c>
      <c r="BS38" s="3">
        <v>35</v>
      </c>
      <c r="BT38" s="3">
        <v>0.012</v>
      </c>
      <c r="BU38" s="3">
        <v>0.016</v>
      </c>
      <c r="BV38" s="3">
        <v>-4.596</v>
      </c>
      <c r="BW38" s="3">
        <v>0.489</v>
      </c>
      <c r="BX38" s="3">
        <v>399</v>
      </c>
      <c r="BY38" s="3">
        <v>23</v>
      </c>
      <c r="BZ38" s="3">
        <v>0.41</v>
      </c>
      <c r="CA38" s="3">
        <v>0.22</v>
      </c>
      <c r="CB38" s="3">
        <v>0.626180660416667</v>
      </c>
      <c r="CC38" s="3">
        <v>0.0212269502814251</v>
      </c>
      <c r="CD38" s="3">
        <v>0.0454448756954466</v>
      </c>
      <c r="CE38" s="3">
        <v>0.416666666666667</v>
      </c>
      <c r="CF38" s="3">
        <v>0.0895555877083333</v>
      </c>
      <c r="CG38" s="3">
        <v>-0.0100034841463416</v>
      </c>
      <c r="CH38" s="3">
        <v>0.00789543899543744</v>
      </c>
      <c r="CI38" s="3">
        <v>0.75</v>
      </c>
      <c r="CJ38" s="3">
        <v>1.16666666666667</v>
      </c>
      <c r="CK38" s="3">
        <v>2</v>
      </c>
      <c r="CL38" s="3" t="e">
        <v>#DIV/0!</v>
      </c>
      <c r="CM38" s="3">
        <v>100</v>
      </c>
      <c r="CN38" s="3">
        <v>100</v>
      </c>
      <c r="CO38" s="3">
        <v>-4.59691666666667</v>
      </c>
      <c r="CP38" s="3">
        <v>0.489558333333333</v>
      </c>
      <c r="CQ38" s="3">
        <v>-4.01871895684241</v>
      </c>
      <c r="CR38" s="3">
        <v>-0.00166804473494044</v>
      </c>
      <c r="CS38" s="3">
        <v>5.79798830074909e-7</v>
      </c>
      <c r="CT38" s="3">
        <v>2.68779590463922e-11</v>
      </c>
      <c r="CU38" s="3">
        <v>-0.140619981505742</v>
      </c>
      <c r="CV38" s="3">
        <v>-0.00214682588162078</v>
      </c>
      <c r="CW38" s="3">
        <v>0.00136818900715515</v>
      </c>
      <c r="CX38" s="3">
        <v>-2.06713332887334e-6</v>
      </c>
      <c r="CY38" s="3">
        <v>2</v>
      </c>
      <c r="CZ38" s="3">
        <v>2225</v>
      </c>
      <c r="DA38" s="3">
        <v>1</v>
      </c>
      <c r="DB38" s="3">
        <v>30</v>
      </c>
      <c r="DC38" s="3">
        <v>11.875</v>
      </c>
      <c r="DD38" s="3">
        <v>11.9666666666667</v>
      </c>
      <c r="DE38" s="3">
        <v>3</v>
      </c>
      <c r="DF38" s="3">
        <v>332.393</v>
      </c>
      <c r="DG38" s="3">
        <v>718.629916666667</v>
      </c>
      <c r="DH38" s="3">
        <v>24.999875</v>
      </c>
      <c r="DI38" s="3">
        <v>25.876575</v>
      </c>
      <c r="DJ38" s="3">
        <v>30.0000083333333</v>
      </c>
      <c r="DK38" s="3">
        <v>25.8956916666667</v>
      </c>
      <c r="DL38" s="3">
        <v>25.87125</v>
      </c>
      <c r="DM38" s="3">
        <v>20.3313666666667</v>
      </c>
      <c r="DN38" s="3">
        <v>8.05968</v>
      </c>
      <c r="DO38" s="3">
        <v>100</v>
      </c>
      <c r="DP38" s="3">
        <v>25</v>
      </c>
      <c r="DQ38" s="3">
        <v>399.349333333333</v>
      </c>
      <c r="DR38" s="3">
        <v>23.1193</v>
      </c>
      <c r="DS38" s="3">
        <v>101.053583333333</v>
      </c>
      <c r="DT38" s="3">
        <v>101.338333333333</v>
      </c>
    </row>
    <row r="39" spans="1:124">
      <c r="A39" s="3" t="s">
        <v>624</v>
      </c>
      <c r="B39" s="3" t="s">
        <v>427</v>
      </c>
      <c r="C39" s="3" t="s">
        <v>77</v>
      </c>
      <c r="D39" s="3" t="str">
        <f t="shared" si="3"/>
        <v>Rd2</v>
      </c>
      <c r="E39" s="3" t="str">
        <f t="shared" si="4"/>
        <v>TR60-B2-Rd2</v>
      </c>
      <c r="F39" s="3" t="str">
        <f>VLOOKUP(B39,Sheet1!$A$1:$B$97,2,0)</f>
        <v>Alseodaphnopsis petiolaris</v>
      </c>
      <c r="G39" s="3" t="str">
        <f t="shared" si="5"/>
        <v>2023-07-28</v>
      </c>
      <c r="H39" s="3" t="s">
        <v>587</v>
      </c>
      <c r="I39" s="3">
        <v>5.61287912211825e-5</v>
      </c>
      <c r="J39" s="3">
        <v>-0.56252774861274</v>
      </c>
      <c r="K39" s="3">
        <v>399.992003672535</v>
      </c>
      <c r="L39" s="3">
        <v>553.525906686522</v>
      </c>
      <c r="M39" s="3">
        <v>51.2612919360037</v>
      </c>
      <c r="N39" s="3">
        <v>37.0427232444535</v>
      </c>
      <c r="O39" s="3">
        <v>0.00558703175224909</v>
      </c>
      <c r="P39" s="3">
        <v>3.73498869419725</v>
      </c>
      <c r="Q39" s="3">
        <v>0.00558239271925667</v>
      </c>
      <c r="R39" s="3">
        <v>0.00348941191760214</v>
      </c>
      <c r="S39" s="3">
        <v>0</v>
      </c>
      <c r="T39" s="3">
        <v>24.1627426547447</v>
      </c>
      <c r="U39" s="3">
        <v>24.1125213260202</v>
      </c>
      <c r="V39" s="3">
        <v>3.015277962635</v>
      </c>
      <c r="W39" s="3">
        <v>69.7143896995491</v>
      </c>
      <c r="X39" s="3">
        <v>2.10989991835922</v>
      </c>
      <c r="Y39" s="3">
        <v>3.02649119520689</v>
      </c>
      <c r="Z39" s="3">
        <v>0.905378044275781</v>
      </c>
      <c r="AA39" s="3">
        <v>-2.47527969285415</v>
      </c>
      <c r="AB39" s="3">
        <v>12.4561792693295</v>
      </c>
      <c r="AC39" s="3">
        <v>0.699370627603355</v>
      </c>
      <c r="AD39" s="3">
        <v>10.6802702040788</v>
      </c>
      <c r="AE39" s="3">
        <v>0</v>
      </c>
      <c r="AF39" s="3">
        <v>0</v>
      </c>
      <c r="AG39" s="3">
        <v>1</v>
      </c>
      <c r="AH39" s="3">
        <v>0</v>
      </c>
      <c r="AI39" s="3">
        <v>49426.6428633378</v>
      </c>
      <c r="AJ39" s="3">
        <v>0</v>
      </c>
      <c r="AK39" s="3">
        <v>0</v>
      </c>
      <c r="AL39" s="3">
        <v>0</v>
      </c>
      <c r="AM39" s="3">
        <v>0</v>
      </c>
      <c r="AN39" s="3">
        <v>6</v>
      </c>
      <c r="AO39" s="3">
        <v>0.5</v>
      </c>
      <c r="AP39" s="3" t="e">
        <v>#DIV/0!</v>
      </c>
      <c r="AQ39" s="3">
        <v>2</v>
      </c>
      <c r="AR39" s="3">
        <v>1690457960.43287</v>
      </c>
      <c r="AS39" s="3">
        <v>399.992003672535</v>
      </c>
      <c r="AT39" s="3">
        <v>399.066166135286</v>
      </c>
      <c r="AU39" s="3">
        <v>22.7829657961594</v>
      </c>
      <c r="AV39" s="3">
        <v>22.6889380053822</v>
      </c>
      <c r="AW39" s="3">
        <v>404.613554698048</v>
      </c>
      <c r="AX39" s="3">
        <v>22.3145580047741</v>
      </c>
      <c r="AY39" s="3">
        <v>350.002987265858</v>
      </c>
      <c r="AZ39" s="3">
        <v>92.5894245829532</v>
      </c>
      <c r="BA39" s="3">
        <v>0.0192348511006963</v>
      </c>
      <c r="BB39" s="3">
        <v>24.1743817312838</v>
      </c>
      <c r="BC39" s="3">
        <v>24.1125213260202</v>
      </c>
      <c r="BD39" s="3">
        <v>999.9</v>
      </c>
      <c r="BE39" s="3">
        <v>0</v>
      </c>
      <c r="BF39" s="3">
        <v>0</v>
      </c>
      <c r="BG39" s="3">
        <v>10000.5196642112</v>
      </c>
      <c r="BH39" s="3">
        <v>-0.699871963047345</v>
      </c>
      <c r="BI39" s="3">
        <v>0.229111</v>
      </c>
      <c r="BJ39" s="3">
        <v>0</v>
      </c>
      <c r="BK39" s="3">
        <v>0</v>
      </c>
      <c r="BL39" s="3">
        <v>0</v>
      </c>
      <c r="BM39" s="3">
        <v>23</v>
      </c>
      <c r="BN39" s="3">
        <v>0</v>
      </c>
      <c r="BO39" s="3">
        <v>1690457788.6</v>
      </c>
      <c r="BP39" s="3" t="e">
        <v>#DIV/0!</v>
      </c>
      <c r="BQ39" s="3">
        <v>1690457788.6</v>
      </c>
      <c r="BR39" s="3">
        <v>1690457767.6</v>
      </c>
      <c r="BS39" s="3">
        <v>41</v>
      </c>
      <c r="BT39" s="3">
        <v>0.059</v>
      </c>
      <c r="BU39" s="3">
        <v>0.011</v>
      </c>
      <c r="BV39" s="3">
        <v>-4.621</v>
      </c>
      <c r="BW39" s="3">
        <v>0.468</v>
      </c>
      <c r="BX39" s="3">
        <v>399</v>
      </c>
      <c r="BY39" s="3">
        <v>23</v>
      </c>
      <c r="BZ39" s="3">
        <v>0.43</v>
      </c>
      <c r="CA39" s="3">
        <v>0.17</v>
      </c>
      <c r="CB39" s="3">
        <v>0.928470270325203</v>
      </c>
      <c r="CC39" s="3">
        <v>-0.0479372003484314</v>
      </c>
      <c r="CD39" s="3">
        <v>0.0344894902631107</v>
      </c>
      <c r="CE39" s="3">
        <v>0.333333333333333</v>
      </c>
      <c r="CF39" s="3">
        <v>0.0940833392276423</v>
      </c>
      <c r="CG39" s="3">
        <v>-0.00125792351916369</v>
      </c>
      <c r="CH39" s="3">
        <v>0.00136195257289766</v>
      </c>
      <c r="CI39" s="3">
        <v>1</v>
      </c>
      <c r="CJ39" s="3">
        <v>1.33333333333333</v>
      </c>
      <c r="CK39" s="3">
        <v>2</v>
      </c>
      <c r="CL39" s="3" t="e">
        <v>#DIV/0!</v>
      </c>
      <c r="CM39" s="3">
        <v>100</v>
      </c>
      <c r="CN39" s="3">
        <v>100</v>
      </c>
      <c r="CO39" s="3">
        <v>-4.62175</v>
      </c>
      <c r="CP39" s="3">
        <v>0.468183333333333</v>
      </c>
      <c r="CQ39" s="3">
        <v>-4.04337208697601</v>
      </c>
      <c r="CR39" s="3">
        <v>-0.00166804473494044</v>
      </c>
      <c r="CS39" s="3">
        <v>5.79798830074909e-7</v>
      </c>
      <c r="CT39" s="3">
        <v>2.68779590463922e-11</v>
      </c>
      <c r="CU39" s="3">
        <v>-0.142003399738136</v>
      </c>
      <c r="CV39" s="3">
        <v>-0.00214682588162078</v>
      </c>
      <c r="CW39" s="3">
        <v>0.00136818900715515</v>
      </c>
      <c r="CX39" s="3">
        <v>-2.06713332887334e-6</v>
      </c>
      <c r="CY39" s="3">
        <v>2</v>
      </c>
      <c r="CZ39" s="3">
        <v>2225</v>
      </c>
      <c r="DA39" s="3">
        <v>1</v>
      </c>
      <c r="DB39" s="3">
        <v>30</v>
      </c>
      <c r="DC39" s="3">
        <v>3</v>
      </c>
      <c r="DD39" s="3">
        <v>3.33333333333333</v>
      </c>
      <c r="DE39" s="3">
        <v>3</v>
      </c>
      <c r="DF39" s="3">
        <v>333.516916666667</v>
      </c>
      <c r="DG39" s="3">
        <v>714.664666666667</v>
      </c>
      <c r="DH39" s="3">
        <v>24.9998916666667</v>
      </c>
      <c r="DI39" s="3">
        <v>25.737625</v>
      </c>
      <c r="DJ39" s="3">
        <v>30.0000083333333</v>
      </c>
      <c r="DK39" s="3">
        <v>25.7596</v>
      </c>
      <c r="DL39" s="3">
        <v>25.7366333333333</v>
      </c>
      <c r="DM39" s="3">
        <v>20.3478416666667</v>
      </c>
      <c r="DN39" s="3">
        <v>0</v>
      </c>
      <c r="DO39" s="3">
        <v>100</v>
      </c>
      <c r="DP39" s="3">
        <v>25</v>
      </c>
      <c r="DQ39" s="3">
        <v>399.05975</v>
      </c>
      <c r="DR39" s="3">
        <v>23.0985</v>
      </c>
      <c r="DS39" s="3">
        <v>101.033166666667</v>
      </c>
      <c r="DT39" s="3">
        <v>101.335666666667</v>
      </c>
    </row>
    <row r="40" spans="1:124">
      <c r="A40" s="3" t="s">
        <v>558</v>
      </c>
      <c r="B40" s="3" t="s">
        <v>559</v>
      </c>
      <c r="C40" s="3" t="s">
        <v>68</v>
      </c>
      <c r="D40" s="3" t="str">
        <f t="shared" si="3"/>
        <v>Rd1</v>
      </c>
      <c r="E40" s="3" t="str">
        <f t="shared" si="4"/>
        <v>TR61-B1-Rd1</v>
      </c>
      <c r="F40" s="3" t="str">
        <f>VLOOKUP(B40,Sheet1!$A$1:$B$97,2,0)</f>
        <v>Alseodaphnopsis petiolaris</v>
      </c>
      <c r="G40" s="3" t="str">
        <f t="shared" si="5"/>
        <v>2023-07-28</v>
      </c>
      <c r="H40" s="3" t="s">
        <v>587</v>
      </c>
      <c r="I40" s="3">
        <v>9.66318688826828e-5</v>
      </c>
      <c r="J40" s="3">
        <v>-0.814546139142821</v>
      </c>
      <c r="K40" s="3">
        <v>400.011592795885</v>
      </c>
      <c r="L40" s="3">
        <v>535.174993577201</v>
      </c>
      <c r="M40" s="3">
        <v>49.639753235177</v>
      </c>
      <c r="N40" s="3">
        <v>37.1027809229187</v>
      </c>
      <c r="O40" s="3">
        <v>0.0091600057039269</v>
      </c>
      <c r="P40" s="3">
        <v>3.7389896271961</v>
      </c>
      <c r="Q40" s="3">
        <v>0.00914750887373241</v>
      </c>
      <c r="R40" s="3">
        <v>0.00571831438650541</v>
      </c>
      <c r="S40" s="3">
        <v>0</v>
      </c>
      <c r="T40" s="3">
        <v>24.7079145764643</v>
      </c>
      <c r="U40" s="3">
        <v>24.7470457237171</v>
      </c>
      <c r="V40" s="3">
        <v>3.13204039590929</v>
      </c>
      <c r="W40" s="3">
        <v>69.6900511353453</v>
      </c>
      <c r="X40" s="3">
        <v>2.18022884857321</v>
      </c>
      <c r="Y40" s="3">
        <v>3.12846508199218</v>
      </c>
      <c r="Z40" s="3">
        <v>0.951811547336083</v>
      </c>
      <c r="AA40" s="3">
        <v>-4.26146541772631</v>
      </c>
      <c r="AB40" s="3">
        <v>-3.85402726353811</v>
      </c>
      <c r="AC40" s="3">
        <v>-0.217457281122763</v>
      </c>
      <c r="AD40" s="3">
        <v>-8.33294996238718</v>
      </c>
      <c r="AE40" s="3">
        <v>2.91666666666667</v>
      </c>
      <c r="AF40" s="3">
        <v>1</v>
      </c>
      <c r="AG40" s="3">
        <v>1</v>
      </c>
      <c r="AH40" s="3">
        <v>0</v>
      </c>
      <c r="AI40" s="3">
        <v>49411.5032669779</v>
      </c>
      <c r="AJ40" s="3">
        <v>0</v>
      </c>
      <c r="AK40" s="3">
        <v>0</v>
      </c>
      <c r="AL40" s="3">
        <v>0</v>
      </c>
      <c r="AM40" s="3">
        <v>0</v>
      </c>
      <c r="AN40" s="3">
        <v>6</v>
      </c>
      <c r="AO40" s="3">
        <v>0.5</v>
      </c>
      <c r="AP40" s="3" t="e">
        <v>#DIV/0!</v>
      </c>
      <c r="AQ40" s="3">
        <v>2</v>
      </c>
      <c r="AR40" s="3">
        <v>1690431110.41204</v>
      </c>
      <c r="AS40" s="3">
        <v>400.011592795885</v>
      </c>
      <c r="AT40" s="3">
        <v>398.681515439456</v>
      </c>
      <c r="AU40" s="3">
        <v>23.5054299494049</v>
      </c>
      <c r="AV40" s="3">
        <v>23.3436717211388</v>
      </c>
      <c r="AW40" s="3">
        <v>404.356736693279</v>
      </c>
      <c r="AX40" s="3">
        <v>22.9938244840436</v>
      </c>
      <c r="AY40" s="3">
        <v>350.00618203844</v>
      </c>
      <c r="AZ40" s="3">
        <v>92.73313607765</v>
      </c>
      <c r="BA40" s="3">
        <v>0.0211280107910048</v>
      </c>
      <c r="BB40" s="3">
        <v>24.7279263720664</v>
      </c>
      <c r="BC40" s="3">
        <v>24.7470457237171</v>
      </c>
      <c r="BD40" s="3">
        <v>999.9</v>
      </c>
      <c r="BE40" s="3">
        <v>0</v>
      </c>
      <c r="BF40" s="3">
        <v>0</v>
      </c>
      <c r="BG40" s="3">
        <v>10000.557626733</v>
      </c>
      <c r="BH40" s="3">
        <v>-0.696592971718772</v>
      </c>
      <c r="BI40" s="3">
        <v>0.229111</v>
      </c>
      <c r="BJ40" s="3">
        <v>0</v>
      </c>
      <c r="BK40" s="3">
        <v>0</v>
      </c>
      <c r="BL40" s="3">
        <v>0</v>
      </c>
      <c r="BM40" s="3">
        <v>24.0954343001998</v>
      </c>
      <c r="BN40" s="3">
        <v>0</v>
      </c>
      <c r="BO40" s="3">
        <v>1690430802.1</v>
      </c>
      <c r="BP40" s="3" t="e">
        <v>#DIV/0!</v>
      </c>
      <c r="BQ40" s="3">
        <v>1690430802.1</v>
      </c>
      <c r="BR40" s="3">
        <v>1690430792.6</v>
      </c>
      <c r="BS40" s="3">
        <v>27</v>
      </c>
      <c r="BT40" s="3">
        <v>-0.022</v>
      </c>
      <c r="BU40" s="3">
        <v>0.017</v>
      </c>
      <c r="BV40" s="3">
        <v>-4.344</v>
      </c>
      <c r="BW40" s="3">
        <v>0.499</v>
      </c>
      <c r="BX40" s="3">
        <v>399</v>
      </c>
      <c r="BY40" s="3">
        <v>23</v>
      </c>
      <c r="BZ40" s="3">
        <v>0.53</v>
      </c>
      <c r="CA40" s="3">
        <v>0.18</v>
      </c>
      <c r="CB40" s="3">
        <v>1.32634958333333</v>
      </c>
      <c r="CC40" s="3">
        <v>0.0801926829268263</v>
      </c>
      <c r="CD40" s="3">
        <v>0.036049428068263</v>
      </c>
      <c r="CE40" s="3">
        <v>0.333333333333333</v>
      </c>
      <c r="CF40" s="3">
        <v>0.162755833333333</v>
      </c>
      <c r="CG40" s="3">
        <v>-0.022561030018762</v>
      </c>
      <c r="CH40" s="3">
        <v>0.0042449423760699</v>
      </c>
      <c r="CI40" s="3">
        <v>0.916666666666667</v>
      </c>
      <c r="CJ40" s="3">
        <v>1.25</v>
      </c>
      <c r="CK40" s="3">
        <v>2</v>
      </c>
      <c r="CL40" s="3" t="e">
        <v>#DIV/0!</v>
      </c>
      <c r="CM40" s="3">
        <v>100</v>
      </c>
      <c r="CN40" s="3">
        <v>100</v>
      </c>
      <c r="CO40" s="3">
        <v>-4.345</v>
      </c>
      <c r="CP40" s="3">
        <v>0.511858333333333</v>
      </c>
      <c r="CQ40" s="3">
        <v>-3.76721059684529</v>
      </c>
      <c r="CR40" s="3">
        <v>-0.00166804473494044</v>
      </c>
      <c r="CS40" s="3">
        <v>5.79798830074909e-7</v>
      </c>
      <c r="CT40" s="3">
        <v>2.68779590463922e-11</v>
      </c>
      <c r="CU40" s="3">
        <v>-0.137276927902373</v>
      </c>
      <c r="CV40" s="3">
        <v>-0.00214682588162078</v>
      </c>
      <c r="CW40" s="3">
        <v>0.00136818900715515</v>
      </c>
      <c r="CX40" s="3">
        <v>-2.06713332887334e-6</v>
      </c>
      <c r="CY40" s="3">
        <v>2</v>
      </c>
      <c r="CZ40" s="3">
        <v>2225</v>
      </c>
      <c r="DA40" s="3">
        <v>1</v>
      </c>
      <c r="DB40" s="3">
        <v>30</v>
      </c>
      <c r="DC40" s="3">
        <v>5.26666666666667</v>
      </c>
      <c r="DD40" s="3">
        <v>5.41666666666667</v>
      </c>
      <c r="DE40" s="3">
        <v>3</v>
      </c>
      <c r="DF40" s="3">
        <v>327.868666666667</v>
      </c>
      <c r="DG40" s="3">
        <v>719.748</v>
      </c>
      <c r="DH40" s="3">
        <v>25.0004916666667</v>
      </c>
      <c r="DI40" s="3">
        <v>26.7330333333333</v>
      </c>
      <c r="DJ40" s="3">
        <v>30.00045</v>
      </c>
      <c r="DK40" s="3">
        <v>26.683175</v>
      </c>
      <c r="DL40" s="3">
        <v>26.6370416666667</v>
      </c>
      <c r="DM40" s="3">
        <v>20.2211666666667</v>
      </c>
      <c r="DN40" s="3">
        <v>19.74815</v>
      </c>
      <c r="DO40" s="3">
        <v>100</v>
      </c>
      <c r="DP40" s="3">
        <v>25</v>
      </c>
      <c r="DQ40" s="3">
        <v>398.65075</v>
      </c>
      <c r="DR40" s="3">
        <v>23.40105</v>
      </c>
      <c r="DS40" s="3">
        <v>100.972916666667</v>
      </c>
      <c r="DT40" s="3">
        <v>101.25875</v>
      </c>
    </row>
    <row r="41" spans="1:124">
      <c r="A41" s="3" t="s">
        <v>625</v>
      </c>
      <c r="B41" s="3" t="s">
        <v>559</v>
      </c>
      <c r="C41" s="3" t="s">
        <v>68</v>
      </c>
      <c r="D41" s="3" t="str">
        <f t="shared" si="3"/>
        <v>Rd2</v>
      </c>
      <c r="E41" s="3" t="str">
        <f t="shared" si="4"/>
        <v>TR61-B1-Rd2</v>
      </c>
      <c r="F41" s="3" t="str">
        <f>VLOOKUP(B41,Sheet1!$A$1:$B$97,2,0)</f>
        <v>Alseodaphnopsis petiolaris</v>
      </c>
      <c r="G41" s="3" t="str">
        <f t="shared" si="5"/>
        <v>2023-07-28</v>
      </c>
      <c r="H41" s="3" t="s">
        <v>587</v>
      </c>
      <c r="I41" s="3">
        <v>9.12699099094407e-5</v>
      </c>
      <c r="J41" s="3">
        <v>-0.68746691502298</v>
      </c>
      <c r="K41" s="3">
        <v>399.999026517804</v>
      </c>
      <c r="L41" s="3">
        <v>518.427547804211</v>
      </c>
      <c r="M41" s="3">
        <v>48.0104702189633</v>
      </c>
      <c r="N41" s="3">
        <v>37.043058072984</v>
      </c>
      <c r="O41" s="3">
        <v>0.00873266529179739</v>
      </c>
      <c r="P41" s="3">
        <v>3.73490397537899</v>
      </c>
      <c r="Q41" s="3">
        <v>0.0087213366185388</v>
      </c>
      <c r="R41" s="3">
        <v>0.00545185197583389</v>
      </c>
      <c r="S41" s="3">
        <v>0</v>
      </c>
      <c r="T41" s="3">
        <v>24.7283248172446</v>
      </c>
      <c r="U41" s="3">
        <v>24.7789334291678</v>
      </c>
      <c r="V41" s="3">
        <v>3.13801067439664</v>
      </c>
      <c r="W41" s="3">
        <v>70.1379675883509</v>
      </c>
      <c r="X41" s="3">
        <v>2.1967753980471</v>
      </c>
      <c r="Y41" s="3">
        <v>3.13207734764311</v>
      </c>
      <c r="Z41" s="3">
        <v>0.941235276349546</v>
      </c>
      <c r="AA41" s="3">
        <v>-4.02500302700633</v>
      </c>
      <c r="AB41" s="3">
        <v>-6.38061877525348</v>
      </c>
      <c r="AC41" s="3">
        <v>-0.360499035698733</v>
      </c>
      <c r="AD41" s="3">
        <v>-10.7661208379585</v>
      </c>
      <c r="AE41" s="3">
        <v>0</v>
      </c>
      <c r="AF41" s="3">
        <v>0</v>
      </c>
      <c r="AG41" s="3">
        <v>1</v>
      </c>
      <c r="AH41" s="3">
        <v>0</v>
      </c>
      <c r="AI41" s="3">
        <v>49329.9371164371</v>
      </c>
      <c r="AJ41" s="3">
        <v>0</v>
      </c>
      <c r="AK41" s="3">
        <v>0</v>
      </c>
      <c r="AL41" s="3">
        <v>0</v>
      </c>
      <c r="AM41" s="3">
        <v>0</v>
      </c>
      <c r="AN41" s="3">
        <v>6</v>
      </c>
      <c r="AO41" s="3">
        <v>0.5</v>
      </c>
      <c r="AP41" s="3" t="e">
        <v>#DIV/0!</v>
      </c>
      <c r="AQ41" s="3">
        <v>2</v>
      </c>
      <c r="AR41" s="3">
        <v>1690452962.81204</v>
      </c>
      <c r="AS41" s="3">
        <v>399.999026517804</v>
      </c>
      <c r="AT41" s="3">
        <v>398.883119278868</v>
      </c>
      <c r="AU41" s="3">
        <v>23.7212602630814</v>
      </c>
      <c r="AV41" s="3">
        <v>23.5685121331168</v>
      </c>
      <c r="AW41" s="3">
        <v>404.644091984308</v>
      </c>
      <c r="AX41" s="3">
        <v>23.2229383110496</v>
      </c>
      <c r="AY41" s="3">
        <v>350.007075875262</v>
      </c>
      <c r="AZ41" s="3">
        <v>92.5871529527959</v>
      </c>
      <c r="BA41" s="3">
        <v>0.020717618094755</v>
      </c>
      <c r="BB41" s="3">
        <v>24.7472454349507</v>
      </c>
      <c r="BC41" s="3">
        <v>24.7789334291678</v>
      </c>
      <c r="BD41" s="3">
        <v>999.9</v>
      </c>
      <c r="BE41" s="3">
        <v>0</v>
      </c>
      <c r="BF41" s="3">
        <v>0</v>
      </c>
      <c r="BG41" s="3">
        <v>10000.4350325955</v>
      </c>
      <c r="BH41" s="3">
        <v>-0.70312282499024</v>
      </c>
      <c r="BI41" s="3">
        <v>0.229111</v>
      </c>
      <c r="BJ41" s="3">
        <v>0</v>
      </c>
      <c r="BK41" s="3">
        <v>0</v>
      </c>
      <c r="BL41" s="3">
        <v>0</v>
      </c>
      <c r="BM41" s="3">
        <v>24</v>
      </c>
      <c r="BN41" s="3">
        <v>0</v>
      </c>
      <c r="BO41" s="3">
        <v>1690452459.5</v>
      </c>
      <c r="BP41" s="3" t="e">
        <v>#DIV/0!</v>
      </c>
      <c r="BQ41" s="3">
        <v>1690452459.5</v>
      </c>
      <c r="BR41" s="3">
        <v>1690452455</v>
      </c>
      <c r="BS41" s="3">
        <v>38</v>
      </c>
      <c r="BT41" s="3">
        <v>0.039</v>
      </c>
      <c r="BU41" s="3">
        <v>0.004</v>
      </c>
      <c r="BV41" s="3">
        <v>-4.644</v>
      </c>
      <c r="BW41" s="3">
        <v>0.493</v>
      </c>
      <c r="BX41" s="3">
        <v>399</v>
      </c>
      <c r="BY41" s="3">
        <v>24</v>
      </c>
      <c r="BZ41" s="3">
        <v>0.6</v>
      </c>
      <c r="CA41" s="3">
        <v>0.14</v>
      </c>
      <c r="CB41" s="3">
        <v>1.11673658333333</v>
      </c>
      <c r="CC41" s="3">
        <v>-0.0116609380863062</v>
      </c>
      <c r="CD41" s="3">
        <v>0.0375869140447686</v>
      </c>
      <c r="CE41" s="3">
        <v>0.416666666666667</v>
      </c>
      <c r="CF41" s="3">
        <v>0.152455866666667</v>
      </c>
      <c r="CG41" s="3">
        <v>0.00545139024390219</v>
      </c>
      <c r="CH41" s="3">
        <v>0.00117193725376632</v>
      </c>
      <c r="CI41" s="3">
        <v>1</v>
      </c>
      <c r="CJ41" s="3">
        <v>1.41666666666667</v>
      </c>
      <c r="CK41" s="3">
        <v>2</v>
      </c>
      <c r="CL41" s="3" t="e">
        <v>#DIV/0!</v>
      </c>
      <c r="CM41" s="3">
        <v>100</v>
      </c>
      <c r="CN41" s="3">
        <v>100</v>
      </c>
      <c r="CO41" s="3">
        <v>-4.645</v>
      </c>
      <c r="CP41" s="3">
        <v>0.4982</v>
      </c>
      <c r="CQ41" s="3">
        <v>-4.06677414355166</v>
      </c>
      <c r="CR41" s="3">
        <v>-0.00166804473494044</v>
      </c>
      <c r="CS41" s="3">
        <v>5.79798830074909e-7</v>
      </c>
      <c r="CT41" s="3">
        <v>2.68779590463922e-11</v>
      </c>
      <c r="CU41" s="3">
        <v>-0.163809376263822</v>
      </c>
      <c r="CV41" s="3">
        <v>-0.00214682588162078</v>
      </c>
      <c r="CW41" s="3">
        <v>0.00136818900715515</v>
      </c>
      <c r="CX41" s="3">
        <v>-2.06713332887334e-6</v>
      </c>
      <c r="CY41" s="3">
        <v>2</v>
      </c>
      <c r="CZ41" s="3">
        <v>2225</v>
      </c>
      <c r="DA41" s="3">
        <v>1</v>
      </c>
      <c r="DB41" s="3">
        <v>30</v>
      </c>
      <c r="DC41" s="3">
        <v>8.51666666666667</v>
      </c>
      <c r="DD41" s="3">
        <v>8.6</v>
      </c>
      <c r="DE41" s="3">
        <v>3</v>
      </c>
      <c r="DF41" s="3">
        <v>332.150166666667</v>
      </c>
      <c r="DG41" s="3">
        <v>716.815583333333</v>
      </c>
      <c r="DH41" s="3">
        <v>24.9999166666667</v>
      </c>
      <c r="DI41" s="3">
        <v>26.8482833333333</v>
      </c>
      <c r="DJ41" s="3">
        <v>29.9999666666667</v>
      </c>
      <c r="DK41" s="3">
        <v>26.8504166666667</v>
      </c>
      <c r="DL41" s="3">
        <v>26.823875</v>
      </c>
      <c r="DM41" s="3">
        <v>20.366475</v>
      </c>
      <c r="DN41" s="3">
        <v>10.3241333333333</v>
      </c>
      <c r="DO41" s="3">
        <v>100</v>
      </c>
      <c r="DP41" s="3">
        <v>25</v>
      </c>
      <c r="DQ41" s="3">
        <v>398.871166666667</v>
      </c>
      <c r="DR41" s="3">
        <v>23.6209166666667</v>
      </c>
      <c r="DS41" s="3">
        <v>100.88925</v>
      </c>
      <c r="DT41" s="3">
        <v>101.210166666667</v>
      </c>
    </row>
    <row r="42" spans="1:124">
      <c r="A42" s="3" t="s">
        <v>626</v>
      </c>
      <c r="B42" s="3" t="s">
        <v>559</v>
      </c>
      <c r="C42" s="3" t="s">
        <v>77</v>
      </c>
      <c r="D42" s="3" t="str">
        <f t="shared" si="3"/>
        <v>Rd1</v>
      </c>
      <c r="E42" s="3" t="str">
        <f t="shared" si="4"/>
        <v>TR61-B2-Rd1</v>
      </c>
      <c r="F42" s="3" t="str">
        <f>VLOOKUP(B42,Sheet1!$A$1:$B$97,2,0)</f>
        <v>Alseodaphnopsis petiolaris</v>
      </c>
      <c r="G42" s="3" t="str">
        <f t="shared" si="5"/>
        <v>2023-07-28</v>
      </c>
      <c r="H42" s="3" t="s">
        <v>587</v>
      </c>
      <c r="I42" s="3">
        <v>6.45254816531725e-5</v>
      </c>
      <c r="J42" s="3">
        <v>-0.697512796794835</v>
      </c>
      <c r="K42" s="3">
        <v>399.998198259138</v>
      </c>
      <c r="L42" s="3">
        <v>573.879884433445</v>
      </c>
      <c r="M42" s="3">
        <v>53.158340834659</v>
      </c>
      <c r="N42" s="3">
        <v>37.0517240292005</v>
      </c>
      <c r="O42" s="3">
        <v>0.00618452739956363</v>
      </c>
      <c r="P42" s="3">
        <v>3.73574497047086</v>
      </c>
      <c r="Q42" s="3">
        <v>0.00617879972343309</v>
      </c>
      <c r="R42" s="3">
        <v>0.00386226397886593</v>
      </c>
      <c r="S42" s="3">
        <v>0</v>
      </c>
      <c r="T42" s="3">
        <v>24.5615380630458</v>
      </c>
      <c r="U42" s="3">
        <v>24.6006823034878</v>
      </c>
      <c r="V42" s="3">
        <v>3.10476201818193</v>
      </c>
      <c r="W42" s="3">
        <v>69.836134473629</v>
      </c>
      <c r="X42" s="3">
        <v>2.16490678130619</v>
      </c>
      <c r="Y42" s="3">
        <v>3.09998080334655</v>
      </c>
      <c r="Z42" s="3">
        <v>0.939855236875736</v>
      </c>
      <c r="AA42" s="3">
        <v>-2.84557374090491</v>
      </c>
      <c r="AB42" s="3">
        <v>-5.18996912033477</v>
      </c>
      <c r="AC42" s="3">
        <v>-0.292651504915678</v>
      </c>
      <c r="AD42" s="3">
        <v>-8.32819436615536</v>
      </c>
      <c r="AE42" s="3">
        <v>0</v>
      </c>
      <c r="AF42" s="3">
        <v>0</v>
      </c>
      <c r="AG42" s="3">
        <v>1</v>
      </c>
      <c r="AH42" s="3">
        <v>0</v>
      </c>
      <c r="AI42" s="3">
        <v>49374.4728950292</v>
      </c>
      <c r="AJ42" s="3">
        <v>0</v>
      </c>
      <c r="AK42" s="3">
        <v>0</v>
      </c>
      <c r="AL42" s="3">
        <v>0</v>
      </c>
      <c r="AM42" s="3">
        <v>0</v>
      </c>
      <c r="AN42" s="3">
        <v>6</v>
      </c>
      <c r="AO42" s="3">
        <v>0.5</v>
      </c>
      <c r="AP42" s="3" t="e">
        <v>#DIV/0!</v>
      </c>
      <c r="AQ42" s="3">
        <v>2</v>
      </c>
      <c r="AR42" s="3">
        <v>1690439790.88109</v>
      </c>
      <c r="AS42" s="3">
        <v>399.998198259138</v>
      </c>
      <c r="AT42" s="3">
        <v>398.846737591224</v>
      </c>
      <c r="AU42" s="3">
        <v>23.3716199486103</v>
      </c>
      <c r="AV42" s="3">
        <v>23.263592823846</v>
      </c>
      <c r="AW42" s="3">
        <v>404.478603325123</v>
      </c>
      <c r="AX42" s="3">
        <v>22.8708186752722</v>
      </c>
      <c r="AY42" s="3">
        <v>350.009030516025</v>
      </c>
      <c r="AZ42" s="3">
        <v>92.6095736313325</v>
      </c>
      <c r="BA42" s="3">
        <v>0.0201536799738491</v>
      </c>
      <c r="BB42" s="3">
        <v>24.5749126859454</v>
      </c>
      <c r="BC42" s="3">
        <v>24.6006823034878</v>
      </c>
      <c r="BD42" s="3">
        <v>999.9</v>
      </c>
      <c r="BE42" s="3">
        <v>0</v>
      </c>
      <c r="BF42" s="3">
        <v>0</v>
      </c>
      <c r="BG42" s="3">
        <v>10001.2831141215</v>
      </c>
      <c r="BH42" s="3">
        <v>-0.698431575834702</v>
      </c>
      <c r="BI42" s="3">
        <v>0.229111</v>
      </c>
      <c r="BJ42" s="3">
        <v>0</v>
      </c>
      <c r="BK42" s="3">
        <v>0</v>
      </c>
      <c r="BL42" s="3">
        <v>0</v>
      </c>
      <c r="BM42" s="3">
        <v>24</v>
      </c>
      <c r="BN42" s="3">
        <v>0</v>
      </c>
      <c r="BO42" s="3">
        <v>1690439368</v>
      </c>
      <c r="BP42" s="3" t="e">
        <v>#DIV/0!</v>
      </c>
      <c r="BQ42" s="3">
        <v>1690439368</v>
      </c>
      <c r="BR42" s="3">
        <v>1690439359</v>
      </c>
      <c r="BS42" s="3">
        <v>32</v>
      </c>
      <c r="BT42" s="3">
        <v>-0.055</v>
      </c>
      <c r="BU42" s="3">
        <v>0.005</v>
      </c>
      <c r="BV42" s="3">
        <v>-4.479</v>
      </c>
      <c r="BW42" s="3">
        <v>0.497</v>
      </c>
      <c r="BX42" s="3">
        <v>399</v>
      </c>
      <c r="BY42" s="3">
        <v>23</v>
      </c>
      <c r="BZ42" s="3">
        <v>0.49</v>
      </c>
      <c r="CA42" s="3">
        <v>0.28</v>
      </c>
      <c r="CB42" s="3">
        <v>1.15302765955285</v>
      </c>
      <c r="CC42" s="3">
        <v>-0.0230182935064427</v>
      </c>
      <c r="CD42" s="3">
        <v>0.0303277073691025</v>
      </c>
      <c r="CE42" s="3">
        <v>0.666666666666667</v>
      </c>
      <c r="CF42" s="3">
        <v>0.108586573287602</v>
      </c>
      <c r="CG42" s="3">
        <v>-0.0127425846650548</v>
      </c>
      <c r="CH42" s="3">
        <v>0.00538798110405115</v>
      </c>
      <c r="CI42" s="3">
        <v>0.833333333333333</v>
      </c>
      <c r="CJ42" s="3">
        <v>1.5</v>
      </c>
      <c r="CK42" s="3">
        <v>2</v>
      </c>
      <c r="CL42" s="3" t="e">
        <v>#DIV/0!</v>
      </c>
      <c r="CM42" s="3">
        <v>100</v>
      </c>
      <c r="CN42" s="3">
        <v>100</v>
      </c>
      <c r="CO42" s="3">
        <v>-4.48033333333333</v>
      </c>
      <c r="CP42" s="3">
        <v>0.500891666666667</v>
      </c>
      <c r="CQ42" s="3">
        <v>-3.9022694533835</v>
      </c>
      <c r="CR42" s="3">
        <v>-0.00166804473494044</v>
      </c>
      <c r="CS42" s="3">
        <v>5.79798830074909e-7</v>
      </c>
      <c r="CT42" s="3">
        <v>2.68779590463922e-11</v>
      </c>
      <c r="CU42" s="3">
        <v>-0.141036460973164</v>
      </c>
      <c r="CV42" s="3">
        <v>-0.00214682588162078</v>
      </c>
      <c r="CW42" s="3">
        <v>0.00136818900715515</v>
      </c>
      <c r="CX42" s="3">
        <v>-2.06713332887334e-6</v>
      </c>
      <c r="CY42" s="3">
        <v>2</v>
      </c>
      <c r="CZ42" s="3">
        <v>2225</v>
      </c>
      <c r="DA42" s="3">
        <v>1</v>
      </c>
      <c r="DB42" s="3">
        <v>30</v>
      </c>
      <c r="DC42" s="3">
        <v>7.175</v>
      </c>
      <c r="DD42" s="3">
        <v>7.33333333333333</v>
      </c>
      <c r="DE42" s="3">
        <v>3</v>
      </c>
      <c r="DF42" s="3">
        <v>332.922</v>
      </c>
      <c r="DG42" s="3">
        <v>707.973666666667</v>
      </c>
      <c r="DH42" s="3">
        <v>24.9999916666667</v>
      </c>
      <c r="DI42" s="3">
        <v>26.3123333333333</v>
      </c>
      <c r="DJ42" s="3">
        <v>30.0000833333333</v>
      </c>
      <c r="DK42" s="3">
        <v>26.296775</v>
      </c>
      <c r="DL42" s="3">
        <v>26.2624</v>
      </c>
      <c r="DM42" s="3">
        <v>20.259825</v>
      </c>
      <c r="DN42" s="3">
        <v>18.16735</v>
      </c>
      <c r="DO42" s="3">
        <v>100</v>
      </c>
      <c r="DP42" s="3">
        <v>25</v>
      </c>
      <c r="DQ42" s="3">
        <v>398.853166666667</v>
      </c>
      <c r="DR42" s="3">
        <v>23.3162916666667</v>
      </c>
      <c r="DS42" s="3">
        <v>101.0075</v>
      </c>
      <c r="DT42" s="3">
        <v>101.3015</v>
      </c>
    </row>
    <row r="43" spans="1:124">
      <c r="A43" s="3" t="s">
        <v>627</v>
      </c>
      <c r="B43" s="3" t="s">
        <v>501</v>
      </c>
      <c r="C43" s="3" t="s">
        <v>77</v>
      </c>
      <c r="D43" s="3" t="str">
        <f t="shared" si="3"/>
        <v>Rd1</v>
      </c>
      <c r="E43" s="3" t="str">
        <f t="shared" si="4"/>
        <v>TR62-B2-Rd1</v>
      </c>
      <c r="F43" s="3" t="str">
        <f>VLOOKUP(B43,Sheet1!$A$1:$B$97,2,0)</f>
        <v>Ficus langkokensis</v>
      </c>
      <c r="G43" s="3" t="str">
        <f t="shared" si="5"/>
        <v>2023-07-28</v>
      </c>
      <c r="H43" s="3" t="s">
        <v>587</v>
      </c>
      <c r="I43" s="3">
        <v>0.000295633370733688</v>
      </c>
      <c r="J43" s="3">
        <v>-0.523197795920826</v>
      </c>
      <c r="K43" s="3">
        <v>400.008115355</v>
      </c>
      <c r="L43" s="3">
        <v>423.18675908532</v>
      </c>
      <c r="M43" s="3">
        <v>39.2729826901767</v>
      </c>
      <c r="N43" s="3">
        <v>37.1219357931349</v>
      </c>
      <c r="O43" s="3">
        <v>0.0278143837738811</v>
      </c>
      <c r="P43" s="3">
        <v>3.74045846764788</v>
      </c>
      <c r="Q43" s="3">
        <v>0.0276999879385933</v>
      </c>
      <c r="R43" s="3">
        <v>0.0173227311134913</v>
      </c>
      <c r="S43" s="3">
        <v>0</v>
      </c>
      <c r="T43" s="3">
        <v>24.9971926716551</v>
      </c>
      <c r="U43" s="3">
        <v>25.0680015621168</v>
      </c>
      <c r="V43" s="3">
        <v>3.19259154783213</v>
      </c>
      <c r="W43" s="3">
        <v>69.9230311173503</v>
      </c>
      <c r="X43" s="3">
        <v>2.23107731400114</v>
      </c>
      <c r="Y43" s="3">
        <v>3.19076204746744</v>
      </c>
      <c r="Z43" s="3">
        <v>0.961514233830991</v>
      </c>
      <c r="AA43" s="3">
        <v>-13.0374316493556</v>
      </c>
      <c r="AB43" s="3">
        <v>-1.94009509871852</v>
      </c>
      <c r="AC43" s="3">
        <v>-0.109764045141766</v>
      </c>
      <c r="AD43" s="3">
        <v>-15.0872907932159</v>
      </c>
      <c r="AE43" s="3">
        <v>0</v>
      </c>
      <c r="AF43" s="3">
        <v>0</v>
      </c>
      <c r="AG43" s="3">
        <v>1</v>
      </c>
      <c r="AH43" s="3">
        <v>0</v>
      </c>
      <c r="AI43" s="3">
        <v>49384.7571075411</v>
      </c>
      <c r="AJ43" s="3">
        <v>0</v>
      </c>
      <c r="AK43" s="3">
        <v>0</v>
      </c>
      <c r="AL43" s="3">
        <v>0</v>
      </c>
      <c r="AM43" s="3">
        <v>0</v>
      </c>
      <c r="AN43" s="3">
        <v>6</v>
      </c>
      <c r="AO43" s="3">
        <v>0.5</v>
      </c>
      <c r="AP43" s="3" t="e">
        <v>#DIV/0!</v>
      </c>
      <c r="AQ43" s="3">
        <v>2</v>
      </c>
      <c r="AR43" s="3">
        <v>1690429119.81204</v>
      </c>
      <c r="AS43" s="3">
        <v>400.008115355</v>
      </c>
      <c r="AT43" s="3">
        <v>399.313939629301</v>
      </c>
      <c r="AU43" s="3">
        <v>24.0410154211371</v>
      </c>
      <c r="AV43" s="3">
        <v>23.5464072997653</v>
      </c>
      <c r="AW43" s="3">
        <v>404.331591096711</v>
      </c>
      <c r="AX43" s="3">
        <v>23.5165007496817</v>
      </c>
      <c r="AY43" s="3">
        <v>350.005637842876</v>
      </c>
      <c r="AZ43" s="3">
        <v>92.7796773793952</v>
      </c>
      <c r="BA43" s="3">
        <v>0.0232792820596886</v>
      </c>
      <c r="BB43" s="3">
        <v>25.0583823540216</v>
      </c>
      <c r="BC43" s="3">
        <v>25.0680015621168</v>
      </c>
      <c r="BD43" s="3">
        <v>999.9</v>
      </c>
      <c r="BE43" s="3">
        <v>0</v>
      </c>
      <c r="BF43" s="3">
        <v>0</v>
      </c>
      <c r="BG43" s="3">
        <v>10001.2482419191</v>
      </c>
      <c r="BH43" s="3">
        <v>-0.711575820871172</v>
      </c>
      <c r="BI43" s="3">
        <v>0.229111</v>
      </c>
      <c r="BJ43" s="3">
        <v>0</v>
      </c>
      <c r="BK43" s="3">
        <v>0</v>
      </c>
      <c r="BL43" s="3">
        <v>0</v>
      </c>
      <c r="BM43" s="3">
        <v>25</v>
      </c>
      <c r="BN43" s="3">
        <v>0</v>
      </c>
      <c r="BO43" s="3">
        <v>1690428873.5</v>
      </c>
      <c r="BP43" s="3" t="e">
        <v>#DIV/0!</v>
      </c>
      <c r="BQ43" s="3">
        <v>1690428873.5</v>
      </c>
      <c r="BR43" s="3">
        <v>1690428864</v>
      </c>
      <c r="BS43" s="3">
        <v>26</v>
      </c>
      <c r="BT43" s="3">
        <v>0.002</v>
      </c>
      <c r="BU43" s="3">
        <v>-0.002</v>
      </c>
      <c r="BV43" s="3">
        <v>-4.323</v>
      </c>
      <c r="BW43" s="3">
        <v>0.488</v>
      </c>
      <c r="BX43" s="3">
        <v>399</v>
      </c>
      <c r="BY43" s="3">
        <v>23</v>
      </c>
      <c r="BZ43" s="3">
        <v>0.39</v>
      </c>
      <c r="CA43" s="3">
        <v>0.21</v>
      </c>
      <c r="CB43" s="3">
        <v>0.691614152439024</v>
      </c>
      <c r="CC43" s="3">
        <v>0.0391706480836237</v>
      </c>
      <c r="CD43" s="3">
        <v>0.0531978060981026</v>
      </c>
      <c r="CE43" s="3">
        <v>0.5</v>
      </c>
      <c r="CF43" s="3">
        <v>0.494717583333333</v>
      </c>
      <c r="CG43" s="3">
        <v>-0.00196094773519117</v>
      </c>
      <c r="CH43" s="3">
        <v>0.00135517027935704</v>
      </c>
      <c r="CI43" s="3">
        <v>1</v>
      </c>
      <c r="CJ43" s="3">
        <v>1.5</v>
      </c>
      <c r="CK43" s="3">
        <v>2</v>
      </c>
      <c r="CL43" s="3" t="e">
        <v>#DIV/0!</v>
      </c>
      <c r="CM43" s="3">
        <v>100</v>
      </c>
      <c r="CN43" s="3">
        <v>100</v>
      </c>
      <c r="CO43" s="3">
        <v>-4.32366666666667</v>
      </c>
      <c r="CP43" s="3">
        <v>0.52455</v>
      </c>
      <c r="CQ43" s="3">
        <v>-3.74553094355654</v>
      </c>
      <c r="CR43" s="3">
        <v>-0.00166804473494044</v>
      </c>
      <c r="CS43" s="3">
        <v>5.79798830074909e-7</v>
      </c>
      <c r="CT43" s="3">
        <v>2.68779590463922e-11</v>
      </c>
      <c r="CU43" s="3">
        <v>-0.154760777483483</v>
      </c>
      <c r="CV43" s="3">
        <v>-0.00214682588162078</v>
      </c>
      <c r="CW43" s="3">
        <v>0.00136818900715515</v>
      </c>
      <c r="CX43" s="3">
        <v>-2.06713332887334e-6</v>
      </c>
      <c r="CY43" s="3">
        <v>2</v>
      </c>
      <c r="CZ43" s="3">
        <v>2225</v>
      </c>
      <c r="DA43" s="3">
        <v>1</v>
      </c>
      <c r="DB43" s="3">
        <v>30</v>
      </c>
      <c r="DC43" s="3">
        <v>4.23333333333333</v>
      </c>
      <c r="DD43" s="3">
        <v>4.38333333333333</v>
      </c>
      <c r="DE43" s="3">
        <v>3</v>
      </c>
      <c r="DF43" s="3">
        <v>334.310166666667</v>
      </c>
      <c r="DG43" s="3">
        <v>718.245333333333</v>
      </c>
      <c r="DH43" s="3">
        <v>24.9992583333333</v>
      </c>
      <c r="DI43" s="3">
        <v>27.9255666666667</v>
      </c>
      <c r="DJ43" s="3">
        <v>30.0001833333333</v>
      </c>
      <c r="DK43" s="3">
        <v>27.8603833333333</v>
      </c>
      <c r="DL43" s="3">
        <v>27.8162666666667</v>
      </c>
      <c r="DM43" s="3">
        <v>20.22525</v>
      </c>
      <c r="DN43" s="3">
        <v>22.5078</v>
      </c>
      <c r="DO43" s="3">
        <v>100</v>
      </c>
      <c r="DP43" s="3">
        <v>25</v>
      </c>
      <c r="DQ43" s="3">
        <v>399.303333333333</v>
      </c>
      <c r="DR43" s="3">
        <v>23.494325</v>
      </c>
      <c r="DS43" s="3">
        <v>100.816666666667</v>
      </c>
      <c r="DT43" s="3">
        <v>101.131083333333</v>
      </c>
    </row>
    <row r="44" spans="1:124">
      <c r="A44" s="3" t="s">
        <v>628</v>
      </c>
      <c r="B44" s="3" t="s">
        <v>429</v>
      </c>
      <c r="C44" s="3" t="s">
        <v>77</v>
      </c>
      <c r="D44" s="3" t="str">
        <f t="shared" si="3"/>
        <v>Rd2</v>
      </c>
      <c r="E44" s="3" t="str">
        <f t="shared" si="4"/>
        <v>TR63-B2-Rd2</v>
      </c>
      <c r="F44" s="3" t="str">
        <f>VLOOKUP(B44,Sheet1!$A$1:$B$97,2,0)</f>
        <v>Ficus langkokensis</v>
      </c>
      <c r="G44" s="3" t="str">
        <f t="shared" si="5"/>
        <v>2023-07-28</v>
      </c>
      <c r="H44" s="3" t="s">
        <v>587</v>
      </c>
      <c r="I44" s="3">
        <v>0.000262653545540241</v>
      </c>
      <c r="J44" s="3">
        <v>-0.816135165927612</v>
      </c>
      <c r="K44" s="3">
        <v>399.9945873022</v>
      </c>
      <c r="L44" s="3">
        <v>443.463867544851</v>
      </c>
      <c r="M44" s="3">
        <v>41.0381994548348</v>
      </c>
      <c r="N44" s="3">
        <v>37.0155462999447</v>
      </c>
      <c r="O44" s="3">
        <v>0.0260487394455835</v>
      </c>
      <c r="P44" s="3">
        <v>3.73318064403332</v>
      </c>
      <c r="Q44" s="3">
        <v>0.0259481821090011</v>
      </c>
      <c r="R44" s="3">
        <v>0.0162266160071686</v>
      </c>
      <c r="S44" s="3">
        <v>0</v>
      </c>
      <c r="T44" s="3">
        <v>24.2250701383885</v>
      </c>
      <c r="U44" s="3">
        <v>24.246097495944</v>
      </c>
      <c r="V44" s="3">
        <v>3.03953688930455</v>
      </c>
      <c r="W44" s="3">
        <v>69.9028564877493</v>
      </c>
      <c r="X44" s="3">
        <v>2.12898864790224</v>
      </c>
      <c r="Y44" s="3">
        <v>3.04564025627183</v>
      </c>
      <c r="Z44" s="3">
        <v>0.91054824140231</v>
      </c>
      <c r="AA44" s="3">
        <v>-11.5830213583247</v>
      </c>
      <c r="AB44" s="3">
        <v>6.73423052364834</v>
      </c>
      <c r="AC44" s="3">
        <v>0.378737021981413</v>
      </c>
      <c r="AD44" s="3">
        <v>-4.4700538126949</v>
      </c>
      <c r="AE44" s="3">
        <v>2</v>
      </c>
      <c r="AF44" s="3">
        <v>1</v>
      </c>
      <c r="AG44" s="3">
        <v>1</v>
      </c>
      <c r="AH44" s="3">
        <v>0</v>
      </c>
      <c r="AI44" s="3">
        <v>49374.361148763</v>
      </c>
      <c r="AJ44" s="3">
        <v>0</v>
      </c>
      <c r="AK44" s="3">
        <v>0</v>
      </c>
      <c r="AL44" s="3">
        <v>0</v>
      </c>
      <c r="AM44" s="3">
        <v>0</v>
      </c>
      <c r="AN44" s="3">
        <v>6</v>
      </c>
      <c r="AO44" s="3">
        <v>0.5</v>
      </c>
      <c r="AP44" s="3" t="e">
        <v>#DIV/0!</v>
      </c>
      <c r="AQ44" s="3">
        <v>2</v>
      </c>
      <c r="AR44" s="3">
        <v>1690448012.41204</v>
      </c>
      <c r="AS44" s="3">
        <v>399.9945873022</v>
      </c>
      <c r="AT44" s="3">
        <v>398.775631296311</v>
      </c>
      <c r="AU44" s="3">
        <v>23.0061156037573</v>
      </c>
      <c r="AV44" s="3">
        <v>22.5662219645383</v>
      </c>
      <c r="AW44" s="3">
        <v>404.557938581449</v>
      </c>
      <c r="AX44" s="3">
        <v>22.5213944028786</v>
      </c>
      <c r="AY44" s="3">
        <v>350.008562104695</v>
      </c>
      <c r="AZ44" s="3">
        <v>92.5210253210872</v>
      </c>
      <c r="BA44" s="3">
        <v>0.01909261240278</v>
      </c>
      <c r="BB44" s="3">
        <v>24.2795567819452</v>
      </c>
      <c r="BC44" s="3">
        <v>24.246097495944</v>
      </c>
      <c r="BD44" s="3">
        <v>999.9</v>
      </c>
      <c r="BE44" s="3">
        <v>0</v>
      </c>
      <c r="BF44" s="3">
        <v>0</v>
      </c>
      <c r="BG44" s="3">
        <v>10000.8796174603</v>
      </c>
      <c r="BH44" s="3">
        <v>-0.691514096403656</v>
      </c>
      <c r="BI44" s="3">
        <v>0.229111</v>
      </c>
      <c r="BJ44" s="3">
        <v>0</v>
      </c>
      <c r="BK44" s="3">
        <v>0</v>
      </c>
      <c r="BL44" s="3">
        <v>0</v>
      </c>
      <c r="BM44" s="3">
        <v>23</v>
      </c>
      <c r="BN44" s="3">
        <v>0.00263631898148148</v>
      </c>
      <c r="BO44" s="3">
        <v>1690447744.1</v>
      </c>
      <c r="BP44" s="3" t="e">
        <v>#DIV/0!</v>
      </c>
      <c r="BQ44" s="3">
        <v>1690447744.1</v>
      </c>
      <c r="BR44" s="3">
        <v>1690447737.1</v>
      </c>
      <c r="BS44" s="3">
        <v>36</v>
      </c>
      <c r="BT44" s="3">
        <v>0.034</v>
      </c>
      <c r="BU44" s="3">
        <v>0.003</v>
      </c>
      <c r="BV44" s="3">
        <v>-4.562</v>
      </c>
      <c r="BW44" s="3">
        <v>0.464</v>
      </c>
      <c r="BX44" s="3">
        <v>399</v>
      </c>
      <c r="BY44" s="3">
        <v>23</v>
      </c>
      <c r="BZ44" s="3">
        <v>0.46</v>
      </c>
      <c r="CA44" s="3">
        <v>0.14</v>
      </c>
      <c r="CB44" s="3">
        <v>1.2202478125</v>
      </c>
      <c r="CC44" s="3">
        <v>-0.0297719230769249</v>
      </c>
      <c r="CD44" s="3">
        <v>0.050131330787282</v>
      </c>
      <c r="CE44" s="3">
        <v>0.166666666666667</v>
      </c>
      <c r="CF44" s="3">
        <v>0.43956341875</v>
      </c>
      <c r="CG44" s="3">
        <v>0.00708058442776637</v>
      </c>
      <c r="CH44" s="3">
        <v>0.00128649543966546</v>
      </c>
      <c r="CI44" s="3">
        <v>1</v>
      </c>
      <c r="CJ44" s="3">
        <v>1.16666666666667</v>
      </c>
      <c r="CK44" s="3">
        <v>2</v>
      </c>
      <c r="CL44" s="3" t="e">
        <v>#DIV/0!</v>
      </c>
      <c r="CM44" s="3">
        <v>100</v>
      </c>
      <c r="CN44" s="3">
        <v>100</v>
      </c>
      <c r="CO44" s="3">
        <v>-4.56325</v>
      </c>
      <c r="CP44" s="3">
        <v>0.484691666666667</v>
      </c>
      <c r="CQ44" s="3">
        <v>-3.98513246993887</v>
      </c>
      <c r="CR44" s="3">
        <v>-0.00166804473494044</v>
      </c>
      <c r="CS44" s="3">
        <v>5.79798830074909e-7</v>
      </c>
      <c r="CT44" s="3">
        <v>2.68779590463922e-11</v>
      </c>
      <c r="CU44" s="3">
        <v>-0.137278207912957</v>
      </c>
      <c r="CV44" s="3">
        <v>-0.00214682588162078</v>
      </c>
      <c r="CW44" s="3">
        <v>0.00136818900715515</v>
      </c>
      <c r="CX44" s="3">
        <v>-2.06713332887334e-6</v>
      </c>
      <c r="CY44" s="3">
        <v>2</v>
      </c>
      <c r="CZ44" s="3">
        <v>2225</v>
      </c>
      <c r="DA44" s="3">
        <v>1</v>
      </c>
      <c r="DB44" s="3">
        <v>30</v>
      </c>
      <c r="DC44" s="3">
        <v>4.6</v>
      </c>
      <c r="DD44" s="3">
        <v>4.71666666666667</v>
      </c>
      <c r="DE44" s="3">
        <v>3</v>
      </c>
      <c r="DF44" s="3">
        <v>328.284833333333</v>
      </c>
      <c r="DG44" s="3">
        <v>721.212916666667</v>
      </c>
      <c r="DH44" s="3">
        <v>25.0008916666667</v>
      </c>
      <c r="DI44" s="3">
        <v>25.789575</v>
      </c>
      <c r="DJ44" s="3">
        <v>30.0000916666667</v>
      </c>
      <c r="DK44" s="3">
        <v>25.8106333333333</v>
      </c>
      <c r="DL44" s="3">
        <v>25.7857916666667</v>
      </c>
      <c r="DM44" s="3">
        <v>20.3670583333333</v>
      </c>
      <c r="DN44" s="3">
        <v>9.92044</v>
      </c>
      <c r="DO44" s="3">
        <v>100</v>
      </c>
      <c r="DP44" s="3">
        <v>25</v>
      </c>
      <c r="DQ44" s="3">
        <v>398.786833333333</v>
      </c>
      <c r="DR44" s="3">
        <v>22.5928416666667</v>
      </c>
      <c r="DS44" s="3">
        <v>101.057166666667</v>
      </c>
      <c r="DT44" s="3">
        <v>101.340666666667</v>
      </c>
    </row>
    <row r="45" spans="1:124">
      <c r="A45" s="3" t="s">
        <v>629</v>
      </c>
      <c r="B45" s="3" t="s">
        <v>431</v>
      </c>
      <c r="C45" s="3" t="s">
        <v>68</v>
      </c>
      <c r="D45" s="3" t="str">
        <f t="shared" si="3"/>
        <v>Rd1</v>
      </c>
      <c r="E45" s="3" t="str">
        <f t="shared" si="4"/>
        <v>TR64-B1-Rd1</v>
      </c>
      <c r="F45" s="3" t="str">
        <f>VLOOKUP(B45,Sheet1!$A$1:$B$97,2,0)</f>
        <v>Alseodaphnopsis petiolaris</v>
      </c>
      <c r="G45" s="3" t="str">
        <f t="shared" si="5"/>
        <v>2023-07-28</v>
      </c>
      <c r="H45" s="3" t="s">
        <v>587</v>
      </c>
      <c r="I45" s="3">
        <v>0.000132453078668961</v>
      </c>
      <c r="J45" s="3">
        <v>-0.716491768221299</v>
      </c>
      <c r="K45" s="3">
        <v>399.997397638813</v>
      </c>
      <c r="L45" s="3">
        <v>482.71196733835</v>
      </c>
      <c r="M45" s="3">
        <v>44.7264776738872</v>
      </c>
      <c r="N45" s="3">
        <v>37.0624221733966</v>
      </c>
      <c r="O45" s="3">
        <v>0.0127496806543101</v>
      </c>
      <c r="P45" s="3">
        <v>3.73621578472919</v>
      </c>
      <c r="Q45" s="3">
        <v>0.0127255589056004</v>
      </c>
      <c r="R45" s="3">
        <v>0.00795563771226321</v>
      </c>
      <c r="S45" s="3">
        <v>0</v>
      </c>
      <c r="T45" s="3">
        <v>24.6613782049258</v>
      </c>
      <c r="U45" s="3">
        <v>24.6993728374536</v>
      </c>
      <c r="V45" s="3">
        <v>3.12313222749534</v>
      </c>
      <c r="W45" s="3">
        <v>70.0492612702745</v>
      </c>
      <c r="X45" s="3">
        <v>2.18635291770022</v>
      </c>
      <c r="Y45" s="3">
        <v>3.12116487013687</v>
      </c>
      <c r="Z45" s="3">
        <v>0.936779309795116</v>
      </c>
      <c r="AA45" s="3">
        <v>-5.8411807693012</v>
      </c>
      <c r="AB45" s="3">
        <v>-2.12398781736876</v>
      </c>
      <c r="AC45" s="3">
        <v>-0.119880147789326</v>
      </c>
      <c r="AD45" s="3">
        <v>-8.08504873445928</v>
      </c>
      <c r="AE45" s="3">
        <v>0</v>
      </c>
      <c r="AF45" s="3">
        <v>0</v>
      </c>
      <c r="AG45" s="3">
        <v>1</v>
      </c>
      <c r="AH45" s="3">
        <v>0</v>
      </c>
      <c r="AI45" s="3">
        <v>49364.8098338051</v>
      </c>
      <c r="AJ45" s="3">
        <v>0</v>
      </c>
      <c r="AK45" s="3">
        <v>0</v>
      </c>
      <c r="AL45" s="3">
        <v>0</v>
      </c>
      <c r="AM45" s="3">
        <v>0</v>
      </c>
      <c r="AN45" s="3">
        <v>6</v>
      </c>
      <c r="AO45" s="3">
        <v>0.5</v>
      </c>
      <c r="AP45" s="3" t="e">
        <v>#DIV/0!</v>
      </c>
      <c r="AQ45" s="3">
        <v>2</v>
      </c>
      <c r="AR45" s="3">
        <v>1690437871.93287</v>
      </c>
      <c r="AS45" s="3">
        <v>399.997397638813</v>
      </c>
      <c r="AT45" s="3">
        <v>398.859956070212</v>
      </c>
      <c r="AU45" s="3">
        <v>23.5962850272912</v>
      </c>
      <c r="AV45" s="3">
        <v>23.3745815416895</v>
      </c>
      <c r="AW45" s="3">
        <v>404.422937178434</v>
      </c>
      <c r="AX45" s="3">
        <v>23.087785738004</v>
      </c>
      <c r="AY45" s="3">
        <v>350.001739035608</v>
      </c>
      <c r="AZ45" s="3">
        <v>92.6356462279542</v>
      </c>
      <c r="BA45" s="3">
        <v>0.0210120238204707</v>
      </c>
      <c r="BB45" s="3">
        <v>24.688828027124</v>
      </c>
      <c r="BC45" s="3">
        <v>24.6993728374536</v>
      </c>
      <c r="BD45" s="3">
        <v>999.9</v>
      </c>
      <c r="BE45" s="3">
        <v>0</v>
      </c>
      <c r="BF45" s="3">
        <v>0</v>
      </c>
      <c r="BG45" s="3">
        <v>10000.2978027276</v>
      </c>
      <c r="BH45" s="3">
        <v>-0.698992645848537</v>
      </c>
      <c r="BI45" s="3">
        <v>0.229111</v>
      </c>
      <c r="BJ45" s="3">
        <v>0</v>
      </c>
      <c r="BK45" s="3">
        <v>0</v>
      </c>
      <c r="BL45" s="3">
        <v>0</v>
      </c>
      <c r="BM45" s="3">
        <v>24</v>
      </c>
      <c r="BN45" s="3">
        <v>0</v>
      </c>
      <c r="BO45" s="3">
        <v>1690437537.1</v>
      </c>
      <c r="BP45" s="3" t="e">
        <v>#DIV/0!</v>
      </c>
      <c r="BQ45" s="3">
        <v>1690437537.1</v>
      </c>
      <c r="BR45" s="3">
        <v>1690437535.6</v>
      </c>
      <c r="BS45" s="3">
        <v>31</v>
      </c>
      <c r="BT45" s="3">
        <v>-0.033</v>
      </c>
      <c r="BU45" s="3">
        <v>0.002</v>
      </c>
      <c r="BV45" s="3">
        <v>-4.424</v>
      </c>
      <c r="BW45" s="3">
        <v>0.491</v>
      </c>
      <c r="BX45" s="3">
        <v>399</v>
      </c>
      <c r="BY45" s="3">
        <v>23</v>
      </c>
      <c r="BZ45" s="3">
        <v>0.23</v>
      </c>
      <c r="CA45" s="3">
        <v>0.28</v>
      </c>
      <c r="CB45" s="3">
        <v>1.13565947916667</v>
      </c>
      <c r="CC45" s="3">
        <v>0.0344628236397728</v>
      </c>
      <c r="CD45" s="3">
        <v>0.040015594740153</v>
      </c>
      <c r="CE45" s="3">
        <v>0.25</v>
      </c>
      <c r="CF45" s="3">
        <v>0.221727666666667</v>
      </c>
      <c r="CG45" s="3">
        <v>2.63545966225191e-5</v>
      </c>
      <c r="CH45" s="3">
        <v>0.00101490515857412</v>
      </c>
      <c r="CI45" s="3">
        <v>1</v>
      </c>
      <c r="CJ45" s="3">
        <v>1.25</v>
      </c>
      <c r="CK45" s="3">
        <v>2</v>
      </c>
      <c r="CL45" s="3" t="e">
        <v>#DIV/0!</v>
      </c>
      <c r="CM45" s="3">
        <v>100</v>
      </c>
      <c r="CN45" s="3">
        <v>100</v>
      </c>
      <c r="CO45" s="3">
        <v>-4.42541666666667</v>
      </c>
      <c r="CP45" s="3">
        <v>0.508508333333333</v>
      </c>
      <c r="CQ45" s="3">
        <v>-3.8475</v>
      </c>
      <c r="CR45" s="3">
        <v>-0.00166804</v>
      </c>
      <c r="CS45" s="3">
        <v>5.79799e-7</v>
      </c>
      <c r="CT45" s="3">
        <v>2.6878e-11</v>
      </c>
      <c r="CU45" s="3">
        <v>-0.145805297956731</v>
      </c>
      <c r="CV45" s="3">
        <v>-0.00214682588162078</v>
      </c>
      <c r="CW45" s="3">
        <v>0.00136818900715515</v>
      </c>
      <c r="CX45" s="3">
        <v>-2.06713332887334e-6</v>
      </c>
      <c r="CY45" s="3">
        <v>2</v>
      </c>
      <c r="CZ45" s="3">
        <v>2225</v>
      </c>
      <c r="DA45" s="3">
        <v>1</v>
      </c>
      <c r="DB45" s="3">
        <v>30</v>
      </c>
      <c r="DC45" s="3">
        <v>5.70833333333333</v>
      </c>
      <c r="DD45" s="3">
        <v>5.73333333333333</v>
      </c>
      <c r="DE45" s="3">
        <v>3</v>
      </c>
      <c r="DF45" s="3">
        <v>332.957416666667</v>
      </c>
      <c r="DG45" s="3">
        <v>708.951416666667</v>
      </c>
      <c r="DH45" s="3">
        <v>24.99975</v>
      </c>
      <c r="DI45" s="3">
        <v>26.6351083333333</v>
      </c>
      <c r="DJ45" s="3">
        <v>30.0000333333333</v>
      </c>
      <c r="DK45" s="3">
        <v>26.6263166666667</v>
      </c>
      <c r="DL45" s="3">
        <v>26.5959916666667</v>
      </c>
      <c r="DM45" s="3">
        <v>20.2303583333333</v>
      </c>
      <c r="DN45" s="3">
        <v>21.4261</v>
      </c>
      <c r="DO45" s="3">
        <v>100</v>
      </c>
      <c r="DP45" s="3">
        <v>25</v>
      </c>
      <c r="DQ45" s="3">
        <v>398.86975</v>
      </c>
      <c r="DR45" s="3">
        <v>23.328</v>
      </c>
      <c r="DS45" s="3">
        <v>100.97575</v>
      </c>
      <c r="DT45" s="3">
        <v>101.268833333333</v>
      </c>
    </row>
    <row r="46" spans="1:124">
      <c r="A46" s="3" t="s">
        <v>630</v>
      </c>
      <c r="B46" s="3" t="s">
        <v>433</v>
      </c>
      <c r="C46" s="3" t="s">
        <v>77</v>
      </c>
      <c r="D46" s="3" t="str">
        <f t="shared" si="3"/>
        <v>Rd1</v>
      </c>
      <c r="E46" s="3" t="str">
        <f t="shared" si="4"/>
        <v>TR65-B2-Rd1</v>
      </c>
      <c r="F46" s="3" t="str">
        <f>VLOOKUP(B46,Sheet1!$A$1:$B$97,2,0)</f>
        <v>Parashorea chinensis</v>
      </c>
      <c r="G46" s="3" t="str">
        <f t="shared" si="5"/>
        <v>2023-07-28</v>
      </c>
      <c r="H46" s="3" t="s">
        <v>587</v>
      </c>
      <c r="I46" s="3">
        <v>8.78962177185739e-5</v>
      </c>
      <c r="J46" s="3">
        <v>-1.19609340152357</v>
      </c>
      <c r="K46" s="3">
        <v>400.004677328498</v>
      </c>
      <c r="L46" s="3">
        <v>621.265781467169</v>
      </c>
      <c r="M46" s="3">
        <v>57.5143752407635</v>
      </c>
      <c r="N46" s="3">
        <v>37.0308719468876</v>
      </c>
      <c r="O46" s="3">
        <v>0.00849589742733921</v>
      </c>
      <c r="P46" s="3">
        <v>3.73417018952193</v>
      </c>
      <c r="Q46" s="3">
        <v>0.00848497023994302</v>
      </c>
      <c r="R46" s="3">
        <v>0.00530408695102323</v>
      </c>
      <c r="S46" s="3">
        <v>0</v>
      </c>
      <c r="T46" s="3">
        <v>24.6337548186444</v>
      </c>
      <c r="U46" s="3">
        <v>24.6891948251707</v>
      </c>
      <c r="V46" s="3">
        <v>3.12123354846532</v>
      </c>
      <c r="W46" s="3">
        <v>70.3134116436861</v>
      </c>
      <c r="X46" s="3">
        <v>2.18977031795231</v>
      </c>
      <c r="Y46" s="3">
        <v>3.11429891802553</v>
      </c>
      <c r="Z46" s="3">
        <v>0.931463230513009</v>
      </c>
      <c r="AA46" s="3">
        <v>-3.87622320138911</v>
      </c>
      <c r="AB46" s="3">
        <v>-7.49190505968742</v>
      </c>
      <c r="AC46" s="3">
        <v>-0.422978228267103</v>
      </c>
      <c r="AD46" s="3">
        <v>-11.7911064893436</v>
      </c>
      <c r="AE46" s="3">
        <v>22</v>
      </c>
      <c r="AF46" s="3">
        <v>6</v>
      </c>
      <c r="AG46" s="3">
        <v>1</v>
      </c>
      <c r="AH46" s="3">
        <v>0</v>
      </c>
      <c r="AI46" s="3">
        <v>49331.5586464341</v>
      </c>
      <c r="AJ46" s="3">
        <v>0</v>
      </c>
      <c r="AK46" s="3">
        <v>0</v>
      </c>
      <c r="AL46" s="3">
        <v>0</v>
      </c>
      <c r="AM46" s="3">
        <v>0</v>
      </c>
      <c r="AN46" s="3">
        <v>6</v>
      </c>
      <c r="AO46" s="3">
        <v>0.5</v>
      </c>
      <c r="AP46" s="3" t="e">
        <v>#DIV/0!</v>
      </c>
      <c r="AQ46" s="3">
        <v>2</v>
      </c>
      <c r="AR46" s="3">
        <v>1690443880.41204</v>
      </c>
      <c r="AS46" s="3">
        <v>400.004677328498</v>
      </c>
      <c r="AT46" s="3">
        <v>398.014526550419</v>
      </c>
      <c r="AU46" s="3">
        <v>23.6537331302858</v>
      </c>
      <c r="AV46" s="3">
        <v>23.5066195848734</v>
      </c>
      <c r="AW46" s="3">
        <v>404.613388465996</v>
      </c>
      <c r="AX46" s="3">
        <v>23.1526044244364</v>
      </c>
      <c r="AY46" s="3">
        <v>350.003946442917</v>
      </c>
      <c r="AZ46" s="3">
        <v>92.5565402150243</v>
      </c>
      <c r="BA46" s="3">
        <v>0.0195571283820034</v>
      </c>
      <c r="BB46" s="3">
        <v>24.6519802991959</v>
      </c>
      <c r="BC46" s="3">
        <v>24.6891948251707</v>
      </c>
      <c r="BD46" s="3">
        <v>999.9</v>
      </c>
      <c r="BE46" s="3">
        <v>0</v>
      </c>
      <c r="BF46" s="3">
        <v>0</v>
      </c>
      <c r="BG46" s="3">
        <v>10000.8891820975</v>
      </c>
      <c r="BH46" s="3">
        <v>-0.698626096776646</v>
      </c>
      <c r="BI46" s="3">
        <v>0.229111</v>
      </c>
      <c r="BJ46" s="3">
        <v>0</v>
      </c>
      <c r="BK46" s="3">
        <v>0</v>
      </c>
      <c r="BL46" s="3">
        <v>0</v>
      </c>
      <c r="BM46" s="3">
        <v>24</v>
      </c>
      <c r="BN46" s="3">
        <v>0</v>
      </c>
      <c r="BO46" s="3">
        <v>1690443516.1</v>
      </c>
      <c r="BP46" s="3" t="e">
        <v>#DIV/0!</v>
      </c>
      <c r="BQ46" s="3">
        <v>1690443516.1</v>
      </c>
      <c r="BR46" s="3">
        <v>1690443513.1</v>
      </c>
      <c r="BS46" s="3">
        <v>34</v>
      </c>
      <c r="BT46" s="3">
        <v>-0.037</v>
      </c>
      <c r="BU46" s="3">
        <v>-0.008</v>
      </c>
      <c r="BV46" s="3">
        <v>-4.606</v>
      </c>
      <c r="BW46" s="3">
        <v>0.492</v>
      </c>
      <c r="BX46" s="3">
        <v>398</v>
      </c>
      <c r="BY46" s="3">
        <v>23</v>
      </c>
      <c r="BZ46" s="3">
        <v>0.22</v>
      </c>
      <c r="CA46" s="3">
        <v>0.19</v>
      </c>
      <c r="CB46" s="3">
        <v>1.9900553125</v>
      </c>
      <c r="CC46" s="3">
        <v>0.012131641651029</v>
      </c>
      <c r="CD46" s="3">
        <v>0.0401912084288766</v>
      </c>
      <c r="CE46" s="3">
        <v>0.25</v>
      </c>
      <c r="CF46" s="3">
        <v>0.14603056875</v>
      </c>
      <c r="CG46" s="3">
        <v>0.025703905253283</v>
      </c>
      <c r="CH46" s="3">
        <v>0.0107740949567933</v>
      </c>
      <c r="CI46" s="3">
        <v>0.583333333333333</v>
      </c>
      <c r="CJ46" s="3">
        <v>0.833333333333333</v>
      </c>
      <c r="CK46" s="3">
        <v>2</v>
      </c>
      <c r="CL46" s="3" t="e">
        <v>#DIV/0!</v>
      </c>
      <c r="CM46" s="3">
        <v>100</v>
      </c>
      <c r="CN46" s="3">
        <v>100</v>
      </c>
      <c r="CO46" s="3">
        <v>-4.60858333333333</v>
      </c>
      <c r="CP46" s="3">
        <v>0.5007</v>
      </c>
      <c r="CQ46" s="3">
        <v>-4.03048881870316</v>
      </c>
      <c r="CR46" s="3">
        <v>-0.00166804473494044</v>
      </c>
      <c r="CS46" s="3">
        <v>5.79798830074909e-7</v>
      </c>
      <c r="CT46" s="3">
        <v>2.68779590463922e-11</v>
      </c>
      <c r="CU46" s="3">
        <v>-0.156919199092054</v>
      </c>
      <c r="CV46" s="3">
        <v>-0.00214682588162078</v>
      </c>
      <c r="CW46" s="3">
        <v>0.00136818900715515</v>
      </c>
      <c r="CX46" s="3">
        <v>-2.06713332887334e-6</v>
      </c>
      <c r="CY46" s="3">
        <v>2</v>
      </c>
      <c r="CZ46" s="3">
        <v>2225</v>
      </c>
      <c r="DA46" s="3">
        <v>1</v>
      </c>
      <c r="DB46" s="3">
        <v>30</v>
      </c>
      <c r="DC46" s="3">
        <v>6.2</v>
      </c>
      <c r="DD46" s="3">
        <v>6.25</v>
      </c>
      <c r="DE46" s="3">
        <v>3</v>
      </c>
      <c r="DF46" s="3">
        <v>308.359916666667</v>
      </c>
      <c r="DG46" s="3">
        <v>712.924166666667</v>
      </c>
      <c r="DH46" s="3">
        <v>24.999475</v>
      </c>
      <c r="DI46" s="3">
        <v>26.7275</v>
      </c>
      <c r="DJ46" s="3">
        <v>29.99975</v>
      </c>
      <c r="DK46" s="3">
        <v>26.746575</v>
      </c>
      <c r="DL46" s="3">
        <v>26.7211416666667</v>
      </c>
      <c r="DM46" s="3">
        <v>20.266625</v>
      </c>
      <c r="DN46" s="3">
        <v>13.3102666666667</v>
      </c>
      <c r="DO46" s="3">
        <v>100</v>
      </c>
      <c r="DP46" s="3">
        <v>25</v>
      </c>
      <c r="DQ46" s="3">
        <v>397.957</v>
      </c>
      <c r="DR46" s="3">
        <v>23.43675</v>
      </c>
      <c r="DS46" s="3">
        <v>100.9455</v>
      </c>
      <c r="DT46" s="3">
        <v>101.248166666667</v>
      </c>
    </row>
    <row r="47" spans="1:124">
      <c r="A47" s="3" t="s">
        <v>631</v>
      </c>
      <c r="B47" s="3" t="s">
        <v>632</v>
      </c>
      <c r="C47" s="3" t="s">
        <v>68</v>
      </c>
      <c r="D47" s="3" t="str">
        <f t="shared" si="3"/>
        <v>Rd2</v>
      </c>
      <c r="E47" s="3" t="str">
        <f t="shared" si="4"/>
        <v>TR66-B1-Rd2</v>
      </c>
      <c r="F47" s="3" t="str">
        <f>VLOOKUP(B47,Sheet1!$A$1:$B$97,2,0)</f>
        <v>Parashorea chinensis</v>
      </c>
      <c r="G47" s="3" t="str">
        <f t="shared" si="5"/>
        <v>2023-07-28</v>
      </c>
      <c r="H47" s="3" t="s">
        <v>587</v>
      </c>
      <c r="I47" s="3">
        <v>0.000134327433911723</v>
      </c>
      <c r="J47" s="3">
        <v>-0.832086791486296</v>
      </c>
      <c r="K47" s="3">
        <v>399.996936119474</v>
      </c>
      <c r="L47" s="3">
        <v>497.024286899673</v>
      </c>
      <c r="M47" s="3">
        <v>46.0066200436748</v>
      </c>
      <c r="N47" s="3">
        <v>37.0253699364039</v>
      </c>
      <c r="O47" s="3">
        <v>0.0127532325542147</v>
      </c>
      <c r="P47" s="3">
        <v>3.73348756988436</v>
      </c>
      <c r="Q47" s="3">
        <v>0.012729074166744</v>
      </c>
      <c r="R47" s="3">
        <v>0.00795783803086357</v>
      </c>
      <c r="S47" s="3">
        <v>0</v>
      </c>
      <c r="T47" s="3">
        <v>24.7906655609292</v>
      </c>
      <c r="U47" s="3">
        <v>24.8245470048045</v>
      </c>
      <c r="V47" s="3">
        <v>3.1465687015544</v>
      </c>
      <c r="W47" s="3">
        <v>69.8776860666598</v>
      </c>
      <c r="X47" s="3">
        <v>2.1979585688623</v>
      </c>
      <c r="Y47" s="3">
        <v>3.14543695985084</v>
      </c>
      <c r="Z47" s="3">
        <v>0.948610132692091</v>
      </c>
      <c r="AA47" s="3">
        <v>-5.92383983550697</v>
      </c>
      <c r="AB47" s="3">
        <v>-1.21285833562804</v>
      </c>
      <c r="AC47" s="3">
        <v>-0.0685935614184471</v>
      </c>
      <c r="AD47" s="3">
        <v>-7.20529173255346</v>
      </c>
      <c r="AE47" s="3">
        <v>0</v>
      </c>
      <c r="AF47" s="3">
        <v>0</v>
      </c>
      <c r="AG47" s="3">
        <v>1</v>
      </c>
      <c r="AH47" s="3">
        <v>0</v>
      </c>
      <c r="AI47" s="3">
        <v>49291.0999188038</v>
      </c>
      <c r="AJ47" s="3">
        <v>0</v>
      </c>
      <c r="AK47" s="3">
        <v>0</v>
      </c>
      <c r="AL47" s="3">
        <v>0</v>
      </c>
      <c r="AM47" s="3">
        <v>0</v>
      </c>
      <c r="AN47" s="3">
        <v>6</v>
      </c>
      <c r="AO47" s="3">
        <v>0.5</v>
      </c>
      <c r="AP47" s="3" t="e">
        <v>#DIV/0!</v>
      </c>
      <c r="AQ47" s="3">
        <v>2</v>
      </c>
      <c r="AR47" s="3">
        <v>1690450376.93287</v>
      </c>
      <c r="AS47" s="3">
        <v>399.996936119474</v>
      </c>
      <c r="AT47" s="3">
        <v>398.662628298516</v>
      </c>
      <c r="AU47" s="3">
        <v>23.7452506981694</v>
      </c>
      <c r="AV47" s="3">
        <v>23.5204458898924</v>
      </c>
      <c r="AW47" s="3">
        <v>404.680875808855</v>
      </c>
      <c r="AX47" s="3">
        <v>23.2497262901387</v>
      </c>
      <c r="AY47" s="3">
        <v>350.004477152132</v>
      </c>
      <c r="AZ47" s="3">
        <v>92.5416871690841</v>
      </c>
      <c r="BA47" s="3">
        <v>0.022446714137855</v>
      </c>
      <c r="BB47" s="3">
        <v>24.8185211582436</v>
      </c>
      <c r="BC47" s="3">
        <v>24.8245470048045</v>
      </c>
      <c r="BD47" s="3">
        <v>999.9</v>
      </c>
      <c r="BE47" s="3">
        <v>0</v>
      </c>
      <c r="BF47" s="3">
        <v>0</v>
      </c>
      <c r="BG47" s="3">
        <v>9999.84004589338</v>
      </c>
      <c r="BH47" s="3">
        <v>-0.704031693947272</v>
      </c>
      <c r="BI47" s="3">
        <v>0.229111</v>
      </c>
      <c r="BJ47" s="3">
        <v>0</v>
      </c>
      <c r="BK47" s="3">
        <v>0</v>
      </c>
      <c r="BL47" s="3">
        <v>0</v>
      </c>
      <c r="BM47" s="3">
        <v>25</v>
      </c>
      <c r="BN47" s="3">
        <v>0</v>
      </c>
      <c r="BO47" s="3">
        <v>1690449846.1</v>
      </c>
      <c r="BP47" s="3" t="e">
        <v>#DIV/0!</v>
      </c>
      <c r="BQ47" s="3">
        <v>1690449843.6</v>
      </c>
      <c r="BR47" s="3">
        <v>1690449846.1</v>
      </c>
      <c r="BS47" s="3">
        <v>37</v>
      </c>
      <c r="BT47" s="3">
        <v>-0.12</v>
      </c>
      <c r="BU47" s="3">
        <v>-0.031</v>
      </c>
      <c r="BV47" s="3">
        <v>-4.682</v>
      </c>
      <c r="BW47" s="3">
        <v>0.482</v>
      </c>
      <c r="BX47" s="3">
        <v>399</v>
      </c>
      <c r="BY47" s="3">
        <v>24</v>
      </c>
      <c r="BZ47" s="3">
        <v>0.54</v>
      </c>
      <c r="CA47" s="3">
        <v>0.21</v>
      </c>
      <c r="CB47" s="3">
        <v>1.33496725609756</v>
      </c>
      <c r="CC47" s="3">
        <v>-0.0399540766550509</v>
      </c>
      <c r="CD47" s="3">
        <v>0.0341377440636382</v>
      </c>
      <c r="CE47" s="3">
        <v>0.5</v>
      </c>
      <c r="CF47" s="3">
        <v>0.224651581300813</v>
      </c>
      <c r="CG47" s="3">
        <v>0.00507771428571443</v>
      </c>
      <c r="CH47" s="3">
        <v>0.00274560579155279</v>
      </c>
      <c r="CI47" s="3">
        <v>1</v>
      </c>
      <c r="CJ47" s="3">
        <v>1.5</v>
      </c>
      <c r="CK47" s="3">
        <v>2</v>
      </c>
      <c r="CL47" s="3" t="e">
        <v>#DIV/0!</v>
      </c>
      <c r="CM47" s="3">
        <v>100</v>
      </c>
      <c r="CN47" s="3">
        <v>100</v>
      </c>
      <c r="CO47" s="3">
        <v>-4.684</v>
      </c>
      <c r="CP47" s="3">
        <v>0.49555</v>
      </c>
      <c r="CQ47" s="3">
        <v>-4.10561639957688</v>
      </c>
      <c r="CR47" s="3">
        <v>-0.00166804473494044</v>
      </c>
      <c r="CS47" s="3">
        <v>5.79798830074909e-7</v>
      </c>
      <c r="CT47" s="3">
        <v>2.68779590463922e-11</v>
      </c>
      <c r="CU47" s="3">
        <v>-0.168162751121945</v>
      </c>
      <c r="CV47" s="3">
        <v>-0.00214682588162078</v>
      </c>
      <c r="CW47" s="3">
        <v>0.00136818900715515</v>
      </c>
      <c r="CX47" s="3">
        <v>-2.06713332887334e-6</v>
      </c>
      <c r="CY47" s="3">
        <v>2</v>
      </c>
      <c r="CZ47" s="3">
        <v>2225</v>
      </c>
      <c r="DA47" s="3">
        <v>1</v>
      </c>
      <c r="DB47" s="3">
        <v>30</v>
      </c>
      <c r="DC47" s="3">
        <v>9.01666666666667</v>
      </c>
      <c r="DD47" s="3">
        <v>8.96666666666667</v>
      </c>
      <c r="DE47" s="3">
        <v>3</v>
      </c>
      <c r="DF47" s="3">
        <v>331.716583333333</v>
      </c>
      <c r="DG47" s="3">
        <v>717.602666666667</v>
      </c>
      <c r="DH47" s="3">
        <v>25.000125</v>
      </c>
      <c r="DI47" s="3">
        <v>27.5860583333333</v>
      </c>
      <c r="DJ47" s="3">
        <v>30.0002166666667</v>
      </c>
      <c r="DK47" s="3">
        <v>27.5705583333333</v>
      </c>
      <c r="DL47" s="3">
        <v>27.53885</v>
      </c>
      <c r="DM47" s="3">
        <v>20.373725</v>
      </c>
      <c r="DN47" s="3">
        <v>9.6350675</v>
      </c>
      <c r="DO47" s="3">
        <v>100</v>
      </c>
      <c r="DP47" s="3">
        <v>25</v>
      </c>
      <c r="DQ47" s="3">
        <v>398.665</v>
      </c>
      <c r="DR47" s="3">
        <v>23.4664</v>
      </c>
      <c r="DS47" s="3">
        <v>100.7755</v>
      </c>
      <c r="DT47" s="3">
        <v>101.11</v>
      </c>
    </row>
    <row r="48" spans="1:124">
      <c r="A48" s="3" t="s">
        <v>633</v>
      </c>
      <c r="B48" s="3" t="s">
        <v>632</v>
      </c>
      <c r="C48" s="3" t="s">
        <v>77</v>
      </c>
      <c r="D48" s="3" t="str">
        <f t="shared" si="3"/>
        <v>Rd1</v>
      </c>
      <c r="E48" s="3" t="str">
        <f t="shared" si="4"/>
        <v>TR66-B2-Rd1</v>
      </c>
      <c r="F48" s="3" t="str">
        <f>VLOOKUP(B48,Sheet1!$A$1:$B$97,2,0)</f>
        <v>Parashorea chinensis</v>
      </c>
      <c r="G48" s="3" t="str">
        <f t="shared" si="5"/>
        <v>2023-07-28</v>
      </c>
      <c r="H48" s="3" t="s">
        <v>587</v>
      </c>
      <c r="I48" s="3">
        <v>0.000121074250503904</v>
      </c>
      <c r="J48" s="3">
        <v>-0.857146280183588</v>
      </c>
      <c r="K48" s="3">
        <v>399.994627534293</v>
      </c>
      <c r="L48" s="3">
        <v>510.769341522789</v>
      </c>
      <c r="M48" s="3">
        <v>47.3820314709096</v>
      </c>
      <c r="N48" s="3">
        <v>37.1059038726923</v>
      </c>
      <c r="O48" s="3">
        <v>0.0116015023218657</v>
      </c>
      <c r="P48" s="3">
        <v>3.73893200237911</v>
      </c>
      <c r="Q48" s="3">
        <v>0.0115815400561841</v>
      </c>
      <c r="R48" s="3">
        <v>0.00724025316582525</v>
      </c>
      <c r="S48" s="3">
        <v>0</v>
      </c>
      <c r="T48" s="3">
        <v>24.7866935843054</v>
      </c>
      <c r="U48" s="3">
        <v>24.8010734948861</v>
      </c>
      <c r="V48" s="3">
        <v>3.14216207196946</v>
      </c>
      <c r="W48" s="3">
        <v>69.9805611120825</v>
      </c>
      <c r="X48" s="3">
        <v>2.20030699551501</v>
      </c>
      <c r="Y48" s="3">
        <v>3.14416873196704</v>
      </c>
      <c r="Z48" s="3">
        <v>0.941855076454449</v>
      </c>
      <c r="AA48" s="3">
        <v>-5.33937444722218</v>
      </c>
      <c r="AB48" s="3">
        <v>2.15534653764875</v>
      </c>
      <c r="AC48" s="3">
        <v>0.121699910505709</v>
      </c>
      <c r="AD48" s="3">
        <v>-3.06232799906772</v>
      </c>
      <c r="AE48" s="3">
        <v>0</v>
      </c>
      <c r="AF48" s="3">
        <v>0</v>
      </c>
      <c r="AG48" s="3">
        <v>1</v>
      </c>
      <c r="AH48" s="3">
        <v>0</v>
      </c>
      <c r="AI48" s="3">
        <v>49396.7524150517</v>
      </c>
      <c r="AJ48" s="3">
        <v>0</v>
      </c>
      <c r="AK48" s="3">
        <v>0</v>
      </c>
      <c r="AL48" s="3">
        <v>0</v>
      </c>
      <c r="AM48" s="3">
        <v>0</v>
      </c>
      <c r="AN48" s="3">
        <v>6</v>
      </c>
      <c r="AO48" s="3">
        <v>0.5</v>
      </c>
      <c r="AP48" s="3" t="e">
        <v>#DIV/0!</v>
      </c>
      <c r="AQ48" s="3">
        <v>2</v>
      </c>
      <c r="AR48" s="3">
        <v>1690432874.31204</v>
      </c>
      <c r="AS48" s="3">
        <v>399.994627534293</v>
      </c>
      <c r="AT48" s="3">
        <v>398.608262621559</v>
      </c>
      <c r="AU48" s="3">
        <v>23.7188931666309</v>
      </c>
      <c r="AV48" s="3">
        <v>23.5162613771205</v>
      </c>
      <c r="AW48" s="3">
        <v>404.42555876091</v>
      </c>
      <c r="AX48" s="3">
        <v>23.2131134117151</v>
      </c>
      <c r="AY48" s="3">
        <v>350.001853363795</v>
      </c>
      <c r="AZ48" s="3">
        <v>92.7432251257766</v>
      </c>
      <c r="BA48" s="3">
        <v>0.0227805004775907</v>
      </c>
      <c r="BB48" s="3">
        <v>24.8117663102914</v>
      </c>
      <c r="BC48" s="3">
        <v>24.8010734948861</v>
      </c>
      <c r="BD48" s="3">
        <v>999.9</v>
      </c>
      <c r="BE48" s="3">
        <v>0</v>
      </c>
      <c r="BF48" s="3">
        <v>0</v>
      </c>
      <c r="BG48" s="3">
        <v>9999.24601406398</v>
      </c>
      <c r="BH48" s="3">
        <v>-0.710081575028373</v>
      </c>
      <c r="BI48" s="3">
        <v>0.229111</v>
      </c>
      <c r="BJ48" s="3">
        <v>0</v>
      </c>
      <c r="BK48" s="3">
        <v>0</v>
      </c>
      <c r="BL48" s="3">
        <v>0</v>
      </c>
      <c r="BM48" s="3">
        <v>25</v>
      </c>
      <c r="BN48" s="3">
        <v>0</v>
      </c>
      <c r="BO48" s="3">
        <v>1690432439</v>
      </c>
      <c r="BP48" s="3" t="e">
        <v>#DIV/0!</v>
      </c>
      <c r="BQ48" s="3">
        <v>1690432439</v>
      </c>
      <c r="BR48" s="3">
        <v>1690432438</v>
      </c>
      <c r="BS48" s="3">
        <v>28</v>
      </c>
      <c r="BT48" s="3">
        <v>-0.086</v>
      </c>
      <c r="BU48" s="3">
        <v>-0.018</v>
      </c>
      <c r="BV48" s="3">
        <v>-4.429</v>
      </c>
      <c r="BW48" s="3">
        <v>0.486</v>
      </c>
      <c r="BX48" s="3">
        <v>399</v>
      </c>
      <c r="BY48" s="3">
        <v>23</v>
      </c>
      <c r="BZ48" s="3">
        <v>0.27</v>
      </c>
      <c r="CA48" s="3">
        <v>0.18</v>
      </c>
      <c r="CB48" s="3">
        <v>1.38929542682927</v>
      </c>
      <c r="CC48" s="3">
        <v>-0.0516812369337973</v>
      </c>
      <c r="CD48" s="3">
        <v>0.0413431953178277</v>
      </c>
      <c r="CE48" s="3">
        <v>0.25</v>
      </c>
      <c r="CF48" s="3">
        <v>0.202744457317073</v>
      </c>
      <c r="CG48" s="3">
        <v>-0.00184924912891988</v>
      </c>
      <c r="CH48" s="3">
        <v>0.00136383073402246</v>
      </c>
      <c r="CI48" s="3">
        <v>1</v>
      </c>
      <c r="CJ48" s="3">
        <v>1.25</v>
      </c>
      <c r="CK48" s="3">
        <v>2</v>
      </c>
      <c r="CL48" s="3" t="e">
        <v>#DIV/0!</v>
      </c>
      <c r="CM48" s="3">
        <v>100</v>
      </c>
      <c r="CN48" s="3">
        <v>100</v>
      </c>
      <c r="CO48" s="3">
        <v>-4.43091666666667</v>
      </c>
      <c r="CP48" s="3">
        <v>0.506033333333333</v>
      </c>
      <c r="CQ48" s="3">
        <v>-3.85291899451887</v>
      </c>
      <c r="CR48" s="3">
        <v>-0.00166804473494044</v>
      </c>
      <c r="CS48" s="3">
        <v>5.79798830074909e-7</v>
      </c>
      <c r="CT48" s="3">
        <v>2.68779590463922e-11</v>
      </c>
      <c r="CU48" s="3">
        <v>-0.155776864358625</v>
      </c>
      <c r="CV48" s="3">
        <v>-0.00214682588162078</v>
      </c>
      <c r="CW48" s="3">
        <v>0.00136818900715515</v>
      </c>
      <c r="CX48" s="3">
        <v>-2.06713332887334e-6</v>
      </c>
      <c r="CY48" s="3">
        <v>2</v>
      </c>
      <c r="CZ48" s="3">
        <v>2225</v>
      </c>
      <c r="DA48" s="3">
        <v>1</v>
      </c>
      <c r="DB48" s="3">
        <v>30</v>
      </c>
      <c r="DC48" s="3">
        <v>7.38333333333333</v>
      </c>
      <c r="DD48" s="3">
        <v>7.4</v>
      </c>
      <c r="DE48" s="3">
        <v>3</v>
      </c>
      <c r="DF48" s="3">
        <v>330.694583333333</v>
      </c>
      <c r="DG48" s="3">
        <v>716.58275</v>
      </c>
      <c r="DH48" s="3">
        <v>25.0001583333333</v>
      </c>
      <c r="DI48" s="3">
        <v>27.4644166666667</v>
      </c>
      <c r="DJ48" s="3">
        <v>30.0002416666667</v>
      </c>
      <c r="DK48" s="3">
        <v>27.474375</v>
      </c>
      <c r="DL48" s="3">
        <v>27.4432</v>
      </c>
      <c r="DM48" s="3">
        <v>20.2034166666667</v>
      </c>
      <c r="DN48" s="3">
        <v>22.1488</v>
      </c>
      <c r="DO48" s="3">
        <v>100</v>
      </c>
      <c r="DP48" s="3">
        <v>25</v>
      </c>
      <c r="DQ48" s="3">
        <v>398.6185</v>
      </c>
      <c r="DR48" s="3">
        <v>23.4843</v>
      </c>
      <c r="DS48" s="3">
        <v>100.853916666667</v>
      </c>
      <c r="DT48" s="3">
        <v>101.1595</v>
      </c>
    </row>
    <row r="49" spans="1:124">
      <c r="A49" s="3" t="s">
        <v>634</v>
      </c>
      <c r="B49" s="3" t="s">
        <v>632</v>
      </c>
      <c r="C49" s="3" t="s">
        <v>77</v>
      </c>
      <c r="D49" s="3" t="str">
        <f t="shared" si="3"/>
        <v>Rd2</v>
      </c>
      <c r="E49" s="3" t="str">
        <f t="shared" si="4"/>
        <v>TR66-B2-Rd2</v>
      </c>
      <c r="F49" s="3" t="str">
        <f>VLOOKUP(B49,Sheet1!$A$1:$B$97,2,0)</f>
        <v>Parashorea chinensis</v>
      </c>
      <c r="G49" s="3" t="str">
        <f t="shared" si="5"/>
        <v>2023-07-28</v>
      </c>
      <c r="H49" s="3" t="s">
        <v>587</v>
      </c>
      <c r="I49" s="3">
        <v>0.000124738501242529</v>
      </c>
      <c r="J49" s="3">
        <v>-0.791178723721006</v>
      </c>
      <c r="K49" s="3">
        <v>400.008214036196</v>
      </c>
      <c r="L49" s="3">
        <v>497.665996098171</v>
      </c>
      <c r="M49" s="3">
        <v>46.0909821912522</v>
      </c>
      <c r="N49" s="3">
        <v>37.0464755141574</v>
      </c>
      <c r="O49" s="3">
        <v>0.0121364892692849</v>
      </c>
      <c r="P49" s="3">
        <v>3.73521473992742</v>
      </c>
      <c r="Q49" s="3">
        <v>0.0121145080177073</v>
      </c>
      <c r="R49" s="3">
        <v>0.00757353906362054</v>
      </c>
      <c r="S49" s="3">
        <v>0</v>
      </c>
      <c r="T49" s="3">
        <v>24.5487730753171</v>
      </c>
      <c r="U49" s="3">
        <v>24.5653223938807</v>
      </c>
      <c r="V49" s="3">
        <v>3.09820319363408</v>
      </c>
      <c r="W49" s="3">
        <v>70.0572813980105</v>
      </c>
      <c r="X49" s="3">
        <v>2.17172613752717</v>
      </c>
      <c r="Y49" s="3">
        <v>3.09992884715974</v>
      </c>
      <c r="Z49" s="3">
        <v>0.926477056106915</v>
      </c>
      <c r="AA49" s="3">
        <v>-5.50096790479551</v>
      </c>
      <c r="AB49" s="3">
        <v>1.87472715658068</v>
      </c>
      <c r="AC49" s="3">
        <v>0.105707303756594</v>
      </c>
      <c r="AD49" s="3">
        <v>-3.52053344445824</v>
      </c>
      <c r="AE49" s="3">
        <v>0</v>
      </c>
      <c r="AF49" s="3">
        <v>0</v>
      </c>
      <c r="AG49" s="3">
        <v>1</v>
      </c>
      <c r="AH49" s="3">
        <v>0</v>
      </c>
      <c r="AI49" s="3">
        <v>49364.4073803878</v>
      </c>
      <c r="AJ49" s="3">
        <v>0</v>
      </c>
      <c r="AK49" s="3">
        <v>0</v>
      </c>
      <c r="AL49" s="3">
        <v>0</v>
      </c>
      <c r="AM49" s="3">
        <v>0</v>
      </c>
      <c r="AN49" s="3">
        <v>6</v>
      </c>
      <c r="AO49" s="3">
        <v>0.5</v>
      </c>
      <c r="AP49" s="3" t="e">
        <v>#DIV/0!</v>
      </c>
      <c r="AQ49" s="3">
        <v>2</v>
      </c>
      <c r="AR49" s="3">
        <v>1690441776.81204</v>
      </c>
      <c r="AS49" s="3">
        <v>400.008214036196</v>
      </c>
      <c r="AT49" s="3">
        <v>398.737466347333</v>
      </c>
      <c r="AU49" s="3">
        <v>23.4491482377416</v>
      </c>
      <c r="AV49" s="3">
        <v>23.2403289918693</v>
      </c>
      <c r="AW49" s="3">
        <v>404.580246646774</v>
      </c>
      <c r="AX49" s="3">
        <v>22.9512274469305</v>
      </c>
      <c r="AY49" s="3">
        <v>350.006221225622</v>
      </c>
      <c r="AZ49" s="3">
        <v>92.5934017022637</v>
      </c>
      <c r="BA49" s="3">
        <v>0.0208852335018162</v>
      </c>
      <c r="BB49" s="3">
        <v>24.5746322543125</v>
      </c>
      <c r="BC49" s="3">
        <v>24.5653223938807</v>
      </c>
      <c r="BD49" s="3">
        <v>999.9</v>
      </c>
      <c r="BE49" s="3">
        <v>0</v>
      </c>
      <c r="BF49" s="3">
        <v>0</v>
      </c>
      <c r="BG49" s="3">
        <v>10000.968378726</v>
      </c>
      <c r="BH49" s="3">
        <v>-0.700987411298415</v>
      </c>
      <c r="BI49" s="3">
        <v>0.229111</v>
      </c>
      <c r="BJ49" s="3">
        <v>0</v>
      </c>
      <c r="BK49" s="3">
        <v>0</v>
      </c>
      <c r="BL49" s="3">
        <v>0</v>
      </c>
      <c r="BM49" s="3">
        <v>24</v>
      </c>
      <c r="BN49" s="3">
        <v>0</v>
      </c>
      <c r="BO49" s="3">
        <v>1690441405.1</v>
      </c>
      <c r="BP49" s="3" t="e">
        <v>#DIV/0!</v>
      </c>
      <c r="BQ49" s="3">
        <v>1690441405.1</v>
      </c>
      <c r="BR49" s="3">
        <v>1690441400.1</v>
      </c>
      <c r="BS49" s="3">
        <v>33</v>
      </c>
      <c r="BT49" s="3">
        <v>-0.092</v>
      </c>
      <c r="BU49" s="3">
        <v>-0.007</v>
      </c>
      <c r="BV49" s="3">
        <v>-4.57</v>
      </c>
      <c r="BW49" s="3">
        <v>0.485</v>
      </c>
      <c r="BX49" s="3">
        <v>399</v>
      </c>
      <c r="BY49" s="3">
        <v>23</v>
      </c>
      <c r="BZ49" s="3">
        <v>0.44</v>
      </c>
      <c r="CA49" s="3">
        <v>0.21</v>
      </c>
      <c r="CB49" s="3">
        <v>1.26916722916667</v>
      </c>
      <c r="CC49" s="3">
        <v>0.0194490712945575</v>
      </c>
      <c r="CD49" s="3">
        <v>0.03783476011329</v>
      </c>
      <c r="CE49" s="3">
        <v>0.5</v>
      </c>
      <c r="CF49" s="3">
        <v>0.208215433333333</v>
      </c>
      <c r="CG49" s="3">
        <v>0.0124410919324576</v>
      </c>
      <c r="CH49" s="3">
        <v>0.011053367227507</v>
      </c>
      <c r="CI49" s="3">
        <v>0.666666666666667</v>
      </c>
      <c r="CJ49" s="3">
        <v>1.16666666666667</v>
      </c>
      <c r="CK49" s="3">
        <v>2</v>
      </c>
      <c r="CL49" s="3" t="e">
        <v>#DIV/0!</v>
      </c>
      <c r="CM49" s="3">
        <v>100</v>
      </c>
      <c r="CN49" s="3">
        <v>100</v>
      </c>
      <c r="CO49" s="3">
        <v>-4.572</v>
      </c>
      <c r="CP49" s="3">
        <v>0.497533333333333</v>
      </c>
      <c r="CQ49" s="3">
        <v>-3.99385635589514</v>
      </c>
      <c r="CR49" s="3">
        <v>-0.00166804473494044</v>
      </c>
      <c r="CS49" s="3">
        <v>5.79798830074909e-7</v>
      </c>
      <c r="CT49" s="3">
        <v>2.68779590463922e-11</v>
      </c>
      <c r="CU49" s="3">
        <v>-0.148524042898905</v>
      </c>
      <c r="CV49" s="3">
        <v>-0.00214682588162078</v>
      </c>
      <c r="CW49" s="3">
        <v>0.00136818900715515</v>
      </c>
      <c r="CX49" s="3">
        <v>-2.06713332887334e-6</v>
      </c>
      <c r="CY49" s="3">
        <v>2</v>
      </c>
      <c r="CZ49" s="3">
        <v>2225</v>
      </c>
      <c r="DA49" s="3">
        <v>1</v>
      </c>
      <c r="DB49" s="3">
        <v>30</v>
      </c>
      <c r="DC49" s="3">
        <v>6.31666666666667</v>
      </c>
      <c r="DD49" s="3">
        <v>6.4</v>
      </c>
      <c r="DE49" s="3">
        <v>3</v>
      </c>
      <c r="DF49" s="3">
        <v>330.495166666667</v>
      </c>
      <c r="DG49" s="3">
        <v>709.410166666667</v>
      </c>
      <c r="DH49" s="3">
        <v>24.9998333333333</v>
      </c>
      <c r="DI49" s="3">
        <v>26.5416166666667</v>
      </c>
      <c r="DJ49" s="3">
        <v>30.0000583333333</v>
      </c>
      <c r="DK49" s="3">
        <v>26.527975</v>
      </c>
      <c r="DL49" s="3">
        <v>26.4948916666667</v>
      </c>
      <c r="DM49" s="3">
        <v>20.2672083333333</v>
      </c>
      <c r="DN49" s="3">
        <v>17.8785</v>
      </c>
      <c r="DO49" s="3">
        <v>100</v>
      </c>
      <c r="DP49" s="3">
        <v>25</v>
      </c>
      <c r="DQ49" s="3">
        <v>398.740416666667</v>
      </c>
      <c r="DR49" s="3">
        <v>23.2360083333333</v>
      </c>
      <c r="DS49" s="3">
        <v>100.968666666667</v>
      </c>
      <c r="DT49" s="3">
        <v>101.269083333333</v>
      </c>
    </row>
    <row r="50" spans="1:124">
      <c r="A50" s="3" t="s">
        <v>635</v>
      </c>
      <c r="B50" s="3" t="s">
        <v>506</v>
      </c>
      <c r="C50" s="3" t="s">
        <v>68</v>
      </c>
      <c r="D50" s="3" t="str">
        <f t="shared" si="3"/>
        <v>Rd1</v>
      </c>
      <c r="E50" s="3" t="str">
        <f t="shared" si="4"/>
        <v>TR67-B1-Rd1</v>
      </c>
      <c r="F50" s="3" t="str">
        <f>VLOOKUP(B50,Sheet1!$A$1:$B$97,2,0)</f>
        <v>Barringtonia macrostachya</v>
      </c>
      <c r="G50" s="3" t="str">
        <f t="shared" si="5"/>
        <v>2023-07-28</v>
      </c>
      <c r="H50" s="3" t="s">
        <v>587</v>
      </c>
      <c r="I50" s="3">
        <v>1.72810794298993e-5</v>
      </c>
      <c r="J50" s="3">
        <v>-0.902489522138853</v>
      </c>
      <c r="K50" s="3">
        <v>399.996906349206</v>
      </c>
      <c r="L50" s="3">
        <v>1373.06906737662</v>
      </c>
      <c r="M50" s="3">
        <v>127.437190134048</v>
      </c>
      <c r="N50" s="3">
        <v>37.1244765521881</v>
      </c>
      <c r="O50" s="3">
        <v>0.00164493872186188</v>
      </c>
      <c r="P50" s="3">
        <v>3.74069922919741</v>
      </c>
      <c r="Q50" s="3">
        <v>0.0016444855973506</v>
      </c>
      <c r="R50" s="3">
        <v>0.00102784419724879</v>
      </c>
      <c r="S50" s="3">
        <v>0</v>
      </c>
      <c r="T50" s="3">
        <v>24.7362127290793</v>
      </c>
      <c r="U50" s="3">
        <v>24.7711183599404</v>
      </c>
      <c r="V50" s="3">
        <v>3.1365464588634</v>
      </c>
      <c r="W50" s="3">
        <v>69.9330947349394</v>
      </c>
      <c r="X50" s="3">
        <v>2.18938349744547</v>
      </c>
      <c r="Y50" s="3">
        <v>3.13068282567919</v>
      </c>
      <c r="Z50" s="3">
        <v>0.947162961417928</v>
      </c>
      <c r="AA50" s="3">
        <v>-0.762095602858561</v>
      </c>
      <c r="AB50" s="3">
        <v>-6.31793489593013</v>
      </c>
      <c r="AC50" s="3">
        <v>-0.356379402361686</v>
      </c>
      <c r="AD50" s="3">
        <v>-7.43640990115038</v>
      </c>
      <c r="AE50" s="3">
        <v>0</v>
      </c>
      <c r="AF50" s="3">
        <v>0</v>
      </c>
      <c r="AG50" s="3">
        <v>1</v>
      </c>
      <c r="AH50" s="3">
        <v>0</v>
      </c>
      <c r="AI50" s="3">
        <v>49442.2476517024</v>
      </c>
      <c r="AJ50" s="3">
        <v>0</v>
      </c>
      <c r="AK50" s="3">
        <v>0</v>
      </c>
      <c r="AL50" s="3">
        <v>0</v>
      </c>
      <c r="AM50" s="3">
        <v>0</v>
      </c>
      <c r="AN50" s="3">
        <v>6</v>
      </c>
      <c r="AO50" s="3">
        <v>0.5</v>
      </c>
      <c r="AP50" s="3" t="e">
        <v>#DIV/0!</v>
      </c>
      <c r="AQ50" s="3">
        <v>2</v>
      </c>
      <c r="AR50" s="3">
        <v>1690427267.43287</v>
      </c>
      <c r="AS50" s="3">
        <v>399.996906349206</v>
      </c>
      <c r="AT50" s="3">
        <v>398.461647505778</v>
      </c>
      <c r="AU50" s="3">
        <v>23.5894672955057</v>
      </c>
      <c r="AV50" s="3">
        <v>23.560541347838</v>
      </c>
      <c r="AW50" s="3">
        <v>404.2199811736</v>
      </c>
      <c r="AX50" s="3">
        <v>23.0746778585112</v>
      </c>
      <c r="AY50" s="3">
        <v>350.003920940522</v>
      </c>
      <c r="AZ50" s="3">
        <v>92.7896975358815</v>
      </c>
      <c r="BA50" s="3">
        <v>0.0222116656252661</v>
      </c>
      <c r="BB50" s="3">
        <v>24.7397900683421</v>
      </c>
      <c r="BC50" s="3">
        <v>24.7711183599404</v>
      </c>
      <c r="BD50" s="3">
        <v>999.9</v>
      </c>
      <c r="BE50" s="3">
        <v>0</v>
      </c>
      <c r="BF50" s="3">
        <v>0</v>
      </c>
      <c r="BG50" s="3">
        <v>10001.101193365</v>
      </c>
      <c r="BH50" s="3">
        <v>-0.712317842816852</v>
      </c>
      <c r="BI50" s="3">
        <v>0.229111</v>
      </c>
      <c r="BJ50" s="3">
        <v>0</v>
      </c>
      <c r="BK50" s="3">
        <v>0</v>
      </c>
      <c r="BL50" s="3">
        <v>0</v>
      </c>
      <c r="BM50" s="3">
        <v>24.9804789550264</v>
      </c>
      <c r="BN50" s="3">
        <v>0</v>
      </c>
      <c r="BO50" s="3">
        <v>1690426808.6</v>
      </c>
      <c r="BP50" s="3" t="e">
        <v>#DIV/0!</v>
      </c>
      <c r="BQ50" s="3">
        <v>1690426808.6</v>
      </c>
      <c r="BR50" s="3">
        <v>1690426800.6</v>
      </c>
      <c r="BS50" s="3">
        <v>24</v>
      </c>
      <c r="BT50" s="3">
        <v>-0.135</v>
      </c>
      <c r="BU50" s="3">
        <v>-0.017</v>
      </c>
      <c r="BV50" s="3">
        <v>-4.221</v>
      </c>
      <c r="BW50" s="3">
        <v>0.511</v>
      </c>
      <c r="BX50" s="3">
        <v>398</v>
      </c>
      <c r="BY50" s="3">
        <v>24</v>
      </c>
      <c r="BZ50" s="3">
        <v>0.29</v>
      </c>
      <c r="CA50" s="3">
        <v>0.13</v>
      </c>
      <c r="CB50" s="3">
        <v>1.53671709349594</v>
      </c>
      <c r="CC50" s="3">
        <v>-0.0311979094076639</v>
      </c>
      <c r="CD50" s="3">
        <v>0.0484807114895368</v>
      </c>
      <c r="CE50" s="3">
        <v>0.416666666666667</v>
      </c>
      <c r="CF50" s="3">
        <v>0.0299821067073171</v>
      </c>
      <c r="CG50" s="3">
        <v>-0.0194861543554006</v>
      </c>
      <c r="CH50" s="3">
        <v>0.00615652514126549</v>
      </c>
      <c r="CI50" s="3">
        <v>0.833333333333333</v>
      </c>
      <c r="CJ50" s="3">
        <v>1.25</v>
      </c>
      <c r="CK50" s="3">
        <v>2</v>
      </c>
      <c r="CL50" s="3" t="e">
        <v>#DIV/0!</v>
      </c>
      <c r="CM50" s="3">
        <v>100</v>
      </c>
      <c r="CN50" s="3">
        <v>100</v>
      </c>
      <c r="CO50" s="3">
        <v>-4.22316666666667</v>
      </c>
      <c r="CP50" s="3">
        <v>0.515141666666667</v>
      </c>
      <c r="CQ50" s="3">
        <v>-3.64533731062235</v>
      </c>
      <c r="CR50" s="3">
        <v>-0.00166804473494044</v>
      </c>
      <c r="CS50" s="3">
        <v>5.79798830074909e-7</v>
      </c>
      <c r="CT50" s="3">
        <v>2.68779590463922e-11</v>
      </c>
      <c r="CU50" s="3">
        <v>-0.138750472684474</v>
      </c>
      <c r="CV50" s="3">
        <v>-0.00214682588162078</v>
      </c>
      <c r="CW50" s="3">
        <v>0.00136818900715515</v>
      </c>
      <c r="CX50" s="3">
        <v>-2.06713332887334e-6</v>
      </c>
      <c r="CY50" s="3">
        <v>2</v>
      </c>
      <c r="CZ50" s="3">
        <v>2225</v>
      </c>
      <c r="DA50" s="3">
        <v>1</v>
      </c>
      <c r="DB50" s="3">
        <v>30</v>
      </c>
      <c r="DC50" s="3">
        <v>7.78333333333333</v>
      </c>
      <c r="DD50" s="3">
        <v>7.91666666666667</v>
      </c>
      <c r="DE50" s="3">
        <v>3</v>
      </c>
      <c r="DF50" s="3">
        <v>334.02575</v>
      </c>
      <c r="DG50" s="3">
        <v>722.022333333333</v>
      </c>
      <c r="DH50" s="3">
        <v>24.999975</v>
      </c>
      <c r="DI50" s="3">
        <v>26.818325</v>
      </c>
      <c r="DJ50" s="3">
        <v>30.0001</v>
      </c>
      <c r="DK50" s="3">
        <v>26.8008583333333</v>
      </c>
      <c r="DL50" s="3">
        <v>26.763925</v>
      </c>
      <c r="DM50" s="3">
        <v>20.1963333333333</v>
      </c>
      <c r="DN50" s="3">
        <v>18.2364916666667</v>
      </c>
      <c r="DO50" s="3">
        <v>100</v>
      </c>
      <c r="DP50" s="3">
        <v>25</v>
      </c>
      <c r="DQ50" s="3">
        <v>398.450083333333</v>
      </c>
      <c r="DR50" s="3">
        <v>23.5850083333333</v>
      </c>
      <c r="DS50" s="3">
        <v>100.991333333333</v>
      </c>
      <c r="DT50" s="3">
        <v>101.272833333333</v>
      </c>
    </row>
    <row r="51" spans="1:124">
      <c r="A51" s="3" t="s">
        <v>636</v>
      </c>
      <c r="B51" s="3" t="s">
        <v>506</v>
      </c>
      <c r="C51" s="3" t="s">
        <v>68</v>
      </c>
      <c r="D51" s="3" t="str">
        <f t="shared" si="3"/>
        <v>Rd2</v>
      </c>
      <c r="E51" s="3" t="str">
        <f t="shared" si="4"/>
        <v>TR67-B1-Rd2</v>
      </c>
      <c r="F51" s="3" t="str">
        <f>VLOOKUP(B51,Sheet1!$A$1:$B$97,2,0)</f>
        <v>Barringtonia macrostachya</v>
      </c>
      <c r="G51" s="3" t="str">
        <f t="shared" si="5"/>
        <v>2023-07-28</v>
      </c>
      <c r="H51" s="3" t="s">
        <v>587</v>
      </c>
      <c r="I51" s="3">
        <v>7.48481491333894e-5</v>
      </c>
      <c r="J51" s="3">
        <v>-0.855630379399536</v>
      </c>
      <c r="K51" s="3">
        <v>399.997964856626</v>
      </c>
      <c r="L51" s="3">
        <v>578.63441036845</v>
      </c>
      <c r="M51" s="3">
        <v>53.5720341123028</v>
      </c>
      <c r="N51" s="3">
        <v>37.0332372034128</v>
      </c>
      <c r="O51" s="3">
        <v>0.00739783025123301</v>
      </c>
      <c r="P51" s="3">
        <v>3.73388509585091</v>
      </c>
      <c r="Q51" s="3">
        <v>0.00738964197833268</v>
      </c>
      <c r="R51" s="3">
        <v>0.00461926114362953</v>
      </c>
      <c r="S51" s="3">
        <v>0</v>
      </c>
      <c r="T51" s="3">
        <v>24.4534775876882</v>
      </c>
      <c r="U51" s="3">
        <v>24.4006957996564</v>
      </c>
      <c r="V51" s="3">
        <v>3.06782596548554</v>
      </c>
      <c r="W51" s="3">
        <v>70.0099384140131</v>
      </c>
      <c r="X51" s="3">
        <v>2.15658471965066</v>
      </c>
      <c r="Y51" s="3">
        <v>3.0803977943247</v>
      </c>
      <c r="Z51" s="3">
        <v>0.911241245834881</v>
      </c>
      <c r="AA51" s="3">
        <v>-3.30080337678247</v>
      </c>
      <c r="AB51" s="3">
        <v>13.749720023083</v>
      </c>
      <c r="AC51" s="3">
        <v>0.774496965631528</v>
      </c>
      <c r="AD51" s="3">
        <v>11.223413611932</v>
      </c>
      <c r="AE51" s="3">
        <v>0</v>
      </c>
      <c r="AF51" s="3">
        <v>0</v>
      </c>
      <c r="AG51" s="3">
        <v>1</v>
      </c>
      <c r="AH51" s="3">
        <v>0</v>
      </c>
      <c r="AI51" s="3">
        <v>49356.7997132625</v>
      </c>
      <c r="AJ51" s="3">
        <v>0</v>
      </c>
      <c r="AK51" s="3">
        <v>0</v>
      </c>
      <c r="AL51" s="3">
        <v>0</v>
      </c>
      <c r="AM51" s="3">
        <v>0</v>
      </c>
      <c r="AN51" s="3">
        <v>6</v>
      </c>
      <c r="AO51" s="3">
        <v>0.5</v>
      </c>
      <c r="AP51" s="3" t="e">
        <v>#DIV/0!</v>
      </c>
      <c r="AQ51" s="3">
        <v>2</v>
      </c>
      <c r="AR51" s="3">
        <v>1690456063.83287</v>
      </c>
      <c r="AS51" s="3">
        <v>399.997964856626</v>
      </c>
      <c r="AT51" s="3">
        <v>398.582495666089</v>
      </c>
      <c r="AU51" s="3">
        <v>23.2933864741835</v>
      </c>
      <c r="AV51" s="3">
        <v>23.1680641999635</v>
      </c>
      <c r="AW51" s="3">
        <v>404.678540074044</v>
      </c>
      <c r="AX51" s="3">
        <v>22.8085840369762</v>
      </c>
      <c r="AY51" s="3">
        <v>350.000434177158</v>
      </c>
      <c r="AZ51" s="3">
        <v>92.5630704622788</v>
      </c>
      <c r="BA51" s="3">
        <v>0.0204935983759046</v>
      </c>
      <c r="BB51" s="3">
        <v>24.4690000567111</v>
      </c>
      <c r="BC51" s="3">
        <v>24.4006957996564</v>
      </c>
      <c r="BD51" s="3">
        <v>999.9</v>
      </c>
      <c r="BE51" s="3">
        <v>0</v>
      </c>
      <c r="BF51" s="3">
        <v>0</v>
      </c>
      <c r="BG51" s="3">
        <v>9999.0757842623</v>
      </c>
      <c r="BH51" s="3">
        <v>-0.713114965833485</v>
      </c>
      <c r="BI51" s="3">
        <v>0.229111</v>
      </c>
      <c r="BJ51" s="3">
        <v>0</v>
      </c>
      <c r="BK51" s="3">
        <v>0</v>
      </c>
      <c r="BL51" s="3">
        <v>0</v>
      </c>
      <c r="BM51" s="3">
        <v>24</v>
      </c>
      <c r="BN51" s="3">
        <v>0</v>
      </c>
      <c r="BO51" s="3">
        <v>1690455807</v>
      </c>
      <c r="BP51" s="3" t="e">
        <v>#DIV/0!</v>
      </c>
      <c r="BQ51" s="3">
        <v>1690455807</v>
      </c>
      <c r="BR51" s="3">
        <v>1690455795</v>
      </c>
      <c r="BS51" s="3">
        <v>40</v>
      </c>
      <c r="BT51" s="3">
        <v>-0.018</v>
      </c>
      <c r="BU51" s="3">
        <v>0.005</v>
      </c>
      <c r="BV51" s="3">
        <v>-4.679</v>
      </c>
      <c r="BW51" s="3">
        <v>0.483</v>
      </c>
      <c r="BX51" s="3">
        <v>399</v>
      </c>
      <c r="BY51" s="3">
        <v>23</v>
      </c>
      <c r="BZ51" s="3">
        <v>0.31</v>
      </c>
      <c r="CA51" s="3">
        <v>0.18</v>
      </c>
      <c r="CB51" s="3">
        <v>1.41457022916667</v>
      </c>
      <c r="CC51" s="3">
        <v>0.00587599437148017</v>
      </c>
      <c r="CD51" s="3">
        <v>0.0409436192399029</v>
      </c>
      <c r="CE51" s="3">
        <v>0.416666666666667</v>
      </c>
      <c r="CF51" s="3">
        <v>0.124484605208333</v>
      </c>
      <c r="CG51" s="3">
        <v>0.017211326360225</v>
      </c>
      <c r="CH51" s="3">
        <v>0.00645292841202419</v>
      </c>
      <c r="CI51" s="3">
        <v>0.833333333333333</v>
      </c>
      <c r="CJ51" s="3">
        <v>1.25</v>
      </c>
      <c r="CK51" s="3">
        <v>2</v>
      </c>
      <c r="CL51" s="3" t="e">
        <v>#DIV/0!</v>
      </c>
      <c r="CM51" s="3">
        <v>100</v>
      </c>
      <c r="CN51" s="3">
        <v>100</v>
      </c>
      <c r="CO51" s="3">
        <v>-4.68033333333333</v>
      </c>
      <c r="CP51" s="3">
        <v>0.484308333333333</v>
      </c>
      <c r="CQ51" s="3">
        <v>-4.10230067949627</v>
      </c>
      <c r="CR51" s="3">
        <v>-0.00166804473494044</v>
      </c>
      <c r="CS51" s="3">
        <v>5.79798830074909e-7</v>
      </c>
      <c r="CT51" s="3">
        <v>2.68779590463922e-11</v>
      </c>
      <c r="CU51" s="3">
        <v>-0.153481306229826</v>
      </c>
      <c r="CV51" s="3">
        <v>-0.00214682588162078</v>
      </c>
      <c r="CW51" s="3">
        <v>0.00136818900715515</v>
      </c>
      <c r="CX51" s="3">
        <v>-2.06713332887334e-6</v>
      </c>
      <c r="CY51" s="3">
        <v>2</v>
      </c>
      <c r="CZ51" s="3">
        <v>2225</v>
      </c>
      <c r="DA51" s="3">
        <v>1</v>
      </c>
      <c r="DB51" s="3">
        <v>30</v>
      </c>
      <c r="DC51" s="3">
        <v>4.41666666666667</v>
      </c>
      <c r="DD51" s="3">
        <v>4.61666666666667</v>
      </c>
      <c r="DE51" s="3">
        <v>3</v>
      </c>
      <c r="DF51" s="3">
        <v>334.186333333333</v>
      </c>
      <c r="DG51" s="3">
        <v>712.871416666667</v>
      </c>
      <c r="DH51" s="3">
        <v>24.9997666666667</v>
      </c>
      <c r="DI51" s="3">
        <v>26.3320083333333</v>
      </c>
      <c r="DJ51" s="3">
        <v>29.9999583333333</v>
      </c>
      <c r="DK51" s="3">
        <v>26.3796833333333</v>
      </c>
      <c r="DL51" s="3">
        <v>26.363575</v>
      </c>
      <c r="DM51" s="3">
        <v>20.3409833333333</v>
      </c>
      <c r="DN51" s="3">
        <v>0.0772165</v>
      </c>
      <c r="DO51" s="3">
        <v>100</v>
      </c>
      <c r="DP51" s="3">
        <v>25</v>
      </c>
      <c r="DQ51" s="3">
        <v>398.578</v>
      </c>
      <c r="DR51" s="3">
        <v>23.2976666666667</v>
      </c>
      <c r="DS51" s="3">
        <v>100.950166666667</v>
      </c>
      <c r="DT51" s="3">
        <v>101.262166666667</v>
      </c>
    </row>
    <row r="52" spans="1:124">
      <c r="A52" s="3" t="s">
        <v>637</v>
      </c>
      <c r="B52" s="3" t="s">
        <v>506</v>
      </c>
      <c r="C52" s="3" t="s">
        <v>77</v>
      </c>
      <c r="D52" s="3" t="str">
        <f t="shared" si="3"/>
        <v>Rd1</v>
      </c>
      <c r="E52" s="3" t="str">
        <f t="shared" si="4"/>
        <v>TR67-B2-Rd1</v>
      </c>
      <c r="F52" s="3" t="str">
        <f>VLOOKUP(B52,Sheet1!$A$1:$B$97,2,0)</f>
        <v>Barringtonia macrostachya</v>
      </c>
      <c r="G52" s="3" t="str">
        <f t="shared" si="5"/>
        <v>2023-07-28</v>
      </c>
      <c r="H52" s="3" t="s">
        <v>587</v>
      </c>
      <c r="I52" s="3">
        <v>0.000110075519518793</v>
      </c>
      <c r="J52" s="3">
        <v>-0.82148899929843</v>
      </c>
      <c r="K52" s="3">
        <v>400.007616013187</v>
      </c>
      <c r="L52" s="3">
        <v>518.035431742138</v>
      </c>
      <c r="M52" s="3">
        <v>48.0420078474364</v>
      </c>
      <c r="N52" s="3">
        <v>37.0962451306562</v>
      </c>
      <c r="O52" s="3">
        <v>0.0104661477905142</v>
      </c>
      <c r="P52" s="3">
        <v>3.7382382377282</v>
      </c>
      <c r="Q52" s="3">
        <v>0.0104498953348533</v>
      </c>
      <c r="R52" s="3">
        <v>0.00653264266876721</v>
      </c>
      <c r="S52" s="3">
        <v>0</v>
      </c>
      <c r="T52" s="3">
        <v>24.7111786694767</v>
      </c>
      <c r="U52" s="3">
        <v>24.7790274773877</v>
      </c>
      <c r="V52" s="3">
        <v>3.13802830653667</v>
      </c>
      <c r="W52" s="3">
        <v>69.951727236109</v>
      </c>
      <c r="X52" s="3">
        <v>2.1892066111835</v>
      </c>
      <c r="Y52" s="3">
        <v>3.12959622447301</v>
      </c>
      <c r="Z52" s="3">
        <v>0.948821695353171</v>
      </c>
      <c r="AA52" s="3">
        <v>-4.85433041077878</v>
      </c>
      <c r="AB52" s="3">
        <v>-9.07898229357714</v>
      </c>
      <c r="AC52" s="3">
        <v>-0.512463680507655</v>
      </c>
      <c r="AD52" s="3">
        <v>-14.4457763848636</v>
      </c>
      <c r="AE52" s="3">
        <v>0</v>
      </c>
      <c r="AF52" s="3">
        <v>0</v>
      </c>
      <c r="AG52" s="3">
        <v>1</v>
      </c>
      <c r="AH52" s="3">
        <v>0</v>
      </c>
      <c r="AI52" s="3">
        <v>49396.3089657836</v>
      </c>
      <c r="AJ52" s="3">
        <v>0</v>
      </c>
      <c r="AK52" s="3">
        <v>0</v>
      </c>
      <c r="AL52" s="3">
        <v>0</v>
      </c>
      <c r="AM52" s="3">
        <v>0</v>
      </c>
      <c r="AN52" s="3">
        <v>6</v>
      </c>
      <c r="AO52" s="3">
        <v>0.5</v>
      </c>
      <c r="AP52" s="3" t="e">
        <v>#DIV/0!</v>
      </c>
      <c r="AQ52" s="3">
        <v>2</v>
      </c>
      <c r="AR52" s="3">
        <v>1690434391.91204</v>
      </c>
      <c r="AS52" s="3">
        <v>400.007616013187</v>
      </c>
      <c r="AT52" s="3">
        <v>398.674842325909</v>
      </c>
      <c r="AU52" s="3">
        <v>23.6061443599639</v>
      </c>
      <c r="AV52" s="3">
        <v>23.4218994909222</v>
      </c>
      <c r="AW52" s="3">
        <v>404.416941163928</v>
      </c>
      <c r="AX52" s="3">
        <v>23.1060434276376</v>
      </c>
      <c r="AY52" s="3">
        <v>350.002926705623</v>
      </c>
      <c r="AZ52" s="3">
        <v>92.7166745236722</v>
      </c>
      <c r="BA52" s="3">
        <v>0.0221725732705161</v>
      </c>
      <c r="BB52" s="3">
        <v>24.7339786983946</v>
      </c>
      <c r="BC52" s="3">
        <v>24.7790274773877</v>
      </c>
      <c r="BD52" s="3">
        <v>999.9</v>
      </c>
      <c r="BE52" s="3">
        <v>0</v>
      </c>
      <c r="BF52" s="3">
        <v>0</v>
      </c>
      <c r="BG52" s="3">
        <v>9999.41410739299</v>
      </c>
      <c r="BH52" s="3">
        <v>-0.693239084997072</v>
      </c>
      <c r="BI52" s="3">
        <v>0.229111</v>
      </c>
      <c r="BJ52" s="3">
        <v>0</v>
      </c>
      <c r="BK52" s="3">
        <v>0</v>
      </c>
      <c r="BL52" s="3">
        <v>0</v>
      </c>
      <c r="BM52" s="3">
        <v>24</v>
      </c>
      <c r="BN52" s="3">
        <v>0</v>
      </c>
      <c r="BO52" s="3">
        <v>1690434095.6</v>
      </c>
      <c r="BP52" s="3" t="e">
        <v>#DIV/0!</v>
      </c>
      <c r="BQ52" s="3">
        <v>1690434095.6</v>
      </c>
      <c r="BR52" s="3">
        <v>1690434091.6</v>
      </c>
      <c r="BS52" s="3">
        <v>29</v>
      </c>
      <c r="BT52" s="3">
        <v>0.022</v>
      </c>
      <c r="BU52" s="3">
        <v>0.001</v>
      </c>
      <c r="BV52" s="3">
        <v>-4.408</v>
      </c>
      <c r="BW52" s="3">
        <v>0.494</v>
      </c>
      <c r="BX52" s="3">
        <v>399</v>
      </c>
      <c r="BY52" s="3">
        <v>23</v>
      </c>
      <c r="BZ52" s="3">
        <v>0.64</v>
      </c>
      <c r="CA52" s="3">
        <v>0.3</v>
      </c>
      <c r="CB52" s="3">
        <v>1.33291945121951</v>
      </c>
      <c r="CC52" s="3">
        <v>0.0243812543554008</v>
      </c>
      <c r="CD52" s="3">
        <v>0.0473244322227836</v>
      </c>
      <c r="CE52" s="3">
        <v>0.166666666666667</v>
      </c>
      <c r="CF52" s="3">
        <v>0.184402817073171</v>
      </c>
      <c r="CG52" s="3">
        <v>-0.0021958902439023</v>
      </c>
      <c r="CH52" s="3">
        <v>0.00173692696572537</v>
      </c>
      <c r="CI52" s="3">
        <v>1</v>
      </c>
      <c r="CJ52" s="3">
        <v>1.16666666666667</v>
      </c>
      <c r="CK52" s="3">
        <v>2</v>
      </c>
      <c r="CL52" s="3" t="e">
        <v>#DIV/0!</v>
      </c>
      <c r="CM52" s="3">
        <v>100</v>
      </c>
      <c r="CN52" s="3">
        <v>100</v>
      </c>
      <c r="CO52" s="3">
        <v>-4.40925</v>
      </c>
      <c r="CP52" s="3">
        <v>0.500016666666667</v>
      </c>
      <c r="CQ52" s="3">
        <v>-3.83135814732556</v>
      </c>
      <c r="CR52" s="3">
        <v>-0.00166804473494044</v>
      </c>
      <c r="CS52" s="3">
        <v>5.79798830074909e-7</v>
      </c>
      <c r="CT52" s="3">
        <v>2.68779590463922e-11</v>
      </c>
      <c r="CU52" s="3">
        <v>-0.155256543124612</v>
      </c>
      <c r="CV52" s="3">
        <v>-0.00214682588162078</v>
      </c>
      <c r="CW52" s="3">
        <v>0.00136818900715515</v>
      </c>
      <c r="CX52" s="3">
        <v>-2.06713332887334e-6</v>
      </c>
      <c r="CY52" s="3">
        <v>2</v>
      </c>
      <c r="CZ52" s="3">
        <v>2225</v>
      </c>
      <c r="DA52" s="3">
        <v>1</v>
      </c>
      <c r="DB52" s="3">
        <v>30</v>
      </c>
      <c r="DC52" s="3">
        <v>5.06666666666667</v>
      </c>
      <c r="DD52" s="3">
        <v>5.13333333333333</v>
      </c>
      <c r="DE52" s="3">
        <v>3</v>
      </c>
      <c r="DF52" s="3">
        <v>334.337083333333</v>
      </c>
      <c r="DG52" s="3">
        <v>715.60975</v>
      </c>
      <c r="DH52" s="3">
        <v>24.999575</v>
      </c>
      <c r="DI52" s="3">
        <v>27.134</v>
      </c>
      <c r="DJ52" s="3">
        <v>29.999925</v>
      </c>
      <c r="DK52" s="3">
        <v>27.1652416666667</v>
      </c>
      <c r="DL52" s="3">
        <v>27.14495</v>
      </c>
      <c r="DM52" s="3">
        <v>20.2110833333333</v>
      </c>
      <c r="DN52" s="3">
        <v>23.5489</v>
      </c>
      <c r="DO52" s="3">
        <v>100</v>
      </c>
      <c r="DP52" s="3">
        <v>25</v>
      </c>
      <c r="DQ52" s="3">
        <v>398.673916666667</v>
      </c>
      <c r="DR52" s="3">
        <v>23.395</v>
      </c>
      <c r="DS52" s="3">
        <v>100.91975</v>
      </c>
      <c r="DT52" s="3">
        <v>101.221833333333</v>
      </c>
    </row>
    <row r="53" spans="1:124">
      <c r="A53" s="3" t="s">
        <v>638</v>
      </c>
      <c r="B53" s="3" t="s">
        <v>438</v>
      </c>
      <c r="C53" s="3" t="s">
        <v>68</v>
      </c>
      <c r="D53" s="3" t="str">
        <f t="shared" si="3"/>
        <v>Rd1</v>
      </c>
      <c r="E53" s="3" t="str">
        <f t="shared" si="4"/>
        <v>TR69-B1-Rd1</v>
      </c>
      <c r="F53" s="3" t="str">
        <f>VLOOKUP(B53,Sheet1!$A$1:$B$97,2,0)</f>
        <v>Parashorea chinensis</v>
      </c>
      <c r="G53" s="3" t="str">
        <f t="shared" si="5"/>
        <v>2023-07-28</v>
      </c>
      <c r="H53" s="3" t="s">
        <v>587</v>
      </c>
      <c r="I53" s="3">
        <v>0.000132555097601343</v>
      </c>
      <c r="J53" s="3">
        <v>-0.540098529484702</v>
      </c>
      <c r="K53" s="3">
        <v>400.001472190294</v>
      </c>
      <c r="L53" s="3">
        <v>458.42023267506</v>
      </c>
      <c r="M53" s="3">
        <v>42.5596653731042</v>
      </c>
      <c r="N53" s="3">
        <v>37.1360763115988</v>
      </c>
      <c r="O53" s="3">
        <v>0.0132701177780154</v>
      </c>
      <c r="P53" s="3">
        <v>3.74152958937166</v>
      </c>
      <c r="Q53" s="3">
        <v>0.0132439965803239</v>
      </c>
      <c r="R53" s="3">
        <v>0.00827984041194711</v>
      </c>
      <c r="S53" s="3">
        <v>0</v>
      </c>
      <c r="T53" s="3">
        <v>24.3580675678093</v>
      </c>
      <c r="U53" s="3">
        <v>24.322252006933</v>
      </c>
      <c r="V53" s="3">
        <v>3.05344319960652</v>
      </c>
      <c r="W53" s="3">
        <v>70.1553316028615</v>
      </c>
      <c r="X53" s="3">
        <v>2.15028635261184</v>
      </c>
      <c r="Y53" s="3">
        <v>3.06503627151505</v>
      </c>
      <c r="Z53" s="3">
        <v>0.903156846994674</v>
      </c>
      <c r="AA53" s="3">
        <v>-5.84567980421923</v>
      </c>
      <c r="AB53" s="3">
        <v>12.7591990130751</v>
      </c>
      <c r="AC53" s="3">
        <v>0.716648054138188</v>
      </c>
      <c r="AD53" s="3">
        <v>7.63016726299405</v>
      </c>
      <c r="AE53" s="3">
        <v>1</v>
      </c>
      <c r="AF53" s="3">
        <v>0</v>
      </c>
      <c r="AG53" s="3">
        <v>1</v>
      </c>
      <c r="AH53" s="3">
        <v>0</v>
      </c>
      <c r="AI53" s="3">
        <v>49517.1109789588</v>
      </c>
      <c r="AJ53" s="3">
        <v>0</v>
      </c>
      <c r="AK53" s="3">
        <v>0</v>
      </c>
      <c r="AL53" s="3">
        <v>0</v>
      </c>
      <c r="AM53" s="3">
        <v>0</v>
      </c>
      <c r="AN53" s="3">
        <v>6</v>
      </c>
      <c r="AO53" s="3">
        <v>0.5</v>
      </c>
      <c r="AP53" s="3" t="e">
        <v>#DIV/0!</v>
      </c>
      <c r="AQ53" s="3">
        <v>2</v>
      </c>
      <c r="AR53" s="3">
        <v>1690425226.83287</v>
      </c>
      <c r="AS53" s="3">
        <v>400.001472190294</v>
      </c>
      <c r="AT53" s="3">
        <v>399.166486602962</v>
      </c>
      <c r="AU53" s="3">
        <v>23.1612435155537</v>
      </c>
      <c r="AV53" s="3">
        <v>22.9392699264885</v>
      </c>
      <c r="AW53" s="3">
        <v>404.089136282917</v>
      </c>
      <c r="AX53" s="3">
        <v>22.6535800159643</v>
      </c>
      <c r="AY53" s="3">
        <v>350.000983825944</v>
      </c>
      <c r="AZ53" s="3">
        <v>92.8194569326613</v>
      </c>
      <c r="BA53" s="3">
        <v>0.0203921445460074</v>
      </c>
      <c r="BB53" s="3">
        <v>24.3855061035851</v>
      </c>
      <c r="BC53" s="3">
        <v>24.322252006933</v>
      </c>
      <c r="BD53" s="3">
        <v>999.9</v>
      </c>
      <c r="BE53" s="3">
        <v>0</v>
      </c>
      <c r="BF53" s="3">
        <v>0</v>
      </c>
      <c r="BG53" s="3">
        <v>10001.1191473575</v>
      </c>
      <c r="BH53" s="3">
        <v>-0.707869183835827</v>
      </c>
      <c r="BI53" s="3">
        <v>0.229111</v>
      </c>
      <c r="BJ53" s="3">
        <v>0</v>
      </c>
      <c r="BK53" s="3">
        <v>0</v>
      </c>
      <c r="BL53" s="3">
        <v>0</v>
      </c>
      <c r="BM53" s="3">
        <v>24</v>
      </c>
      <c r="BN53" s="3">
        <v>0</v>
      </c>
      <c r="BO53" s="3">
        <v>1690424668</v>
      </c>
      <c r="BP53" s="3" t="e">
        <v>#DIV/0!</v>
      </c>
      <c r="BQ53" s="3">
        <v>1690424668</v>
      </c>
      <c r="BR53" s="3">
        <v>1690424664</v>
      </c>
      <c r="BS53" s="3">
        <v>23</v>
      </c>
      <c r="BT53" s="3">
        <v>0.04</v>
      </c>
      <c r="BU53" s="3">
        <v>-0.005</v>
      </c>
      <c r="BV53" s="3">
        <v>-4.087</v>
      </c>
      <c r="BW53" s="3">
        <v>0.494</v>
      </c>
      <c r="BX53" s="3">
        <v>399</v>
      </c>
      <c r="BY53" s="3">
        <v>23</v>
      </c>
      <c r="BZ53" s="3">
        <v>0.33</v>
      </c>
      <c r="CA53" s="3">
        <v>0.42</v>
      </c>
      <c r="CB53" s="3">
        <v>0.8353721</v>
      </c>
      <c r="CC53" s="3">
        <v>-0.00458839399624919</v>
      </c>
      <c r="CD53" s="3">
        <v>0.0426486624197272</v>
      </c>
      <c r="CE53" s="3">
        <v>0.5</v>
      </c>
      <c r="CF53" s="3">
        <v>0.2206634</v>
      </c>
      <c r="CG53" s="3">
        <v>0.029722936210131</v>
      </c>
      <c r="CH53" s="3">
        <v>0.00303177234763246</v>
      </c>
      <c r="CI53" s="3">
        <v>1</v>
      </c>
      <c r="CJ53" s="3">
        <v>1.5</v>
      </c>
      <c r="CK53" s="3">
        <v>2</v>
      </c>
      <c r="CL53" s="3" t="e">
        <v>#DIV/0!</v>
      </c>
      <c r="CM53" s="3">
        <v>100</v>
      </c>
      <c r="CN53" s="3">
        <v>100</v>
      </c>
      <c r="CO53" s="3">
        <v>-4.08766666666667</v>
      </c>
      <c r="CP53" s="3">
        <v>0.507708333333333</v>
      </c>
      <c r="CQ53" s="3">
        <v>-3.51017106639777</v>
      </c>
      <c r="CR53" s="3">
        <v>-0.00166804473494044</v>
      </c>
      <c r="CS53" s="3">
        <v>5.79798830074909e-7</v>
      </c>
      <c r="CT53" s="3">
        <v>2.68779590463922e-11</v>
      </c>
      <c r="CU53" s="3">
        <v>-0.121799119029052</v>
      </c>
      <c r="CV53" s="3">
        <v>-0.00214682588162078</v>
      </c>
      <c r="CW53" s="3">
        <v>0.00136818900715515</v>
      </c>
      <c r="CX53" s="3">
        <v>-2.06713332887334e-6</v>
      </c>
      <c r="CY53" s="3">
        <v>2</v>
      </c>
      <c r="CZ53" s="3">
        <v>2225</v>
      </c>
      <c r="DA53" s="3">
        <v>1</v>
      </c>
      <c r="DB53" s="3">
        <v>30</v>
      </c>
      <c r="DC53" s="3">
        <v>9.45</v>
      </c>
      <c r="DD53" s="3">
        <v>9.51666666666667</v>
      </c>
      <c r="DE53" s="3">
        <v>3</v>
      </c>
      <c r="DF53" s="3">
        <v>329.84575</v>
      </c>
      <c r="DG53" s="3">
        <v>721.42175</v>
      </c>
      <c r="DH53" s="3">
        <v>25.00015</v>
      </c>
      <c r="DI53" s="3">
        <v>25.8215583333333</v>
      </c>
      <c r="DJ53" s="3">
        <v>30.0001083333333</v>
      </c>
      <c r="DK53" s="3">
        <v>25.8436666666667</v>
      </c>
      <c r="DL53" s="3">
        <v>25.8198333333333</v>
      </c>
      <c r="DM53" s="3">
        <v>20.2100416666667</v>
      </c>
      <c r="DN53" s="3">
        <v>21.6037</v>
      </c>
      <c r="DO53" s="3">
        <v>100</v>
      </c>
      <c r="DP53" s="3">
        <v>25</v>
      </c>
      <c r="DQ53" s="3">
        <v>399.149916666667</v>
      </c>
      <c r="DR53" s="3">
        <v>22.9301</v>
      </c>
      <c r="DS53" s="3">
        <v>101.160833333333</v>
      </c>
      <c r="DT53" s="3">
        <v>101.412583333333</v>
      </c>
    </row>
    <row r="54" spans="1:124">
      <c r="A54" s="3" t="s">
        <v>639</v>
      </c>
      <c r="B54" s="3" t="s">
        <v>438</v>
      </c>
      <c r="C54" s="3" t="s">
        <v>77</v>
      </c>
      <c r="D54" s="3" t="str">
        <f t="shared" si="3"/>
        <v>Rd1</v>
      </c>
      <c r="E54" s="3" t="str">
        <f t="shared" si="4"/>
        <v>TR69-B2-Rd1</v>
      </c>
      <c r="F54" s="3" t="str">
        <f>VLOOKUP(B54,Sheet1!$A$1:$B$97,2,0)</f>
        <v>Parashorea chinensis</v>
      </c>
      <c r="G54" s="3" t="str">
        <f t="shared" si="5"/>
        <v>2023-07-28</v>
      </c>
      <c r="H54" s="3" t="s">
        <v>587</v>
      </c>
      <c r="I54" s="3">
        <v>0.000133019237979515</v>
      </c>
      <c r="J54" s="3">
        <v>-0.923734656688368</v>
      </c>
      <c r="K54" s="3">
        <v>399.999761262146</v>
      </c>
      <c r="L54" s="3">
        <v>508.682562265609</v>
      </c>
      <c r="M54" s="3">
        <v>47.1471380699061</v>
      </c>
      <c r="N54" s="3">
        <v>37.0739017507941</v>
      </c>
      <c r="O54" s="3">
        <v>0.0127884871898969</v>
      </c>
      <c r="P54" s="3">
        <v>3.73708336286826</v>
      </c>
      <c r="Q54" s="3">
        <v>0.012764134072797</v>
      </c>
      <c r="R54" s="3">
        <v>0.00797976790385656</v>
      </c>
      <c r="S54" s="3">
        <v>0</v>
      </c>
      <c r="T54" s="3">
        <v>24.6856481052402</v>
      </c>
      <c r="U54" s="3">
        <v>24.7189260541793</v>
      </c>
      <c r="V54" s="3">
        <v>3.12678309932551</v>
      </c>
      <c r="W54" s="3">
        <v>70.0186942693873</v>
      </c>
      <c r="X54" s="3">
        <v>2.18858499344065</v>
      </c>
      <c r="Y54" s="3">
        <v>3.12571523950968</v>
      </c>
      <c r="Z54" s="3">
        <v>0.938198105884862</v>
      </c>
      <c r="AA54" s="3">
        <v>-5.86614839489661</v>
      </c>
      <c r="AB54" s="3">
        <v>-1.15184528122601</v>
      </c>
      <c r="AC54" s="3">
        <v>-0.0650089370347852</v>
      </c>
      <c r="AD54" s="3">
        <v>-7.0830026131574</v>
      </c>
      <c r="AE54" s="3">
        <v>5</v>
      </c>
      <c r="AF54" s="3">
        <v>1</v>
      </c>
      <c r="AG54" s="3">
        <v>1</v>
      </c>
      <c r="AH54" s="3">
        <v>0</v>
      </c>
      <c r="AI54" s="3">
        <v>49377.3542296071</v>
      </c>
      <c r="AJ54" s="3">
        <v>0</v>
      </c>
      <c r="AK54" s="3">
        <v>0</v>
      </c>
      <c r="AL54" s="3">
        <v>0</v>
      </c>
      <c r="AM54" s="3">
        <v>0</v>
      </c>
      <c r="AN54" s="3">
        <v>6</v>
      </c>
      <c r="AO54" s="3">
        <v>0.5</v>
      </c>
      <c r="AP54" s="3" t="e">
        <v>#DIV/0!</v>
      </c>
      <c r="AQ54" s="3">
        <v>2</v>
      </c>
      <c r="AR54" s="3">
        <v>1690436081.31204</v>
      </c>
      <c r="AS54" s="3">
        <v>399.999761262146</v>
      </c>
      <c r="AT54" s="3">
        <v>398.507459109843</v>
      </c>
      <c r="AU54" s="3">
        <v>23.6132004338668</v>
      </c>
      <c r="AV54" s="3">
        <v>23.3905564391064</v>
      </c>
      <c r="AW54" s="3">
        <v>404.392569159491</v>
      </c>
      <c r="AX54" s="3">
        <v>23.1054690482076</v>
      </c>
      <c r="AY54" s="3">
        <v>350.006896925572</v>
      </c>
      <c r="AZ54" s="3">
        <v>92.6641431812218</v>
      </c>
      <c r="BA54" s="3">
        <v>0.0206665291508128</v>
      </c>
      <c r="BB54" s="3">
        <v>24.7132090608466</v>
      </c>
      <c r="BC54" s="3">
        <v>24.7189260541793</v>
      </c>
      <c r="BD54" s="3">
        <v>999.9</v>
      </c>
      <c r="BE54" s="3">
        <v>0</v>
      </c>
      <c r="BF54" s="3">
        <v>0</v>
      </c>
      <c r="BG54" s="3">
        <v>10000.5942107964</v>
      </c>
      <c r="BH54" s="3">
        <v>-0.692629585663352</v>
      </c>
      <c r="BI54" s="3">
        <v>0.229111</v>
      </c>
      <c r="BJ54" s="3">
        <v>0</v>
      </c>
      <c r="BK54" s="3">
        <v>0</v>
      </c>
      <c r="BL54" s="3">
        <v>0</v>
      </c>
      <c r="BM54" s="3">
        <v>24</v>
      </c>
      <c r="BN54" s="3">
        <v>0</v>
      </c>
      <c r="BO54" s="3">
        <v>1690435693</v>
      </c>
      <c r="BP54" s="3" t="e">
        <v>#DIV/0!</v>
      </c>
      <c r="BQ54" s="3">
        <v>1690435693</v>
      </c>
      <c r="BR54" s="3">
        <v>1690435692.5</v>
      </c>
      <c r="BS54" s="3">
        <v>30</v>
      </c>
      <c r="BT54" s="3">
        <v>0.016</v>
      </c>
      <c r="BU54" s="3">
        <v>0.008</v>
      </c>
      <c r="BV54" s="3">
        <v>-4.391</v>
      </c>
      <c r="BW54" s="3">
        <v>0.495</v>
      </c>
      <c r="BX54" s="3">
        <v>399</v>
      </c>
      <c r="BY54" s="3">
        <v>23</v>
      </c>
      <c r="BZ54" s="3">
        <v>0.7</v>
      </c>
      <c r="CA54" s="3">
        <v>0.32</v>
      </c>
      <c r="CB54" s="3">
        <v>1.49056707317073</v>
      </c>
      <c r="CC54" s="3">
        <v>0.0515073170731712</v>
      </c>
      <c r="CD54" s="3">
        <v>0.0381202846335274</v>
      </c>
      <c r="CE54" s="3">
        <v>0.25</v>
      </c>
      <c r="CF54" s="3">
        <v>0.224033471544716</v>
      </c>
      <c r="CG54" s="3">
        <v>-0.0271227055749129</v>
      </c>
      <c r="CH54" s="3">
        <v>0.00598693374053078</v>
      </c>
      <c r="CI54" s="3">
        <v>0.75</v>
      </c>
      <c r="CJ54" s="3">
        <v>1</v>
      </c>
      <c r="CK54" s="3">
        <v>2</v>
      </c>
      <c r="CL54" s="3" t="e">
        <v>#DIV/0!</v>
      </c>
      <c r="CM54" s="3">
        <v>100</v>
      </c>
      <c r="CN54" s="3">
        <v>100</v>
      </c>
      <c r="CO54" s="3">
        <v>-4.39283333333333</v>
      </c>
      <c r="CP54" s="3">
        <v>0.507708333333333</v>
      </c>
      <c r="CQ54" s="3">
        <v>-3.81488907055659</v>
      </c>
      <c r="CR54" s="3">
        <v>-0.00166804473494044</v>
      </c>
      <c r="CS54" s="3">
        <v>5.79798830074909e-7</v>
      </c>
      <c r="CT54" s="3">
        <v>2.68779590463922e-11</v>
      </c>
      <c r="CU54" s="3">
        <v>-0.147594112106882</v>
      </c>
      <c r="CV54" s="3">
        <v>-0.00214682588162078</v>
      </c>
      <c r="CW54" s="3">
        <v>0.00136818900715515</v>
      </c>
      <c r="CX54" s="3">
        <v>-2.06713332887334e-6</v>
      </c>
      <c r="CY54" s="3">
        <v>2</v>
      </c>
      <c r="CZ54" s="3">
        <v>2225</v>
      </c>
      <c r="DA54" s="3">
        <v>1</v>
      </c>
      <c r="DB54" s="3">
        <v>30</v>
      </c>
      <c r="DC54" s="3">
        <v>6.6</v>
      </c>
      <c r="DD54" s="3">
        <v>6.61666666666667</v>
      </c>
      <c r="DE54" s="3">
        <v>3</v>
      </c>
      <c r="DF54" s="3">
        <v>325.169583333333</v>
      </c>
      <c r="DG54" s="3">
        <v>712.044666666667</v>
      </c>
      <c r="DH54" s="3">
        <v>24.999975</v>
      </c>
      <c r="DI54" s="3">
        <v>26.6403666666667</v>
      </c>
      <c r="DJ54" s="3">
        <v>29.9999</v>
      </c>
      <c r="DK54" s="3">
        <v>26.651125</v>
      </c>
      <c r="DL54" s="3">
        <v>26.6225833333333</v>
      </c>
      <c r="DM54" s="3">
        <v>20.1958166666667</v>
      </c>
      <c r="DN54" s="3">
        <v>21.82225</v>
      </c>
      <c r="DO54" s="3">
        <v>100</v>
      </c>
      <c r="DP54" s="3">
        <v>25</v>
      </c>
      <c r="DQ54" s="3">
        <v>398.546666666667</v>
      </c>
      <c r="DR54" s="3">
        <v>23.4405833333333</v>
      </c>
      <c r="DS54" s="3">
        <v>100.98225</v>
      </c>
      <c r="DT54" s="3">
        <v>101.273583333333</v>
      </c>
    </row>
    <row r="55" spans="1:124">
      <c r="A55" s="3" t="s">
        <v>640</v>
      </c>
      <c r="B55" s="3" t="s">
        <v>641</v>
      </c>
      <c r="C55" s="3" t="s">
        <v>68</v>
      </c>
      <c r="D55" s="3" t="str">
        <f t="shared" si="3"/>
        <v>Rd1</v>
      </c>
      <c r="E55" s="3" t="str">
        <f t="shared" si="4"/>
        <v>TR71-B1-Rd1</v>
      </c>
      <c r="F55" s="3" t="str">
        <f>VLOOKUP(B55,Sheet1!$A$1:$B$97,2,0)</f>
        <v>Parashorea chinensis</v>
      </c>
      <c r="G55" s="3" t="str">
        <f t="shared" si="5"/>
        <v>2023-07-29</v>
      </c>
      <c r="H55" s="3" t="s">
        <v>587</v>
      </c>
      <c r="I55" s="3">
        <v>0.000140292242299675</v>
      </c>
      <c r="J55" s="3">
        <v>-0.852910154377626</v>
      </c>
      <c r="K55" s="3">
        <v>399.994425680381</v>
      </c>
      <c r="L55" s="3">
        <v>524.453954074855</v>
      </c>
      <c r="M55" s="3">
        <v>48.6326634283391</v>
      </c>
      <c r="N55" s="3">
        <v>37.0915202650823</v>
      </c>
      <c r="O55" s="3">
        <v>0.0101441922728257</v>
      </c>
      <c r="P55" s="3">
        <v>3.73812797863187</v>
      </c>
      <c r="Q55" s="3">
        <v>0.0101289235257941</v>
      </c>
      <c r="R55" s="3">
        <v>0.00633194709552333</v>
      </c>
      <c r="S55" s="3">
        <v>0</v>
      </c>
      <c r="T55" s="3">
        <v>24.924086752037</v>
      </c>
      <c r="U55" s="3">
        <v>25.0032771329745</v>
      </c>
      <c r="V55" s="3">
        <v>3.1802988944606</v>
      </c>
      <c r="W55" s="3">
        <v>60.9096364998301</v>
      </c>
      <c r="X55" s="3">
        <v>1.93132632036395</v>
      </c>
      <c r="Y55" s="3">
        <v>3.17080576701171</v>
      </c>
      <c r="Z55" s="3">
        <v>1.24897257409665</v>
      </c>
      <c r="AA55" s="3">
        <v>-6.18688788541565</v>
      </c>
      <c r="AB55" s="3">
        <v>-10.1034842047852</v>
      </c>
      <c r="AC55" s="3">
        <v>-0.571589209168567</v>
      </c>
      <c r="AD55" s="3">
        <v>-16.8619612993695</v>
      </c>
      <c r="AE55" s="3">
        <v>0</v>
      </c>
      <c r="AF55" s="3">
        <v>0</v>
      </c>
      <c r="AG55" s="3">
        <v>1</v>
      </c>
      <c r="AH55" s="3">
        <v>0</v>
      </c>
      <c r="AI55" s="3">
        <v>49357.7687892052</v>
      </c>
      <c r="AJ55" s="3">
        <v>0</v>
      </c>
      <c r="AK55" s="3">
        <v>0</v>
      </c>
      <c r="AL55" s="3">
        <v>0</v>
      </c>
      <c r="AM55" s="3">
        <v>0</v>
      </c>
      <c r="AN55" s="3">
        <v>6</v>
      </c>
      <c r="AO55" s="3">
        <v>0.5</v>
      </c>
      <c r="AP55" s="3" t="e">
        <v>#DIV/0!</v>
      </c>
      <c r="AQ55" s="3">
        <v>2</v>
      </c>
      <c r="AR55" s="3">
        <v>1690525681.43287</v>
      </c>
      <c r="AS55" s="3">
        <v>399.994425680381</v>
      </c>
      <c r="AT55" s="3">
        <v>398.628493217479</v>
      </c>
      <c r="AU55" s="3">
        <v>20.8273955517546</v>
      </c>
      <c r="AV55" s="3">
        <v>20.5919035983397</v>
      </c>
      <c r="AW55" s="3">
        <v>404.82187748434</v>
      </c>
      <c r="AX55" s="3">
        <v>20.4693044868637</v>
      </c>
      <c r="AY55" s="3">
        <v>350.000038257921</v>
      </c>
      <c r="AZ55" s="3">
        <v>92.7084981254181</v>
      </c>
      <c r="BA55" s="3">
        <v>0.0215948051750745</v>
      </c>
      <c r="BB55" s="3">
        <v>24.9531429609864</v>
      </c>
      <c r="BC55" s="3">
        <v>25.0032771329745</v>
      </c>
      <c r="BD55" s="3">
        <v>999.9</v>
      </c>
      <c r="BE55" s="3">
        <v>0</v>
      </c>
      <c r="BF55" s="3">
        <v>0</v>
      </c>
      <c r="BG55" s="3">
        <v>9999.86767577388</v>
      </c>
      <c r="BH55" s="3">
        <v>-0.699377183086268</v>
      </c>
      <c r="BI55" s="3">
        <v>0.229111</v>
      </c>
      <c r="BJ55" s="3">
        <v>0</v>
      </c>
      <c r="BK55" s="3">
        <v>0</v>
      </c>
      <c r="BL55" s="3">
        <v>0</v>
      </c>
      <c r="BM55" s="3">
        <v>25</v>
      </c>
      <c r="BN55" s="3">
        <v>0</v>
      </c>
      <c r="BO55" s="3">
        <v>1690525139.5</v>
      </c>
      <c r="BP55" s="3" t="e">
        <v>#DIV/0!</v>
      </c>
      <c r="BQ55" s="3">
        <v>1690525139.5</v>
      </c>
      <c r="BR55" s="3">
        <v>1690525136.5</v>
      </c>
      <c r="BS55" s="3">
        <v>45</v>
      </c>
      <c r="BT55" s="3">
        <v>-0.076</v>
      </c>
      <c r="BU55" s="3">
        <v>0.001</v>
      </c>
      <c r="BV55" s="3">
        <v>-4.826</v>
      </c>
      <c r="BW55" s="3">
        <v>0.354</v>
      </c>
      <c r="BX55" s="3">
        <v>398</v>
      </c>
      <c r="BY55" s="3">
        <v>21</v>
      </c>
      <c r="BZ55" s="3">
        <v>0.36</v>
      </c>
      <c r="CA55" s="3">
        <v>0.19</v>
      </c>
      <c r="CB55" s="3">
        <v>1.36692102083333</v>
      </c>
      <c r="CC55" s="3">
        <v>0.011120891181988</v>
      </c>
      <c r="CD55" s="3">
        <v>0.033485587766047</v>
      </c>
      <c r="CE55" s="3">
        <v>0.5</v>
      </c>
      <c r="CF55" s="3">
        <v>0.235472152083333</v>
      </c>
      <c r="CG55" s="3">
        <v>0.000216017823639271</v>
      </c>
      <c r="CH55" s="3">
        <v>0.00101553917941254</v>
      </c>
      <c r="CI55" s="3">
        <v>1</v>
      </c>
      <c r="CJ55" s="3">
        <v>1.5</v>
      </c>
      <c r="CK55" s="3">
        <v>2</v>
      </c>
      <c r="CL55" s="3" t="e">
        <v>#DIV/0!</v>
      </c>
      <c r="CM55" s="3">
        <v>100</v>
      </c>
      <c r="CN55" s="3">
        <v>100</v>
      </c>
      <c r="CO55" s="3">
        <v>-4.8275</v>
      </c>
      <c r="CP55" s="3">
        <v>0.357891666666667</v>
      </c>
      <c r="CQ55" s="3">
        <v>-4.24901814736687</v>
      </c>
      <c r="CR55" s="3">
        <v>-0.00166804473494044</v>
      </c>
      <c r="CS55" s="3">
        <v>5.79798830074909e-7</v>
      </c>
      <c r="CT55" s="3">
        <v>2.68779590463922e-11</v>
      </c>
      <c r="CU55" s="3">
        <v>-0.153489021908638</v>
      </c>
      <c r="CV55" s="3">
        <v>-0.00214682588162078</v>
      </c>
      <c r="CW55" s="3">
        <v>0.00136818900715515</v>
      </c>
      <c r="CX55" s="3">
        <v>-2.06713332887334e-6</v>
      </c>
      <c r="CY55" s="3">
        <v>2</v>
      </c>
      <c r="CZ55" s="3">
        <v>2225</v>
      </c>
      <c r="DA55" s="3">
        <v>1</v>
      </c>
      <c r="DB55" s="3">
        <v>30</v>
      </c>
      <c r="DC55" s="3">
        <v>9.16666666666667</v>
      </c>
      <c r="DD55" s="3">
        <v>9.21666666666667</v>
      </c>
      <c r="DE55" s="3">
        <v>3</v>
      </c>
      <c r="DF55" s="3">
        <v>331.610333333333</v>
      </c>
      <c r="DG55" s="3">
        <v>700.476333333333</v>
      </c>
      <c r="DH55" s="3">
        <v>24.999825</v>
      </c>
      <c r="DI55" s="3">
        <v>27.4942166666667</v>
      </c>
      <c r="DJ55" s="3">
        <v>29.9999583333333</v>
      </c>
      <c r="DK55" s="3">
        <v>27.4808083333333</v>
      </c>
      <c r="DL55" s="3">
        <v>27.4501916666667</v>
      </c>
      <c r="DM55" s="3">
        <v>20.2467583333333</v>
      </c>
      <c r="DN55" s="3">
        <v>0</v>
      </c>
      <c r="DO55" s="3">
        <v>100</v>
      </c>
      <c r="DP55" s="3">
        <v>25</v>
      </c>
      <c r="DQ55" s="3">
        <v>398.643583333333</v>
      </c>
      <c r="DR55" s="3">
        <v>24.5604</v>
      </c>
      <c r="DS55" s="3">
        <v>100.80975</v>
      </c>
      <c r="DT55" s="3">
        <v>101.11875</v>
      </c>
    </row>
    <row r="56" spans="1:124">
      <c r="A56" s="3" t="s">
        <v>642</v>
      </c>
      <c r="B56" s="3" t="s">
        <v>641</v>
      </c>
      <c r="C56" s="3" t="s">
        <v>68</v>
      </c>
      <c r="D56" s="3" t="str">
        <f t="shared" si="3"/>
        <v>Rd2</v>
      </c>
      <c r="E56" s="3" t="str">
        <f t="shared" si="4"/>
        <v>TR71-B1-Rd2</v>
      </c>
      <c r="F56" s="3" t="str">
        <f>VLOOKUP(B56,Sheet1!$A$1:$B$97,2,0)</f>
        <v>Parashorea chinensis</v>
      </c>
      <c r="G56" s="3" t="str">
        <f t="shared" si="5"/>
        <v>2023-07-29</v>
      </c>
      <c r="H56" s="3" t="s">
        <v>587</v>
      </c>
      <c r="I56" s="3">
        <v>0.000110625568850769</v>
      </c>
      <c r="J56" s="3">
        <v>-0.827076266752885</v>
      </c>
      <c r="K56" s="3">
        <v>400.019559662926</v>
      </c>
      <c r="L56" s="3">
        <v>545.810186054438</v>
      </c>
      <c r="M56" s="3">
        <v>50.5973710000613</v>
      </c>
      <c r="N56" s="3">
        <v>37.082374826454</v>
      </c>
      <c r="O56" s="3">
        <v>0.00851183982001327</v>
      </c>
      <c r="P56" s="3">
        <v>3.73673587556733</v>
      </c>
      <c r="Q56" s="3">
        <v>0.00850108228309241</v>
      </c>
      <c r="R56" s="3">
        <v>0.00531414179467481</v>
      </c>
      <c r="S56" s="3">
        <v>0</v>
      </c>
      <c r="T56" s="3">
        <v>24.7999918430976</v>
      </c>
      <c r="U56" s="3">
        <v>24.7249418444019</v>
      </c>
      <c r="V56" s="3">
        <v>3.12790707242737</v>
      </c>
      <c r="W56" s="3">
        <v>62.126158971635</v>
      </c>
      <c r="X56" s="3">
        <v>1.95465178925228</v>
      </c>
      <c r="Y56" s="3">
        <v>3.14626185385556</v>
      </c>
      <c r="Z56" s="3">
        <v>1.17325528317509</v>
      </c>
      <c r="AA56" s="3">
        <v>-4.87858758631892</v>
      </c>
      <c r="AB56" s="3">
        <v>19.7368654849727</v>
      </c>
      <c r="AC56" s="3">
        <v>1.11469675340371</v>
      </c>
      <c r="AD56" s="3">
        <v>15.9729746520575</v>
      </c>
      <c r="AE56" s="3">
        <v>1.75</v>
      </c>
      <c r="AF56" s="3">
        <v>0.75</v>
      </c>
      <c r="AG56" s="3">
        <v>1</v>
      </c>
      <c r="AH56" s="3">
        <v>0</v>
      </c>
      <c r="AI56" s="3">
        <v>49353.1293839384</v>
      </c>
      <c r="AJ56" s="3">
        <v>0</v>
      </c>
      <c r="AK56" s="3">
        <v>0</v>
      </c>
      <c r="AL56" s="3">
        <v>0</v>
      </c>
      <c r="AM56" s="3">
        <v>0</v>
      </c>
      <c r="AN56" s="3">
        <v>6</v>
      </c>
      <c r="AO56" s="3">
        <v>0.5</v>
      </c>
      <c r="AP56" s="3" t="e">
        <v>#DIV/0!</v>
      </c>
      <c r="AQ56" s="3">
        <v>2</v>
      </c>
      <c r="AR56" s="3">
        <v>1690544655.33287</v>
      </c>
      <c r="AS56" s="3">
        <v>400.019559662926</v>
      </c>
      <c r="AT56" s="3">
        <v>398.677568897859</v>
      </c>
      <c r="AU56" s="3">
        <v>21.0854603918841</v>
      </c>
      <c r="AV56" s="3">
        <v>20.8998145187162</v>
      </c>
      <c r="AW56" s="3">
        <v>404.994897202457</v>
      </c>
      <c r="AX56" s="3">
        <v>20.7202770478319</v>
      </c>
      <c r="AY56" s="3">
        <v>349.998540986286</v>
      </c>
      <c r="AZ56" s="3">
        <v>92.6805423528249</v>
      </c>
      <c r="BA56" s="3">
        <v>0.0208617013950465</v>
      </c>
      <c r="BB56" s="3">
        <v>24.8229134027398</v>
      </c>
      <c r="BC56" s="3">
        <v>24.7249418444019</v>
      </c>
      <c r="BD56" s="3">
        <v>999.9</v>
      </c>
      <c r="BE56" s="3">
        <v>0</v>
      </c>
      <c r="BF56" s="3">
        <v>0</v>
      </c>
      <c r="BG56" s="3">
        <v>9997.47430335857</v>
      </c>
      <c r="BH56" s="3">
        <v>-0.699862265213161</v>
      </c>
      <c r="BI56" s="3">
        <v>0.229111</v>
      </c>
      <c r="BJ56" s="3">
        <v>0</v>
      </c>
      <c r="BK56" s="3">
        <v>0</v>
      </c>
      <c r="BL56" s="3">
        <v>0</v>
      </c>
      <c r="BM56" s="3">
        <v>25</v>
      </c>
      <c r="BN56" s="3">
        <v>0</v>
      </c>
      <c r="BO56" s="3">
        <v>1690543049.1</v>
      </c>
      <c r="BP56" s="3" t="e">
        <v>#DIV/0!</v>
      </c>
      <c r="BQ56" s="3">
        <v>1690543049.1</v>
      </c>
      <c r="BR56" s="3">
        <v>1690543039.1</v>
      </c>
      <c r="BS56" s="3">
        <v>68</v>
      </c>
      <c r="BT56" s="3">
        <v>0.059</v>
      </c>
      <c r="BU56" s="3">
        <v>-0.002</v>
      </c>
      <c r="BV56" s="3">
        <v>-4.974</v>
      </c>
      <c r="BW56" s="3">
        <v>0.343</v>
      </c>
      <c r="BX56" s="3">
        <v>399</v>
      </c>
      <c r="BY56" s="3">
        <v>21</v>
      </c>
      <c r="BZ56" s="3">
        <v>0.49</v>
      </c>
      <c r="CA56" s="3">
        <v>0.21</v>
      </c>
      <c r="CB56" s="3">
        <v>1.35088551666667</v>
      </c>
      <c r="CC56" s="3">
        <v>-0.093392705440903</v>
      </c>
      <c r="CD56" s="3">
        <v>0.191407026414856</v>
      </c>
      <c r="CE56" s="3">
        <v>0.0833333333333333</v>
      </c>
      <c r="CF56" s="3">
        <v>0.1858559875</v>
      </c>
      <c r="CG56" s="3">
        <v>-0.0047778217636026</v>
      </c>
      <c r="CH56" s="3">
        <v>0.00141558744029499</v>
      </c>
      <c r="CI56" s="3">
        <v>1</v>
      </c>
      <c r="CJ56" s="3">
        <v>1.08333333333333</v>
      </c>
      <c r="CK56" s="3">
        <v>2</v>
      </c>
      <c r="CL56" s="3" t="e">
        <v>#DIV/0!</v>
      </c>
      <c r="CM56" s="3">
        <v>100</v>
      </c>
      <c r="CN56" s="3">
        <v>100</v>
      </c>
      <c r="CO56" s="3">
        <v>-4.97541666666667</v>
      </c>
      <c r="CP56" s="3">
        <v>0.365541666666667</v>
      </c>
      <c r="CQ56" s="3">
        <v>-4.39671858909258</v>
      </c>
      <c r="CR56" s="3">
        <v>-0.00166804473494044</v>
      </c>
      <c r="CS56" s="3">
        <v>5.79798830074909e-7</v>
      </c>
      <c r="CT56" s="3">
        <v>2.68779590463922e-11</v>
      </c>
      <c r="CU56" s="3">
        <v>-0.159349295957116</v>
      </c>
      <c r="CV56" s="3">
        <v>-0.00214682588162078</v>
      </c>
      <c r="CW56" s="3">
        <v>0.00136818900715515</v>
      </c>
      <c r="CX56" s="3">
        <v>-2.06713332887334e-6</v>
      </c>
      <c r="CY56" s="3">
        <v>2</v>
      </c>
      <c r="CZ56" s="3">
        <v>2225</v>
      </c>
      <c r="DA56" s="3">
        <v>1</v>
      </c>
      <c r="DB56" s="3">
        <v>30</v>
      </c>
      <c r="DC56" s="3">
        <v>26.9</v>
      </c>
      <c r="DD56" s="3">
        <v>27.0666666666667</v>
      </c>
      <c r="DE56" s="3">
        <v>3</v>
      </c>
      <c r="DF56" s="3">
        <v>329.058</v>
      </c>
      <c r="DG56" s="3">
        <v>705.248333333333</v>
      </c>
      <c r="DH56" s="3">
        <v>25.0000666666667</v>
      </c>
      <c r="DI56" s="3">
        <v>27.497275</v>
      </c>
      <c r="DJ56" s="3">
        <v>30.0001666666667</v>
      </c>
      <c r="DK56" s="3">
        <v>27.46825</v>
      </c>
      <c r="DL56" s="3">
        <v>27.4297416666667</v>
      </c>
      <c r="DM56" s="3">
        <v>19.1213166666667</v>
      </c>
      <c r="DN56" s="3">
        <v>0</v>
      </c>
      <c r="DO56" s="3">
        <v>100</v>
      </c>
      <c r="DP56" s="3">
        <v>25</v>
      </c>
      <c r="DQ56" s="3">
        <v>398.603333333333</v>
      </c>
      <c r="DR56" s="3">
        <v>24.5604</v>
      </c>
      <c r="DS56" s="3">
        <v>100.720166666667</v>
      </c>
      <c r="DT56" s="3">
        <v>101.06125</v>
      </c>
    </row>
    <row r="57" spans="1:124">
      <c r="A57" s="3" t="s">
        <v>643</v>
      </c>
      <c r="B57" s="3" t="s">
        <v>641</v>
      </c>
      <c r="C57" s="3" t="s">
        <v>77</v>
      </c>
      <c r="D57" s="3" t="str">
        <f t="shared" si="3"/>
        <v>Rd2</v>
      </c>
      <c r="E57" s="3" t="str">
        <f t="shared" si="4"/>
        <v>TR71-B2-Rd2</v>
      </c>
      <c r="F57" s="3" t="str">
        <f>VLOOKUP(B57,Sheet1!$A$1:$B$97,2,0)</f>
        <v>Parashorea chinensis</v>
      </c>
      <c r="G57" s="3" t="str">
        <f t="shared" si="5"/>
        <v>2023-07-29</v>
      </c>
      <c r="H57" s="3" t="s">
        <v>587</v>
      </c>
      <c r="I57" s="3">
        <v>7.94751003978227e-5</v>
      </c>
      <c r="J57" s="3">
        <v>-1.15571873045334</v>
      </c>
      <c r="K57" s="3">
        <v>400.001993443259</v>
      </c>
      <c r="L57" s="3">
        <v>703.905590732375</v>
      </c>
      <c r="M57" s="3">
        <v>65.1695600158257</v>
      </c>
      <c r="N57" s="3">
        <v>37.0333097458881</v>
      </c>
      <c r="O57" s="3">
        <v>0.00585825096250016</v>
      </c>
      <c r="P57" s="3">
        <v>3.73416339388386</v>
      </c>
      <c r="Q57" s="3">
        <v>0.00585314959255771</v>
      </c>
      <c r="R57" s="3">
        <v>0.00365867645243679</v>
      </c>
      <c r="S57" s="3">
        <v>0</v>
      </c>
      <c r="T57" s="3">
        <v>24.8514753697674</v>
      </c>
      <c r="U57" s="3">
        <v>24.8606378994861</v>
      </c>
      <c r="V57" s="3">
        <v>3.15335450931865</v>
      </c>
      <c r="W57" s="3">
        <v>61.2020489187953</v>
      </c>
      <c r="X57" s="3">
        <v>1.93076016333481</v>
      </c>
      <c r="Y57" s="3">
        <v>3.15473143865104</v>
      </c>
      <c r="Z57" s="3">
        <v>1.22259434598384</v>
      </c>
      <c r="AA57" s="3">
        <v>-3.50485192754398</v>
      </c>
      <c r="AB57" s="3">
        <v>1.47261755313703</v>
      </c>
      <c r="AC57" s="3">
        <v>0.0833041261388768</v>
      </c>
      <c r="AD57" s="3">
        <v>-1.94893024826808</v>
      </c>
      <c r="AE57" s="3">
        <v>3</v>
      </c>
      <c r="AF57" s="3">
        <v>1</v>
      </c>
      <c r="AG57" s="3">
        <v>1</v>
      </c>
      <c r="AH57" s="3">
        <v>0</v>
      </c>
      <c r="AI57" s="3">
        <v>49295.7819316603</v>
      </c>
      <c r="AJ57" s="3">
        <v>0</v>
      </c>
      <c r="AK57" s="3">
        <v>0</v>
      </c>
      <c r="AL57" s="3">
        <v>0</v>
      </c>
      <c r="AM57" s="3">
        <v>0</v>
      </c>
      <c r="AN57" s="3">
        <v>6</v>
      </c>
      <c r="AO57" s="3">
        <v>0.5</v>
      </c>
      <c r="AP57" s="3" t="e">
        <v>#DIV/0!</v>
      </c>
      <c r="AQ57" s="3">
        <v>2</v>
      </c>
      <c r="AR57" s="3">
        <v>1690536800.93287</v>
      </c>
      <c r="AS57" s="3">
        <v>400.001993443259</v>
      </c>
      <c r="AT57" s="3">
        <v>398.075282955513</v>
      </c>
      <c r="AU57" s="3">
        <v>20.8544124786383</v>
      </c>
      <c r="AV57" s="3">
        <v>20.7210123933437</v>
      </c>
      <c r="AW57" s="3">
        <v>404.963997051177</v>
      </c>
      <c r="AX57" s="3">
        <v>20.4981981397859</v>
      </c>
      <c r="AY57" s="3">
        <v>350.004338264003</v>
      </c>
      <c r="AZ57" s="3">
        <v>92.5618819174573</v>
      </c>
      <c r="BA57" s="3">
        <v>0.0209310605365505</v>
      </c>
      <c r="BB57" s="3">
        <v>24.86795289903</v>
      </c>
      <c r="BC57" s="3">
        <v>24.8606378994861</v>
      </c>
      <c r="BD57" s="3">
        <v>999.9</v>
      </c>
      <c r="BE57" s="3">
        <v>0</v>
      </c>
      <c r="BF57" s="3">
        <v>0</v>
      </c>
      <c r="BG57" s="3">
        <v>10000.2857463966</v>
      </c>
      <c r="BH57" s="3">
        <v>-0.69723604540534</v>
      </c>
      <c r="BI57" s="3">
        <v>0.229111</v>
      </c>
      <c r="BJ57" s="3">
        <v>0</v>
      </c>
      <c r="BK57" s="3">
        <v>0</v>
      </c>
      <c r="BL57" s="3">
        <v>0</v>
      </c>
      <c r="BM57" s="3">
        <v>25</v>
      </c>
      <c r="BN57" s="3">
        <v>0</v>
      </c>
      <c r="BO57" s="3">
        <v>1690536337.1</v>
      </c>
      <c r="BP57" s="3" t="e">
        <v>#DIV/0!</v>
      </c>
      <c r="BQ57" s="3">
        <v>1690536337.1</v>
      </c>
      <c r="BR57" s="3">
        <v>1690536327.6</v>
      </c>
      <c r="BS57" s="3">
        <v>48</v>
      </c>
      <c r="BT57" s="3">
        <v>-0.07</v>
      </c>
      <c r="BU57" s="3">
        <v>-0.01</v>
      </c>
      <c r="BV57" s="3">
        <v>-4.96</v>
      </c>
      <c r="BW57" s="3">
        <v>0.335</v>
      </c>
      <c r="BX57" s="3">
        <v>398</v>
      </c>
      <c r="BY57" s="3">
        <v>20</v>
      </c>
      <c r="BZ57" s="3">
        <v>0.5</v>
      </c>
      <c r="CA57" s="3">
        <v>0.17</v>
      </c>
      <c r="CB57" s="3">
        <v>1.92814172764228</v>
      </c>
      <c r="CC57" s="3">
        <v>-0.0225778397212537</v>
      </c>
      <c r="CD57" s="3">
        <v>0.0666470884913974</v>
      </c>
      <c r="CE57" s="3">
        <v>0.166666666666667</v>
      </c>
      <c r="CF57" s="3">
        <v>0.133374821138212</v>
      </c>
      <c r="CG57" s="3">
        <v>0.00123823867595826</v>
      </c>
      <c r="CH57" s="3">
        <v>0.00154739302682779</v>
      </c>
      <c r="CI57" s="3">
        <v>1</v>
      </c>
      <c r="CJ57" s="3">
        <v>1.16666666666667</v>
      </c>
      <c r="CK57" s="3">
        <v>2</v>
      </c>
      <c r="CL57" s="3" t="e">
        <v>#DIV/0!</v>
      </c>
      <c r="CM57" s="3">
        <v>100</v>
      </c>
      <c r="CN57" s="3">
        <v>100</v>
      </c>
      <c r="CO57" s="3">
        <v>-4.962</v>
      </c>
      <c r="CP57" s="3">
        <v>0.356491666666667</v>
      </c>
      <c r="CQ57" s="3">
        <v>-4.38336300448658</v>
      </c>
      <c r="CR57" s="3">
        <v>-0.00166804473494044</v>
      </c>
      <c r="CS57" s="3">
        <v>5.79798830074909e-7</v>
      </c>
      <c r="CT57" s="3">
        <v>2.68779590463922e-11</v>
      </c>
      <c r="CU57" s="3">
        <v>-0.156856847643013</v>
      </c>
      <c r="CV57" s="3">
        <v>-0.00214682588162078</v>
      </c>
      <c r="CW57" s="3">
        <v>0.00136818900715515</v>
      </c>
      <c r="CX57" s="3">
        <v>-2.06713332887334e-6</v>
      </c>
      <c r="CY57" s="3">
        <v>2</v>
      </c>
      <c r="CZ57" s="3">
        <v>2225</v>
      </c>
      <c r="DA57" s="3">
        <v>1</v>
      </c>
      <c r="DB57" s="3">
        <v>30</v>
      </c>
      <c r="DC57" s="3">
        <v>7.86666666666667</v>
      </c>
      <c r="DD57" s="3">
        <v>8.01666666666667</v>
      </c>
      <c r="DE57" s="3">
        <v>3</v>
      </c>
      <c r="DF57" s="3">
        <v>327.4355</v>
      </c>
      <c r="DG57" s="3">
        <v>700.851416666667</v>
      </c>
      <c r="DH57" s="3">
        <v>24.9996666666667</v>
      </c>
      <c r="DI57" s="3">
        <v>27.616375</v>
      </c>
      <c r="DJ57" s="3">
        <v>30.0001333333333</v>
      </c>
      <c r="DK57" s="3">
        <v>27.6159083333333</v>
      </c>
      <c r="DL57" s="3">
        <v>27.582925</v>
      </c>
      <c r="DM57" s="3">
        <v>19.6977833333333</v>
      </c>
      <c r="DN57" s="3">
        <v>0</v>
      </c>
      <c r="DO57" s="3">
        <v>100</v>
      </c>
      <c r="DP57" s="3">
        <v>25</v>
      </c>
      <c r="DQ57" s="3">
        <v>398.045083333333</v>
      </c>
      <c r="DR57" s="3">
        <v>24.5604</v>
      </c>
      <c r="DS57" s="3">
        <v>100.728</v>
      </c>
      <c r="DT57" s="3">
        <v>101.056083333333</v>
      </c>
    </row>
    <row r="58" spans="1:124">
      <c r="A58" s="3" t="s">
        <v>644</v>
      </c>
      <c r="B58" s="3" t="s">
        <v>510</v>
      </c>
      <c r="C58" s="3" t="s">
        <v>77</v>
      </c>
      <c r="D58" s="3" t="str">
        <f t="shared" ref="D58:D77" si="6">RIGHT(A58,3)</f>
        <v>Rd1</v>
      </c>
      <c r="E58" s="3" t="str">
        <f t="shared" ref="E58:E77" si="7">B58&amp;"-"&amp;C58&amp;"-"&amp;D58</f>
        <v>TR73-B2-Rd1</v>
      </c>
      <c r="F58" s="3" t="str">
        <f>VLOOKUP(B58,Sheet1!$A$1:$B$97,2,0)</f>
        <v>Casearia kurzii</v>
      </c>
      <c r="G58" s="3" t="str">
        <f t="shared" ref="G58:G77" si="8">LEFT(A58,10)</f>
        <v>2023-07-29</v>
      </c>
      <c r="H58" s="3" t="s">
        <v>587</v>
      </c>
      <c r="I58" s="3">
        <v>0.000116811469203337</v>
      </c>
      <c r="J58" s="3">
        <v>-1.56117141277996</v>
      </c>
      <c r="K58" s="3">
        <v>400.003974794745</v>
      </c>
      <c r="L58" s="3">
        <v>613.118546426458</v>
      </c>
      <c r="M58" s="3">
        <v>56.9445609985015</v>
      </c>
      <c r="N58" s="3">
        <v>37.1511365278334</v>
      </c>
      <c r="O58" s="3">
        <v>0.0112926558581139</v>
      </c>
      <c r="P58" s="3">
        <v>3.74203040897861</v>
      </c>
      <c r="Q58" s="3">
        <v>0.0112737571227132</v>
      </c>
      <c r="R58" s="3">
        <v>0.00704779350693587</v>
      </c>
      <c r="S58" s="3">
        <v>0</v>
      </c>
      <c r="T58" s="3">
        <v>24.6418731818162</v>
      </c>
      <c r="U58" s="3">
        <v>24.6621277945782</v>
      </c>
      <c r="V58" s="3">
        <v>3.11618832270733</v>
      </c>
      <c r="W58" s="3">
        <v>69.982654488708</v>
      </c>
      <c r="X58" s="3">
        <v>2.18130208688949</v>
      </c>
      <c r="Y58" s="3">
        <v>3.11691822326751</v>
      </c>
      <c r="Z58" s="3">
        <v>0.93488623581784</v>
      </c>
      <c r="AA58" s="3">
        <v>-5.15138579186718</v>
      </c>
      <c r="AB58" s="3">
        <v>0.790429038641588</v>
      </c>
      <c r="AC58" s="3">
        <v>0.0445322616965958</v>
      </c>
      <c r="AD58" s="3">
        <v>-4.31642449152899</v>
      </c>
      <c r="AE58" s="3">
        <v>0</v>
      </c>
      <c r="AF58" s="3">
        <v>0</v>
      </c>
      <c r="AG58" s="3">
        <v>1</v>
      </c>
      <c r="AH58" s="3">
        <v>0</v>
      </c>
      <c r="AI58" s="3">
        <v>49480.4409221552</v>
      </c>
      <c r="AJ58" s="3">
        <v>0</v>
      </c>
      <c r="AK58" s="3">
        <v>0</v>
      </c>
      <c r="AL58" s="3">
        <v>0</v>
      </c>
      <c r="AM58" s="3">
        <v>0</v>
      </c>
      <c r="AN58" s="3">
        <v>6</v>
      </c>
      <c r="AO58" s="3">
        <v>0.5</v>
      </c>
      <c r="AP58" s="3" t="e">
        <v>#DIV/0!</v>
      </c>
      <c r="AQ58" s="3">
        <v>2</v>
      </c>
      <c r="AR58" s="3">
        <v>1690510691.33287</v>
      </c>
      <c r="AS58" s="3">
        <v>400.003974794745</v>
      </c>
      <c r="AT58" s="3">
        <v>397.407774936143</v>
      </c>
      <c r="AU58" s="3">
        <v>23.4859437772913</v>
      </c>
      <c r="AV58" s="3">
        <v>23.2903980733443</v>
      </c>
      <c r="AW58" s="3">
        <v>404.411223392933</v>
      </c>
      <c r="AX58" s="3">
        <v>22.9867934101137</v>
      </c>
      <c r="AY58" s="3">
        <v>349.999111266192</v>
      </c>
      <c r="AZ58" s="3">
        <v>92.8547771597336</v>
      </c>
      <c r="BA58" s="3">
        <v>0.0221412516214347</v>
      </c>
      <c r="BB58" s="3">
        <v>24.6660460886852</v>
      </c>
      <c r="BC58" s="3">
        <v>24.6621277945782</v>
      </c>
      <c r="BD58" s="3">
        <v>999.9</v>
      </c>
      <c r="BE58" s="3">
        <v>0</v>
      </c>
      <c r="BF58" s="3">
        <v>0</v>
      </c>
      <c r="BG58" s="3">
        <v>9999.25946365474</v>
      </c>
      <c r="BH58" s="3">
        <v>-0.701594820238856</v>
      </c>
      <c r="BI58" s="3">
        <v>0.229111</v>
      </c>
      <c r="BJ58" s="3">
        <v>0</v>
      </c>
      <c r="BK58" s="3">
        <v>0</v>
      </c>
      <c r="BL58" s="3">
        <v>0</v>
      </c>
      <c r="BM58" s="3">
        <v>24.2118638712522</v>
      </c>
      <c r="BN58" s="3">
        <v>0</v>
      </c>
      <c r="BO58" s="3">
        <v>1690510529</v>
      </c>
      <c r="BP58" s="3" t="e">
        <v>#DIV/0!</v>
      </c>
      <c r="BQ58" s="3">
        <v>1690510529</v>
      </c>
      <c r="BR58" s="3">
        <v>1690509933.1</v>
      </c>
      <c r="BS58" s="3">
        <v>23</v>
      </c>
      <c r="BT58" s="3">
        <v>0.048</v>
      </c>
      <c r="BU58" s="3">
        <v>0.004</v>
      </c>
      <c r="BV58" s="3">
        <v>-4.405</v>
      </c>
      <c r="BW58" s="3">
        <v>0.487</v>
      </c>
      <c r="BX58" s="3">
        <v>398</v>
      </c>
      <c r="BY58" s="3">
        <v>23</v>
      </c>
      <c r="BZ58" s="3">
        <v>1.21</v>
      </c>
      <c r="CA58" s="3">
        <v>0.19</v>
      </c>
      <c r="CB58" s="3">
        <v>2.59354485416667</v>
      </c>
      <c r="CC58" s="3">
        <v>0.0560286397748547</v>
      </c>
      <c r="CD58" s="3">
        <v>0.0393826935755417</v>
      </c>
      <c r="CE58" s="3">
        <v>0.25</v>
      </c>
      <c r="CF58" s="3">
        <v>0.195566472916667</v>
      </c>
      <c r="CG58" s="3">
        <v>-8.23630393998113e-5</v>
      </c>
      <c r="CH58" s="3">
        <v>0.00120730893392638</v>
      </c>
      <c r="CI58" s="3">
        <v>1</v>
      </c>
      <c r="CJ58" s="3">
        <v>1.25</v>
      </c>
      <c r="CK58" s="3">
        <v>2</v>
      </c>
      <c r="CL58" s="3" t="e">
        <v>#DIV/0!</v>
      </c>
      <c r="CM58" s="3">
        <v>100</v>
      </c>
      <c r="CN58" s="3">
        <v>100</v>
      </c>
      <c r="CO58" s="3">
        <v>-4.4075</v>
      </c>
      <c r="CP58" s="3">
        <v>0.499075</v>
      </c>
      <c r="CQ58" s="3">
        <v>-3.82934293862528</v>
      </c>
      <c r="CR58" s="3">
        <v>-0.00166804473494044</v>
      </c>
      <c r="CS58" s="3">
        <v>5.79798830074909e-7</v>
      </c>
      <c r="CT58" s="3">
        <v>2.68779590463922e-11</v>
      </c>
      <c r="CU58" s="3">
        <v>-0.149336553232559</v>
      </c>
      <c r="CV58" s="3">
        <v>-0.00214682588162078</v>
      </c>
      <c r="CW58" s="3">
        <v>0.00136818900715515</v>
      </c>
      <c r="CX58" s="3">
        <v>-2.06713332887334e-6</v>
      </c>
      <c r="CY58" s="3">
        <v>2</v>
      </c>
      <c r="CZ58" s="3">
        <v>2225</v>
      </c>
      <c r="DA58" s="3">
        <v>1</v>
      </c>
      <c r="DB58" s="3">
        <v>30</v>
      </c>
      <c r="DC58" s="3">
        <v>2.83333333333333</v>
      </c>
      <c r="DD58" s="3">
        <v>12.7666666666667</v>
      </c>
      <c r="DE58" s="3">
        <v>3</v>
      </c>
      <c r="DF58" s="3">
        <v>334.143666666667</v>
      </c>
      <c r="DG58" s="3">
        <v>707.697416666667</v>
      </c>
      <c r="DH58" s="3">
        <v>24.9996</v>
      </c>
      <c r="DI58" s="3">
        <v>27.067325</v>
      </c>
      <c r="DJ58" s="3">
        <v>30.00005</v>
      </c>
      <c r="DK58" s="3">
        <v>27.0834416666667</v>
      </c>
      <c r="DL58" s="3">
        <v>27.0553833333333</v>
      </c>
      <c r="DM58" s="3">
        <v>20.15865</v>
      </c>
      <c r="DN58" s="3">
        <v>13.0187</v>
      </c>
      <c r="DO58" s="3">
        <v>100</v>
      </c>
      <c r="DP58" s="3">
        <v>25</v>
      </c>
      <c r="DQ58" s="3">
        <v>397.409916666667</v>
      </c>
      <c r="DR58" s="3">
        <v>23.3052</v>
      </c>
      <c r="DS58" s="3">
        <v>100.93025</v>
      </c>
      <c r="DT58" s="3">
        <v>101.219083333333</v>
      </c>
    </row>
    <row r="59" spans="1:124">
      <c r="A59" s="3" t="s">
        <v>645</v>
      </c>
      <c r="B59" s="3" t="s">
        <v>569</v>
      </c>
      <c r="C59" s="3" t="s">
        <v>68</v>
      </c>
      <c r="D59" s="3" t="str">
        <f t="shared" si="6"/>
        <v>Rd1</v>
      </c>
      <c r="E59" s="3" t="str">
        <f t="shared" si="7"/>
        <v>TR75-B1-Rd1</v>
      </c>
      <c r="F59" s="3" t="str">
        <f>VLOOKUP(B59,Sheet1!$A$1:$B$97,2,0)</f>
        <v>Pometia pinnata</v>
      </c>
      <c r="G59" s="3" t="str">
        <f t="shared" si="8"/>
        <v>2023-07-29</v>
      </c>
      <c r="H59" s="3" t="s">
        <v>587</v>
      </c>
      <c r="I59" s="3">
        <v>0.000112594004995768</v>
      </c>
      <c r="J59" s="3">
        <v>-0.744977239921939</v>
      </c>
      <c r="K59" s="3">
        <v>399.998252775497</v>
      </c>
      <c r="L59" s="3">
        <v>498.582203040385</v>
      </c>
      <c r="M59" s="3">
        <v>46.3007664097376</v>
      </c>
      <c r="N59" s="3">
        <v>37.1457809397129</v>
      </c>
      <c r="O59" s="3">
        <v>0.0112861915603491</v>
      </c>
      <c r="P59" s="3">
        <v>3.74170416728831</v>
      </c>
      <c r="Q59" s="3">
        <v>0.0112673127164144</v>
      </c>
      <c r="R59" s="3">
        <v>0.00704376396989192</v>
      </c>
      <c r="S59" s="3">
        <v>0</v>
      </c>
      <c r="T59" s="3">
        <v>24.6306961609085</v>
      </c>
      <c r="U59" s="3">
        <v>24.4861184034239</v>
      </c>
      <c r="V59" s="3">
        <v>3.08355563306883</v>
      </c>
      <c r="W59" s="3">
        <v>70.0512453670272</v>
      </c>
      <c r="X59" s="3">
        <v>2.18186821381247</v>
      </c>
      <c r="Y59" s="3">
        <v>3.11467444307919</v>
      </c>
      <c r="Z59" s="3">
        <v>0.901687419256359</v>
      </c>
      <c r="AA59" s="3">
        <v>-4.96539562031338</v>
      </c>
      <c r="AB59" s="3">
        <v>33.8652268041372</v>
      </c>
      <c r="AC59" s="3">
        <v>1.9061767256803</v>
      </c>
      <c r="AD59" s="3">
        <v>30.8060079095041</v>
      </c>
      <c r="AE59" s="3">
        <v>1</v>
      </c>
      <c r="AF59" s="3">
        <v>0</v>
      </c>
      <c r="AG59" s="3">
        <v>1</v>
      </c>
      <c r="AH59" s="3">
        <v>0</v>
      </c>
      <c r="AI59" s="3">
        <v>49476.1859129486</v>
      </c>
      <c r="AJ59" s="3">
        <v>0</v>
      </c>
      <c r="AK59" s="3">
        <v>0</v>
      </c>
      <c r="AL59" s="3">
        <v>0</v>
      </c>
      <c r="AM59" s="3">
        <v>0</v>
      </c>
      <c r="AN59" s="3">
        <v>6</v>
      </c>
      <c r="AO59" s="3">
        <v>0.5</v>
      </c>
      <c r="AP59" s="3" t="e">
        <v>#DIV/0!</v>
      </c>
      <c r="AQ59" s="3">
        <v>2</v>
      </c>
      <c r="AR59" s="3">
        <v>1690514341.83287</v>
      </c>
      <c r="AS59" s="3">
        <v>399.998252775497</v>
      </c>
      <c r="AT59" s="3">
        <v>398.798356272426</v>
      </c>
      <c r="AU59" s="3">
        <v>23.4950901905826</v>
      </c>
      <c r="AV59" s="3">
        <v>23.3066068739737</v>
      </c>
      <c r="AW59" s="3">
        <v>404.58192654549</v>
      </c>
      <c r="AX59" s="3">
        <v>22.9973297421395</v>
      </c>
      <c r="AY59" s="3">
        <v>349.999996296296</v>
      </c>
      <c r="AZ59" s="3">
        <v>92.8435022469288</v>
      </c>
      <c r="BA59" s="3">
        <v>0.0213557371005899</v>
      </c>
      <c r="BB59" s="3">
        <v>24.6539983784893</v>
      </c>
      <c r="BC59" s="3">
        <v>24.4861184034239</v>
      </c>
      <c r="BD59" s="3">
        <v>999.9</v>
      </c>
      <c r="BE59" s="3">
        <v>0</v>
      </c>
      <c r="BF59" s="3">
        <v>0</v>
      </c>
      <c r="BG59" s="3">
        <v>9999.20684276744</v>
      </c>
      <c r="BH59" s="3">
        <v>-0.702891148096454</v>
      </c>
      <c r="BI59" s="3">
        <v>0.229111</v>
      </c>
      <c r="BJ59" s="3">
        <v>0</v>
      </c>
      <c r="BK59" s="3">
        <v>0</v>
      </c>
      <c r="BL59" s="3">
        <v>0</v>
      </c>
      <c r="BM59" s="3">
        <v>24</v>
      </c>
      <c r="BN59" s="3">
        <v>0</v>
      </c>
      <c r="BO59" s="3">
        <v>1690513944</v>
      </c>
      <c r="BP59" s="3" t="e">
        <v>#DIV/0!</v>
      </c>
      <c r="BQ59" s="3">
        <v>1690513944</v>
      </c>
      <c r="BR59" s="3">
        <v>1690513938.5</v>
      </c>
      <c r="BS59" s="3">
        <v>25</v>
      </c>
      <c r="BT59" s="3">
        <v>-0.043</v>
      </c>
      <c r="BU59" s="3">
        <v>-0.007</v>
      </c>
      <c r="BV59" s="3">
        <v>-4.582</v>
      </c>
      <c r="BW59" s="3">
        <v>0.487</v>
      </c>
      <c r="BX59" s="3">
        <v>399</v>
      </c>
      <c r="BY59" s="3">
        <v>23</v>
      </c>
      <c r="BZ59" s="3">
        <v>0.46</v>
      </c>
      <c r="CA59" s="3">
        <v>0.21</v>
      </c>
      <c r="CB59" s="3">
        <v>1.19965715447155</v>
      </c>
      <c r="CC59" s="3">
        <v>-0.00892376306620155</v>
      </c>
      <c r="CD59" s="3">
        <v>0.0576872118066881</v>
      </c>
      <c r="CE59" s="3">
        <v>0.333333333333333</v>
      </c>
      <c r="CF59" s="3">
        <v>0.188414178861789</v>
      </c>
      <c r="CG59" s="3">
        <v>0.00243200000000012</v>
      </c>
      <c r="CH59" s="3">
        <v>0.00164526111582896</v>
      </c>
      <c r="CI59" s="3">
        <v>1</v>
      </c>
      <c r="CJ59" s="3">
        <v>1.33333333333333</v>
      </c>
      <c r="CK59" s="3">
        <v>2</v>
      </c>
      <c r="CL59" s="3" t="e">
        <v>#DIV/0!</v>
      </c>
      <c r="CM59" s="3">
        <v>100</v>
      </c>
      <c r="CN59" s="3">
        <v>100</v>
      </c>
      <c r="CO59" s="3">
        <v>-4.58375</v>
      </c>
      <c r="CP59" s="3">
        <v>0.497725</v>
      </c>
      <c r="CQ59" s="3">
        <v>-4.00545921168352</v>
      </c>
      <c r="CR59" s="3">
        <v>-0.00166804473494044</v>
      </c>
      <c r="CS59" s="3">
        <v>5.79798830074909e-7</v>
      </c>
      <c r="CT59" s="3">
        <v>2.68779590463922e-11</v>
      </c>
      <c r="CU59" s="3">
        <v>-0.151325144616995</v>
      </c>
      <c r="CV59" s="3">
        <v>-0.00214682588162078</v>
      </c>
      <c r="CW59" s="3">
        <v>0.00136818900715515</v>
      </c>
      <c r="CX59" s="3">
        <v>-2.06713332887334e-6</v>
      </c>
      <c r="CY59" s="3">
        <v>2</v>
      </c>
      <c r="CZ59" s="3">
        <v>2225</v>
      </c>
      <c r="DA59" s="3">
        <v>1</v>
      </c>
      <c r="DB59" s="3">
        <v>30</v>
      </c>
      <c r="DC59" s="3">
        <v>6.75</v>
      </c>
      <c r="DD59" s="3">
        <v>6.85</v>
      </c>
      <c r="DE59" s="3">
        <v>3</v>
      </c>
      <c r="DF59" s="3">
        <v>329.663083333333</v>
      </c>
      <c r="DG59" s="3">
        <v>706.15125</v>
      </c>
      <c r="DH59" s="3">
        <v>25.0002</v>
      </c>
      <c r="DI59" s="3">
        <v>26.8499333333333</v>
      </c>
      <c r="DJ59" s="3">
        <v>30.000125</v>
      </c>
      <c r="DK59" s="3">
        <v>26.8681</v>
      </c>
      <c r="DL59" s="3">
        <v>26.8413916666667</v>
      </c>
      <c r="DM59" s="3">
        <v>20.2692</v>
      </c>
      <c r="DN59" s="3">
        <v>5.70889</v>
      </c>
      <c r="DO59" s="3">
        <v>100</v>
      </c>
      <c r="DP59" s="3">
        <v>25</v>
      </c>
      <c r="DQ59" s="3">
        <v>398.792416666667</v>
      </c>
      <c r="DR59" s="3">
        <v>23.3539</v>
      </c>
      <c r="DS59" s="3">
        <v>100.945916666667</v>
      </c>
      <c r="DT59" s="3">
        <v>101.2305</v>
      </c>
    </row>
    <row r="60" spans="1:124">
      <c r="A60" s="3" t="s">
        <v>646</v>
      </c>
      <c r="B60" s="3" t="s">
        <v>442</v>
      </c>
      <c r="C60" s="3" t="s">
        <v>77</v>
      </c>
      <c r="D60" s="3" t="str">
        <f t="shared" si="6"/>
        <v>Rd1</v>
      </c>
      <c r="E60" s="3" t="str">
        <f t="shared" si="7"/>
        <v>TR77-B2-Rd1</v>
      </c>
      <c r="F60" s="3" t="str">
        <f>VLOOKUP(B60,Sheet1!$A$1:$B$97,2,0)</f>
        <v>Parashorea chinensis</v>
      </c>
      <c r="G60" s="3" t="str">
        <f t="shared" si="8"/>
        <v>2023-07-29</v>
      </c>
      <c r="H60" s="3" t="s">
        <v>587</v>
      </c>
      <c r="I60" s="3">
        <v>0.000173110243282876</v>
      </c>
      <c r="J60" s="3">
        <v>-0.715774096281321</v>
      </c>
      <c r="K60" s="3">
        <v>400.008152176527</v>
      </c>
      <c r="L60" s="3">
        <v>472.545883369774</v>
      </c>
      <c r="M60" s="3">
        <v>43.8238190455274</v>
      </c>
      <c r="N60" s="3">
        <v>37.0966824460061</v>
      </c>
      <c r="O60" s="3">
        <v>0.0141477915123619</v>
      </c>
      <c r="P60" s="3">
        <v>3.73852516485247</v>
      </c>
      <c r="Q60" s="3">
        <v>0.0141181144405329</v>
      </c>
      <c r="R60" s="3">
        <v>0.00882648265204312</v>
      </c>
      <c r="S60" s="3">
        <v>0</v>
      </c>
      <c r="T60" s="3">
        <v>24.748721915109</v>
      </c>
      <c r="U60" s="3">
        <v>24.7359674953904</v>
      </c>
      <c r="V60" s="3">
        <v>3.12996804895025</v>
      </c>
      <c r="W60" s="3">
        <v>64.4915520623438</v>
      </c>
      <c r="X60" s="3">
        <v>2.02443363773763</v>
      </c>
      <c r="Y60" s="3">
        <v>3.13906800009944</v>
      </c>
      <c r="Z60" s="3">
        <v>1.10553441121262</v>
      </c>
      <c r="AA60" s="3">
        <v>-7.63416172877483</v>
      </c>
      <c r="AB60" s="3">
        <v>9.79690242337135</v>
      </c>
      <c r="AC60" s="3">
        <v>0.552965467052271</v>
      </c>
      <c r="AD60" s="3">
        <v>2.71570616164879</v>
      </c>
      <c r="AE60" s="3">
        <v>1</v>
      </c>
      <c r="AF60" s="3">
        <v>0</v>
      </c>
      <c r="AG60" s="3">
        <v>1</v>
      </c>
      <c r="AH60" s="3">
        <v>0</v>
      </c>
      <c r="AI60" s="3">
        <v>49393.237653704</v>
      </c>
      <c r="AJ60" s="3">
        <v>0</v>
      </c>
      <c r="AK60" s="3">
        <v>0</v>
      </c>
      <c r="AL60" s="3">
        <v>0</v>
      </c>
      <c r="AM60" s="3">
        <v>0</v>
      </c>
      <c r="AN60" s="3">
        <v>6</v>
      </c>
      <c r="AO60" s="3">
        <v>0.5</v>
      </c>
      <c r="AP60" s="3" t="e">
        <v>#DIV/0!</v>
      </c>
      <c r="AQ60" s="3">
        <v>2</v>
      </c>
      <c r="AR60" s="3">
        <v>1690523624.48128</v>
      </c>
      <c r="AS60" s="3">
        <v>400.008152176527</v>
      </c>
      <c r="AT60" s="3">
        <v>398.899822206189</v>
      </c>
      <c r="AU60" s="3">
        <v>21.8291746907568</v>
      </c>
      <c r="AV60" s="3">
        <v>21.5388935183181</v>
      </c>
      <c r="AW60" s="3">
        <v>404.759398286436</v>
      </c>
      <c r="AX60" s="3">
        <v>21.4222687610229</v>
      </c>
      <c r="AY60" s="3">
        <v>350.00147871172</v>
      </c>
      <c r="AZ60" s="3">
        <v>92.7185701196489</v>
      </c>
      <c r="BA60" s="3">
        <v>0.0212459111113115</v>
      </c>
      <c r="BB60" s="3">
        <v>24.7845747807439</v>
      </c>
      <c r="BC60" s="3">
        <v>24.7359674953904</v>
      </c>
      <c r="BD60" s="3">
        <v>999.9</v>
      </c>
      <c r="BE60" s="3">
        <v>0</v>
      </c>
      <c r="BF60" s="3">
        <v>0</v>
      </c>
      <c r="BG60" s="3">
        <v>10000.3241950657</v>
      </c>
      <c r="BH60" s="3">
        <v>-0.70361215102413</v>
      </c>
      <c r="BI60" s="3">
        <v>0.229111</v>
      </c>
      <c r="BJ60" s="3">
        <v>0</v>
      </c>
      <c r="BK60" s="3">
        <v>0</v>
      </c>
      <c r="BL60" s="3">
        <v>0</v>
      </c>
      <c r="BM60" s="3">
        <v>25</v>
      </c>
      <c r="BN60" s="3">
        <v>0</v>
      </c>
      <c r="BO60" s="3">
        <v>1690523136.6</v>
      </c>
      <c r="BP60" s="3" t="e">
        <v>#DIV/0!</v>
      </c>
      <c r="BQ60" s="3">
        <v>1690523136.6</v>
      </c>
      <c r="BR60" s="3">
        <v>1690523130.1</v>
      </c>
      <c r="BS60" s="3">
        <v>44</v>
      </c>
      <c r="BT60" s="3">
        <v>0.032</v>
      </c>
      <c r="BU60" s="3">
        <v>-0.006</v>
      </c>
      <c r="BV60" s="3">
        <v>-4.75</v>
      </c>
      <c r="BW60" s="3">
        <v>0.397</v>
      </c>
      <c r="BX60" s="3">
        <v>399</v>
      </c>
      <c r="BY60" s="3">
        <v>22</v>
      </c>
      <c r="BZ60" s="3">
        <v>0.38</v>
      </c>
      <c r="CA60" s="3">
        <v>0.14</v>
      </c>
      <c r="CB60" s="3">
        <v>1.10568155182927</v>
      </c>
      <c r="CC60" s="3">
        <v>0.017634524685877</v>
      </c>
      <c r="CD60" s="3">
        <v>0.0421549771709727</v>
      </c>
      <c r="CE60" s="3">
        <v>0.333333333333333</v>
      </c>
      <c r="CF60" s="3">
        <v>0.29016404324187</v>
      </c>
      <c r="CG60" s="3">
        <v>0.00312208311735601</v>
      </c>
      <c r="CH60" s="3">
        <v>0.00123561649325662</v>
      </c>
      <c r="CI60" s="3">
        <v>1</v>
      </c>
      <c r="CJ60" s="3">
        <v>1.33333333333333</v>
      </c>
      <c r="CK60" s="3">
        <v>2</v>
      </c>
      <c r="CL60" s="3" t="e">
        <v>#DIV/0!</v>
      </c>
      <c r="CM60" s="3">
        <v>100</v>
      </c>
      <c r="CN60" s="3">
        <v>100</v>
      </c>
      <c r="CO60" s="3">
        <v>-4.75158333333333</v>
      </c>
      <c r="CP60" s="3">
        <v>0.406783333333333</v>
      </c>
      <c r="CQ60" s="3">
        <v>-4.17292376367245</v>
      </c>
      <c r="CR60" s="3">
        <v>-0.00166804473494044</v>
      </c>
      <c r="CS60" s="3">
        <v>5.79798830074909e-7</v>
      </c>
      <c r="CT60" s="3">
        <v>2.68779590463922e-11</v>
      </c>
      <c r="CU60" s="3">
        <v>-0.154659543296844</v>
      </c>
      <c r="CV60" s="3">
        <v>-0.00214682588162078</v>
      </c>
      <c r="CW60" s="3">
        <v>0.00136818900715515</v>
      </c>
      <c r="CX60" s="3">
        <v>-2.06713332887334e-6</v>
      </c>
      <c r="CY60" s="3">
        <v>2</v>
      </c>
      <c r="CZ60" s="3">
        <v>2225</v>
      </c>
      <c r="DA60" s="3">
        <v>1</v>
      </c>
      <c r="DB60" s="3">
        <v>30</v>
      </c>
      <c r="DC60" s="3">
        <v>8.25</v>
      </c>
      <c r="DD60" s="3">
        <v>8.36666666666667</v>
      </c>
      <c r="DE60" s="3">
        <v>3</v>
      </c>
      <c r="DF60" s="3">
        <v>329.298</v>
      </c>
      <c r="DG60" s="3">
        <v>704.448833333333</v>
      </c>
      <c r="DH60" s="3">
        <v>25.0000583333333</v>
      </c>
      <c r="DI60" s="3">
        <v>27.2967</v>
      </c>
      <c r="DJ60" s="3">
        <v>30.0001166666667</v>
      </c>
      <c r="DK60" s="3">
        <v>27.2889</v>
      </c>
      <c r="DL60" s="3">
        <v>27.2576833333333</v>
      </c>
      <c r="DM60" s="3">
        <v>20.240025</v>
      </c>
      <c r="DN60" s="3">
        <v>0</v>
      </c>
      <c r="DO60" s="3">
        <v>100</v>
      </c>
      <c r="DP60" s="3">
        <v>25</v>
      </c>
      <c r="DQ60" s="3">
        <v>398.867166666667</v>
      </c>
      <c r="DR60" s="3">
        <v>24.5604</v>
      </c>
      <c r="DS60" s="3">
        <v>100.83825</v>
      </c>
      <c r="DT60" s="3">
        <v>101.14325</v>
      </c>
    </row>
    <row r="61" spans="1:124">
      <c r="A61" s="3" t="s">
        <v>647</v>
      </c>
      <c r="B61" s="3" t="s">
        <v>648</v>
      </c>
      <c r="C61" s="3" t="s">
        <v>77</v>
      </c>
      <c r="D61" s="3" t="str">
        <f t="shared" si="6"/>
        <v>Rd1</v>
      </c>
      <c r="E61" s="3" t="str">
        <f t="shared" si="7"/>
        <v>TR78-B2-Rd1</v>
      </c>
      <c r="F61" s="3" t="str">
        <f>VLOOKUP(B61,Sheet1!$A$1:$B$97,2,0)</f>
        <v>Litsea dilleniifolia</v>
      </c>
      <c r="G61" s="3" t="str">
        <f t="shared" si="8"/>
        <v>2023-07-29</v>
      </c>
      <c r="H61" s="3" t="s">
        <v>587</v>
      </c>
      <c r="I61" s="3">
        <v>0.000115922600339612</v>
      </c>
      <c r="J61" s="3">
        <v>-0.977224485160041</v>
      </c>
      <c r="K61" s="3">
        <v>399.998832767743</v>
      </c>
      <c r="L61" s="3">
        <v>559.668656104577</v>
      </c>
      <c r="M61" s="3">
        <v>51.9064396497594</v>
      </c>
      <c r="N61" s="3">
        <v>37.0978704681763</v>
      </c>
      <c r="O61" s="3">
        <v>0.00924795413426896</v>
      </c>
      <c r="P61" s="3">
        <v>3.73861597879803</v>
      </c>
      <c r="Q61" s="3">
        <v>0.00923526230361827</v>
      </c>
      <c r="R61" s="3">
        <v>0.00577317777395235</v>
      </c>
      <c r="S61" s="3">
        <v>0</v>
      </c>
      <c r="T61" s="3">
        <v>24.8427642766007</v>
      </c>
      <c r="U61" s="3">
        <v>24.8429856789363</v>
      </c>
      <c r="V61" s="3">
        <v>3.15003396919586</v>
      </c>
      <c r="W61" s="3">
        <v>63.9818366671168</v>
      </c>
      <c r="X61" s="3">
        <v>2.01831276051923</v>
      </c>
      <c r="Y61" s="3">
        <v>3.15450899328478</v>
      </c>
      <c r="Z61" s="3">
        <v>1.13172120867662</v>
      </c>
      <c r="AA61" s="3">
        <v>-5.1121866749769</v>
      </c>
      <c r="AB61" s="3">
        <v>4.79419870739298</v>
      </c>
      <c r="AC61" s="3">
        <v>0.270848170679731</v>
      </c>
      <c r="AD61" s="3">
        <v>-0.0471397969041941</v>
      </c>
      <c r="AE61" s="3">
        <v>0</v>
      </c>
      <c r="AF61" s="3">
        <v>0</v>
      </c>
      <c r="AG61" s="3">
        <v>1</v>
      </c>
      <c r="AH61" s="3">
        <v>0</v>
      </c>
      <c r="AI61" s="3">
        <v>49381.3998678617</v>
      </c>
      <c r="AJ61" s="3">
        <v>0</v>
      </c>
      <c r="AK61" s="3">
        <v>0</v>
      </c>
      <c r="AL61" s="3">
        <v>0</v>
      </c>
      <c r="AM61" s="3">
        <v>0</v>
      </c>
      <c r="AN61" s="3">
        <v>6</v>
      </c>
      <c r="AO61" s="3">
        <v>0.5</v>
      </c>
      <c r="AP61" s="3" t="e">
        <v>#DIV/0!</v>
      </c>
      <c r="AQ61" s="3">
        <v>2</v>
      </c>
      <c r="AR61" s="3">
        <v>1690522149.43287</v>
      </c>
      <c r="AS61" s="3">
        <v>399.998832767743</v>
      </c>
      <c r="AT61" s="3">
        <v>398.403097130998</v>
      </c>
      <c r="AU61" s="3">
        <v>21.761970116615</v>
      </c>
      <c r="AV61" s="3">
        <v>21.5675724145533</v>
      </c>
      <c r="AW61" s="3">
        <v>404.782066330658</v>
      </c>
      <c r="AX61" s="3">
        <v>21.3530506734629</v>
      </c>
      <c r="AY61" s="3">
        <v>350.003749039105</v>
      </c>
      <c r="AZ61" s="3">
        <v>92.7240853718908</v>
      </c>
      <c r="BA61" s="3">
        <v>0.0208614315088488</v>
      </c>
      <c r="BB61" s="3">
        <v>24.8667713682114</v>
      </c>
      <c r="BC61" s="3">
        <v>24.8429856789363</v>
      </c>
      <c r="BD61" s="3">
        <v>999.9</v>
      </c>
      <c r="BE61" s="3">
        <v>0</v>
      </c>
      <c r="BF61" s="3">
        <v>0</v>
      </c>
      <c r="BG61" s="3">
        <v>10000.0826621967</v>
      </c>
      <c r="BH61" s="3">
        <v>-0.703379909077571</v>
      </c>
      <c r="BI61" s="3">
        <v>0.229111</v>
      </c>
      <c r="BJ61" s="3">
        <v>0</v>
      </c>
      <c r="BK61" s="3">
        <v>0</v>
      </c>
      <c r="BL61" s="3">
        <v>0</v>
      </c>
      <c r="BM61" s="3">
        <v>25</v>
      </c>
      <c r="BN61" s="3">
        <v>0</v>
      </c>
      <c r="BO61" s="3">
        <v>1690520726.5</v>
      </c>
      <c r="BP61" s="3" t="e">
        <v>#DIV/0!</v>
      </c>
      <c r="BQ61" s="3">
        <v>1690520726.5</v>
      </c>
      <c r="BR61" s="3">
        <v>1690520217.1</v>
      </c>
      <c r="BS61" s="3">
        <v>43</v>
      </c>
      <c r="BT61" s="3">
        <v>1.876</v>
      </c>
      <c r="BU61" s="3">
        <v>0.006</v>
      </c>
      <c r="BV61" s="3">
        <v>-4.79</v>
      </c>
      <c r="BW61" s="3">
        <v>0.422</v>
      </c>
      <c r="BX61" s="3">
        <v>406</v>
      </c>
      <c r="BY61" s="3">
        <v>22</v>
      </c>
      <c r="BZ61" s="3">
        <v>0.27</v>
      </c>
      <c r="CA61" s="3">
        <v>0.09</v>
      </c>
      <c r="CB61" s="3">
        <v>1.59333729674797</v>
      </c>
      <c r="CC61" s="3">
        <v>0.045230313588851</v>
      </c>
      <c r="CD61" s="3">
        <v>0.0366286939560607</v>
      </c>
      <c r="CE61" s="3">
        <v>0.5</v>
      </c>
      <c r="CF61" s="3">
        <v>0.19489643699187</v>
      </c>
      <c r="CG61" s="3">
        <v>-0.00925344947735179</v>
      </c>
      <c r="CH61" s="3">
        <v>0.00148891939988846</v>
      </c>
      <c r="CI61" s="3">
        <v>1</v>
      </c>
      <c r="CJ61" s="3">
        <v>1.5</v>
      </c>
      <c r="CK61" s="3">
        <v>2</v>
      </c>
      <c r="CL61" s="3" t="e">
        <v>#DIV/0!</v>
      </c>
      <c r="CM61" s="3">
        <v>100</v>
      </c>
      <c r="CN61" s="3">
        <v>100</v>
      </c>
      <c r="CO61" s="3">
        <v>-4.78308333333333</v>
      </c>
      <c r="CP61" s="3">
        <v>0.408783333333333</v>
      </c>
      <c r="CQ61" s="3">
        <v>-4.20480306276266</v>
      </c>
      <c r="CR61" s="3">
        <v>-0.00166804473494044</v>
      </c>
      <c r="CS61" s="3">
        <v>5.79798830074909e-7</v>
      </c>
      <c r="CT61" s="3">
        <v>2.68779590463922e-11</v>
      </c>
      <c r="CU61" s="3">
        <v>-0.148944405048158</v>
      </c>
      <c r="CV61" s="3">
        <v>-0.00214682588162078</v>
      </c>
      <c r="CW61" s="3">
        <v>0.00136818900715515</v>
      </c>
      <c r="CX61" s="3">
        <v>-2.06713332887334e-6</v>
      </c>
      <c r="CY61" s="3">
        <v>2</v>
      </c>
      <c r="CZ61" s="3">
        <v>2225</v>
      </c>
      <c r="DA61" s="3">
        <v>1</v>
      </c>
      <c r="DB61" s="3">
        <v>30</v>
      </c>
      <c r="DC61" s="3">
        <v>23.85</v>
      </c>
      <c r="DD61" s="3">
        <v>32.3333333333333</v>
      </c>
      <c r="DE61" s="3">
        <v>3</v>
      </c>
      <c r="DF61" s="3">
        <v>333.906916666667</v>
      </c>
      <c r="DG61" s="3">
        <v>709.53675</v>
      </c>
      <c r="DH61" s="3">
        <v>25.000125</v>
      </c>
      <c r="DI61" s="3">
        <v>26.9330083333333</v>
      </c>
      <c r="DJ61" s="3">
        <v>30.0001416666667</v>
      </c>
      <c r="DK61" s="3">
        <v>26.9254666666667</v>
      </c>
      <c r="DL61" s="3">
        <v>26.8936</v>
      </c>
      <c r="DM61" s="3">
        <v>20.2364666666667</v>
      </c>
      <c r="DN61" s="3">
        <v>0</v>
      </c>
      <c r="DO61" s="3">
        <v>100</v>
      </c>
      <c r="DP61" s="3">
        <v>25</v>
      </c>
      <c r="DQ61" s="3">
        <v>398.392166666667</v>
      </c>
      <c r="DR61" s="3">
        <v>24.5604</v>
      </c>
      <c r="DS61" s="3">
        <v>100.9</v>
      </c>
      <c r="DT61" s="3">
        <v>101.191333333333</v>
      </c>
    </row>
    <row r="62" spans="1:124">
      <c r="A62" s="3" t="s">
        <v>649</v>
      </c>
      <c r="B62" s="3" t="s">
        <v>444</v>
      </c>
      <c r="C62" s="3" t="s">
        <v>77</v>
      </c>
      <c r="D62" s="3" t="str">
        <f t="shared" si="6"/>
        <v>Rd1</v>
      </c>
      <c r="E62" s="3" t="str">
        <f t="shared" si="7"/>
        <v>TR79-B2-Rd1</v>
      </c>
      <c r="F62" s="3" t="str">
        <f>VLOOKUP(B62,Sheet1!$A$1:$B$97,2,0)</f>
        <v>Macaranga indica</v>
      </c>
      <c r="G62" s="3" t="str">
        <f t="shared" si="8"/>
        <v>2023-07-29</v>
      </c>
      <c r="H62" s="3" t="s">
        <v>587</v>
      </c>
      <c r="I62" s="3">
        <v>0.000318251831929329</v>
      </c>
      <c r="J62" s="3">
        <v>-1.22828584102734</v>
      </c>
      <c r="K62" s="3">
        <v>399.997018704032</v>
      </c>
      <c r="L62" s="3">
        <v>456.437631071273</v>
      </c>
      <c r="M62" s="3">
        <v>42.3953733089489</v>
      </c>
      <c r="N62" s="3">
        <v>37.1529904035031</v>
      </c>
      <c r="O62" s="3">
        <v>0.0310789275295962</v>
      </c>
      <c r="P62" s="3">
        <v>3.74223171167809</v>
      </c>
      <c r="Q62" s="3">
        <v>0.0309362433507993</v>
      </c>
      <c r="R62" s="3">
        <v>0.0193479169363347</v>
      </c>
      <c r="S62" s="3">
        <v>0</v>
      </c>
      <c r="T62" s="3">
        <v>24.4770033565861</v>
      </c>
      <c r="U62" s="3">
        <v>24.5276052784865</v>
      </c>
      <c r="V62" s="3">
        <v>3.09122038648294</v>
      </c>
      <c r="W62" s="3">
        <v>69.8995433546953</v>
      </c>
      <c r="X62" s="3">
        <v>2.16272223936761</v>
      </c>
      <c r="Y62" s="3">
        <v>3.09404348602438</v>
      </c>
      <c r="Z62" s="3">
        <v>0.928498147115335</v>
      </c>
      <c r="AA62" s="3">
        <v>-14.0349057880834</v>
      </c>
      <c r="AB62" s="3">
        <v>3.07830345657248</v>
      </c>
      <c r="AC62" s="3">
        <v>0.173183948728898</v>
      </c>
      <c r="AD62" s="3">
        <v>-10.7834183827821</v>
      </c>
      <c r="AE62" s="3">
        <v>0.666666666666667</v>
      </c>
      <c r="AF62" s="3">
        <v>0</v>
      </c>
      <c r="AG62" s="3">
        <v>1</v>
      </c>
      <c r="AH62" s="3">
        <v>0</v>
      </c>
      <c r="AI62" s="3">
        <v>49504.7951335046</v>
      </c>
      <c r="AJ62" s="3">
        <v>0</v>
      </c>
      <c r="AK62" s="3">
        <v>0</v>
      </c>
      <c r="AL62" s="3">
        <v>0</v>
      </c>
      <c r="AM62" s="3">
        <v>0</v>
      </c>
      <c r="AN62" s="3">
        <v>6</v>
      </c>
      <c r="AO62" s="3">
        <v>0.5</v>
      </c>
      <c r="AP62" s="3" t="e">
        <v>#DIV/0!</v>
      </c>
      <c r="AQ62" s="3">
        <v>2</v>
      </c>
      <c r="AR62" s="3">
        <v>1690512458.91204</v>
      </c>
      <c r="AS62" s="3">
        <v>399.997018704032</v>
      </c>
      <c r="AT62" s="3">
        <v>398.109610661488</v>
      </c>
      <c r="AU62" s="3">
        <v>23.2843288946247</v>
      </c>
      <c r="AV62" s="3">
        <v>22.7514568247494</v>
      </c>
      <c r="AW62" s="3">
        <v>404.537087367185</v>
      </c>
      <c r="AX62" s="3">
        <v>22.7915731859621</v>
      </c>
      <c r="AY62" s="3">
        <v>349.999428254351</v>
      </c>
      <c r="AZ62" s="3">
        <v>92.8619740160903</v>
      </c>
      <c r="BA62" s="3">
        <v>0.0211942798310586</v>
      </c>
      <c r="BB62" s="3">
        <v>24.542863233227</v>
      </c>
      <c r="BC62" s="3">
        <v>24.5276052784865</v>
      </c>
      <c r="BD62" s="3">
        <v>999.9</v>
      </c>
      <c r="BE62" s="3">
        <v>0</v>
      </c>
      <c r="BF62" s="3">
        <v>0</v>
      </c>
      <c r="BG62" s="3">
        <v>9999.26657231826</v>
      </c>
      <c r="BH62" s="3">
        <v>-0.682221932362016</v>
      </c>
      <c r="BI62" s="3">
        <v>0.229111</v>
      </c>
      <c r="BJ62" s="3">
        <v>0</v>
      </c>
      <c r="BK62" s="3">
        <v>0</v>
      </c>
      <c r="BL62" s="3">
        <v>0</v>
      </c>
      <c r="BM62" s="3">
        <v>24</v>
      </c>
      <c r="BN62" s="3">
        <v>0</v>
      </c>
      <c r="BO62" s="3">
        <v>1690512188.6</v>
      </c>
      <c r="BP62" s="3" t="e">
        <v>#DIV/0!</v>
      </c>
      <c r="BQ62" s="3">
        <v>1690512188.6</v>
      </c>
      <c r="BR62" s="3">
        <v>1690512182.6</v>
      </c>
      <c r="BS62" s="3">
        <v>24</v>
      </c>
      <c r="BT62" s="3">
        <v>-0.133</v>
      </c>
      <c r="BU62" s="3">
        <v>0.005</v>
      </c>
      <c r="BV62" s="3">
        <v>-4.538</v>
      </c>
      <c r="BW62" s="3">
        <v>0.462</v>
      </c>
      <c r="BX62" s="3">
        <v>398</v>
      </c>
      <c r="BY62" s="3">
        <v>23</v>
      </c>
      <c r="BZ62" s="3">
        <v>0.54</v>
      </c>
      <c r="CA62" s="3">
        <v>0.17</v>
      </c>
      <c r="CB62" s="3">
        <v>1.88794520833333</v>
      </c>
      <c r="CC62" s="3">
        <v>-0.0200740525328353</v>
      </c>
      <c r="CD62" s="3">
        <v>0.0369284250667386</v>
      </c>
      <c r="CE62" s="3">
        <v>0.5</v>
      </c>
      <c r="CF62" s="3">
        <v>0.533226983333333</v>
      </c>
      <c r="CG62" s="3">
        <v>-0.00655959287054503</v>
      </c>
      <c r="CH62" s="3">
        <v>0.00106508630467005</v>
      </c>
      <c r="CI62" s="3">
        <v>1</v>
      </c>
      <c r="CJ62" s="3">
        <v>1.5</v>
      </c>
      <c r="CK62" s="3">
        <v>2</v>
      </c>
      <c r="CL62" s="3" t="e">
        <v>#DIV/0!</v>
      </c>
      <c r="CM62" s="3">
        <v>100</v>
      </c>
      <c r="CN62" s="3">
        <v>100</v>
      </c>
      <c r="CO62" s="3">
        <v>-4.54025</v>
      </c>
      <c r="CP62" s="3">
        <v>0.492733333333333</v>
      </c>
      <c r="CQ62" s="3">
        <v>-3.96198308242735</v>
      </c>
      <c r="CR62" s="3">
        <v>-0.00166804473494044</v>
      </c>
      <c r="CS62" s="3">
        <v>5.79798830074909e-7</v>
      </c>
      <c r="CT62" s="3">
        <v>2.68779590463922e-11</v>
      </c>
      <c r="CU62" s="3">
        <v>-0.144552447300728</v>
      </c>
      <c r="CV62" s="3">
        <v>-0.00214682588162078</v>
      </c>
      <c r="CW62" s="3">
        <v>0.00136818900715515</v>
      </c>
      <c r="CX62" s="3">
        <v>-2.06713332887334e-6</v>
      </c>
      <c r="CY62" s="3">
        <v>2</v>
      </c>
      <c r="CZ62" s="3">
        <v>2225</v>
      </c>
      <c r="DA62" s="3">
        <v>1</v>
      </c>
      <c r="DB62" s="3">
        <v>30</v>
      </c>
      <c r="DC62" s="3">
        <v>4.63333333333333</v>
      </c>
      <c r="DD62" s="3">
        <v>4.73333333333333</v>
      </c>
      <c r="DE62" s="3">
        <v>3</v>
      </c>
      <c r="DF62" s="3">
        <v>330.137583333333</v>
      </c>
      <c r="DG62" s="3">
        <v>705.53075</v>
      </c>
      <c r="DH62" s="3">
        <v>24.9999916666667</v>
      </c>
      <c r="DI62" s="3">
        <v>26.8495666666667</v>
      </c>
      <c r="DJ62" s="3">
        <v>30.0001583333333</v>
      </c>
      <c r="DK62" s="3">
        <v>26.8606833333333</v>
      </c>
      <c r="DL62" s="3">
        <v>26.8314166666667</v>
      </c>
      <c r="DM62" s="3">
        <v>20.198175</v>
      </c>
      <c r="DN62" s="3">
        <v>11.4557</v>
      </c>
      <c r="DO62" s="3">
        <v>100</v>
      </c>
      <c r="DP62" s="3">
        <v>25</v>
      </c>
      <c r="DQ62" s="3">
        <v>398.1215</v>
      </c>
      <c r="DR62" s="3">
        <v>22.736</v>
      </c>
      <c r="DS62" s="3">
        <v>100.954916666667</v>
      </c>
      <c r="DT62" s="3">
        <v>101.228166666667</v>
      </c>
    </row>
    <row r="63" spans="1:124">
      <c r="A63" s="3" t="s">
        <v>650</v>
      </c>
      <c r="B63" s="3" t="s">
        <v>444</v>
      </c>
      <c r="C63" s="3" t="s">
        <v>77</v>
      </c>
      <c r="D63" s="3" t="str">
        <f t="shared" si="6"/>
        <v>Rd2</v>
      </c>
      <c r="E63" s="3" t="str">
        <f t="shared" si="7"/>
        <v>TR79-B2-Rd2</v>
      </c>
      <c r="F63" s="3" t="str">
        <f>VLOOKUP(B63,Sheet1!$A$1:$B$97,2,0)</f>
        <v>Macaranga indica</v>
      </c>
      <c r="G63" s="3" t="str">
        <f t="shared" si="8"/>
        <v>2023-07-29</v>
      </c>
      <c r="H63" s="3" t="s">
        <v>587</v>
      </c>
      <c r="I63" s="3">
        <v>0.000524903270198644</v>
      </c>
      <c r="J63" s="3">
        <v>-1.38119569150231</v>
      </c>
      <c r="K63" s="3">
        <v>400.002071912526</v>
      </c>
      <c r="L63" s="3">
        <v>446.861512494628</v>
      </c>
      <c r="M63" s="3">
        <v>41.4234046034015</v>
      </c>
      <c r="N63" s="3">
        <v>37.0796034382844</v>
      </c>
      <c r="O63" s="3">
        <v>0.0397719119483716</v>
      </c>
      <c r="P63" s="3">
        <v>3.73739970138032</v>
      </c>
      <c r="Q63" s="3">
        <v>0.039538266068945</v>
      </c>
      <c r="R63" s="3">
        <v>0.0247322938360484</v>
      </c>
      <c r="S63" s="3">
        <v>0</v>
      </c>
      <c r="T63" s="3">
        <v>24.6038087166931</v>
      </c>
      <c r="U63" s="3">
        <v>24.6852735859141</v>
      </c>
      <c r="V63" s="3">
        <v>3.12050211830124</v>
      </c>
      <c r="W63" s="3">
        <v>61.5349643547243</v>
      </c>
      <c r="X63" s="3">
        <v>1.92333292124565</v>
      </c>
      <c r="Y63" s="3">
        <v>3.12559349422324</v>
      </c>
      <c r="Z63" s="3">
        <v>1.19716919705559</v>
      </c>
      <c r="AA63" s="3">
        <v>-23.1482342157602</v>
      </c>
      <c r="AB63" s="3">
        <v>5.49726302670848</v>
      </c>
      <c r="AC63" s="3">
        <v>0.310184973304461</v>
      </c>
      <c r="AD63" s="3">
        <v>-17.3407862157473</v>
      </c>
      <c r="AE63" s="3">
        <v>0</v>
      </c>
      <c r="AF63" s="3">
        <v>0</v>
      </c>
      <c r="AG63" s="3">
        <v>1</v>
      </c>
      <c r="AH63" s="3">
        <v>0</v>
      </c>
      <c r="AI63" s="3">
        <v>49383.5701428063</v>
      </c>
      <c r="AJ63" s="3">
        <v>0</v>
      </c>
      <c r="AK63" s="3">
        <v>0</v>
      </c>
      <c r="AL63" s="3">
        <v>0</v>
      </c>
      <c r="AM63" s="3">
        <v>0</v>
      </c>
      <c r="AN63" s="3">
        <v>6</v>
      </c>
      <c r="AO63" s="3">
        <v>0.5</v>
      </c>
      <c r="AP63" s="3" t="e">
        <v>#DIV/0!</v>
      </c>
      <c r="AQ63" s="3">
        <v>2</v>
      </c>
      <c r="AR63" s="3">
        <v>1690527491.81204</v>
      </c>
      <c r="AS63" s="3">
        <v>400.002071912526</v>
      </c>
      <c r="AT63" s="3">
        <v>397.994257880106</v>
      </c>
      <c r="AU63" s="3">
        <v>20.7482572788229</v>
      </c>
      <c r="AV63" s="3">
        <v>19.8670996303579</v>
      </c>
      <c r="AW63" s="3">
        <v>404.818732297718</v>
      </c>
      <c r="AX63" s="3">
        <v>20.3850224816473</v>
      </c>
      <c r="AY63" s="3">
        <v>350.002608756447</v>
      </c>
      <c r="AZ63" s="3">
        <v>92.6772814906407</v>
      </c>
      <c r="BA63" s="3">
        <v>0.0212469365828532</v>
      </c>
      <c r="BB63" s="3">
        <v>24.7125566733711</v>
      </c>
      <c r="BC63" s="3">
        <v>24.6852735859141</v>
      </c>
      <c r="BD63" s="3">
        <v>999.9</v>
      </c>
      <c r="BE63" s="3">
        <v>0</v>
      </c>
      <c r="BF63" s="3">
        <v>0</v>
      </c>
      <c r="BG63" s="3">
        <v>10000.4054412764</v>
      </c>
      <c r="BH63" s="3">
        <v>-0.704431173510813</v>
      </c>
      <c r="BI63" s="3">
        <v>0.229111</v>
      </c>
      <c r="BJ63" s="3">
        <v>0</v>
      </c>
      <c r="BK63" s="3">
        <v>0</v>
      </c>
      <c r="BL63" s="3">
        <v>0</v>
      </c>
      <c r="BM63" s="3">
        <v>24.8931842685901</v>
      </c>
      <c r="BN63" s="3">
        <v>0</v>
      </c>
      <c r="BO63" s="3">
        <v>1690527175.5</v>
      </c>
      <c r="BP63" s="3" t="e">
        <v>#DIV/0!</v>
      </c>
      <c r="BQ63" s="3">
        <v>1690527175.5</v>
      </c>
      <c r="BR63" s="3">
        <v>1690527172</v>
      </c>
      <c r="BS63" s="3">
        <v>46</v>
      </c>
      <c r="BT63" s="3">
        <v>0.011</v>
      </c>
      <c r="BU63" s="3">
        <v>0.009</v>
      </c>
      <c r="BV63" s="3">
        <v>-4.814</v>
      </c>
      <c r="BW63" s="3">
        <v>0.322</v>
      </c>
      <c r="BX63" s="3">
        <v>398</v>
      </c>
      <c r="BY63" s="3">
        <v>20</v>
      </c>
      <c r="BZ63" s="3">
        <v>0.71</v>
      </c>
      <c r="CA63" s="3">
        <v>0.12</v>
      </c>
      <c r="CB63" s="3">
        <v>2.008317875</v>
      </c>
      <c r="CC63" s="3">
        <v>-0.0253761350844299</v>
      </c>
      <c r="CD63" s="3">
        <v>0.0544649388365257</v>
      </c>
      <c r="CE63" s="3">
        <v>0.25</v>
      </c>
      <c r="CF63" s="3">
        <v>0.881790129166667</v>
      </c>
      <c r="CG63" s="3">
        <v>-0.0150568686679187</v>
      </c>
      <c r="CH63" s="3">
        <v>0.00227311985972858</v>
      </c>
      <c r="CI63" s="3">
        <v>1</v>
      </c>
      <c r="CJ63" s="3">
        <v>1.25</v>
      </c>
      <c r="CK63" s="3">
        <v>2</v>
      </c>
      <c r="CL63" s="3" t="e">
        <v>#DIV/0!</v>
      </c>
      <c r="CM63" s="3">
        <v>100</v>
      </c>
      <c r="CN63" s="3">
        <v>100</v>
      </c>
      <c r="CO63" s="3">
        <v>-4.81683333333333</v>
      </c>
      <c r="CP63" s="3">
        <v>0.363033333333333</v>
      </c>
      <c r="CQ63" s="3">
        <v>-4.23814119449391</v>
      </c>
      <c r="CR63" s="3">
        <v>-0.00166804473494044</v>
      </c>
      <c r="CS63" s="3">
        <v>5.79798830074909e-7</v>
      </c>
      <c r="CT63" s="3">
        <v>2.68779590463922e-11</v>
      </c>
      <c r="CU63" s="3">
        <v>-0.14404134793555</v>
      </c>
      <c r="CV63" s="3">
        <v>-0.00214682588162078</v>
      </c>
      <c r="CW63" s="3">
        <v>0.00136818900715515</v>
      </c>
      <c r="CX63" s="3">
        <v>-2.06713332887334e-6</v>
      </c>
      <c r="CY63" s="3">
        <v>2</v>
      </c>
      <c r="CZ63" s="3">
        <v>2225</v>
      </c>
      <c r="DA63" s="3">
        <v>1</v>
      </c>
      <c r="DB63" s="3">
        <v>30</v>
      </c>
      <c r="DC63" s="3">
        <v>5.4</v>
      </c>
      <c r="DD63" s="3">
        <v>5.45833333333333</v>
      </c>
      <c r="DE63" s="3">
        <v>3</v>
      </c>
      <c r="DF63" s="3">
        <v>331.431833333333</v>
      </c>
      <c r="DG63" s="3">
        <v>701.522833333333</v>
      </c>
      <c r="DH63" s="3">
        <v>24.9994666666667</v>
      </c>
      <c r="DI63" s="3">
        <v>27.3648416666667</v>
      </c>
      <c r="DJ63" s="3">
        <v>30.0000583333333</v>
      </c>
      <c r="DK63" s="3">
        <v>27.3739166666667</v>
      </c>
      <c r="DL63" s="3">
        <v>27.3456916666667</v>
      </c>
      <c r="DM63" s="3">
        <v>20.209875</v>
      </c>
      <c r="DN63" s="3">
        <v>0</v>
      </c>
      <c r="DO63" s="3">
        <v>100</v>
      </c>
      <c r="DP63" s="3">
        <v>25</v>
      </c>
      <c r="DQ63" s="3">
        <v>398.024416666667</v>
      </c>
      <c r="DR63" s="3">
        <v>24.5604</v>
      </c>
      <c r="DS63" s="3">
        <v>100.80625</v>
      </c>
      <c r="DT63" s="3">
        <v>101.113333333333</v>
      </c>
    </row>
    <row r="64" spans="1:124">
      <c r="A64" s="3" t="s">
        <v>651</v>
      </c>
      <c r="B64" s="3" t="s">
        <v>136</v>
      </c>
      <c r="C64" s="3" t="s">
        <v>68</v>
      </c>
      <c r="D64" s="3" t="str">
        <f t="shared" si="6"/>
        <v>Rd1</v>
      </c>
      <c r="E64" s="3" t="str">
        <f t="shared" si="7"/>
        <v>TR82-B1-Rd1</v>
      </c>
      <c r="F64" s="3" t="str">
        <f>VLOOKUP(B64,Sheet1!$A$1:$B$97,2,0)</f>
        <v>Ficus langkokensis</v>
      </c>
      <c r="G64" s="3" t="str">
        <f t="shared" si="8"/>
        <v>2023-07-30</v>
      </c>
      <c r="H64" s="3" t="s">
        <v>587</v>
      </c>
      <c r="I64" s="3">
        <v>0.000440139200086576</v>
      </c>
      <c r="J64" s="3">
        <v>-0.795940444710319</v>
      </c>
      <c r="K64" s="3">
        <v>399.996719058262</v>
      </c>
      <c r="L64" s="3">
        <v>422.854501174817</v>
      </c>
      <c r="M64" s="3">
        <v>39.262734031641</v>
      </c>
      <c r="N64" s="3">
        <v>37.1403515446256</v>
      </c>
      <c r="O64" s="3">
        <v>0.0432777280393402</v>
      </c>
      <c r="P64" s="3">
        <v>3.74119270516929</v>
      </c>
      <c r="Q64" s="3">
        <v>0.0430015128884171</v>
      </c>
      <c r="R64" s="3">
        <v>0.0269006152383575</v>
      </c>
      <c r="S64" s="3">
        <v>0</v>
      </c>
      <c r="T64" s="3">
        <v>24.5095049010475</v>
      </c>
      <c r="U64" s="3">
        <v>24.5513323835371</v>
      </c>
      <c r="V64" s="3">
        <v>3.09561150258399</v>
      </c>
      <c r="W64" s="3">
        <v>69.9636130648565</v>
      </c>
      <c r="X64" s="3">
        <v>2.17219420588706</v>
      </c>
      <c r="Y64" s="3">
        <v>3.10474847552194</v>
      </c>
      <c r="Z64" s="3">
        <v>0.92341729669693</v>
      </c>
      <c r="AA64" s="3">
        <v>-19.410138723818</v>
      </c>
      <c r="AB64" s="3">
        <v>9.93900612973592</v>
      </c>
      <c r="AC64" s="3">
        <v>0.559546451021892</v>
      </c>
      <c r="AD64" s="3">
        <v>-8.91158614306018</v>
      </c>
      <c r="AE64" s="3">
        <v>5</v>
      </c>
      <c r="AF64" s="3">
        <v>1</v>
      </c>
      <c r="AG64" s="3">
        <v>1</v>
      </c>
      <c r="AH64" s="3">
        <v>0</v>
      </c>
      <c r="AI64" s="3">
        <v>49475.3679429791</v>
      </c>
      <c r="AJ64" s="3">
        <v>0</v>
      </c>
      <c r="AK64" s="3">
        <v>0</v>
      </c>
      <c r="AL64" s="3">
        <v>0</v>
      </c>
      <c r="AM64" s="3">
        <v>0</v>
      </c>
      <c r="AN64" s="3">
        <v>6</v>
      </c>
      <c r="AO64" s="3">
        <v>0.5</v>
      </c>
      <c r="AP64" s="3" t="e">
        <v>#DIV/0!</v>
      </c>
      <c r="AQ64" s="3">
        <v>2</v>
      </c>
      <c r="AR64" s="3">
        <v>1690602273.93287</v>
      </c>
      <c r="AS64" s="3">
        <v>399.996719058262</v>
      </c>
      <c r="AT64" s="3">
        <v>398.934047984705</v>
      </c>
      <c r="AU64" s="3">
        <v>23.3942469407955</v>
      </c>
      <c r="AV64" s="3">
        <v>22.6573679275375</v>
      </c>
      <c r="AW64" s="3">
        <v>404.904406784042</v>
      </c>
      <c r="AX64" s="3">
        <v>22.907136152086</v>
      </c>
      <c r="AY64" s="3">
        <v>349.997052047224</v>
      </c>
      <c r="AZ64" s="3">
        <v>92.8312025403667</v>
      </c>
      <c r="BA64" s="3">
        <v>0.0204379293719212</v>
      </c>
      <c r="BB64" s="3">
        <v>24.6006096089521</v>
      </c>
      <c r="BC64" s="3">
        <v>24.5513323835371</v>
      </c>
      <c r="BD64" s="3">
        <v>999.9</v>
      </c>
      <c r="BE64" s="3">
        <v>0</v>
      </c>
      <c r="BF64" s="3">
        <v>0</v>
      </c>
      <c r="BG64" s="3">
        <v>9998.54562727301</v>
      </c>
      <c r="BH64" s="3">
        <v>-0.705956508943015</v>
      </c>
      <c r="BI64" s="3">
        <v>0.229111</v>
      </c>
      <c r="BJ64" s="3">
        <v>0</v>
      </c>
      <c r="BK64" s="3">
        <v>0</v>
      </c>
      <c r="BL64" s="3">
        <v>0</v>
      </c>
      <c r="BM64" s="3">
        <v>24</v>
      </c>
      <c r="BN64" s="3">
        <v>0</v>
      </c>
      <c r="BO64" s="3">
        <v>1690601942.1</v>
      </c>
      <c r="BP64" s="3" t="e">
        <v>#DIV/0!</v>
      </c>
      <c r="BQ64" s="3">
        <v>1690601942.1</v>
      </c>
      <c r="BR64" s="3">
        <v>1690601939.1</v>
      </c>
      <c r="BS64" s="3">
        <v>27</v>
      </c>
      <c r="BT64" s="3">
        <v>-0.056</v>
      </c>
      <c r="BU64" s="3">
        <v>0.004</v>
      </c>
      <c r="BV64" s="3">
        <v>-4.906</v>
      </c>
      <c r="BW64" s="3">
        <v>0.449</v>
      </c>
      <c r="BX64" s="3">
        <v>399</v>
      </c>
      <c r="BY64" s="3">
        <v>23</v>
      </c>
      <c r="BZ64" s="3">
        <v>0.31</v>
      </c>
      <c r="CA64" s="3">
        <v>0.11</v>
      </c>
      <c r="CB64" s="3">
        <v>1.06125951219512</v>
      </c>
      <c r="CC64" s="3">
        <v>0.0377548606271784</v>
      </c>
      <c r="CD64" s="3">
        <v>0.0372272694148334</v>
      </c>
      <c r="CE64" s="3">
        <v>0.5</v>
      </c>
      <c r="CF64" s="3">
        <v>0.737305016260163</v>
      </c>
      <c r="CG64" s="3">
        <v>-0.00872796515679383</v>
      </c>
      <c r="CH64" s="3">
        <v>0.00129454800329261</v>
      </c>
      <c r="CI64" s="3">
        <v>1</v>
      </c>
      <c r="CJ64" s="3">
        <v>1.5</v>
      </c>
      <c r="CK64" s="3">
        <v>2</v>
      </c>
      <c r="CL64" s="3" t="e">
        <v>#DIV/0!</v>
      </c>
      <c r="CM64" s="3">
        <v>100</v>
      </c>
      <c r="CN64" s="3">
        <v>100</v>
      </c>
      <c r="CO64" s="3">
        <v>-4.90783333333333</v>
      </c>
      <c r="CP64" s="3">
        <v>0.487133333333333</v>
      </c>
      <c r="CQ64" s="3">
        <v>-4.32920379007818</v>
      </c>
      <c r="CR64" s="3">
        <v>-0.00166804473494044</v>
      </c>
      <c r="CS64" s="3">
        <v>5.79798830074909e-7</v>
      </c>
      <c r="CT64" s="3">
        <v>2.68779590463922e-11</v>
      </c>
      <c r="CU64" s="3">
        <v>-0.15680215616146</v>
      </c>
      <c r="CV64" s="3">
        <v>-0.00214682588162078</v>
      </c>
      <c r="CW64" s="3">
        <v>0.00136818900715515</v>
      </c>
      <c r="CX64" s="3">
        <v>-2.06713332887334e-6</v>
      </c>
      <c r="CY64" s="3">
        <v>2</v>
      </c>
      <c r="CZ64" s="3">
        <v>2225</v>
      </c>
      <c r="DA64" s="3">
        <v>1</v>
      </c>
      <c r="DB64" s="3">
        <v>30</v>
      </c>
      <c r="DC64" s="3">
        <v>5.66666666666667</v>
      </c>
      <c r="DD64" s="3">
        <v>5.70833333333333</v>
      </c>
      <c r="DE64" s="3">
        <v>3</v>
      </c>
      <c r="DF64" s="3">
        <v>325.181083333333</v>
      </c>
      <c r="DG64" s="3">
        <v>707.866416666667</v>
      </c>
      <c r="DH64" s="3">
        <v>24.99975</v>
      </c>
      <c r="DI64" s="3">
        <v>26.841975</v>
      </c>
      <c r="DJ64" s="3">
        <v>30.0000333333333</v>
      </c>
      <c r="DK64" s="3">
        <v>26.8592833333333</v>
      </c>
      <c r="DL64" s="3">
        <v>26.830425</v>
      </c>
      <c r="DM64" s="3">
        <v>20.1221166666667</v>
      </c>
      <c r="DN64" s="3">
        <v>28.0371</v>
      </c>
      <c r="DO64" s="3">
        <v>92.6986</v>
      </c>
      <c r="DP64" s="3">
        <v>25</v>
      </c>
      <c r="DQ64" s="3">
        <v>398.93125</v>
      </c>
      <c r="DR64" s="3">
        <v>22.6976</v>
      </c>
      <c r="DS64" s="3">
        <v>100.888916666667</v>
      </c>
      <c r="DT64" s="3">
        <v>101.172083333333</v>
      </c>
    </row>
    <row r="65" spans="1:124">
      <c r="A65" s="3" t="s">
        <v>652</v>
      </c>
      <c r="B65" s="3" t="s">
        <v>572</v>
      </c>
      <c r="C65" s="3" t="s">
        <v>77</v>
      </c>
      <c r="D65" s="3" t="str">
        <f t="shared" si="6"/>
        <v>Rd1</v>
      </c>
      <c r="E65" s="3" t="str">
        <f t="shared" si="7"/>
        <v>TR84-B2-Rd1</v>
      </c>
      <c r="F65" s="3" t="str">
        <f>VLOOKUP(B65,Sheet1!$A$1:$B$97,2,0)</f>
        <v>Sloanea tomentosa</v>
      </c>
      <c r="G65" s="3" t="str">
        <f t="shared" si="8"/>
        <v>2023-07-30</v>
      </c>
      <c r="H65" s="3" t="s">
        <v>587</v>
      </c>
      <c r="I65" s="3">
        <v>4.60478784686018e-5</v>
      </c>
      <c r="J65" s="3">
        <v>-0.879124259606416</v>
      </c>
      <c r="K65" s="3">
        <v>399.982555019</v>
      </c>
      <c r="L65" s="3">
        <v>685.955887454599</v>
      </c>
      <c r="M65" s="3">
        <v>63.5789248501269</v>
      </c>
      <c r="N65" s="3">
        <v>37.073031865177</v>
      </c>
      <c r="O65" s="3">
        <v>0.00435458300610496</v>
      </c>
      <c r="P65" s="3">
        <v>3.73727421501026</v>
      </c>
      <c r="Q65" s="3">
        <v>0.00435176476207926</v>
      </c>
      <c r="R65" s="3">
        <v>0.00272010602629268</v>
      </c>
      <c r="S65" s="3">
        <v>0</v>
      </c>
      <c r="T65" s="3">
        <v>24.8883876870421</v>
      </c>
      <c r="U65" s="3">
        <v>24.90899985783</v>
      </c>
      <c r="V65" s="3">
        <v>3.16246760628807</v>
      </c>
      <c r="W65" s="3">
        <v>69.9317966765986</v>
      </c>
      <c r="X65" s="3">
        <v>2.21010994856493</v>
      </c>
      <c r="Y65" s="3">
        <v>3.16037906065109</v>
      </c>
      <c r="Z65" s="3">
        <v>0.952357657723139</v>
      </c>
      <c r="AA65" s="3">
        <v>-2.03071144046534</v>
      </c>
      <c r="AB65" s="3">
        <v>-2.23099741705445</v>
      </c>
      <c r="AC65" s="3">
        <v>-0.126147967963911</v>
      </c>
      <c r="AD65" s="3">
        <v>-4.3878568254837</v>
      </c>
      <c r="AE65" s="3">
        <v>4</v>
      </c>
      <c r="AF65" s="3">
        <v>1</v>
      </c>
      <c r="AG65" s="3">
        <v>1</v>
      </c>
      <c r="AH65" s="3">
        <v>0</v>
      </c>
      <c r="AI65" s="3">
        <v>49350.2697640662</v>
      </c>
      <c r="AJ65" s="3">
        <v>0</v>
      </c>
      <c r="AK65" s="3">
        <v>0</v>
      </c>
      <c r="AL65" s="3">
        <v>0</v>
      </c>
      <c r="AM65" s="3">
        <v>0</v>
      </c>
      <c r="AN65" s="3">
        <v>6</v>
      </c>
      <c r="AO65" s="3">
        <v>0.5</v>
      </c>
      <c r="AP65" s="3" t="e">
        <v>#DIV/0!</v>
      </c>
      <c r="AQ65" s="3">
        <v>2</v>
      </c>
      <c r="AR65" s="3">
        <v>1690619837.81204</v>
      </c>
      <c r="AS65" s="3">
        <v>399.982555019</v>
      </c>
      <c r="AT65" s="3">
        <v>398.484387500049</v>
      </c>
      <c r="AU65" s="3">
        <v>23.8449725147406</v>
      </c>
      <c r="AV65" s="3">
        <v>23.7679161992651</v>
      </c>
      <c r="AW65" s="3">
        <v>405.181832284623</v>
      </c>
      <c r="AX65" s="3">
        <v>23.3580484180689</v>
      </c>
      <c r="AY65" s="3">
        <v>350.002547987991</v>
      </c>
      <c r="AZ65" s="3">
        <v>92.6652493239966</v>
      </c>
      <c r="BA65" s="3">
        <v>0.0213726430229772</v>
      </c>
      <c r="BB65" s="3">
        <v>24.8979270933508</v>
      </c>
      <c r="BC65" s="3">
        <v>24.90899985783</v>
      </c>
      <c r="BD65" s="3">
        <v>999.9</v>
      </c>
      <c r="BE65" s="3">
        <v>0</v>
      </c>
      <c r="BF65" s="3">
        <v>0</v>
      </c>
      <c r="BG65" s="3">
        <v>10001.2159820791</v>
      </c>
      <c r="BH65" s="3">
        <v>-0.693222999342793</v>
      </c>
      <c r="BI65" s="3">
        <v>0.229111</v>
      </c>
      <c r="BJ65" s="3">
        <v>0</v>
      </c>
      <c r="BK65" s="3">
        <v>0</v>
      </c>
      <c r="BL65" s="3">
        <v>0</v>
      </c>
      <c r="BM65" s="3">
        <v>25</v>
      </c>
      <c r="BN65" s="3">
        <v>0</v>
      </c>
      <c r="BO65" s="3">
        <v>1690619215.1</v>
      </c>
      <c r="BP65" s="3" t="e">
        <v>#DIV/0!</v>
      </c>
      <c r="BQ65" s="3">
        <v>1690619215.1</v>
      </c>
      <c r="BR65" s="3">
        <v>1690619210.1</v>
      </c>
      <c r="BS65" s="3">
        <v>35</v>
      </c>
      <c r="BT65" s="3">
        <v>-0.014</v>
      </c>
      <c r="BU65" s="3">
        <v>-0.008</v>
      </c>
      <c r="BV65" s="3">
        <v>-5.197</v>
      </c>
      <c r="BW65" s="3">
        <v>0.474</v>
      </c>
      <c r="BX65" s="3">
        <v>398</v>
      </c>
      <c r="BY65" s="3">
        <v>24</v>
      </c>
      <c r="BZ65" s="3">
        <v>0.57</v>
      </c>
      <c r="CA65" s="3">
        <v>0.12</v>
      </c>
      <c r="CB65" s="3">
        <v>1.50463306300813</v>
      </c>
      <c r="CC65" s="3">
        <v>-0.265995080139371</v>
      </c>
      <c r="CD65" s="3">
        <v>0.165830966341783</v>
      </c>
      <c r="CE65" s="3">
        <v>0.166666666666667</v>
      </c>
      <c r="CF65" s="3">
        <v>0.0767223207317073</v>
      </c>
      <c r="CG65" s="3">
        <v>0.0063742397212544</v>
      </c>
      <c r="CH65" s="3">
        <v>0.00150769818739074</v>
      </c>
      <c r="CI65" s="3">
        <v>1</v>
      </c>
      <c r="CJ65" s="3">
        <v>1.16666666666667</v>
      </c>
      <c r="CK65" s="3">
        <v>2</v>
      </c>
      <c r="CL65" s="3" t="e">
        <v>#DIV/0!</v>
      </c>
      <c r="CM65" s="3">
        <v>100</v>
      </c>
      <c r="CN65" s="3">
        <v>100</v>
      </c>
      <c r="CO65" s="3">
        <v>-5.19941666666667</v>
      </c>
      <c r="CP65" s="3">
        <v>0.487341666666667</v>
      </c>
      <c r="CQ65" s="3">
        <v>-4.62040771994526</v>
      </c>
      <c r="CR65" s="3">
        <v>-0.00166804473494044</v>
      </c>
      <c r="CS65" s="3">
        <v>5.79798830074909e-7</v>
      </c>
      <c r="CT65" s="3">
        <v>2.68779590463922e-11</v>
      </c>
      <c r="CU65" s="3">
        <v>-0.18306777619609</v>
      </c>
      <c r="CV65" s="3">
        <v>-0.00214682588162078</v>
      </c>
      <c r="CW65" s="3">
        <v>0.00136818900715515</v>
      </c>
      <c r="CX65" s="3">
        <v>-2.06713332887334e-6</v>
      </c>
      <c r="CY65" s="3">
        <v>2</v>
      </c>
      <c r="CZ65" s="3">
        <v>2225</v>
      </c>
      <c r="DA65" s="3">
        <v>1</v>
      </c>
      <c r="DB65" s="3">
        <v>30</v>
      </c>
      <c r="DC65" s="3">
        <v>10.5</v>
      </c>
      <c r="DD65" s="3">
        <v>10.5833333333333</v>
      </c>
      <c r="DE65" s="3">
        <v>3</v>
      </c>
      <c r="DF65" s="3">
        <v>326.214</v>
      </c>
      <c r="DG65" s="3">
        <v>713.7455</v>
      </c>
      <c r="DH65" s="3">
        <v>25</v>
      </c>
      <c r="DI65" s="3">
        <v>27.7381166666667</v>
      </c>
      <c r="DJ65" s="3">
        <v>30.000175</v>
      </c>
      <c r="DK65" s="3">
        <v>27.7019333333333</v>
      </c>
      <c r="DL65" s="3">
        <v>27.6609333333333</v>
      </c>
      <c r="DM65" s="3">
        <v>20.186325</v>
      </c>
      <c r="DN65" s="3">
        <v>18.5943</v>
      </c>
      <c r="DO65" s="3">
        <v>100</v>
      </c>
      <c r="DP65" s="3">
        <v>25</v>
      </c>
      <c r="DQ65" s="3">
        <v>398.527666666667</v>
      </c>
      <c r="DR65" s="3">
        <v>23.752075</v>
      </c>
      <c r="DS65" s="3">
        <v>100.677083333333</v>
      </c>
      <c r="DT65" s="3">
        <v>101.006916666667</v>
      </c>
    </row>
    <row r="66" spans="1:124">
      <c r="A66" s="3" t="s">
        <v>653</v>
      </c>
      <c r="B66" s="3" t="s">
        <v>515</v>
      </c>
      <c r="C66" s="3" t="s">
        <v>77</v>
      </c>
      <c r="D66" s="3" t="str">
        <f t="shared" si="6"/>
        <v>Rd2</v>
      </c>
      <c r="E66" s="3" t="str">
        <f t="shared" si="7"/>
        <v>TR85-B2-Rd2</v>
      </c>
      <c r="F66" s="3" t="str">
        <f>VLOOKUP(B66,Sheet1!$A$1:$B$97,2,0)</f>
        <v>Pseuduvaria trimera</v>
      </c>
      <c r="G66" s="3" t="str">
        <f t="shared" si="8"/>
        <v>2023-07-30</v>
      </c>
      <c r="H66" s="3" t="s">
        <v>587</v>
      </c>
      <c r="I66" s="3">
        <v>8.40383603282125e-5</v>
      </c>
      <c r="J66" s="3">
        <v>-0.612398138559189</v>
      </c>
      <c r="K66" s="3">
        <v>400.000454149182</v>
      </c>
      <c r="L66" s="3">
        <v>511.733992540607</v>
      </c>
      <c r="M66" s="3">
        <v>47.4333641451482</v>
      </c>
      <c r="N66" s="3">
        <v>37.0766207385484</v>
      </c>
      <c r="O66" s="3">
        <v>0.00822936638469533</v>
      </c>
      <c r="P66" s="3">
        <v>3.73696179094457</v>
      </c>
      <c r="Q66" s="3">
        <v>0.00821931157752188</v>
      </c>
      <c r="R66" s="3">
        <v>0.00513797207676139</v>
      </c>
      <c r="S66" s="3">
        <v>0</v>
      </c>
      <c r="T66" s="3">
        <v>24.5747025461743</v>
      </c>
      <c r="U66" s="3">
        <v>24.5420988250319</v>
      </c>
      <c r="V66" s="3">
        <v>3.09390199361834</v>
      </c>
      <c r="W66" s="3">
        <v>70.0284907193764</v>
      </c>
      <c r="X66" s="3">
        <v>2.17310452621408</v>
      </c>
      <c r="Y66" s="3">
        <v>3.10317198285817</v>
      </c>
      <c r="Z66" s="3">
        <v>0.920797467404255</v>
      </c>
      <c r="AA66" s="3">
        <v>-3.70609169047417</v>
      </c>
      <c r="AB66" s="3">
        <v>10.076927567752</v>
      </c>
      <c r="AC66" s="3">
        <v>0.567903161780187</v>
      </c>
      <c r="AD66" s="3">
        <v>6.93873903905797</v>
      </c>
      <c r="AE66" s="3">
        <v>0</v>
      </c>
      <c r="AF66" s="3">
        <v>0</v>
      </c>
      <c r="AG66" s="3">
        <v>1</v>
      </c>
      <c r="AH66" s="3">
        <v>0</v>
      </c>
      <c r="AI66" s="3">
        <v>49395.3556978578</v>
      </c>
      <c r="AJ66" s="3">
        <v>0</v>
      </c>
      <c r="AK66" s="3">
        <v>0</v>
      </c>
      <c r="AL66" s="3">
        <v>0</v>
      </c>
      <c r="AM66" s="3">
        <v>0</v>
      </c>
      <c r="AN66" s="3">
        <v>6</v>
      </c>
      <c r="AO66" s="3">
        <v>0.5</v>
      </c>
      <c r="AP66" s="3" t="e">
        <v>#DIV/0!</v>
      </c>
      <c r="AQ66" s="3">
        <v>2</v>
      </c>
      <c r="AR66" s="3">
        <v>1690617638.83287</v>
      </c>
      <c r="AS66" s="3">
        <v>400.000454149182</v>
      </c>
      <c r="AT66" s="3">
        <v>399.00827157453</v>
      </c>
      <c r="AU66" s="3">
        <v>23.4444990043636</v>
      </c>
      <c r="AV66" s="3">
        <v>23.3038130996473</v>
      </c>
      <c r="AW66" s="3">
        <v>405.185818269172</v>
      </c>
      <c r="AX66" s="3">
        <v>22.9715385474062</v>
      </c>
      <c r="AY66" s="3">
        <v>350.005747693547</v>
      </c>
      <c r="AZ66" s="3">
        <v>92.6708775501734</v>
      </c>
      <c r="BA66" s="3">
        <v>0.0205690550775406</v>
      </c>
      <c r="BB66" s="3">
        <v>24.5921164322964</v>
      </c>
      <c r="BC66" s="3">
        <v>24.5420988250319</v>
      </c>
      <c r="BD66" s="3">
        <v>999.9</v>
      </c>
      <c r="BE66" s="3">
        <v>0</v>
      </c>
      <c r="BF66" s="3">
        <v>0</v>
      </c>
      <c r="BG66" s="3">
        <v>9999.39549079396</v>
      </c>
      <c r="BH66" s="3">
        <v>-0.705280231618318</v>
      </c>
      <c r="BI66" s="3">
        <v>0.229111</v>
      </c>
      <c r="BJ66" s="3">
        <v>0</v>
      </c>
      <c r="BK66" s="3">
        <v>0</v>
      </c>
      <c r="BL66" s="3">
        <v>0</v>
      </c>
      <c r="BM66" s="3">
        <v>24</v>
      </c>
      <c r="BN66" s="3">
        <v>0</v>
      </c>
      <c r="BO66" s="3">
        <v>1690617403</v>
      </c>
      <c r="BP66" s="3" t="e">
        <v>#DIV/0!</v>
      </c>
      <c r="BQ66" s="3">
        <v>1690617403</v>
      </c>
      <c r="BR66" s="3">
        <v>1690617400</v>
      </c>
      <c r="BS66" s="3">
        <v>34</v>
      </c>
      <c r="BT66" s="3">
        <v>0</v>
      </c>
      <c r="BU66" s="3">
        <v>0.009</v>
      </c>
      <c r="BV66" s="3">
        <v>-5.184</v>
      </c>
      <c r="BW66" s="3">
        <v>0.47</v>
      </c>
      <c r="BX66" s="3">
        <v>399</v>
      </c>
      <c r="BY66" s="3">
        <v>23</v>
      </c>
      <c r="BZ66" s="3">
        <v>0.5</v>
      </c>
      <c r="CA66" s="3">
        <v>0.25</v>
      </c>
      <c r="CB66" s="3">
        <v>0.990988027083333</v>
      </c>
      <c r="CC66" s="3">
        <v>0.0294632110694169</v>
      </c>
      <c r="CD66" s="3">
        <v>0.0311045509760444</v>
      </c>
      <c r="CE66" s="3">
        <v>0.5</v>
      </c>
      <c r="CF66" s="3">
        <v>0.140531595833333</v>
      </c>
      <c r="CG66" s="3">
        <v>0.00234470731707285</v>
      </c>
      <c r="CH66" s="3">
        <v>0.00119439209069907</v>
      </c>
      <c r="CI66" s="3">
        <v>1</v>
      </c>
      <c r="CJ66" s="3">
        <v>1.5</v>
      </c>
      <c r="CK66" s="3">
        <v>2</v>
      </c>
      <c r="CL66" s="3" t="e">
        <v>#DIV/0!</v>
      </c>
      <c r="CM66" s="3">
        <v>100</v>
      </c>
      <c r="CN66" s="3">
        <v>100</v>
      </c>
      <c r="CO66" s="3">
        <v>-5.18516666666667</v>
      </c>
      <c r="CP66" s="3">
        <v>0.472808333333333</v>
      </c>
      <c r="CQ66" s="3">
        <v>-4.60650631547563</v>
      </c>
      <c r="CR66" s="3">
        <v>-0.00166804473494044</v>
      </c>
      <c r="CS66" s="3">
        <v>5.79798830074909e-7</v>
      </c>
      <c r="CT66" s="3">
        <v>2.68779590463922e-11</v>
      </c>
      <c r="CU66" s="3">
        <v>-0.17465069551144</v>
      </c>
      <c r="CV66" s="3">
        <v>-0.00214682588162078</v>
      </c>
      <c r="CW66" s="3">
        <v>0.00136818900715515</v>
      </c>
      <c r="CX66" s="3">
        <v>-2.06713332887334e-6</v>
      </c>
      <c r="CY66" s="3">
        <v>2</v>
      </c>
      <c r="CZ66" s="3">
        <v>2225</v>
      </c>
      <c r="DA66" s="3">
        <v>1</v>
      </c>
      <c r="DB66" s="3">
        <v>30</v>
      </c>
      <c r="DC66" s="3">
        <v>4.05833333333333</v>
      </c>
      <c r="DD66" s="3">
        <v>4.10833333333333</v>
      </c>
      <c r="DE66" s="3">
        <v>3</v>
      </c>
      <c r="DF66" s="3">
        <v>334.127</v>
      </c>
      <c r="DG66" s="3">
        <v>715.1545</v>
      </c>
      <c r="DH66" s="3">
        <v>24.9999166666667</v>
      </c>
      <c r="DI66" s="3">
        <v>27.0150166666667</v>
      </c>
      <c r="DJ66" s="3">
        <v>30.00005</v>
      </c>
      <c r="DK66" s="3">
        <v>27.0369333333333</v>
      </c>
      <c r="DL66" s="3">
        <v>27.0106333333333</v>
      </c>
      <c r="DM66" s="3">
        <v>20.0325916666667</v>
      </c>
      <c r="DN66" s="3">
        <v>20.8753</v>
      </c>
      <c r="DO66" s="3">
        <v>100</v>
      </c>
      <c r="DP66" s="3">
        <v>25</v>
      </c>
      <c r="DQ66" s="3">
        <v>399.003083333333</v>
      </c>
      <c r="DR66" s="3">
        <v>23.3184</v>
      </c>
      <c r="DS66" s="3">
        <v>100.798416666667</v>
      </c>
      <c r="DT66" s="3">
        <v>101.103416666667</v>
      </c>
    </row>
    <row r="67" spans="1:124">
      <c r="A67" s="3" t="s">
        <v>654</v>
      </c>
      <c r="B67" s="3" t="s">
        <v>446</v>
      </c>
      <c r="C67" s="3" t="s">
        <v>68</v>
      </c>
      <c r="D67" s="3" t="str">
        <f t="shared" si="6"/>
        <v>Rd1</v>
      </c>
      <c r="E67" s="3" t="str">
        <f t="shared" si="7"/>
        <v>TR86-B1-Rd1</v>
      </c>
      <c r="F67" s="3" t="str">
        <f>VLOOKUP(B67,Sheet1!$A$1:$B$97,2,0)</f>
        <v>Casearia kurzii</v>
      </c>
      <c r="G67" s="3" t="str">
        <f t="shared" si="8"/>
        <v>2023-07-30</v>
      </c>
      <c r="H67" s="3" t="s">
        <v>587</v>
      </c>
      <c r="I67" s="3">
        <v>0.000429096516186562</v>
      </c>
      <c r="J67" s="3">
        <v>-1.10580159179034</v>
      </c>
      <c r="K67" s="3">
        <v>400.001845799124</v>
      </c>
      <c r="L67" s="3">
        <v>435.713465305843</v>
      </c>
      <c r="M67" s="3">
        <v>40.4747739623351</v>
      </c>
      <c r="N67" s="3">
        <v>37.1574109733053</v>
      </c>
      <c r="O67" s="3">
        <v>0.0417304012091177</v>
      </c>
      <c r="P67" s="3">
        <v>3.74262630924755</v>
      </c>
      <c r="Q67" s="3">
        <v>0.0414736208941252</v>
      </c>
      <c r="R67" s="3">
        <v>0.0259439518444413</v>
      </c>
      <c r="S67" s="3">
        <v>0</v>
      </c>
      <c r="T67" s="3">
        <v>24.6332622532814</v>
      </c>
      <c r="U67" s="3">
        <v>24.6740005034817</v>
      </c>
      <c r="V67" s="3">
        <v>3.11840038730335</v>
      </c>
      <c r="W67" s="3">
        <v>69.8587671310242</v>
      </c>
      <c r="X67" s="3">
        <v>2.18473893304276</v>
      </c>
      <c r="Y67" s="3">
        <v>3.12736545380519</v>
      </c>
      <c r="Z67" s="3">
        <v>0.933661454260588</v>
      </c>
      <c r="AA67" s="3">
        <v>-18.9231563638274</v>
      </c>
      <c r="AB67" s="3">
        <v>9.69370224712578</v>
      </c>
      <c r="AC67" s="3">
        <v>0.546200290751875</v>
      </c>
      <c r="AD67" s="3">
        <v>-8.68325382594973</v>
      </c>
      <c r="AE67" s="3">
        <v>0</v>
      </c>
      <c r="AF67" s="3">
        <v>0</v>
      </c>
      <c r="AG67" s="3">
        <v>1</v>
      </c>
      <c r="AH67" s="3">
        <v>0</v>
      </c>
      <c r="AI67" s="3">
        <v>49482.4735569025</v>
      </c>
      <c r="AJ67" s="3">
        <v>0</v>
      </c>
      <c r="AK67" s="3">
        <v>0</v>
      </c>
      <c r="AL67" s="3">
        <v>0</v>
      </c>
      <c r="AM67" s="3">
        <v>0</v>
      </c>
      <c r="AN67" s="3">
        <v>6</v>
      </c>
      <c r="AO67" s="3">
        <v>0.5</v>
      </c>
      <c r="AP67" s="3" t="e">
        <v>#DIV/0!</v>
      </c>
      <c r="AQ67" s="3">
        <v>2</v>
      </c>
      <c r="AR67" s="3">
        <v>1690599514.93287</v>
      </c>
      <c r="AS67" s="3">
        <v>400.001845799124</v>
      </c>
      <c r="AT67" s="3">
        <v>398.400431697379</v>
      </c>
      <c r="AU67" s="3">
        <v>23.5188508270997</v>
      </c>
      <c r="AV67" s="3">
        <v>22.8005602795262</v>
      </c>
      <c r="AW67" s="3">
        <v>404.793941053184</v>
      </c>
      <c r="AX67" s="3">
        <v>23.0252270348325</v>
      </c>
      <c r="AY67" s="3">
        <v>350.001546407286</v>
      </c>
      <c r="AZ67" s="3">
        <v>92.871277687998</v>
      </c>
      <c r="BA67" s="3">
        <v>0.0218210894043818</v>
      </c>
      <c r="BB67" s="3">
        <v>24.7220432429453</v>
      </c>
      <c r="BC67" s="3">
        <v>24.6740005034817</v>
      </c>
      <c r="BD67" s="3">
        <v>999.9</v>
      </c>
      <c r="BE67" s="3">
        <v>0</v>
      </c>
      <c r="BF67" s="3">
        <v>0</v>
      </c>
      <c r="BG67" s="3">
        <v>9999.79629844767</v>
      </c>
      <c r="BH67" s="3">
        <v>-0.696480396906738</v>
      </c>
      <c r="BI67" s="3">
        <v>0.229111</v>
      </c>
      <c r="BJ67" s="3">
        <v>0</v>
      </c>
      <c r="BK67" s="3">
        <v>0</v>
      </c>
      <c r="BL67" s="3">
        <v>0</v>
      </c>
      <c r="BM67" s="3">
        <v>24</v>
      </c>
      <c r="BN67" s="3">
        <v>0</v>
      </c>
      <c r="BO67" s="3">
        <v>1690599141.1</v>
      </c>
      <c r="BP67" s="3" t="e">
        <v>#DIV/0!</v>
      </c>
      <c r="BQ67" s="3">
        <v>1690599141.1</v>
      </c>
      <c r="BR67" s="3">
        <v>1690599130.6</v>
      </c>
      <c r="BS67" s="3">
        <v>25</v>
      </c>
      <c r="BT67" s="3">
        <v>-0.02</v>
      </c>
      <c r="BU67" s="3">
        <v>-0.002</v>
      </c>
      <c r="BV67" s="3">
        <v>-4.79</v>
      </c>
      <c r="BW67" s="3">
        <v>0.452</v>
      </c>
      <c r="BX67" s="3">
        <v>399</v>
      </c>
      <c r="BY67" s="3">
        <v>23</v>
      </c>
      <c r="BZ67" s="3">
        <v>0.39</v>
      </c>
      <c r="CA67" s="3">
        <v>0.25</v>
      </c>
      <c r="CB67" s="3">
        <v>1.59985470833333</v>
      </c>
      <c r="CC67" s="3">
        <v>0.0284409005628493</v>
      </c>
      <c r="CD67" s="3">
        <v>0.0275124800958422</v>
      </c>
      <c r="CE67" s="3">
        <v>0.5</v>
      </c>
      <c r="CF67" s="3">
        <v>0.718227514583333</v>
      </c>
      <c r="CG67" s="3">
        <v>0.00100114540337593</v>
      </c>
      <c r="CH67" s="3">
        <v>0.00120814753092414</v>
      </c>
      <c r="CI67" s="3">
        <v>1</v>
      </c>
      <c r="CJ67" s="3">
        <v>1.5</v>
      </c>
      <c r="CK67" s="3">
        <v>2</v>
      </c>
      <c r="CL67" s="3" t="e">
        <v>#DIV/0!</v>
      </c>
      <c r="CM67" s="3">
        <v>100</v>
      </c>
      <c r="CN67" s="3">
        <v>100</v>
      </c>
      <c r="CO67" s="3">
        <v>-4.79225</v>
      </c>
      <c r="CP67" s="3">
        <v>0.493625</v>
      </c>
      <c r="CQ67" s="3">
        <v>-4.21374372304539</v>
      </c>
      <c r="CR67" s="3">
        <v>-0.00166804473494044</v>
      </c>
      <c r="CS67" s="3">
        <v>5.79798830074909e-7</v>
      </c>
      <c r="CT67" s="3">
        <v>2.68779590463922e-11</v>
      </c>
      <c r="CU67" s="3">
        <v>-0.15706889544913</v>
      </c>
      <c r="CV67" s="3">
        <v>-0.00214682588162078</v>
      </c>
      <c r="CW67" s="3">
        <v>0.00136818900715515</v>
      </c>
      <c r="CX67" s="3">
        <v>-2.06713332887334e-6</v>
      </c>
      <c r="CY67" s="3">
        <v>2</v>
      </c>
      <c r="CZ67" s="3">
        <v>2225</v>
      </c>
      <c r="DA67" s="3">
        <v>1</v>
      </c>
      <c r="DB67" s="3">
        <v>30</v>
      </c>
      <c r="DC67" s="3">
        <v>6.36666666666667</v>
      </c>
      <c r="DD67" s="3">
        <v>6.53333333333333</v>
      </c>
      <c r="DE67" s="3">
        <v>3</v>
      </c>
      <c r="DF67" s="3">
        <v>334.313833333333</v>
      </c>
      <c r="DG67" s="3">
        <v>710.575333333333</v>
      </c>
      <c r="DH67" s="3">
        <v>25.0000666666667</v>
      </c>
      <c r="DI67" s="3">
        <v>27.05595</v>
      </c>
      <c r="DJ67" s="3">
        <v>30.0001333333333</v>
      </c>
      <c r="DK67" s="3">
        <v>27.050725</v>
      </c>
      <c r="DL67" s="3">
        <v>27.0195166666667</v>
      </c>
      <c r="DM67" s="3">
        <v>20.1272666666667</v>
      </c>
      <c r="DN67" s="3">
        <v>27.4939</v>
      </c>
      <c r="DO67" s="3">
        <v>93.6777</v>
      </c>
      <c r="DP67" s="3">
        <v>25</v>
      </c>
      <c r="DQ67" s="3">
        <v>398.439</v>
      </c>
      <c r="DR67" s="3">
        <v>22.8305</v>
      </c>
      <c r="DS67" s="3">
        <v>100.8605</v>
      </c>
      <c r="DT67" s="3">
        <v>101.1405</v>
      </c>
    </row>
    <row r="68" spans="1:124">
      <c r="A68" s="3" t="s">
        <v>655</v>
      </c>
      <c r="B68" s="3" t="s">
        <v>446</v>
      </c>
      <c r="C68" s="3" t="s">
        <v>77</v>
      </c>
      <c r="D68" s="3" t="str">
        <f t="shared" si="6"/>
        <v>Rd1</v>
      </c>
      <c r="E68" s="3" t="str">
        <f t="shared" si="7"/>
        <v>TR86-B2-Rd1</v>
      </c>
      <c r="F68" s="3" t="str">
        <f>VLOOKUP(B68,Sheet1!$A$1:$B$97,2,0)</f>
        <v>Casearia kurzii</v>
      </c>
      <c r="G68" s="3" t="str">
        <f t="shared" si="8"/>
        <v>2023-07-30</v>
      </c>
      <c r="H68" s="3" t="s">
        <v>587</v>
      </c>
      <c r="I68" s="3">
        <v>0.000174193734477718</v>
      </c>
      <c r="J68" s="3">
        <v>-0.869911044333124</v>
      </c>
      <c r="K68" s="3">
        <v>400.007240631272</v>
      </c>
      <c r="L68" s="3">
        <v>476.079996243748</v>
      </c>
      <c r="M68" s="3">
        <v>44.2143621907324</v>
      </c>
      <c r="N68" s="3">
        <v>37.1493554266148</v>
      </c>
      <c r="O68" s="3">
        <v>0.0167282744030538</v>
      </c>
      <c r="P68" s="3">
        <v>3.74163868308831</v>
      </c>
      <c r="Q68" s="3">
        <v>0.0166868339048564</v>
      </c>
      <c r="R68" s="3">
        <v>0.0104329858294553</v>
      </c>
      <c r="S68" s="3">
        <v>0</v>
      </c>
      <c r="T68" s="3">
        <v>24.6234834446203</v>
      </c>
      <c r="U68" s="3">
        <v>24.6678265276257</v>
      </c>
      <c r="V68" s="3">
        <v>3.1172499240148</v>
      </c>
      <c r="W68" s="3">
        <v>69.8199485066963</v>
      </c>
      <c r="X68" s="3">
        <v>2.17538382502865</v>
      </c>
      <c r="Y68" s="3">
        <v>3.11570534310131</v>
      </c>
      <c r="Z68" s="3">
        <v>0.94186609898615</v>
      </c>
      <c r="AA68" s="3">
        <v>-7.68194369046735</v>
      </c>
      <c r="AB68" s="3">
        <v>-1.67266168265371</v>
      </c>
      <c r="AC68" s="3">
        <v>-0.0942379210505506</v>
      </c>
      <c r="AD68" s="3">
        <v>-9.44884329417161</v>
      </c>
      <c r="AE68" s="3">
        <v>0</v>
      </c>
      <c r="AF68" s="3">
        <v>0</v>
      </c>
      <c r="AG68" s="3">
        <v>1</v>
      </c>
      <c r="AH68" s="3">
        <v>0</v>
      </c>
      <c r="AI68" s="3">
        <v>49474.1981138341</v>
      </c>
      <c r="AJ68" s="3">
        <v>0</v>
      </c>
      <c r="AK68" s="3">
        <v>0</v>
      </c>
      <c r="AL68" s="3">
        <v>0</v>
      </c>
      <c r="AM68" s="3">
        <v>0</v>
      </c>
      <c r="AN68" s="3">
        <v>6</v>
      </c>
      <c r="AO68" s="3">
        <v>0.5</v>
      </c>
      <c r="AP68" s="3" t="e">
        <v>#DIV/0!</v>
      </c>
      <c r="AQ68" s="3">
        <v>2</v>
      </c>
      <c r="AR68" s="3">
        <v>1690600696.83287</v>
      </c>
      <c r="AS68" s="3">
        <v>400.007240631272</v>
      </c>
      <c r="AT68" s="3">
        <v>398.635401954479</v>
      </c>
      <c r="AU68" s="3">
        <v>23.4235364642249</v>
      </c>
      <c r="AV68" s="3">
        <v>23.1319108003406</v>
      </c>
      <c r="AW68" s="3">
        <v>404.859204769507</v>
      </c>
      <c r="AX68" s="3">
        <v>22.9382109522289</v>
      </c>
      <c r="AY68" s="3">
        <v>349.996967023201</v>
      </c>
      <c r="AZ68" s="3">
        <v>92.8499274418446</v>
      </c>
      <c r="BA68" s="3">
        <v>0.0217800047445722</v>
      </c>
      <c r="BB68" s="3">
        <v>24.6595347255671</v>
      </c>
      <c r="BC68" s="3">
        <v>24.6678265276257</v>
      </c>
      <c r="BD68" s="3">
        <v>999.9</v>
      </c>
      <c r="BE68" s="3">
        <v>0</v>
      </c>
      <c r="BF68" s="3">
        <v>0</v>
      </c>
      <c r="BG68" s="3">
        <v>9998.26036000881</v>
      </c>
      <c r="BH68" s="3">
        <v>-0.70531865256036</v>
      </c>
      <c r="BI68" s="3">
        <v>0.229111</v>
      </c>
      <c r="BJ68" s="3">
        <v>0</v>
      </c>
      <c r="BK68" s="3">
        <v>0</v>
      </c>
      <c r="BL68" s="3">
        <v>0</v>
      </c>
      <c r="BM68" s="3">
        <v>24</v>
      </c>
      <c r="BN68" s="3">
        <v>0</v>
      </c>
      <c r="BO68" s="3">
        <v>1690600518</v>
      </c>
      <c r="BP68" s="3" t="e">
        <v>#DIV/0!</v>
      </c>
      <c r="BQ68" s="3">
        <v>1690600518</v>
      </c>
      <c r="BR68" s="3">
        <v>1690600506.5</v>
      </c>
      <c r="BS68" s="3">
        <v>26</v>
      </c>
      <c r="BT68" s="3">
        <v>-0.06</v>
      </c>
      <c r="BU68" s="3">
        <v>-0.003</v>
      </c>
      <c r="BV68" s="3">
        <v>-4.85</v>
      </c>
      <c r="BW68" s="3">
        <v>0.469</v>
      </c>
      <c r="BX68" s="3">
        <v>399</v>
      </c>
      <c r="BY68" s="3">
        <v>23</v>
      </c>
      <c r="BZ68" s="3">
        <v>0.78</v>
      </c>
      <c r="CA68" s="3">
        <v>0.33</v>
      </c>
      <c r="CB68" s="3">
        <v>1.37279040650407</v>
      </c>
      <c r="CC68" s="3">
        <v>0.0243751742160292</v>
      </c>
      <c r="CD68" s="3">
        <v>0.0379149570732866</v>
      </c>
      <c r="CE68" s="3">
        <v>0.416666666666667</v>
      </c>
      <c r="CF68" s="3">
        <v>0.291961473577236</v>
      </c>
      <c r="CG68" s="3">
        <v>-0.00881079965156795</v>
      </c>
      <c r="CH68" s="3">
        <v>0.00195034866034096</v>
      </c>
      <c r="CI68" s="3">
        <v>1</v>
      </c>
      <c r="CJ68" s="3">
        <v>1.41666666666667</v>
      </c>
      <c r="CK68" s="3">
        <v>2</v>
      </c>
      <c r="CL68" s="3" t="e">
        <v>#DIV/0!</v>
      </c>
      <c r="CM68" s="3">
        <v>100</v>
      </c>
      <c r="CN68" s="3">
        <v>100</v>
      </c>
      <c r="CO68" s="3">
        <v>-4.852</v>
      </c>
      <c r="CP68" s="3">
        <v>0.48525</v>
      </c>
      <c r="CQ68" s="3">
        <v>-4.27343075797151</v>
      </c>
      <c r="CR68" s="3">
        <v>-0.00166804473494044</v>
      </c>
      <c r="CS68" s="3">
        <v>5.79798830074909e-7</v>
      </c>
      <c r="CT68" s="3">
        <v>2.68779590463922e-11</v>
      </c>
      <c r="CU68" s="3">
        <v>-0.160370755735882</v>
      </c>
      <c r="CV68" s="3">
        <v>-0.00214682588162078</v>
      </c>
      <c r="CW68" s="3">
        <v>0.00136818900715515</v>
      </c>
      <c r="CX68" s="3">
        <v>-2.06713332887334e-6</v>
      </c>
      <c r="CY68" s="3">
        <v>2</v>
      </c>
      <c r="CZ68" s="3">
        <v>2225</v>
      </c>
      <c r="DA68" s="3">
        <v>1</v>
      </c>
      <c r="DB68" s="3">
        <v>30</v>
      </c>
      <c r="DC68" s="3">
        <v>3.1</v>
      </c>
      <c r="DD68" s="3">
        <v>3.3</v>
      </c>
      <c r="DE68" s="3">
        <v>3</v>
      </c>
      <c r="DF68" s="3">
        <v>334.190583333333</v>
      </c>
      <c r="DG68" s="3">
        <v>710.14175</v>
      </c>
      <c r="DH68" s="3">
        <v>24.9999833333333</v>
      </c>
      <c r="DI68" s="3">
        <v>26.9448833333333</v>
      </c>
      <c r="DJ68" s="3">
        <v>30.00005</v>
      </c>
      <c r="DK68" s="3">
        <v>26.9597333333333</v>
      </c>
      <c r="DL68" s="3">
        <v>26.933275</v>
      </c>
      <c r="DM68" s="3">
        <v>20.1134916666667</v>
      </c>
      <c r="DN68" s="3">
        <v>27.6343166666667</v>
      </c>
      <c r="DO68" s="3">
        <v>95.3458</v>
      </c>
      <c r="DP68" s="3">
        <v>25</v>
      </c>
      <c r="DQ68" s="3">
        <v>398.654583333333</v>
      </c>
      <c r="DR68" s="3">
        <v>23.1808833333333</v>
      </c>
      <c r="DS68" s="3">
        <v>100.87525</v>
      </c>
      <c r="DT68" s="3">
        <v>101.1535</v>
      </c>
    </row>
    <row r="69" spans="1:124">
      <c r="A69" s="3" t="s">
        <v>656</v>
      </c>
      <c r="B69" s="3" t="s">
        <v>518</v>
      </c>
      <c r="C69" s="3" t="s">
        <v>68</v>
      </c>
      <c r="D69" s="3" t="str">
        <f t="shared" si="6"/>
        <v>Rd1</v>
      </c>
      <c r="E69" s="3" t="str">
        <f t="shared" si="7"/>
        <v>TR87-B1-Rd1</v>
      </c>
      <c r="F69" s="3" t="str">
        <f>VLOOKUP(B69,Sheet1!$A$1:$B$97,2,0)</f>
        <v>Celtis timorensis</v>
      </c>
      <c r="G69" s="3" t="str">
        <f t="shared" si="8"/>
        <v>2023-07-30</v>
      </c>
      <c r="H69" s="3" t="s">
        <v>587</v>
      </c>
      <c r="I69" s="3">
        <v>0.000117550342099156</v>
      </c>
      <c r="J69" s="3">
        <v>-0.98128656833971</v>
      </c>
      <c r="K69" s="3">
        <v>399.913702625934</v>
      </c>
      <c r="L69" s="3">
        <v>486.499439178804</v>
      </c>
      <c r="M69" s="3">
        <v>45.099341113511</v>
      </c>
      <c r="N69" s="3">
        <v>37.0733056854559</v>
      </c>
      <c r="O69" s="3">
        <v>0.0112996861633439</v>
      </c>
      <c r="P69" s="3">
        <v>3.73719810460641</v>
      </c>
      <c r="Q69" s="3">
        <v>0.0112803751558221</v>
      </c>
      <c r="R69" s="3">
        <v>0.0070519666433445</v>
      </c>
      <c r="S69" s="3">
        <v>0</v>
      </c>
      <c r="T69" s="3">
        <v>24.6907215745022</v>
      </c>
      <c r="U69" s="3">
        <v>24.7167559568076</v>
      </c>
      <c r="V69" s="3">
        <v>3.12637821773645</v>
      </c>
      <c r="W69" s="3">
        <v>70.0026615254083</v>
      </c>
      <c r="X69" s="3">
        <v>2.18832747136283</v>
      </c>
      <c r="Y69" s="3">
        <v>3.12606435135612</v>
      </c>
      <c r="Z69" s="3">
        <v>0.938050746373621</v>
      </c>
      <c r="AA69" s="3">
        <v>-5.18397008657279</v>
      </c>
      <c r="AB69" s="3">
        <v>-0.338471465055227</v>
      </c>
      <c r="AC69" s="3">
        <v>-0.0191013096262736</v>
      </c>
      <c r="AD69" s="3">
        <v>-5.54154286125429</v>
      </c>
      <c r="AE69" s="3">
        <v>0</v>
      </c>
      <c r="AF69" s="3">
        <v>0</v>
      </c>
      <c r="AG69" s="3">
        <v>1</v>
      </c>
      <c r="AH69" s="3">
        <v>0</v>
      </c>
      <c r="AI69" s="3">
        <v>49379.5724990368</v>
      </c>
      <c r="AJ69" s="3">
        <v>0</v>
      </c>
      <c r="AK69" s="3">
        <v>0</v>
      </c>
      <c r="AL69" s="3">
        <v>0</v>
      </c>
      <c r="AM69" s="3">
        <v>0</v>
      </c>
      <c r="AN69" s="3">
        <v>6</v>
      </c>
      <c r="AO69" s="3">
        <v>0.5</v>
      </c>
      <c r="AP69" s="3" t="e">
        <v>#DIV/0!</v>
      </c>
      <c r="AQ69" s="3">
        <v>2</v>
      </c>
      <c r="AR69" s="3">
        <v>1690614618.53693</v>
      </c>
      <c r="AS69" s="3">
        <v>399.913702625934</v>
      </c>
      <c r="AT69" s="3">
        <v>398.405982484128</v>
      </c>
      <c r="AU69" s="3">
        <v>23.6057201628794</v>
      </c>
      <c r="AV69" s="3">
        <v>23.4089610381906</v>
      </c>
      <c r="AW69" s="3">
        <v>405.050788487397</v>
      </c>
      <c r="AX69" s="3">
        <v>23.1269321445408</v>
      </c>
      <c r="AY69" s="3">
        <v>349.998258779786</v>
      </c>
      <c r="AZ69" s="3">
        <v>92.6831836311699</v>
      </c>
      <c r="BA69" s="3">
        <v>0.0200894112204982</v>
      </c>
      <c r="BB69" s="3">
        <v>24.7150762859715</v>
      </c>
      <c r="BC69" s="3">
        <v>24.7167559568076</v>
      </c>
      <c r="BD69" s="3">
        <v>999.9</v>
      </c>
      <c r="BE69" s="3">
        <v>0</v>
      </c>
      <c r="BF69" s="3">
        <v>0</v>
      </c>
      <c r="BG69" s="3">
        <v>9998.98601790349</v>
      </c>
      <c r="BH69" s="3">
        <v>-0.695052892706749</v>
      </c>
      <c r="BI69" s="3">
        <v>0.229111</v>
      </c>
      <c r="BJ69" s="3">
        <v>0</v>
      </c>
      <c r="BK69" s="3">
        <v>0</v>
      </c>
      <c r="BL69" s="3">
        <v>0</v>
      </c>
      <c r="BM69" s="3">
        <v>24.0002978571429</v>
      </c>
      <c r="BN69" s="3">
        <v>0.00194247069958684</v>
      </c>
      <c r="BO69" s="3">
        <v>1690614524</v>
      </c>
      <c r="BP69" s="3" t="e">
        <v>#DIV/0!</v>
      </c>
      <c r="BQ69" s="3">
        <v>1690614524</v>
      </c>
      <c r="BR69" s="3">
        <v>1690614517.5</v>
      </c>
      <c r="BS69" s="3">
        <v>32</v>
      </c>
      <c r="BT69" s="3">
        <v>-0.023</v>
      </c>
      <c r="BU69" s="3">
        <v>-0.007</v>
      </c>
      <c r="BV69" s="3">
        <v>-5.133</v>
      </c>
      <c r="BW69" s="3">
        <v>0.468</v>
      </c>
      <c r="BX69" s="3">
        <v>396</v>
      </c>
      <c r="BY69" s="3">
        <v>23</v>
      </c>
      <c r="BZ69" s="3">
        <v>0.72</v>
      </c>
      <c r="CA69" s="3">
        <v>0.3</v>
      </c>
      <c r="CB69" s="3">
        <v>1.54340351123693</v>
      </c>
      <c r="CC69" s="3">
        <v>-1.7034228449592</v>
      </c>
      <c r="CD69" s="3">
        <v>1.1901396790608</v>
      </c>
      <c r="CE69" s="3">
        <v>0</v>
      </c>
      <c r="CF69" s="3">
        <v>0.196050425087108</v>
      </c>
      <c r="CG69" s="3">
        <v>0.0161861962145153</v>
      </c>
      <c r="CH69" s="3">
        <v>0.00683552884616318</v>
      </c>
      <c r="CI69" s="3">
        <v>0.857142857142857</v>
      </c>
      <c r="CJ69" s="3">
        <v>0.857142857142857</v>
      </c>
      <c r="CK69" s="3">
        <v>2</v>
      </c>
      <c r="CL69" s="3" t="e">
        <v>#DIV/0!</v>
      </c>
      <c r="CM69" s="3">
        <v>100</v>
      </c>
      <c r="CN69" s="3">
        <v>100</v>
      </c>
      <c r="CO69" s="3">
        <v>-5.13707142857143</v>
      </c>
      <c r="CP69" s="3">
        <v>0.478607142857143</v>
      </c>
      <c r="CQ69" s="3">
        <v>-4.55833770701842</v>
      </c>
      <c r="CR69" s="3">
        <v>-0.00166804473494044</v>
      </c>
      <c r="CS69" s="3">
        <v>5.79798830074909e-7</v>
      </c>
      <c r="CT69" s="3">
        <v>2.68779590463922e-11</v>
      </c>
      <c r="CU69" s="3">
        <v>-0.177777786504969</v>
      </c>
      <c r="CV69" s="3">
        <v>-0.00214682588162078</v>
      </c>
      <c r="CW69" s="3">
        <v>0.00136818900715515</v>
      </c>
      <c r="CX69" s="3">
        <v>-2.06713332887334e-6</v>
      </c>
      <c r="CY69" s="3">
        <v>2</v>
      </c>
      <c r="CZ69" s="3">
        <v>2225</v>
      </c>
      <c r="DA69" s="3">
        <v>1</v>
      </c>
      <c r="DB69" s="3">
        <v>30</v>
      </c>
      <c r="DC69" s="3">
        <v>1.7</v>
      </c>
      <c r="DD69" s="3">
        <v>1.82142857142857</v>
      </c>
      <c r="DE69" s="3">
        <v>3</v>
      </c>
      <c r="DF69" s="3">
        <v>330.383</v>
      </c>
      <c r="DG69" s="3">
        <v>711.078214285714</v>
      </c>
      <c r="DH69" s="3">
        <v>25.0001571428571</v>
      </c>
      <c r="DI69" s="3">
        <v>27.1921642857143</v>
      </c>
      <c r="DJ69" s="3">
        <v>30.0001928571428</v>
      </c>
      <c r="DK69" s="3">
        <v>27.1984428571429</v>
      </c>
      <c r="DL69" s="3">
        <v>27.1695785714286</v>
      </c>
      <c r="DM69" s="3">
        <v>19.5823785714286</v>
      </c>
      <c r="DN69" s="3">
        <v>22.1208642857143</v>
      </c>
      <c r="DO69" s="3">
        <v>100</v>
      </c>
      <c r="DP69" s="3">
        <v>25</v>
      </c>
      <c r="DQ69" s="3">
        <v>398.722071428571</v>
      </c>
      <c r="DR69" s="3">
        <v>23.3816071428571</v>
      </c>
      <c r="DS69" s="3">
        <v>100.784</v>
      </c>
      <c r="DT69" s="3">
        <v>101.090071428571</v>
      </c>
    </row>
    <row r="70" spans="1:124">
      <c r="A70" s="3" t="s">
        <v>657</v>
      </c>
      <c r="B70" s="3" t="s">
        <v>518</v>
      </c>
      <c r="C70" s="3" t="s">
        <v>77</v>
      </c>
      <c r="D70" s="3" t="str">
        <f t="shared" si="6"/>
        <v>Rd2</v>
      </c>
      <c r="E70" s="3" t="str">
        <f t="shared" si="7"/>
        <v>TR87-B2-Rd2</v>
      </c>
      <c r="F70" s="3" t="str">
        <f>VLOOKUP(B70,Sheet1!$A$1:$B$97,2,0)</f>
        <v>Celtis timorensis</v>
      </c>
      <c r="G70" s="3" t="str">
        <f t="shared" si="8"/>
        <v>2023-07-30</v>
      </c>
      <c r="H70" s="3" t="s">
        <v>587</v>
      </c>
      <c r="I70" s="3">
        <v>1.60091961412709e-5</v>
      </c>
      <c r="J70" s="3">
        <v>-0.631628137264482</v>
      </c>
      <c r="K70" s="3">
        <v>400.009423587545</v>
      </c>
      <c r="L70" s="3">
        <v>1031.02929208575</v>
      </c>
      <c r="M70" s="3">
        <v>95.5575083312137</v>
      </c>
      <c r="N70" s="3">
        <v>37.0735422749458</v>
      </c>
      <c r="O70" s="3">
        <v>0.00157446332463736</v>
      </c>
      <c r="P70" s="3">
        <v>3.73717641733984</v>
      </c>
      <c r="Q70" s="3">
        <v>0.00157409455820889</v>
      </c>
      <c r="R70" s="3">
        <v>0.000983842223056425</v>
      </c>
      <c r="S70" s="3">
        <v>0</v>
      </c>
      <c r="T70" s="3">
        <v>24.5989643702999</v>
      </c>
      <c r="U70" s="3">
        <v>24.5539155490178</v>
      </c>
      <c r="V70" s="3">
        <v>3.09608988800863</v>
      </c>
      <c r="W70" s="3">
        <v>70.218246396279</v>
      </c>
      <c r="X70" s="3">
        <v>2.18031788826686</v>
      </c>
      <c r="Y70" s="3">
        <v>3.1050588890232</v>
      </c>
      <c r="Z70" s="3">
        <v>0.915771999741771</v>
      </c>
      <c r="AA70" s="3">
        <v>-0.706005549830045</v>
      </c>
      <c r="AB70" s="3">
        <v>9.74475471561603</v>
      </c>
      <c r="AC70" s="3">
        <v>0.549210562788863</v>
      </c>
      <c r="AD70" s="3">
        <v>9.58795972857485</v>
      </c>
      <c r="AE70" s="3">
        <v>0</v>
      </c>
      <c r="AF70" s="3">
        <v>0</v>
      </c>
      <c r="AG70" s="3">
        <v>1</v>
      </c>
      <c r="AH70" s="3">
        <v>0</v>
      </c>
      <c r="AI70" s="3">
        <v>49397.4109416831</v>
      </c>
      <c r="AJ70" s="3">
        <v>0</v>
      </c>
      <c r="AK70" s="3">
        <v>0</v>
      </c>
      <c r="AL70" s="3">
        <v>0</v>
      </c>
      <c r="AM70" s="3">
        <v>0</v>
      </c>
      <c r="AN70" s="3">
        <v>6</v>
      </c>
      <c r="AO70" s="3">
        <v>0.5</v>
      </c>
      <c r="AP70" s="3" t="e">
        <v>#DIV/0!</v>
      </c>
      <c r="AQ70" s="3">
        <v>2</v>
      </c>
      <c r="AR70" s="3">
        <v>1690624698.93287</v>
      </c>
      <c r="AS70" s="3">
        <v>400.009423587545</v>
      </c>
      <c r="AT70" s="3">
        <v>398.937619517424</v>
      </c>
      <c r="AU70" s="3">
        <v>23.524800926078</v>
      </c>
      <c r="AV70" s="3">
        <v>23.4980024014018</v>
      </c>
      <c r="AW70" s="3">
        <v>405.23208851791</v>
      </c>
      <c r="AX70" s="3">
        <v>23.0526898082771</v>
      </c>
      <c r="AY70" s="3">
        <v>350.002405906769</v>
      </c>
      <c r="AZ70" s="3">
        <v>92.661301931369</v>
      </c>
      <c r="BA70" s="3">
        <v>0.0203702875135316</v>
      </c>
      <c r="BB70" s="3">
        <v>24.6022814925044</v>
      </c>
      <c r="BC70" s="3">
        <v>24.5539155490178</v>
      </c>
      <c r="BD70" s="3">
        <v>999.9</v>
      </c>
      <c r="BE70" s="3">
        <v>0</v>
      </c>
      <c r="BF70" s="3">
        <v>0</v>
      </c>
      <c r="BG70" s="3">
        <v>10001.2627849541</v>
      </c>
      <c r="BH70" s="3">
        <v>-0.713736979739859</v>
      </c>
      <c r="BI70" s="3">
        <v>0.229111</v>
      </c>
      <c r="BJ70" s="3">
        <v>0</v>
      </c>
      <c r="BK70" s="3">
        <v>0</v>
      </c>
      <c r="BL70" s="3">
        <v>0</v>
      </c>
      <c r="BM70" s="3">
        <v>24.3248125559509</v>
      </c>
      <c r="BN70" s="3">
        <v>0</v>
      </c>
      <c r="BO70" s="3">
        <v>1690624302.1</v>
      </c>
      <c r="BP70" s="3" t="e">
        <v>#DIV/0!</v>
      </c>
      <c r="BQ70" s="3">
        <v>1690624302.1</v>
      </c>
      <c r="BR70" s="3">
        <v>1690624285.6</v>
      </c>
      <c r="BS70" s="3">
        <v>37</v>
      </c>
      <c r="BT70" s="3">
        <v>-0.027</v>
      </c>
      <c r="BU70" s="3">
        <v>0.004</v>
      </c>
      <c r="BV70" s="3">
        <v>-5.222</v>
      </c>
      <c r="BW70" s="3">
        <v>0.472</v>
      </c>
      <c r="BX70" s="3">
        <v>399</v>
      </c>
      <c r="BY70" s="3">
        <v>24</v>
      </c>
      <c r="BZ70" s="3">
        <v>0.4</v>
      </c>
      <c r="CA70" s="3">
        <v>0.16</v>
      </c>
      <c r="CB70" s="3">
        <v>1.07013968333333</v>
      </c>
      <c r="CC70" s="3">
        <v>0.0258342589118176</v>
      </c>
      <c r="CD70" s="3">
        <v>0.0720865272647453</v>
      </c>
      <c r="CE70" s="3">
        <v>0.0833333333333333</v>
      </c>
      <c r="CF70" s="3">
        <v>0.0267734858333333</v>
      </c>
      <c r="CG70" s="3">
        <v>0.000685440150093764</v>
      </c>
      <c r="CH70" s="3">
        <v>0.00108584455475032</v>
      </c>
      <c r="CI70" s="3">
        <v>1</v>
      </c>
      <c r="CJ70" s="3">
        <v>1.08333333333333</v>
      </c>
      <c r="CK70" s="3">
        <v>2</v>
      </c>
      <c r="CL70" s="3" t="e">
        <v>#DIV/0!</v>
      </c>
      <c r="CM70" s="3">
        <v>100</v>
      </c>
      <c r="CN70" s="3">
        <v>100</v>
      </c>
      <c r="CO70" s="3">
        <v>-5.22275</v>
      </c>
      <c r="CP70" s="3">
        <v>0.472125</v>
      </c>
      <c r="CQ70" s="3">
        <v>-4.64373912619425</v>
      </c>
      <c r="CR70" s="3">
        <v>-0.00166804473494044</v>
      </c>
      <c r="CS70" s="3">
        <v>5.79798830074909e-7</v>
      </c>
      <c r="CT70" s="3">
        <v>2.68779590463922e-11</v>
      </c>
      <c r="CU70" s="3">
        <v>-0.180165803161908</v>
      </c>
      <c r="CV70" s="3">
        <v>-0.00214682588162078</v>
      </c>
      <c r="CW70" s="3">
        <v>0.00136818900715515</v>
      </c>
      <c r="CX70" s="3">
        <v>-2.06713332887334e-6</v>
      </c>
      <c r="CY70" s="3">
        <v>2</v>
      </c>
      <c r="CZ70" s="3">
        <v>2225</v>
      </c>
      <c r="DA70" s="3">
        <v>1</v>
      </c>
      <c r="DB70" s="3">
        <v>30</v>
      </c>
      <c r="DC70" s="3">
        <v>6.75</v>
      </c>
      <c r="DD70" s="3">
        <v>7.01666666666667</v>
      </c>
      <c r="DE70" s="3">
        <v>3</v>
      </c>
      <c r="DF70" s="3">
        <v>334.374333333333</v>
      </c>
      <c r="DG70" s="3">
        <v>714.02425</v>
      </c>
      <c r="DH70" s="3">
        <v>24.99985</v>
      </c>
      <c r="DI70" s="3">
        <v>26.9078666666667</v>
      </c>
      <c r="DJ70" s="3">
        <v>29.9999166666667</v>
      </c>
      <c r="DK70" s="3">
        <v>26.9585333333333</v>
      </c>
      <c r="DL70" s="3">
        <v>26.94075</v>
      </c>
      <c r="DM70" s="3">
        <v>19.610475</v>
      </c>
      <c r="DN70" s="3">
        <v>17.7893</v>
      </c>
      <c r="DO70" s="3">
        <v>100</v>
      </c>
      <c r="DP70" s="3">
        <v>25</v>
      </c>
      <c r="DQ70" s="3">
        <v>398.877583333333</v>
      </c>
      <c r="DR70" s="3">
        <v>23.539025</v>
      </c>
      <c r="DS70" s="3">
        <v>100.793083333333</v>
      </c>
      <c r="DT70" s="3">
        <v>101.114333333333</v>
      </c>
    </row>
    <row r="71" spans="1:124">
      <c r="A71" s="3" t="s">
        <v>658</v>
      </c>
      <c r="B71" s="3" t="s">
        <v>448</v>
      </c>
      <c r="C71" s="3" t="s">
        <v>77</v>
      </c>
      <c r="D71" s="3" t="str">
        <f t="shared" si="6"/>
        <v>Rd1</v>
      </c>
      <c r="E71" s="3" t="str">
        <f t="shared" si="7"/>
        <v>TR88-B2-Rd1</v>
      </c>
      <c r="F71" s="3" t="str">
        <f>VLOOKUP(B71,Sheet1!$A$1:$B$97,2,0)</f>
        <v>Parashorea chinensis</v>
      </c>
      <c r="G71" s="3" t="str">
        <f t="shared" si="8"/>
        <v>2023-07-30</v>
      </c>
      <c r="H71" s="3" t="s">
        <v>587</v>
      </c>
      <c r="I71" s="3">
        <v>0.000202298226439267</v>
      </c>
      <c r="J71" s="3">
        <v>-0.922357072592832</v>
      </c>
      <c r="K71" s="3">
        <v>399.997179581026</v>
      </c>
      <c r="L71" s="3">
        <v>469.431594239889</v>
      </c>
      <c r="M71" s="3">
        <v>43.5779566224953</v>
      </c>
      <c r="N71" s="3">
        <v>37.1322680878359</v>
      </c>
      <c r="O71" s="3">
        <v>0.0192747685110346</v>
      </c>
      <c r="P71" s="3">
        <v>3.74148720878197</v>
      </c>
      <c r="Q71" s="3">
        <v>0.0192197729426205</v>
      </c>
      <c r="R71" s="3">
        <v>0.0120172860579364</v>
      </c>
      <c r="S71" s="3">
        <v>0</v>
      </c>
      <c r="T71" s="3">
        <v>24.8995311093058</v>
      </c>
      <c r="U71" s="3">
        <v>24.8896849076992</v>
      </c>
      <c r="V71" s="3">
        <v>3.15882539317836</v>
      </c>
      <c r="W71" s="3">
        <v>69.746557076385</v>
      </c>
      <c r="X71" s="3">
        <v>2.20997872249227</v>
      </c>
      <c r="Y71" s="3">
        <v>3.16858470865388</v>
      </c>
      <c r="Z71" s="3">
        <v>0.948846670686091</v>
      </c>
      <c r="AA71" s="3">
        <v>-8.92135178597168</v>
      </c>
      <c r="AB71" s="3">
        <v>10.4303024312775</v>
      </c>
      <c r="AC71" s="3">
        <v>0.589173474646271</v>
      </c>
      <c r="AD71" s="3">
        <v>2.09812411995206</v>
      </c>
      <c r="AE71" s="3">
        <v>65.6666666666667</v>
      </c>
      <c r="AF71" s="3">
        <v>19</v>
      </c>
      <c r="AG71" s="3">
        <v>1</v>
      </c>
      <c r="AH71" s="3">
        <v>0</v>
      </c>
      <c r="AI71" s="3">
        <v>49423.8067725548</v>
      </c>
      <c r="AJ71" s="3">
        <v>0</v>
      </c>
      <c r="AK71" s="3">
        <v>0</v>
      </c>
      <c r="AL71" s="3">
        <v>0</v>
      </c>
      <c r="AM71" s="3">
        <v>0</v>
      </c>
      <c r="AN71" s="3">
        <v>6</v>
      </c>
      <c r="AO71" s="3">
        <v>0.5</v>
      </c>
      <c r="AP71" s="3" t="e">
        <v>#DIV/0!</v>
      </c>
      <c r="AQ71" s="3">
        <v>2</v>
      </c>
      <c r="AR71" s="3">
        <v>1690605234.91204</v>
      </c>
      <c r="AS71" s="3">
        <v>399.997179581026</v>
      </c>
      <c r="AT71" s="3">
        <v>398.554736885168</v>
      </c>
      <c r="AU71" s="3">
        <v>23.8063899940263</v>
      </c>
      <c r="AV71" s="3">
        <v>23.4678543292886</v>
      </c>
      <c r="AW71" s="3">
        <v>404.983664421496</v>
      </c>
      <c r="AX71" s="3">
        <v>23.3080209946065</v>
      </c>
      <c r="AY71" s="3">
        <v>350.005478013244</v>
      </c>
      <c r="AZ71" s="3">
        <v>92.8131618660652</v>
      </c>
      <c r="BA71" s="3">
        <v>0.0181629183214423</v>
      </c>
      <c r="BB71" s="3">
        <v>24.9413941475733</v>
      </c>
      <c r="BC71" s="3">
        <v>24.8896849076992</v>
      </c>
      <c r="BD71" s="3">
        <v>999.9</v>
      </c>
      <c r="BE71" s="3">
        <v>0</v>
      </c>
      <c r="BF71" s="3">
        <v>0</v>
      </c>
      <c r="BG71" s="3">
        <v>10001.6329149709</v>
      </c>
      <c r="BH71" s="3">
        <v>-0.706023733541261</v>
      </c>
      <c r="BI71" s="3">
        <v>0.229111</v>
      </c>
      <c r="BJ71" s="3">
        <v>0</v>
      </c>
      <c r="BK71" s="3">
        <v>0</v>
      </c>
      <c r="BL71" s="3">
        <v>0</v>
      </c>
      <c r="BM71" s="3">
        <v>25</v>
      </c>
      <c r="BN71" s="3">
        <v>0</v>
      </c>
      <c r="BO71" s="3">
        <v>1690604621</v>
      </c>
      <c r="BP71" s="3" t="e">
        <v>#DIV/0!</v>
      </c>
      <c r="BQ71" s="3">
        <v>1690604621</v>
      </c>
      <c r="BR71" s="3">
        <v>1690604616.5</v>
      </c>
      <c r="BS71" s="3">
        <v>29</v>
      </c>
      <c r="BT71" s="3">
        <v>-0.107</v>
      </c>
      <c r="BU71" s="3">
        <v>0.001</v>
      </c>
      <c r="BV71" s="3">
        <v>-4.985</v>
      </c>
      <c r="BW71" s="3">
        <v>0.472</v>
      </c>
      <c r="BX71" s="3">
        <v>398</v>
      </c>
      <c r="BY71" s="3">
        <v>23</v>
      </c>
      <c r="BZ71" s="3">
        <v>0.55</v>
      </c>
      <c r="CA71" s="3">
        <v>0.2</v>
      </c>
      <c r="CB71" s="3">
        <v>1.4438625625</v>
      </c>
      <c r="CC71" s="3">
        <v>-0.0341956566604147</v>
      </c>
      <c r="CD71" s="3">
        <v>0.0417043236827657</v>
      </c>
      <c r="CE71" s="3">
        <v>0.333333333333333</v>
      </c>
      <c r="CF71" s="3">
        <v>0.338676064583333</v>
      </c>
      <c r="CG71" s="3">
        <v>-0.00310365196998184</v>
      </c>
      <c r="CH71" s="3">
        <v>0.00138625864415836</v>
      </c>
      <c r="CI71" s="3">
        <v>1</v>
      </c>
      <c r="CJ71" s="3">
        <v>1.33333333333333</v>
      </c>
      <c r="CK71" s="3">
        <v>2</v>
      </c>
      <c r="CL71" s="3" t="e">
        <v>#DIV/0!</v>
      </c>
      <c r="CM71" s="3">
        <v>100</v>
      </c>
      <c r="CN71" s="3">
        <v>100</v>
      </c>
      <c r="CO71" s="3">
        <v>-4.98658333333333</v>
      </c>
      <c r="CP71" s="3">
        <v>0.498441666666667</v>
      </c>
      <c r="CQ71" s="3">
        <v>-4.40784840148231</v>
      </c>
      <c r="CR71" s="3">
        <v>-0.00166804473494044</v>
      </c>
      <c r="CS71" s="3">
        <v>5.79798830074909e-7</v>
      </c>
      <c r="CT71" s="3">
        <v>2.68779590463922e-11</v>
      </c>
      <c r="CU71" s="3">
        <v>-0.168707639792469</v>
      </c>
      <c r="CV71" s="3">
        <v>-0.00214682588162078</v>
      </c>
      <c r="CW71" s="3">
        <v>0.00136818900715515</v>
      </c>
      <c r="CX71" s="3">
        <v>-2.06713332887334e-6</v>
      </c>
      <c r="CY71" s="3">
        <v>2</v>
      </c>
      <c r="CZ71" s="3">
        <v>2225</v>
      </c>
      <c r="DA71" s="3">
        <v>1</v>
      </c>
      <c r="DB71" s="3">
        <v>30</v>
      </c>
      <c r="DC71" s="3">
        <v>10.3666666666667</v>
      </c>
      <c r="DD71" s="3">
        <v>10.4333333333333</v>
      </c>
      <c r="DE71" s="3">
        <v>3</v>
      </c>
      <c r="DF71" s="3">
        <v>263.976916666667</v>
      </c>
      <c r="DG71" s="3">
        <v>707.287</v>
      </c>
      <c r="DH71" s="3">
        <v>25.000175</v>
      </c>
      <c r="DI71" s="3">
        <v>27.506775</v>
      </c>
      <c r="DJ71" s="3">
        <v>30.0002833333333</v>
      </c>
      <c r="DK71" s="3">
        <v>27.453675</v>
      </c>
      <c r="DL71" s="3">
        <v>27.4007166666667</v>
      </c>
      <c r="DM71" s="3">
        <v>20.1737</v>
      </c>
      <c r="DN71" s="3">
        <v>26.5939</v>
      </c>
      <c r="DO71" s="3">
        <v>93.9299</v>
      </c>
      <c r="DP71" s="3">
        <v>25</v>
      </c>
      <c r="DQ71" s="3">
        <v>398.546333333333</v>
      </c>
      <c r="DR71" s="3">
        <v>23.4472</v>
      </c>
      <c r="DS71" s="3">
        <v>100.77475</v>
      </c>
      <c r="DT71" s="3">
        <v>101.075666666667</v>
      </c>
    </row>
    <row r="72" spans="1:124">
      <c r="A72" s="3" t="s">
        <v>659</v>
      </c>
      <c r="B72" s="3" t="s">
        <v>450</v>
      </c>
      <c r="C72" s="3" t="s">
        <v>68</v>
      </c>
      <c r="D72" s="3" t="str">
        <f t="shared" si="6"/>
        <v>Rd1</v>
      </c>
      <c r="E72" s="3" t="str">
        <f t="shared" si="7"/>
        <v>TR89-B1-Rd1</v>
      </c>
      <c r="F72" s="3" t="str">
        <f>VLOOKUP(B72,Sheet1!$A$1:$B$97,2,0)</f>
        <v>Pometia pinnata</v>
      </c>
      <c r="G72" s="3" t="str">
        <f t="shared" si="8"/>
        <v>2023-07-30</v>
      </c>
      <c r="H72" s="3" t="s">
        <v>587</v>
      </c>
      <c r="I72" s="3">
        <v>8.87180358963837e-5</v>
      </c>
      <c r="J72" s="3">
        <v>-0.84817090998133</v>
      </c>
      <c r="K72" s="3">
        <v>400.001681982455</v>
      </c>
      <c r="L72" s="3">
        <v>551.81593783614</v>
      </c>
      <c r="M72" s="3">
        <v>51.2340884881559</v>
      </c>
      <c r="N72" s="3">
        <v>37.1386902965276</v>
      </c>
      <c r="O72" s="3">
        <v>0.00850349251562652</v>
      </c>
      <c r="P72" s="3">
        <v>3.74141552446354</v>
      </c>
      <c r="Q72" s="3">
        <v>0.00849276965295943</v>
      </c>
      <c r="R72" s="3">
        <v>0.00530894329176556</v>
      </c>
      <c r="S72" s="3">
        <v>0</v>
      </c>
      <c r="T72" s="3">
        <v>24.7296329144619</v>
      </c>
      <c r="U72" s="3">
        <v>24.7888942867026</v>
      </c>
      <c r="V72" s="3">
        <v>3.1398777975748</v>
      </c>
      <c r="W72" s="3">
        <v>70.1694056775132</v>
      </c>
      <c r="X72" s="3">
        <v>2.19785835847027</v>
      </c>
      <c r="Y72" s="3">
        <v>3.13221744242411</v>
      </c>
      <c r="Z72" s="3">
        <v>0.942019439104533</v>
      </c>
      <c r="AA72" s="3">
        <v>-3.91246538303052</v>
      </c>
      <c r="AB72" s="3">
        <v>-8.24985326135366</v>
      </c>
      <c r="AC72" s="3">
        <v>-0.465325343086725</v>
      </c>
      <c r="AD72" s="3">
        <v>-12.6276439874709</v>
      </c>
      <c r="AE72" s="3">
        <v>0</v>
      </c>
      <c r="AF72" s="3">
        <v>0</v>
      </c>
      <c r="AG72" s="3">
        <v>1</v>
      </c>
      <c r="AH72" s="3">
        <v>0</v>
      </c>
      <c r="AI72" s="3">
        <v>49454.8479128369</v>
      </c>
      <c r="AJ72" s="3">
        <v>0</v>
      </c>
      <c r="AK72" s="3">
        <v>0</v>
      </c>
      <c r="AL72" s="3">
        <v>0</v>
      </c>
      <c r="AM72" s="3">
        <v>0</v>
      </c>
      <c r="AN72" s="3">
        <v>6</v>
      </c>
      <c r="AO72" s="3">
        <v>0.5</v>
      </c>
      <c r="AP72" s="3" t="e">
        <v>#DIV/0!</v>
      </c>
      <c r="AQ72" s="3">
        <v>2</v>
      </c>
      <c r="AR72" s="3">
        <v>1690603487.33287</v>
      </c>
      <c r="AS72" s="3">
        <v>400.001681982455</v>
      </c>
      <c r="AT72" s="3">
        <v>398.608522447242</v>
      </c>
      <c r="AU72" s="3">
        <v>23.671999017287</v>
      </c>
      <c r="AV72" s="3">
        <v>23.5235124375114</v>
      </c>
      <c r="AW72" s="3">
        <v>404.881137078848</v>
      </c>
      <c r="AX72" s="3">
        <v>23.1815907554887</v>
      </c>
      <c r="AY72" s="3">
        <v>350.002948234051</v>
      </c>
      <c r="AZ72" s="3">
        <v>92.8250559221249</v>
      </c>
      <c r="BA72" s="3">
        <v>0.021279404311181</v>
      </c>
      <c r="BB72" s="3">
        <v>24.7479942304476</v>
      </c>
      <c r="BC72" s="3">
        <v>24.7888942867026</v>
      </c>
      <c r="BD72" s="3">
        <v>999.9</v>
      </c>
      <c r="BE72" s="3">
        <v>0</v>
      </c>
      <c r="BF72" s="3">
        <v>0</v>
      </c>
      <c r="BG72" s="3">
        <v>10000.0728149745</v>
      </c>
      <c r="BH72" s="3">
        <v>-0.696657729046555</v>
      </c>
      <c r="BI72" s="3">
        <v>0.229111</v>
      </c>
      <c r="BJ72" s="3">
        <v>0</v>
      </c>
      <c r="BK72" s="3">
        <v>0</v>
      </c>
      <c r="BL72" s="3">
        <v>0</v>
      </c>
      <c r="BM72" s="3">
        <v>24</v>
      </c>
      <c r="BN72" s="3">
        <v>0</v>
      </c>
      <c r="BO72" s="3">
        <v>1690602933.6</v>
      </c>
      <c r="BP72" s="3" t="e">
        <v>#DIV/0!</v>
      </c>
      <c r="BQ72" s="3">
        <v>1690602933.6</v>
      </c>
      <c r="BR72" s="3">
        <v>1690602929.1</v>
      </c>
      <c r="BS72" s="3">
        <v>28</v>
      </c>
      <c r="BT72" s="3">
        <v>0.028</v>
      </c>
      <c r="BU72" s="3">
        <v>-0.012</v>
      </c>
      <c r="BV72" s="3">
        <v>-4.878</v>
      </c>
      <c r="BW72" s="3">
        <v>0.481</v>
      </c>
      <c r="BX72" s="3">
        <v>399</v>
      </c>
      <c r="BY72" s="3">
        <v>24</v>
      </c>
      <c r="BZ72" s="3">
        <v>0.42</v>
      </c>
      <c r="CA72" s="3">
        <v>0.14</v>
      </c>
      <c r="CB72" s="3">
        <v>1.39300611788618</v>
      </c>
      <c r="CC72" s="3">
        <v>0.0244047212543564</v>
      </c>
      <c r="CD72" s="3">
        <v>0.0413571951180005</v>
      </c>
      <c r="CE72" s="3">
        <v>0.166666666666667</v>
      </c>
      <c r="CF72" s="3">
        <v>0.148385512195122</v>
      </c>
      <c r="CG72" s="3">
        <v>0.00307978222996523</v>
      </c>
      <c r="CH72" s="3">
        <v>0.00140301270760158</v>
      </c>
      <c r="CI72" s="3">
        <v>1</v>
      </c>
      <c r="CJ72" s="3">
        <v>1.16666666666667</v>
      </c>
      <c r="CK72" s="3">
        <v>2</v>
      </c>
      <c r="CL72" s="3" t="e">
        <v>#DIV/0!</v>
      </c>
      <c r="CM72" s="3">
        <v>100</v>
      </c>
      <c r="CN72" s="3">
        <v>100</v>
      </c>
      <c r="CO72" s="3">
        <v>-4.87975</v>
      </c>
      <c r="CP72" s="3">
        <v>0.490341666666667</v>
      </c>
      <c r="CQ72" s="3">
        <v>-4.30091666154646</v>
      </c>
      <c r="CR72" s="3">
        <v>-0.00166804473494044</v>
      </c>
      <c r="CS72" s="3">
        <v>5.79798830074909e-7</v>
      </c>
      <c r="CT72" s="3">
        <v>2.68779590463922e-11</v>
      </c>
      <c r="CU72" s="3">
        <v>-0.169313853652481</v>
      </c>
      <c r="CV72" s="3">
        <v>-0.00214682588162078</v>
      </c>
      <c r="CW72" s="3">
        <v>0.00136818900715515</v>
      </c>
      <c r="CX72" s="3">
        <v>-2.06713332887334e-6</v>
      </c>
      <c r="CY72" s="3">
        <v>2</v>
      </c>
      <c r="CZ72" s="3">
        <v>2225</v>
      </c>
      <c r="DA72" s="3">
        <v>1</v>
      </c>
      <c r="DB72" s="3">
        <v>30</v>
      </c>
      <c r="DC72" s="3">
        <v>9.35</v>
      </c>
      <c r="DD72" s="3">
        <v>9.43333333333333</v>
      </c>
      <c r="DE72" s="3">
        <v>3</v>
      </c>
      <c r="DF72" s="3">
        <v>333.011083333333</v>
      </c>
      <c r="DG72" s="3">
        <v>708.32325</v>
      </c>
      <c r="DH72" s="3">
        <v>24.99995</v>
      </c>
      <c r="DI72" s="3">
        <v>26.8655166666667</v>
      </c>
      <c r="DJ72" s="3">
        <v>29.9999416666667</v>
      </c>
      <c r="DK72" s="3">
        <v>26.8755833333333</v>
      </c>
      <c r="DL72" s="3">
        <v>26.852175</v>
      </c>
      <c r="DM72" s="3">
        <v>20.1561666666667</v>
      </c>
      <c r="DN72" s="3">
        <v>25.9853</v>
      </c>
      <c r="DO72" s="3">
        <v>92.3272</v>
      </c>
      <c r="DP72" s="3">
        <v>25</v>
      </c>
      <c r="DQ72" s="3">
        <v>398.597333333333</v>
      </c>
      <c r="DR72" s="3">
        <v>23.5526166666667</v>
      </c>
      <c r="DS72" s="3">
        <v>100.898916666667</v>
      </c>
      <c r="DT72" s="3">
        <v>101.181833333333</v>
      </c>
    </row>
    <row r="73" spans="1:124">
      <c r="A73" s="3" t="s">
        <v>660</v>
      </c>
      <c r="B73" s="3" t="s">
        <v>450</v>
      </c>
      <c r="C73" s="3" t="s">
        <v>77</v>
      </c>
      <c r="D73" s="3" t="str">
        <f t="shared" si="6"/>
        <v>Rd2</v>
      </c>
      <c r="E73" s="3" t="str">
        <f t="shared" si="7"/>
        <v>TR89-B2-Rd2</v>
      </c>
      <c r="F73" s="3" t="str">
        <f>VLOOKUP(B73,Sheet1!$A$1:$B$97,2,0)</f>
        <v>Pometia pinnata</v>
      </c>
      <c r="G73" s="3" t="str">
        <f t="shared" si="8"/>
        <v>2023-07-30</v>
      </c>
      <c r="H73" s="3" t="s">
        <v>587</v>
      </c>
      <c r="I73" s="3">
        <v>0.000102520661566697</v>
      </c>
      <c r="J73" s="3">
        <v>-0.927051555125781</v>
      </c>
      <c r="K73" s="3">
        <v>400.007648919385</v>
      </c>
      <c r="L73" s="3">
        <v>539.68200113428</v>
      </c>
      <c r="M73" s="3">
        <v>50.0401273869456</v>
      </c>
      <c r="N73" s="3">
        <v>37.0893113573879</v>
      </c>
      <c r="O73" s="3">
        <v>0.0100797312741514</v>
      </c>
      <c r="P73" s="3">
        <v>3.73787339787853</v>
      </c>
      <c r="Q73" s="3">
        <v>0.0100646546174332</v>
      </c>
      <c r="R73" s="3">
        <v>0.00629176180550331</v>
      </c>
      <c r="S73" s="3">
        <v>0</v>
      </c>
      <c r="T73" s="3">
        <v>24.6410600444462</v>
      </c>
      <c r="U73" s="3">
        <v>24.5496509861781</v>
      </c>
      <c r="V73" s="3">
        <v>3.09530016763575</v>
      </c>
      <c r="W73" s="3">
        <v>69.8819925440326</v>
      </c>
      <c r="X73" s="3">
        <v>2.17767660543781</v>
      </c>
      <c r="Y73" s="3">
        <v>3.1162199813877</v>
      </c>
      <c r="Z73" s="3">
        <v>0.917623562197938</v>
      </c>
      <c r="AA73" s="3">
        <v>-4.52116117509133</v>
      </c>
      <c r="AB73" s="3">
        <v>22.7000248939358</v>
      </c>
      <c r="AC73" s="3">
        <v>1.27950206627311</v>
      </c>
      <c r="AD73" s="3">
        <v>19.4583657851176</v>
      </c>
      <c r="AE73" s="3">
        <v>0</v>
      </c>
      <c r="AF73" s="3">
        <v>0</v>
      </c>
      <c r="AG73" s="3">
        <v>1</v>
      </c>
      <c r="AH73" s="3">
        <v>0</v>
      </c>
      <c r="AI73" s="3">
        <v>49401.1606109265</v>
      </c>
      <c r="AJ73" s="3">
        <v>0</v>
      </c>
      <c r="AK73" s="3">
        <v>0</v>
      </c>
      <c r="AL73" s="3">
        <v>0</v>
      </c>
      <c r="AM73" s="3">
        <v>0</v>
      </c>
      <c r="AN73" s="3">
        <v>6</v>
      </c>
      <c r="AO73" s="3">
        <v>0.5</v>
      </c>
      <c r="AP73" s="3" t="e">
        <v>#DIV/0!</v>
      </c>
      <c r="AQ73" s="3">
        <v>2</v>
      </c>
      <c r="AR73" s="3">
        <v>1690627324.81204</v>
      </c>
      <c r="AS73" s="3">
        <v>400.007648919385</v>
      </c>
      <c r="AT73" s="3">
        <v>398.488730091661</v>
      </c>
      <c r="AU73" s="3">
        <v>23.4862084771464</v>
      </c>
      <c r="AV73" s="3">
        <v>23.3145877218931</v>
      </c>
      <c r="AW73" s="3">
        <v>405.288876099105</v>
      </c>
      <c r="AX73" s="3">
        <v>23.01213876939</v>
      </c>
      <c r="AY73" s="3">
        <v>350.002509862394</v>
      </c>
      <c r="AZ73" s="3">
        <v>92.7016516595208</v>
      </c>
      <c r="BA73" s="3">
        <v>0.0198537238250589</v>
      </c>
      <c r="BB73" s="3">
        <v>24.6622979819092</v>
      </c>
      <c r="BC73" s="3">
        <v>24.5496509861781</v>
      </c>
      <c r="BD73" s="3">
        <v>999.9</v>
      </c>
      <c r="BE73" s="3">
        <v>0</v>
      </c>
      <c r="BF73" s="3">
        <v>0</v>
      </c>
      <c r="BG73" s="3">
        <v>9999.61731172005</v>
      </c>
      <c r="BH73" s="3">
        <v>-0.703521855143158</v>
      </c>
      <c r="BI73" s="3">
        <v>0.229111</v>
      </c>
      <c r="BJ73" s="3">
        <v>0</v>
      </c>
      <c r="BK73" s="3">
        <v>0</v>
      </c>
      <c r="BL73" s="3">
        <v>0</v>
      </c>
      <c r="BM73" s="3">
        <v>24.0995122367004</v>
      </c>
      <c r="BN73" s="3">
        <v>0</v>
      </c>
      <c r="BO73" s="3">
        <v>1690626806.5</v>
      </c>
      <c r="BP73" s="3" t="e">
        <v>#DIV/0!</v>
      </c>
      <c r="BQ73" s="3">
        <v>1690626806.5</v>
      </c>
      <c r="BR73" s="3">
        <v>1690626801.5</v>
      </c>
      <c r="BS73" s="3">
        <v>39</v>
      </c>
      <c r="BT73" s="3">
        <v>-0.042</v>
      </c>
      <c r="BU73" s="3">
        <v>0</v>
      </c>
      <c r="BV73" s="3">
        <v>-5.28</v>
      </c>
      <c r="BW73" s="3">
        <v>0.47</v>
      </c>
      <c r="BX73" s="3">
        <v>399</v>
      </c>
      <c r="BY73" s="3">
        <v>23</v>
      </c>
      <c r="BZ73" s="3">
        <v>0.51</v>
      </c>
      <c r="CA73" s="3">
        <v>0.14</v>
      </c>
      <c r="CB73" s="3">
        <v>1.47306119430895</v>
      </c>
      <c r="CC73" s="3">
        <v>1.13584630592335</v>
      </c>
      <c r="CD73" s="3">
        <v>0.740137029406223</v>
      </c>
      <c r="CE73" s="3">
        <v>0</v>
      </c>
      <c r="CF73" s="3">
        <v>0.171660211382114</v>
      </c>
      <c r="CG73" s="3">
        <v>-0.000850963414634059</v>
      </c>
      <c r="CH73" s="3">
        <v>0.00116339091226772</v>
      </c>
      <c r="CI73" s="3">
        <v>1</v>
      </c>
      <c r="CJ73" s="3">
        <v>1</v>
      </c>
      <c r="CK73" s="3">
        <v>2</v>
      </c>
      <c r="CL73" s="3" t="e">
        <v>#DIV/0!</v>
      </c>
      <c r="CM73" s="3">
        <v>100</v>
      </c>
      <c r="CN73" s="3">
        <v>100</v>
      </c>
      <c r="CO73" s="3">
        <v>-5.281</v>
      </c>
      <c r="CP73" s="3">
        <v>0.474058333333333</v>
      </c>
      <c r="CQ73" s="3">
        <v>-4.70220780463351</v>
      </c>
      <c r="CR73" s="3">
        <v>-0.00166804473494044</v>
      </c>
      <c r="CS73" s="3">
        <v>5.79798830074909e-7</v>
      </c>
      <c r="CT73" s="3">
        <v>2.68779590463922e-11</v>
      </c>
      <c r="CU73" s="3">
        <v>-0.175870335465684</v>
      </c>
      <c r="CV73" s="3">
        <v>-0.00214682588162078</v>
      </c>
      <c r="CW73" s="3">
        <v>0.00136818900715515</v>
      </c>
      <c r="CX73" s="3">
        <v>-2.06713332887334e-6</v>
      </c>
      <c r="CY73" s="3">
        <v>2</v>
      </c>
      <c r="CZ73" s="3">
        <v>2225</v>
      </c>
      <c r="DA73" s="3">
        <v>1</v>
      </c>
      <c r="DB73" s="3">
        <v>30</v>
      </c>
      <c r="DC73" s="3">
        <v>8.76666666666667</v>
      </c>
      <c r="DD73" s="3">
        <v>8.85</v>
      </c>
      <c r="DE73" s="3">
        <v>3</v>
      </c>
      <c r="DF73" s="3">
        <v>333.882166666667</v>
      </c>
      <c r="DG73" s="3">
        <v>708.890416666667</v>
      </c>
      <c r="DH73" s="3">
        <v>25.0000333333333</v>
      </c>
      <c r="DI73" s="3">
        <v>26.694275</v>
      </c>
      <c r="DJ73" s="3">
        <v>30.0001416666667</v>
      </c>
      <c r="DK73" s="3">
        <v>26.7089833333333</v>
      </c>
      <c r="DL73" s="3">
        <v>26.681125</v>
      </c>
      <c r="DM73" s="3">
        <v>19.1135916666667</v>
      </c>
      <c r="DN73" s="3">
        <v>17.9649</v>
      </c>
      <c r="DO73" s="3">
        <v>100</v>
      </c>
      <c r="DP73" s="3">
        <v>25</v>
      </c>
      <c r="DQ73" s="3">
        <v>398.605166666667</v>
      </c>
      <c r="DR73" s="3">
        <v>23.317</v>
      </c>
      <c r="DS73" s="3">
        <v>100.807416666667</v>
      </c>
      <c r="DT73" s="3">
        <v>101.123916666667</v>
      </c>
    </row>
    <row r="74" spans="1:124">
      <c r="A74" s="3" t="s">
        <v>661</v>
      </c>
      <c r="B74" s="3" t="s">
        <v>575</v>
      </c>
      <c r="C74" s="3" t="s">
        <v>77</v>
      </c>
      <c r="D74" s="3" t="str">
        <f t="shared" si="6"/>
        <v>Rd1</v>
      </c>
      <c r="E74" s="3" t="str">
        <f t="shared" si="7"/>
        <v>TR90-B2-Rd1</v>
      </c>
      <c r="F74" s="3" t="str">
        <f>VLOOKUP(B74,Sheet1!$A$1:$B$97,2,0)</f>
        <v>Elaeocarpus petiolatus</v>
      </c>
      <c r="G74" s="3" t="str">
        <f t="shared" si="8"/>
        <v>2023-07-30</v>
      </c>
      <c r="H74" s="3" t="s">
        <v>587</v>
      </c>
      <c r="I74" s="3">
        <v>0.000179945968021677</v>
      </c>
      <c r="J74" s="3">
        <v>-0.865230798580849</v>
      </c>
      <c r="K74" s="3">
        <v>400.00568298212</v>
      </c>
      <c r="L74" s="3">
        <v>473.053120592791</v>
      </c>
      <c r="M74" s="3">
        <v>43.9182277718041</v>
      </c>
      <c r="N74" s="3">
        <v>37.1365072057216</v>
      </c>
      <c r="O74" s="3">
        <v>0.0172692372885888</v>
      </c>
      <c r="P74" s="3">
        <v>3.74124340528999</v>
      </c>
      <c r="Q74" s="3">
        <v>0.0172250735439577</v>
      </c>
      <c r="R74" s="3">
        <v>0.0107696294162314</v>
      </c>
      <c r="S74" s="3">
        <v>0</v>
      </c>
      <c r="T74" s="3">
        <v>24.7484426367023</v>
      </c>
      <c r="U74" s="3">
        <v>24.7700994062823</v>
      </c>
      <c r="V74" s="3">
        <v>3.13635577210571</v>
      </c>
      <c r="W74" s="3">
        <v>69.8989501862418</v>
      </c>
      <c r="X74" s="3">
        <v>2.19432110837636</v>
      </c>
      <c r="Y74" s="3">
        <v>3.13927631387854</v>
      </c>
      <c r="Z74" s="3">
        <v>0.942034663729356</v>
      </c>
      <c r="AA74" s="3">
        <v>-7.93561718975594</v>
      </c>
      <c r="AB74" s="3">
        <v>3.14366908986279</v>
      </c>
      <c r="AC74" s="3">
        <v>0.17734166263638</v>
      </c>
      <c r="AD74" s="3">
        <v>-4.61460643725677</v>
      </c>
      <c r="AE74" s="3">
        <v>0</v>
      </c>
      <c r="AF74" s="3">
        <v>0</v>
      </c>
      <c r="AG74" s="3">
        <v>1</v>
      </c>
      <c r="AH74" s="3">
        <v>0</v>
      </c>
      <c r="AI74" s="3">
        <v>49445.2603553307</v>
      </c>
      <c r="AJ74" s="3">
        <v>0</v>
      </c>
      <c r="AK74" s="3">
        <v>0</v>
      </c>
      <c r="AL74" s="3">
        <v>0</v>
      </c>
      <c r="AM74" s="3">
        <v>0</v>
      </c>
      <c r="AN74" s="3">
        <v>6</v>
      </c>
      <c r="AO74" s="3">
        <v>0.5</v>
      </c>
      <c r="AP74" s="3" t="e">
        <v>#DIV/0!</v>
      </c>
      <c r="AQ74" s="3">
        <v>2</v>
      </c>
      <c r="AR74" s="3">
        <v>1690606446.43287</v>
      </c>
      <c r="AS74" s="3">
        <v>400.00568298212</v>
      </c>
      <c r="AT74" s="3">
        <v>398.645814275071</v>
      </c>
      <c r="AU74" s="3">
        <v>23.6355268479748</v>
      </c>
      <c r="AV74" s="3">
        <v>23.3343370950404</v>
      </c>
      <c r="AW74" s="3">
        <v>404.998039730432</v>
      </c>
      <c r="AX74" s="3">
        <v>23.1520513688956</v>
      </c>
      <c r="AY74" s="3">
        <v>349.997654426656</v>
      </c>
      <c r="AZ74" s="3">
        <v>92.8178248874141</v>
      </c>
      <c r="BA74" s="3">
        <v>0.0221241133425318</v>
      </c>
      <c r="BB74" s="3">
        <v>24.7856855826948</v>
      </c>
      <c r="BC74" s="3">
        <v>24.7700994062823</v>
      </c>
      <c r="BD74" s="3">
        <v>999.9</v>
      </c>
      <c r="BE74" s="3">
        <v>0</v>
      </c>
      <c r="BF74" s="3">
        <v>0</v>
      </c>
      <c r="BG74" s="3">
        <v>10000.1832128109</v>
      </c>
      <c r="BH74" s="3">
        <v>-0.705723569832908</v>
      </c>
      <c r="BI74" s="3">
        <v>0.229111</v>
      </c>
      <c r="BJ74" s="3">
        <v>0</v>
      </c>
      <c r="BK74" s="3">
        <v>0</v>
      </c>
      <c r="BL74" s="3">
        <v>0</v>
      </c>
      <c r="BM74" s="3">
        <v>25</v>
      </c>
      <c r="BN74" s="3">
        <v>0</v>
      </c>
      <c r="BO74" s="3">
        <v>1690606273.6</v>
      </c>
      <c r="BP74" s="3" t="e">
        <v>#DIV/0!</v>
      </c>
      <c r="BQ74" s="3">
        <v>1690606273.6</v>
      </c>
      <c r="BR74" s="3">
        <v>1690606270.1</v>
      </c>
      <c r="BS74" s="3">
        <v>30</v>
      </c>
      <c r="BT74" s="3">
        <v>-0.006</v>
      </c>
      <c r="BU74" s="3">
        <v>-0.006</v>
      </c>
      <c r="BV74" s="3">
        <v>-4.991</v>
      </c>
      <c r="BW74" s="3">
        <v>0.464</v>
      </c>
      <c r="BX74" s="3">
        <v>399</v>
      </c>
      <c r="BY74" s="3">
        <v>23</v>
      </c>
      <c r="BZ74" s="3">
        <v>0.38</v>
      </c>
      <c r="CA74" s="3">
        <v>0.16</v>
      </c>
      <c r="CB74" s="3">
        <v>1.36043454166667</v>
      </c>
      <c r="CC74" s="3">
        <v>-0.000687073170734784</v>
      </c>
      <c r="CD74" s="3">
        <v>0.0377092862820412</v>
      </c>
      <c r="CE74" s="3">
        <v>0.416666666666667</v>
      </c>
      <c r="CF74" s="3">
        <v>0.3013918375</v>
      </c>
      <c r="CG74" s="3">
        <v>-0.00449647842401539</v>
      </c>
      <c r="CH74" s="3">
        <v>0.0016009569936585</v>
      </c>
      <c r="CI74" s="3">
        <v>1</v>
      </c>
      <c r="CJ74" s="3">
        <v>1.41666666666667</v>
      </c>
      <c r="CK74" s="3">
        <v>2</v>
      </c>
      <c r="CL74" s="3" t="e">
        <v>#DIV/0!</v>
      </c>
      <c r="CM74" s="3">
        <v>100</v>
      </c>
      <c r="CN74" s="3">
        <v>100</v>
      </c>
      <c r="CO74" s="3">
        <v>-4.99216666666667</v>
      </c>
      <c r="CP74" s="3">
        <v>0.483533333333333</v>
      </c>
      <c r="CQ74" s="3">
        <v>-4.41372622333927</v>
      </c>
      <c r="CR74" s="3">
        <v>-0.00166804473494044</v>
      </c>
      <c r="CS74" s="3">
        <v>5.79798830074909e-7</v>
      </c>
      <c r="CT74" s="3">
        <v>2.68779590463922e-11</v>
      </c>
      <c r="CU74" s="3">
        <v>-0.174539229891989</v>
      </c>
      <c r="CV74" s="3">
        <v>-0.00214682588162078</v>
      </c>
      <c r="CW74" s="3">
        <v>0.00136818900715515</v>
      </c>
      <c r="CX74" s="3">
        <v>-2.06713332887334e-6</v>
      </c>
      <c r="CY74" s="3">
        <v>2</v>
      </c>
      <c r="CZ74" s="3">
        <v>2225</v>
      </c>
      <c r="DA74" s="3">
        <v>1</v>
      </c>
      <c r="DB74" s="3">
        <v>30</v>
      </c>
      <c r="DC74" s="3">
        <v>3</v>
      </c>
      <c r="DD74" s="3">
        <v>3.06666666666667</v>
      </c>
      <c r="DE74" s="3">
        <v>3</v>
      </c>
      <c r="DF74" s="3">
        <v>333.725583333333</v>
      </c>
      <c r="DG74" s="3">
        <v>707.286916666667</v>
      </c>
      <c r="DH74" s="3">
        <v>25.0001833333333</v>
      </c>
      <c r="DI74" s="3">
        <v>27.4307833333333</v>
      </c>
      <c r="DJ74" s="3">
        <v>30.0002416666667</v>
      </c>
      <c r="DK74" s="3">
        <v>27.4302416666667</v>
      </c>
      <c r="DL74" s="3">
        <v>27.4001166666667</v>
      </c>
      <c r="DM74" s="3">
        <v>20.1609083333333</v>
      </c>
      <c r="DN74" s="3">
        <v>26.2697</v>
      </c>
      <c r="DO74" s="3">
        <v>95.1813</v>
      </c>
      <c r="DP74" s="3">
        <v>25</v>
      </c>
      <c r="DQ74" s="3">
        <v>398.623166666667</v>
      </c>
      <c r="DR74" s="3">
        <v>23.3047</v>
      </c>
      <c r="DS74" s="3">
        <v>100.783166666667</v>
      </c>
      <c r="DT74" s="3">
        <v>101.083166666667</v>
      </c>
    </row>
    <row r="75" spans="1:124">
      <c r="A75" s="3" t="s">
        <v>662</v>
      </c>
      <c r="B75" s="3" t="s">
        <v>452</v>
      </c>
      <c r="C75" s="3" t="s">
        <v>68</v>
      </c>
      <c r="D75" s="3" t="str">
        <f t="shared" si="6"/>
        <v>Rd1</v>
      </c>
      <c r="E75" s="3" t="str">
        <f t="shared" si="7"/>
        <v>TR91-B1-Rd1</v>
      </c>
      <c r="F75" s="3" t="str">
        <f>VLOOKUP(B75,Sheet1!$A$1:$B$97,2,0)</f>
        <v>Pometia pinnata</v>
      </c>
      <c r="G75" s="3" t="str">
        <f t="shared" si="8"/>
        <v>2023-07-30</v>
      </c>
      <c r="H75" s="3" t="s">
        <v>587</v>
      </c>
      <c r="I75" s="3">
        <v>5.36719274735446e-5</v>
      </c>
      <c r="J75" s="3">
        <v>-0.595616388988754</v>
      </c>
      <c r="K75" s="3">
        <v>400.005104861491</v>
      </c>
      <c r="L75" s="3">
        <v>571.757947686449</v>
      </c>
      <c r="M75" s="3">
        <v>52.9878326096265</v>
      </c>
      <c r="N75" s="3">
        <v>37.0705882025521</v>
      </c>
      <c r="O75" s="3">
        <v>0.0053108995899552</v>
      </c>
      <c r="P75" s="3">
        <v>3.73685630323165</v>
      </c>
      <c r="Q75" s="3">
        <v>0.00530670879222452</v>
      </c>
      <c r="R75" s="3">
        <v>0.00331706923729262</v>
      </c>
      <c r="S75" s="3">
        <v>0</v>
      </c>
      <c r="T75" s="3">
        <v>24.7299768703857</v>
      </c>
      <c r="U75" s="3">
        <v>24.6067602315575</v>
      </c>
      <c r="V75" s="3">
        <v>3.10589065235855</v>
      </c>
      <c r="W75" s="3">
        <v>70.1192791161875</v>
      </c>
      <c r="X75" s="3">
        <v>2.19538384508976</v>
      </c>
      <c r="Y75" s="3">
        <v>3.13092748565883</v>
      </c>
      <c r="Z75" s="3">
        <v>0.910506807268795</v>
      </c>
      <c r="AA75" s="3">
        <v>-2.36693200158332</v>
      </c>
      <c r="AB75" s="3">
        <v>27.0639350175071</v>
      </c>
      <c r="AC75" s="3">
        <v>1.5269213772506</v>
      </c>
      <c r="AD75" s="3">
        <v>26.2239243931744</v>
      </c>
      <c r="AE75" s="3">
        <v>0</v>
      </c>
      <c r="AF75" s="3">
        <v>0</v>
      </c>
      <c r="AG75" s="3">
        <v>1</v>
      </c>
      <c r="AH75" s="3">
        <v>0</v>
      </c>
      <c r="AI75" s="3">
        <v>49368.3445794796</v>
      </c>
      <c r="AJ75" s="3">
        <v>0</v>
      </c>
      <c r="AK75" s="3">
        <v>0</v>
      </c>
      <c r="AL75" s="3">
        <v>0</v>
      </c>
      <c r="AM75" s="3">
        <v>0</v>
      </c>
      <c r="AN75" s="3">
        <v>6</v>
      </c>
      <c r="AO75" s="3">
        <v>0.5</v>
      </c>
      <c r="AP75" s="3" t="e">
        <v>#DIV/0!</v>
      </c>
      <c r="AQ75" s="3">
        <v>2</v>
      </c>
      <c r="AR75" s="3">
        <v>1690622349.93287</v>
      </c>
      <c r="AS75" s="3">
        <v>400.005104861491</v>
      </c>
      <c r="AT75" s="3">
        <v>399.020856374293</v>
      </c>
      <c r="AU75" s="3">
        <v>23.688988730919</v>
      </c>
      <c r="AV75" s="3">
        <v>23.5991596342669</v>
      </c>
      <c r="AW75" s="3">
        <v>405.201357963875</v>
      </c>
      <c r="AX75" s="3">
        <v>23.2114920136228</v>
      </c>
      <c r="AY75" s="3">
        <v>350.001324190385</v>
      </c>
      <c r="AZ75" s="3">
        <v>92.6546663650946</v>
      </c>
      <c r="BA75" s="3">
        <v>0.0206214052476738</v>
      </c>
      <c r="BB75" s="3">
        <v>24.7410978256705</v>
      </c>
      <c r="BC75" s="3">
        <v>24.6067602315575</v>
      </c>
      <c r="BD75" s="3">
        <v>999.9</v>
      </c>
      <c r="BE75" s="3">
        <v>0</v>
      </c>
      <c r="BF75" s="3">
        <v>0</v>
      </c>
      <c r="BG75" s="3">
        <v>10000.7346366691</v>
      </c>
      <c r="BH75" s="3">
        <v>-0.69936859077419</v>
      </c>
      <c r="BI75" s="3">
        <v>0.229111</v>
      </c>
      <c r="BJ75" s="3">
        <v>0</v>
      </c>
      <c r="BK75" s="3">
        <v>0</v>
      </c>
      <c r="BL75" s="3">
        <v>0</v>
      </c>
      <c r="BM75" s="3">
        <v>24.1355825579274</v>
      </c>
      <c r="BN75" s="3">
        <v>0.00258066582215836</v>
      </c>
      <c r="BO75" s="3">
        <v>1690621861.1</v>
      </c>
      <c r="BP75" s="3" t="e">
        <v>#DIV/0!</v>
      </c>
      <c r="BQ75" s="3">
        <v>1690621861.1</v>
      </c>
      <c r="BR75" s="3">
        <v>1690621846.1</v>
      </c>
      <c r="BS75" s="3">
        <v>36</v>
      </c>
      <c r="BT75" s="3">
        <v>0.003</v>
      </c>
      <c r="BU75" s="3">
        <v>-0.001</v>
      </c>
      <c r="BV75" s="3">
        <v>-5.195</v>
      </c>
      <c r="BW75" s="3">
        <v>0.473</v>
      </c>
      <c r="BX75" s="3">
        <v>399</v>
      </c>
      <c r="BY75" s="3">
        <v>24</v>
      </c>
      <c r="BZ75" s="3">
        <v>0.47</v>
      </c>
      <c r="CA75" s="3">
        <v>0.19</v>
      </c>
      <c r="CB75" s="3">
        <v>0.982800012195122</v>
      </c>
      <c r="CC75" s="3">
        <v>0.0408957421602793</v>
      </c>
      <c r="CD75" s="3">
        <v>0.0453736509568492</v>
      </c>
      <c r="CE75" s="3">
        <v>0.333333333333333</v>
      </c>
      <c r="CF75" s="3">
        <v>0.0897107652439024</v>
      </c>
      <c r="CG75" s="3">
        <v>0.00174154634146348</v>
      </c>
      <c r="CH75" s="3">
        <v>0.00194534253167709</v>
      </c>
      <c r="CI75" s="3">
        <v>1</v>
      </c>
      <c r="CJ75" s="3">
        <v>1.33333333333333</v>
      </c>
      <c r="CK75" s="3">
        <v>2</v>
      </c>
      <c r="CL75" s="3" t="e">
        <v>#DIV/0!</v>
      </c>
      <c r="CM75" s="3">
        <v>100</v>
      </c>
      <c r="CN75" s="3">
        <v>100</v>
      </c>
      <c r="CO75" s="3">
        <v>-5.19625</v>
      </c>
      <c r="CP75" s="3">
        <v>0.477283333333333</v>
      </c>
      <c r="CQ75" s="3">
        <v>-4.61728108961422</v>
      </c>
      <c r="CR75" s="3">
        <v>-0.00166804473494044</v>
      </c>
      <c r="CS75" s="3">
        <v>5.79798830074909e-7</v>
      </c>
      <c r="CT75" s="3">
        <v>2.68779590463922e-11</v>
      </c>
      <c r="CU75" s="3">
        <v>-0.183961609040477</v>
      </c>
      <c r="CV75" s="3">
        <v>-0.00214682588162078</v>
      </c>
      <c r="CW75" s="3">
        <v>0.00136818900715515</v>
      </c>
      <c r="CX75" s="3">
        <v>-2.06713332887334e-6</v>
      </c>
      <c r="CY75" s="3">
        <v>2</v>
      </c>
      <c r="CZ75" s="3">
        <v>2225</v>
      </c>
      <c r="DA75" s="3">
        <v>1</v>
      </c>
      <c r="DB75" s="3">
        <v>30</v>
      </c>
      <c r="DC75" s="3">
        <v>8.28333333333333</v>
      </c>
      <c r="DD75" s="3">
        <v>8.53333333333333</v>
      </c>
      <c r="DE75" s="3">
        <v>3</v>
      </c>
      <c r="DF75" s="3">
        <v>333.219583333333</v>
      </c>
      <c r="DG75" s="3">
        <v>715.774</v>
      </c>
      <c r="DH75" s="3">
        <v>24.9995833333333</v>
      </c>
      <c r="DI75" s="3">
        <v>27.1997916666667</v>
      </c>
      <c r="DJ75" s="3">
        <v>29.9998833333333</v>
      </c>
      <c r="DK75" s="3">
        <v>27.2151166666667</v>
      </c>
      <c r="DL75" s="3">
        <v>27.1865333333333</v>
      </c>
      <c r="DM75" s="3">
        <v>20.109725</v>
      </c>
      <c r="DN75" s="3">
        <v>18.81995</v>
      </c>
      <c r="DO75" s="3">
        <v>100</v>
      </c>
      <c r="DP75" s="3">
        <v>25</v>
      </c>
      <c r="DQ75" s="3">
        <v>399.001333333333</v>
      </c>
      <c r="DR75" s="3">
        <v>23.6505833333333</v>
      </c>
      <c r="DS75" s="3">
        <v>100.75475</v>
      </c>
      <c r="DT75" s="3">
        <v>101.076833333333</v>
      </c>
    </row>
    <row r="76" spans="1:124">
      <c r="A76" s="3" t="s">
        <v>663</v>
      </c>
      <c r="B76" s="3" t="s">
        <v>579</v>
      </c>
      <c r="C76" s="3" t="s">
        <v>77</v>
      </c>
      <c r="D76" s="3" t="str">
        <f t="shared" si="6"/>
        <v>Rd1</v>
      </c>
      <c r="E76" s="3" t="str">
        <f t="shared" si="7"/>
        <v>TR102-B2-Rd1</v>
      </c>
      <c r="F76" s="3" t="str">
        <f>VLOOKUP(B76,Sheet1!$A$1:$B$97,2,0)</f>
        <v>Balakata baccata</v>
      </c>
      <c r="G76" s="3" t="str">
        <f t="shared" si="8"/>
        <v>2023-08-01</v>
      </c>
      <c r="H76" s="3" t="s">
        <v>587</v>
      </c>
      <c r="I76" s="3">
        <v>0.000100796842639974</v>
      </c>
      <c r="J76" s="3">
        <v>-1.58116037721953</v>
      </c>
      <c r="K76" s="3">
        <v>399.996492945911</v>
      </c>
      <c r="L76" s="3">
        <v>656.350699678004</v>
      </c>
      <c r="M76" s="3">
        <v>61.1402744428968</v>
      </c>
      <c r="N76" s="3">
        <v>37.2604082580392</v>
      </c>
      <c r="O76" s="3">
        <v>0.00958843299005791</v>
      </c>
      <c r="P76" s="3">
        <v>3.74950129049455</v>
      </c>
      <c r="Q76" s="3">
        <v>0.00957477659336121</v>
      </c>
      <c r="R76" s="3">
        <v>0.00598546069018876</v>
      </c>
      <c r="S76" s="3">
        <v>0</v>
      </c>
      <c r="T76" s="3">
        <v>25.1904099036348</v>
      </c>
      <c r="U76" s="3">
        <v>25.1832471909955</v>
      </c>
      <c r="V76" s="3">
        <v>3.21458284532546</v>
      </c>
      <c r="W76" s="3">
        <v>70.2729977321729</v>
      </c>
      <c r="X76" s="3">
        <v>2.26274961736318</v>
      </c>
      <c r="Y76" s="3">
        <v>3.21994098478565</v>
      </c>
      <c r="Z76" s="3">
        <v>0.95183322796228</v>
      </c>
      <c r="AA76" s="3">
        <v>-4.44514076042284</v>
      </c>
      <c r="AB76" s="3">
        <v>5.6551634656787</v>
      </c>
      <c r="AC76" s="3">
        <v>0.319665204214626</v>
      </c>
      <c r="AD76" s="3">
        <v>1.52968790947049</v>
      </c>
      <c r="AE76" s="3">
        <v>0</v>
      </c>
      <c r="AF76" s="3">
        <v>0</v>
      </c>
      <c r="AG76" s="3">
        <v>1</v>
      </c>
      <c r="AH76" s="3">
        <v>0</v>
      </c>
      <c r="AI76" s="3">
        <v>49533.391898089</v>
      </c>
      <c r="AJ76" s="3">
        <v>0</v>
      </c>
      <c r="AK76" s="3">
        <v>0</v>
      </c>
      <c r="AL76" s="3">
        <v>0</v>
      </c>
      <c r="AM76" s="3">
        <v>0</v>
      </c>
      <c r="AN76" s="3">
        <v>6</v>
      </c>
      <c r="AO76" s="3">
        <v>0.5</v>
      </c>
      <c r="AP76" s="3" t="e">
        <v>#DIV/0!</v>
      </c>
      <c r="AQ76" s="3">
        <v>2</v>
      </c>
      <c r="AR76" s="3">
        <v>1690778674.14655</v>
      </c>
      <c r="AS76" s="3">
        <v>399.996492945911</v>
      </c>
      <c r="AT76" s="3">
        <v>397.355038363297</v>
      </c>
      <c r="AU76" s="3">
        <v>24.2909820054945</v>
      </c>
      <c r="AV76" s="3">
        <v>24.1223839612016</v>
      </c>
      <c r="AW76" s="3">
        <v>404.908121873816</v>
      </c>
      <c r="AX76" s="3">
        <v>23.8140708277195</v>
      </c>
      <c r="AY76" s="3">
        <v>349.998499877198</v>
      </c>
      <c r="AZ76" s="3">
        <v>93.125008802261</v>
      </c>
      <c r="BA76" s="3">
        <v>0.0268285665107083</v>
      </c>
      <c r="BB76" s="3">
        <v>25.2112233611216</v>
      </c>
      <c r="BC76" s="3">
        <v>25.1832471909955</v>
      </c>
      <c r="BD76" s="3">
        <v>999.9</v>
      </c>
      <c r="BE76" s="3">
        <v>0</v>
      </c>
      <c r="BF76" s="3">
        <v>0</v>
      </c>
      <c r="BG76" s="3">
        <v>9999.19018113272</v>
      </c>
      <c r="BH76" s="3">
        <v>-0.712302717596101</v>
      </c>
      <c r="BI76" s="3">
        <v>0.229111</v>
      </c>
      <c r="BJ76" s="3">
        <v>0</v>
      </c>
      <c r="BK76" s="3">
        <v>0</v>
      </c>
      <c r="BL76" s="3">
        <v>0</v>
      </c>
      <c r="BM76" s="3">
        <v>26</v>
      </c>
      <c r="BN76" s="3">
        <v>0</v>
      </c>
      <c r="BO76" s="3">
        <v>1690778130.5</v>
      </c>
      <c r="BP76" s="3" t="e">
        <v>#DIV/0!</v>
      </c>
      <c r="BQ76" s="3">
        <v>1690778130.5</v>
      </c>
      <c r="BR76" s="3">
        <v>1690778126</v>
      </c>
      <c r="BS76" s="3">
        <v>43</v>
      </c>
      <c r="BT76" s="3">
        <v>-0.152</v>
      </c>
      <c r="BU76" s="3">
        <v>-0.07</v>
      </c>
      <c r="BV76" s="3">
        <v>-4.908</v>
      </c>
      <c r="BW76" s="3">
        <v>0.488</v>
      </c>
      <c r="BX76" s="3">
        <v>397</v>
      </c>
      <c r="BY76" s="3">
        <v>24</v>
      </c>
      <c r="BZ76" s="3">
        <v>0.66</v>
      </c>
      <c r="CA76" s="3">
        <v>0.25</v>
      </c>
      <c r="CB76" s="3">
        <v>2.64072105769231</v>
      </c>
      <c r="CC76" s="3">
        <v>-0.00273697503247713</v>
      </c>
      <c r="CD76" s="3">
        <v>0.0438689516011898</v>
      </c>
      <c r="CE76" s="3">
        <v>0.307692307692308</v>
      </c>
      <c r="CF76" s="3">
        <v>0.1675189</v>
      </c>
      <c r="CG76" s="3">
        <v>0.0180591358060324</v>
      </c>
      <c r="CH76" s="3">
        <v>0.00801511279056252</v>
      </c>
      <c r="CI76" s="3">
        <v>0.769230769230769</v>
      </c>
      <c r="CJ76" s="3">
        <v>1.07692307692308</v>
      </c>
      <c r="CK76" s="3">
        <v>2</v>
      </c>
      <c r="CL76" s="3" t="e">
        <v>#DIV/0!</v>
      </c>
      <c r="CM76" s="3">
        <v>100</v>
      </c>
      <c r="CN76" s="3">
        <v>100</v>
      </c>
      <c r="CO76" s="3">
        <v>-4.91169230769231</v>
      </c>
      <c r="CP76" s="3">
        <v>0.476407692307692</v>
      </c>
      <c r="CQ76" s="3">
        <v>-4.33307771648806</v>
      </c>
      <c r="CR76" s="3">
        <v>-0.00166804473494044</v>
      </c>
      <c r="CS76" s="3">
        <v>5.79798830074909e-7</v>
      </c>
      <c r="CT76" s="3">
        <v>2.68779590463922e-11</v>
      </c>
      <c r="CU76" s="3">
        <v>-0.219958018341617</v>
      </c>
      <c r="CV76" s="3">
        <v>-0.00214682588162078</v>
      </c>
      <c r="CW76" s="3">
        <v>0.00136818900715515</v>
      </c>
      <c r="CX76" s="3">
        <v>-2.06713332887334e-6</v>
      </c>
      <c r="CY76" s="3">
        <v>2</v>
      </c>
      <c r="CZ76" s="3">
        <v>2225</v>
      </c>
      <c r="DA76" s="3">
        <v>1</v>
      </c>
      <c r="DB76" s="3">
        <v>30</v>
      </c>
      <c r="DC76" s="3">
        <v>9.17692307692308</v>
      </c>
      <c r="DD76" s="3">
        <v>9.26153846153846</v>
      </c>
      <c r="DE76" s="3">
        <v>3</v>
      </c>
      <c r="DF76" s="3">
        <v>335.417307692308</v>
      </c>
      <c r="DG76" s="3">
        <v>693.512076923077</v>
      </c>
      <c r="DH76" s="3">
        <v>24.9988</v>
      </c>
      <c r="DI76" s="3">
        <v>30.0709</v>
      </c>
      <c r="DJ76" s="3">
        <v>29.9993230769231</v>
      </c>
      <c r="DK76" s="3">
        <v>30.2178846153846</v>
      </c>
      <c r="DL76" s="3">
        <v>30.2153923076923</v>
      </c>
      <c r="DM76" s="3">
        <v>19.9922384615385</v>
      </c>
      <c r="DN76" s="3">
        <v>25.1193923076923</v>
      </c>
      <c r="DO76" s="3">
        <v>36.6003</v>
      </c>
      <c r="DP76" s="3">
        <v>25</v>
      </c>
      <c r="DQ76" s="3">
        <v>397.363846153846</v>
      </c>
      <c r="DR76" s="3">
        <v>24.1603076923077</v>
      </c>
      <c r="DS76" s="3">
        <v>100.524384615385</v>
      </c>
      <c r="DT76" s="3">
        <v>100.824692307692</v>
      </c>
    </row>
    <row r="77" spans="1:124">
      <c r="A77" s="3" t="s">
        <v>664</v>
      </c>
      <c r="B77" s="3" t="s">
        <v>523</v>
      </c>
      <c r="C77" s="3" t="s">
        <v>68</v>
      </c>
      <c r="D77" s="3" t="str">
        <f t="shared" si="6"/>
        <v>Rd1</v>
      </c>
      <c r="E77" s="3" t="str">
        <f t="shared" si="7"/>
        <v>TR92-B1-Rd1</v>
      </c>
      <c r="F77" s="3" t="str">
        <f>VLOOKUP(B77,Sheet1!$A$1:$B$97,2,0)</f>
        <v>Parashorea chinensis</v>
      </c>
      <c r="G77" s="3" t="str">
        <f t="shared" si="8"/>
        <v>2023-08-01</v>
      </c>
      <c r="H77" s="3" t="s">
        <v>587</v>
      </c>
      <c r="I77" s="3">
        <v>0.00036898545014649</v>
      </c>
      <c r="J77" s="3">
        <v>-0.857215915575065</v>
      </c>
      <c r="K77" s="3">
        <v>400.001311209128</v>
      </c>
      <c r="L77" s="3">
        <v>429.951452254368</v>
      </c>
      <c r="M77" s="3">
        <v>40.0840861961546</v>
      </c>
      <c r="N77" s="3">
        <v>37.2918547176956</v>
      </c>
      <c r="O77" s="3">
        <v>0.0378238816057154</v>
      </c>
      <c r="P77" s="3">
        <v>3.7524164354284</v>
      </c>
      <c r="Q77" s="3">
        <v>0.0376131923701592</v>
      </c>
      <c r="R77" s="3">
        <v>0.0235270767352168</v>
      </c>
      <c r="S77" s="3">
        <v>0</v>
      </c>
      <c r="T77" s="3">
        <v>24.3785534600987</v>
      </c>
      <c r="U77" s="3">
        <v>24.2891362378196</v>
      </c>
      <c r="V77" s="3">
        <v>3.04738912094328</v>
      </c>
      <c r="W77" s="3">
        <v>70.1272949578639</v>
      </c>
      <c r="X77" s="3">
        <v>2.15835357321598</v>
      </c>
      <c r="Y77" s="3">
        <v>3.07776581747917</v>
      </c>
      <c r="Z77" s="3">
        <v>0.889035547727303</v>
      </c>
      <c r="AA77" s="3">
        <v>-16.2722583514602</v>
      </c>
      <c r="AB77" s="3">
        <v>33.4975449231845</v>
      </c>
      <c r="AC77" s="3">
        <v>1.87634871901611</v>
      </c>
      <c r="AD77" s="3">
        <v>19.1016352907404</v>
      </c>
      <c r="AE77" s="3">
        <v>6</v>
      </c>
      <c r="AF77" s="3">
        <v>2</v>
      </c>
      <c r="AG77" s="3">
        <v>1</v>
      </c>
      <c r="AH77" s="3">
        <v>0</v>
      </c>
      <c r="AI77" s="3">
        <v>49715.0401666196</v>
      </c>
      <c r="AJ77" s="3">
        <v>0</v>
      </c>
      <c r="AK77" s="3">
        <v>0</v>
      </c>
      <c r="AL77" s="3">
        <v>0</v>
      </c>
      <c r="AM77" s="3">
        <v>0</v>
      </c>
      <c r="AN77" s="3">
        <v>6</v>
      </c>
      <c r="AO77" s="3">
        <v>0.5</v>
      </c>
      <c r="AP77" s="3" t="e">
        <v>#DIV/0!</v>
      </c>
      <c r="AQ77" s="3">
        <v>2</v>
      </c>
      <c r="AR77" s="3">
        <v>1690771460.48853</v>
      </c>
      <c r="AS77" s="3">
        <v>400.001311209128</v>
      </c>
      <c r="AT77" s="3">
        <v>398.784822797425</v>
      </c>
      <c r="AU77" s="3">
        <v>23.1510142538471</v>
      </c>
      <c r="AV77" s="3">
        <v>22.5331147969255</v>
      </c>
      <c r="AW77" s="3">
        <v>404.324708063339</v>
      </c>
      <c r="AX77" s="3">
        <v>22.6456544687611</v>
      </c>
      <c r="AY77" s="3">
        <v>350.001584004641</v>
      </c>
      <c r="AZ77" s="3">
        <v>93.2079071121793</v>
      </c>
      <c r="BA77" s="3">
        <v>0.0214240889405336</v>
      </c>
      <c r="BB77" s="3">
        <v>24.4547196001142</v>
      </c>
      <c r="BC77" s="3">
        <v>24.2891362378196</v>
      </c>
      <c r="BD77" s="3">
        <v>999.9</v>
      </c>
      <c r="BE77" s="3">
        <v>0</v>
      </c>
      <c r="BF77" s="3">
        <v>0</v>
      </c>
      <c r="BG77" s="3">
        <v>10001.5950943852</v>
      </c>
      <c r="BH77" s="3">
        <v>-0.705928860646039</v>
      </c>
      <c r="BI77" s="3">
        <v>0.229111</v>
      </c>
      <c r="BJ77" s="3">
        <v>0</v>
      </c>
      <c r="BK77" s="3">
        <v>0</v>
      </c>
      <c r="BL77" s="3">
        <v>0</v>
      </c>
      <c r="BM77" s="3">
        <v>24</v>
      </c>
      <c r="BN77" s="3">
        <v>0.00275605087803321</v>
      </c>
      <c r="BO77" s="3">
        <v>1690771242.1</v>
      </c>
      <c r="BP77" s="3" t="e">
        <v>#DIV/0!</v>
      </c>
      <c r="BQ77" s="3">
        <v>1690771240.6</v>
      </c>
      <c r="BR77" s="3">
        <v>1690771242.1</v>
      </c>
      <c r="BS77" s="3">
        <v>24</v>
      </c>
      <c r="BT77" s="3">
        <v>-0.062</v>
      </c>
      <c r="BU77" s="3">
        <v>0.006</v>
      </c>
      <c r="BV77" s="3">
        <v>-4.322</v>
      </c>
      <c r="BW77" s="3">
        <v>0.469</v>
      </c>
      <c r="BX77" s="3">
        <v>399</v>
      </c>
      <c r="BY77" s="3">
        <v>22</v>
      </c>
      <c r="BZ77" s="3">
        <v>0.69</v>
      </c>
      <c r="CA77" s="3">
        <v>0.11</v>
      </c>
      <c r="CB77" s="3">
        <v>1.21557038617886</v>
      </c>
      <c r="CC77" s="3">
        <v>0.00509965074887493</v>
      </c>
      <c r="CD77" s="3">
        <v>0.0280956048865362</v>
      </c>
      <c r="CE77" s="3">
        <v>0.5</v>
      </c>
      <c r="CF77" s="3">
        <v>0.61957824796748</v>
      </c>
      <c r="CG77" s="3">
        <v>-0.0316684965653572</v>
      </c>
      <c r="CH77" s="3">
        <v>0.00996450441848127</v>
      </c>
      <c r="CI77" s="3">
        <v>0.75</v>
      </c>
      <c r="CJ77" s="3">
        <v>1.25</v>
      </c>
      <c r="CK77" s="3">
        <v>2</v>
      </c>
      <c r="CL77" s="3" t="e">
        <v>#DIV/0!</v>
      </c>
      <c r="CM77" s="3">
        <v>100</v>
      </c>
      <c r="CN77" s="3">
        <v>100</v>
      </c>
      <c r="CO77" s="3">
        <v>-4.32325</v>
      </c>
      <c r="CP77" s="3">
        <v>0.505358333333333</v>
      </c>
      <c r="CQ77" s="3">
        <v>-3.74547324946523</v>
      </c>
      <c r="CR77" s="3">
        <v>-0.00166804473494044</v>
      </c>
      <c r="CS77" s="3">
        <v>5.79798830074909e-7</v>
      </c>
      <c r="CT77" s="3">
        <v>2.68779590463922e-11</v>
      </c>
      <c r="CU77" s="3">
        <v>-0.123659407717822</v>
      </c>
      <c r="CV77" s="3">
        <v>-0.00214682588162078</v>
      </c>
      <c r="CW77" s="3">
        <v>0.00136818900715515</v>
      </c>
      <c r="CX77" s="3">
        <v>-2.06713332887334e-6</v>
      </c>
      <c r="CY77" s="3">
        <v>2</v>
      </c>
      <c r="CZ77" s="3">
        <v>2225</v>
      </c>
      <c r="DA77" s="3">
        <v>1</v>
      </c>
      <c r="DB77" s="3">
        <v>30</v>
      </c>
      <c r="DC77" s="3">
        <v>3.8</v>
      </c>
      <c r="DD77" s="3">
        <v>3.76666666666667</v>
      </c>
      <c r="DE77" s="3">
        <v>3</v>
      </c>
      <c r="DF77" s="3">
        <v>324.922833333333</v>
      </c>
      <c r="DG77" s="3">
        <v>710.70575</v>
      </c>
      <c r="DH77" s="3">
        <v>24.9995083333333</v>
      </c>
      <c r="DI77" s="3">
        <v>26.1186166666667</v>
      </c>
      <c r="DJ77" s="3">
        <v>29.9999666666667</v>
      </c>
      <c r="DK77" s="3">
        <v>26.1708333333333</v>
      </c>
      <c r="DL77" s="3">
        <v>26.15105</v>
      </c>
      <c r="DM77" s="3">
        <v>19.821625</v>
      </c>
      <c r="DN77" s="3">
        <v>9.94742583333333</v>
      </c>
      <c r="DO77" s="3">
        <v>100</v>
      </c>
      <c r="DP77" s="3">
        <v>25</v>
      </c>
      <c r="DQ77" s="3">
        <v>398.771083333333</v>
      </c>
      <c r="DR77" s="3">
        <v>22.6049833333333</v>
      </c>
      <c r="DS77" s="3">
        <v>101.20175</v>
      </c>
      <c r="DT77" s="3">
        <v>101.366583333333</v>
      </c>
    </row>
  </sheetData>
  <autoFilter xmlns:etc="http://www.wps.cn/officeDocument/2017/etCustomData" ref="A2:DT77" etc:filterBottomFollowUsedRange="0">
    <extLst/>
  </autoFilter>
  <mergeCells count="8">
    <mergeCell ref="A1:A3"/>
    <mergeCell ref="B1:B3"/>
    <mergeCell ref="C1:C3"/>
    <mergeCell ref="D1:D3"/>
    <mergeCell ref="E1:E3"/>
    <mergeCell ref="F1:F3"/>
    <mergeCell ref="G1:G3"/>
    <mergeCell ref="H1:H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7"/>
  <sheetViews>
    <sheetView workbookViewId="0">
      <selection activeCell="B1" sqref="B1"/>
    </sheetView>
  </sheetViews>
  <sheetFormatPr defaultColWidth="8.55555555555556" defaultRowHeight="14.4" outlineLevelCol="1"/>
  <sheetData>
    <row r="1" spans="1:2">
      <c r="A1" t="s">
        <v>528</v>
      </c>
      <c r="B1" t="s">
        <v>665</v>
      </c>
    </row>
    <row r="2" spans="1:2">
      <c r="A2" t="s">
        <v>461</v>
      </c>
      <c r="B2" t="s">
        <v>665</v>
      </c>
    </row>
    <row r="3" spans="1:2">
      <c r="A3" t="s">
        <v>97</v>
      </c>
      <c r="B3" t="s">
        <v>665</v>
      </c>
    </row>
    <row r="4" spans="1:2">
      <c r="A4" t="s">
        <v>67</v>
      </c>
      <c r="B4" t="s">
        <v>665</v>
      </c>
    </row>
    <row r="5" spans="1:2">
      <c r="A5" t="s">
        <v>466</v>
      </c>
      <c r="B5" t="s">
        <v>666</v>
      </c>
    </row>
    <row r="6" spans="1:2">
      <c r="A6" t="s">
        <v>72</v>
      </c>
      <c r="B6" t="s">
        <v>666</v>
      </c>
    </row>
    <row r="7" spans="1:2">
      <c r="A7" t="s">
        <v>74</v>
      </c>
      <c r="B7" t="s">
        <v>667</v>
      </c>
    </row>
    <row r="8" spans="1:2">
      <c r="A8" t="s">
        <v>534</v>
      </c>
      <c r="B8" t="s">
        <v>668</v>
      </c>
    </row>
    <row r="9" spans="1:2">
      <c r="A9" t="s">
        <v>669</v>
      </c>
      <c r="B9" t="s">
        <v>665</v>
      </c>
    </row>
    <row r="10" spans="1:2">
      <c r="A10" t="s">
        <v>468</v>
      </c>
      <c r="B10" t="s">
        <v>665</v>
      </c>
    </row>
    <row r="11" spans="1:2">
      <c r="A11" t="s">
        <v>470</v>
      </c>
      <c r="B11" t="s">
        <v>670</v>
      </c>
    </row>
    <row r="12" spans="1:2">
      <c r="A12" t="s">
        <v>390</v>
      </c>
      <c r="B12" t="s">
        <v>665</v>
      </c>
    </row>
    <row r="13" spans="1:2">
      <c r="A13" t="s">
        <v>472</v>
      </c>
      <c r="B13" t="s">
        <v>671</v>
      </c>
    </row>
    <row r="14" spans="1:2">
      <c r="A14" t="s">
        <v>76</v>
      </c>
      <c r="B14" t="s">
        <v>665</v>
      </c>
    </row>
    <row r="15" spans="1:2">
      <c r="A15" t="s">
        <v>393</v>
      </c>
      <c r="B15" t="s">
        <v>672</v>
      </c>
    </row>
    <row r="16" spans="1:2">
      <c r="A16" t="s">
        <v>101</v>
      </c>
      <c r="B16" t="s">
        <v>673</v>
      </c>
    </row>
    <row r="17" spans="1:2">
      <c r="A17" t="s">
        <v>594</v>
      </c>
      <c r="B17" t="s">
        <v>673</v>
      </c>
    </row>
    <row r="18" spans="1:2">
      <c r="A18" t="s">
        <v>104</v>
      </c>
      <c r="B18" t="s">
        <v>674</v>
      </c>
    </row>
    <row r="19" spans="1:2">
      <c r="A19" t="s">
        <v>80</v>
      </c>
      <c r="B19" t="s">
        <v>675</v>
      </c>
    </row>
    <row r="20" spans="1:2">
      <c r="A20" t="s">
        <v>596</v>
      </c>
      <c r="B20" t="s">
        <v>675</v>
      </c>
    </row>
    <row r="21" spans="1:2">
      <c r="A21" t="s">
        <v>82</v>
      </c>
      <c r="B21" t="s">
        <v>676</v>
      </c>
    </row>
    <row r="22" spans="1:2">
      <c r="A22" t="s">
        <v>677</v>
      </c>
      <c r="B22" t="s">
        <v>678</v>
      </c>
    </row>
    <row r="23" spans="1:2">
      <c r="A23" t="s">
        <v>84</v>
      </c>
      <c r="B23" t="s">
        <v>665</v>
      </c>
    </row>
    <row r="24" spans="1:2">
      <c r="A24" t="s">
        <v>679</v>
      </c>
      <c r="B24" t="s">
        <v>680</v>
      </c>
    </row>
    <row r="25" spans="1:2">
      <c r="A25" t="s">
        <v>397</v>
      </c>
      <c r="B25" t="s">
        <v>665</v>
      </c>
    </row>
    <row r="26" spans="1:2">
      <c r="A26" t="s">
        <v>107</v>
      </c>
      <c r="B26" t="s">
        <v>681</v>
      </c>
    </row>
    <row r="27" spans="1:2">
      <c r="A27" t="s">
        <v>110</v>
      </c>
      <c r="B27" t="s">
        <v>682</v>
      </c>
    </row>
    <row r="28" spans="1:2">
      <c r="A28" t="s">
        <v>401</v>
      </c>
      <c r="B28" t="s">
        <v>671</v>
      </c>
    </row>
    <row r="29" spans="1:2">
      <c r="A29" t="s">
        <v>113</v>
      </c>
      <c r="B29" t="s">
        <v>665</v>
      </c>
    </row>
    <row r="30" spans="1:2">
      <c r="A30" t="s">
        <v>115</v>
      </c>
      <c r="B30" t="s">
        <v>683</v>
      </c>
    </row>
    <row r="31" spans="1:2">
      <c r="A31" t="s">
        <v>482</v>
      </c>
      <c r="B31" t="s">
        <v>684</v>
      </c>
    </row>
    <row r="32" spans="1:2">
      <c r="A32" t="s">
        <v>117</v>
      </c>
      <c r="B32" t="s">
        <v>667</v>
      </c>
    </row>
    <row r="33" spans="1:2">
      <c r="A33" t="s">
        <v>87</v>
      </c>
      <c r="B33" t="s">
        <v>685</v>
      </c>
    </row>
    <row r="34" spans="1:2">
      <c r="A34" t="s">
        <v>89</v>
      </c>
      <c r="B34" t="s">
        <v>665</v>
      </c>
    </row>
    <row r="35" spans="1:2">
      <c r="A35" t="s">
        <v>91</v>
      </c>
      <c r="B35" t="s">
        <v>670</v>
      </c>
    </row>
    <row r="36" spans="1:2">
      <c r="A36" t="s">
        <v>120</v>
      </c>
      <c r="B36" t="s">
        <v>665</v>
      </c>
    </row>
    <row r="37" spans="1:2">
      <c r="A37" t="s">
        <v>93</v>
      </c>
      <c r="B37" t="s">
        <v>665</v>
      </c>
    </row>
    <row r="38" spans="1:2">
      <c r="A38" t="s">
        <v>122</v>
      </c>
      <c r="B38" t="s">
        <v>665</v>
      </c>
    </row>
    <row r="39" spans="1:2">
      <c r="A39" t="s">
        <v>126</v>
      </c>
      <c r="B39" t="s">
        <v>665</v>
      </c>
    </row>
    <row r="40" spans="1:2">
      <c r="A40" t="s">
        <v>128</v>
      </c>
      <c r="B40" t="s">
        <v>665</v>
      </c>
    </row>
    <row r="41" spans="1:2">
      <c r="A41" t="s">
        <v>130</v>
      </c>
      <c r="B41" t="s">
        <v>686</v>
      </c>
    </row>
    <row r="42" spans="1:2">
      <c r="A42" t="s">
        <v>490</v>
      </c>
      <c r="B42" t="s">
        <v>687</v>
      </c>
    </row>
    <row r="43" spans="1:2">
      <c r="A43" t="s">
        <v>688</v>
      </c>
      <c r="B43" t="s">
        <v>665</v>
      </c>
    </row>
    <row r="44" spans="1:2">
      <c r="A44" t="s">
        <v>412</v>
      </c>
      <c r="B44" t="s">
        <v>665</v>
      </c>
    </row>
    <row r="45" spans="1:2">
      <c r="A45" t="s">
        <v>132</v>
      </c>
      <c r="B45" t="s">
        <v>689</v>
      </c>
    </row>
    <row r="46" spans="1:2">
      <c r="A46" t="s">
        <v>134</v>
      </c>
      <c r="B46" t="s">
        <v>670</v>
      </c>
    </row>
    <row r="47" spans="1:2">
      <c r="A47" t="s">
        <v>415</v>
      </c>
      <c r="B47" t="s">
        <v>690</v>
      </c>
    </row>
    <row r="48" spans="1:2">
      <c r="A48" t="s">
        <v>691</v>
      </c>
      <c r="B48" t="s">
        <v>680</v>
      </c>
    </row>
    <row r="49" spans="1:2">
      <c r="A49" t="s">
        <v>417</v>
      </c>
      <c r="B49" t="s">
        <v>692</v>
      </c>
    </row>
    <row r="50" spans="1:2">
      <c r="A50" t="s">
        <v>610</v>
      </c>
      <c r="B50" t="s">
        <v>671</v>
      </c>
    </row>
    <row r="51" spans="1:2">
      <c r="A51" t="s">
        <v>494</v>
      </c>
      <c r="B51" t="s">
        <v>668</v>
      </c>
    </row>
    <row r="52" spans="1:2">
      <c r="A52" t="s">
        <v>497</v>
      </c>
      <c r="B52" t="s">
        <v>693</v>
      </c>
    </row>
    <row r="53" spans="1:2">
      <c r="A53" t="s">
        <v>694</v>
      </c>
      <c r="B53" t="s">
        <v>695</v>
      </c>
    </row>
    <row r="54" spans="1:2">
      <c r="A54" t="s">
        <v>419</v>
      </c>
      <c r="B54" t="s">
        <v>665</v>
      </c>
    </row>
    <row r="55" spans="1:2">
      <c r="A55" t="s">
        <v>422</v>
      </c>
      <c r="B55" t="s">
        <v>696</v>
      </c>
    </row>
    <row r="56" spans="1:2">
      <c r="A56" t="s">
        <v>425</v>
      </c>
      <c r="B56" t="s">
        <v>685</v>
      </c>
    </row>
    <row r="57" spans="1:2">
      <c r="A57" t="s">
        <v>621</v>
      </c>
      <c r="B57" t="s">
        <v>697</v>
      </c>
    </row>
    <row r="58" spans="1:2">
      <c r="A58" t="s">
        <v>427</v>
      </c>
      <c r="B58" t="s">
        <v>698</v>
      </c>
    </row>
    <row r="59" spans="1:2">
      <c r="A59" t="s">
        <v>559</v>
      </c>
      <c r="B59" t="s">
        <v>698</v>
      </c>
    </row>
    <row r="60" spans="1:2">
      <c r="A60" t="s">
        <v>501</v>
      </c>
      <c r="B60" t="s">
        <v>668</v>
      </c>
    </row>
    <row r="61" spans="1:2">
      <c r="A61" t="s">
        <v>429</v>
      </c>
      <c r="B61" t="s">
        <v>668</v>
      </c>
    </row>
    <row r="62" spans="1:2">
      <c r="A62" t="s">
        <v>431</v>
      </c>
      <c r="B62" t="s">
        <v>698</v>
      </c>
    </row>
    <row r="63" spans="1:2">
      <c r="A63" t="s">
        <v>433</v>
      </c>
      <c r="B63" t="s">
        <v>665</v>
      </c>
    </row>
    <row r="64" spans="1:2">
      <c r="A64" t="s">
        <v>632</v>
      </c>
      <c r="B64" t="s">
        <v>665</v>
      </c>
    </row>
    <row r="65" spans="1:2">
      <c r="A65" t="s">
        <v>506</v>
      </c>
      <c r="B65" t="s">
        <v>675</v>
      </c>
    </row>
    <row r="66" spans="1:2">
      <c r="A66" t="s">
        <v>436</v>
      </c>
      <c r="B66" t="s">
        <v>665</v>
      </c>
    </row>
    <row r="67" spans="1:2">
      <c r="A67" t="s">
        <v>438</v>
      </c>
      <c r="B67" t="s">
        <v>665</v>
      </c>
    </row>
    <row r="68" spans="1:2">
      <c r="A68" t="s">
        <v>641</v>
      </c>
      <c r="B68" t="s">
        <v>665</v>
      </c>
    </row>
    <row r="69" spans="1:2">
      <c r="A69" t="s">
        <v>699</v>
      </c>
      <c r="B69" t="s">
        <v>697</v>
      </c>
    </row>
    <row r="70" spans="1:2">
      <c r="A70" t="s">
        <v>510</v>
      </c>
      <c r="B70" t="s">
        <v>700</v>
      </c>
    </row>
    <row r="71" spans="1:2">
      <c r="A71" t="s">
        <v>440</v>
      </c>
      <c r="B71" t="s">
        <v>665</v>
      </c>
    </row>
    <row r="72" spans="1:2">
      <c r="A72" t="s">
        <v>569</v>
      </c>
      <c r="B72" t="s">
        <v>686</v>
      </c>
    </row>
    <row r="73" spans="1:2">
      <c r="A73" t="s">
        <v>442</v>
      </c>
      <c r="B73" t="s">
        <v>665</v>
      </c>
    </row>
    <row r="74" spans="1:2">
      <c r="A74" t="s">
        <v>648</v>
      </c>
      <c r="B74" t="s">
        <v>697</v>
      </c>
    </row>
    <row r="75" spans="1:2">
      <c r="A75" t="s">
        <v>444</v>
      </c>
      <c r="B75" t="s">
        <v>701</v>
      </c>
    </row>
    <row r="76" spans="1:2">
      <c r="A76" t="s">
        <v>702</v>
      </c>
      <c r="B76" t="s">
        <v>703</v>
      </c>
    </row>
    <row r="77" spans="1:2">
      <c r="A77" t="s">
        <v>704</v>
      </c>
      <c r="B77" t="s">
        <v>705</v>
      </c>
    </row>
    <row r="78" spans="1:2">
      <c r="A78" t="s">
        <v>136</v>
      </c>
      <c r="B78" t="s">
        <v>668</v>
      </c>
    </row>
    <row r="79" spans="1:2">
      <c r="A79" t="s">
        <v>706</v>
      </c>
      <c r="B79" t="s">
        <v>707</v>
      </c>
    </row>
    <row r="80" spans="1:2">
      <c r="A80" t="s">
        <v>572</v>
      </c>
      <c r="B80" t="s">
        <v>708</v>
      </c>
    </row>
    <row r="81" spans="1:2">
      <c r="A81" t="s">
        <v>515</v>
      </c>
      <c r="B81" t="s">
        <v>709</v>
      </c>
    </row>
    <row r="82" spans="1:2">
      <c r="A82" t="s">
        <v>446</v>
      </c>
      <c r="B82" t="s">
        <v>700</v>
      </c>
    </row>
    <row r="83" spans="1:2">
      <c r="A83" t="s">
        <v>518</v>
      </c>
      <c r="B83" t="s">
        <v>710</v>
      </c>
    </row>
    <row r="84" spans="1:2">
      <c r="A84" t="s">
        <v>448</v>
      </c>
      <c r="B84" t="s">
        <v>665</v>
      </c>
    </row>
    <row r="85" spans="1:2">
      <c r="A85" t="s">
        <v>450</v>
      </c>
      <c r="B85" t="s">
        <v>686</v>
      </c>
    </row>
    <row r="86" spans="1:2">
      <c r="A86" t="s">
        <v>575</v>
      </c>
      <c r="B86" t="s">
        <v>711</v>
      </c>
    </row>
    <row r="87" spans="1:2">
      <c r="A87" t="s">
        <v>452</v>
      </c>
      <c r="B87" t="s">
        <v>686</v>
      </c>
    </row>
    <row r="88" spans="1:2">
      <c r="A88" t="s">
        <v>523</v>
      </c>
      <c r="B88" t="s">
        <v>665</v>
      </c>
    </row>
    <row r="89" spans="1:2">
      <c r="A89" t="s">
        <v>583</v>
      </c>
      <c r="B89" t="s">
        <v>712</v>
      </c>
    </row>
    <row r="90" spans="1:2">
      <c r="A90" t="s">
        <v>139</v>
      </c>
      <c r="B90" t="s">
        <v>668</v>
      </c>
    </row>
    <row r="91" spans="1:2">
      <c r="A91" t="s">
        <v>143</v>
      </c>
      <c r="B91" t="s">
        <v>671</v>
      </c>
    </row>
    <row r="92" spans="1:2">
      <c r="A92" t="s">
        <v>145</v>
      </c>
      <c r="B92" t="s">
        <v>698</v>
      </c>
    </row>
    <row r="93" spans="1:2">
      <c r="A93" t="s">
        <v>713</v>
      </c>
      <c r="B93" t="s">
        <v>707</v>
      </c>
    </row>
    <row r="94" spans="1:2">
      <c r="A94" t="s">
        <v>148</v>
      </c>
      <c r="B94" t="s">
        <v>714</v>
      </c>
    </row>
    <row r="95" spans="1:2">
      <c r="A95" t="s">
        <v>454</v>
      </c>
      <c r="B95" t="s">
        <v>668</v>
      </c>
    </row>
    <row r="96" spans="1:2">
      <c r="A96" t="s">
        <v>95</v>
      </c>
      <c r="B96" t="s">
        <v>687</v>
      </c>
    </row>
    <row r="97" spans="1:2">
      <c r="A97" t="s">
        <v>579</v>
      </c>
      <c r="B97" t="s">
        <v>712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#2</vt:lpstr>
      <vt:lpstr>#3</vt:lpstr>
      <vt:lpstr>#4</vt:lpstr>
      <vt:lpstr>#5</vt:lpstr>
      <vt:lpstr>#6</vt:lpstr>
      <vt:lpstr>#7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nzdhb</dc:creator>
  <cp:lastModifiedBy>14034</cp:lastModifiedBy>
  <dcterms:created xsi:type="dcterms:W3CDTF">2023-10-16T10:11:00Z</dcterms:created>
  <dcterms:modified xsi:type="dcterms:W3CDTF">2024-11-09T05:29:15Z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6CD4072CB115490C90E11B806EC40D0C_11</vt:lpwstr>
  </property>
  <property fmtid="{D5CDD505-2E9C-101B-9397-08002B2CF9AE}" pid="3" name="KSOProductBuildVer">
    <vt:lpwstr>2052-12.1.0.18608</vt:lpwstr>
  </property>
</Properties>
</file>