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74A0BDFA-09D9-4D5F-B216-1ABCA04BA000}" xr6:coauthVersionLast="47" xr6:coauthVersionMax="47" xr10:uidLastSave="{00000000-0000-0000-0000-000000000000}"/>
  <bookViews>
    <workbookView xWindow="4155" yWindow="4155" windowWidth="21600" windowHeight="11835" xr2:uid="{FCA4D47A-5612-4E28-9AD8-89D5BAF0D9C1}"/>
  </bookViews>
  <sheets>
    <sheet name="20240829_Dark_And_LMF24028_" sheetId="1" r:id="rId1"/>
  </sheets>
  <calcPr calcId="0"/>
</workbook>
</file>

<file path=xl/calcChain.xml><?xml version="1.0" encoding="utf-8"?>
<calcChain xmlns="http://schemas.openxmlformats.org/spreadsheetml/2006/main">
  <c r="R11" i="1" l="1"/>
  <c r="T11" i="1"/>
  <c r="AV11" i="1"/>
  <c r="K11" i="1" s="1"/>
  <c r="AW11" i="1"/>
  <c r="AX11" i="1"/>
  <c r="AY11" i="1"/>
  <c r="AZ11" i="1"/>
  <c r="BA11" i="1" s="1"/>
  <c r="P11" i="1" s="1"/>
  <c r="BB11" i="1" s="1"/>
  <c r="BE11" i="1"/>
  <c r="BF11" i="1"/>
  <c r="BH11" i="1"/>
  <c r="BI11" i="1"/>
  <c r="K13" i="1"/>
  <c r="R13" i="1"/>
  <c r="T13" i="1"/>
  <c r="BN13" i="1" s="1"/>
  <c r="AV13" i="1"/>
  <c r="AW13" i="1" s="1"/>
  <c r="AX13" i="1"/>
  <c r="AY13" i="1"/>
  <c r="AZ13" i="1"/>
  <c r="BE13" i="1"/>
  <c r="BF13" i="1" s="1"/>
  <c r="BI13" i="1" s="1"/>
  <c r="BH13" i="1"/>
  <c r="K14" i="1"/>
  <c r="N14" i="1"/>
  <c r="R14" i="1"/>
  <c r="T14" i="1" s="1"/>
  <c r="BN14" i="1" s="1"/>
  <c r="AV14" i="1"/>
  <c r="AW14" i="1"/>
  <c r="AX14" i="1"/>
  <c r="AY14" i="1"/>
  <c r="AZ14" i="1"/>
  <c r="BA14" i="1"/>
  <c r="P14" i="1" s="1"/>
  <c r="BB14" i="1" s="1"/>
  <c r="BC14" i="1"/>
  <c r="BD14" i="1" s="1"/>
  <c r="BG14" i="1" s="1"/>
  <c r="L14" i="1" s="1"/>
  <c r="BJ14" i="1" s="1"/>
  <c r="M14" i="1" s="1"/>
  <c r="BE14" i="1"/>
  <c r="BF14" i="1"/>
  <c r="BH14" i="1"/>
  <c r="BI14" i="1"/>
  <c r="R15" i="1"/>
  <c r="T15" i="1"/>
  <c r="AV15" i="1"/>
  <c r="K15" i="1" s="1"/>
  <c r="AW15" i="1"/>
  <c r="AX15" i="1"/>
  <c r="AY15" i="1"/>
  <c r="BA15" i="1" s="1"/>
  <c r="P15" i="1" s="1"/>
  <c r="BB15" i="1" s="1"/>
  <c r="AZ15" i="1"/>
  <c r="BE15" i="1"/>
  <c r="BF15" i="1"/>
  <c r="BH15" i="1"/>
  <c r="BI15" i="1"/>
  <c r="K16" i="1"/>
  <c r="N16" i="1"/>
  <c r="R16" i="1"/>
  <c r="BA16" i="1" s="1"/>
  <c r="P16" i="1" s="1"/>
  <c r="BB16" i="1" s="1"/>
  <c r="T16" i="1"/>
  <c r="BN16" i="1" s="1"/>
  <c r="AV16" i="1"/>
  <c r="AW16" i="1"/>
  <c r="AX16" i="1"/>
  <c r="AY16" i="1"/>
  <c r="AZ16" i="1"/>
  <c r="BE16" i="1"/>
  <c r="BF16" i="1" s="1"/>
  <c r="BI16" i="1" s="1"/>
  <c r="BH16" i="1"/>
  <c r="K17" i="1"/>
  <c r="N17" i="1"/>
  <c r="R17" i="1"/>
  <c r="T17" i="1" s="1"/>
  <c r="BN17" i="1" s="1"/>
  <c r="AV17" i="1"/>
  <c r="AW17" i="1"/>
  <c r="AX17" i="1"/>
  <c r="AY17" i="1"/>
  <c r="AZ17" i="1"/>
  <c r="BA17" i="1"/>
  <c r="P17" i="1" s="1"/>
  <c r="BB17" i="1" s="1"/>
  <c r="BC17" i="1"/>
  <c r="BD17" i="1" s="1"/>
  <c r="BG17" i="1" s="1"/>
  <c r="L17" i="1" s="1"/>
  <c r="BJ17" i="1" s="1"/>
  <c r="M17" i="1" s="1"/>
  <c r="BE17" i="1"/>
  <c r="BF17" i="1"/>
  <c r="BH17" i="1"/>
  <c r="BI17" i="1"/>
  <c r="R18" i="1"/>
  <c r="T18" i="1"/>
  <c r="AV18" i="1"/>
  <c r="K18" i="1" s="1"/>
  <c r="AW18" i="1"/>
  <c r="AX18" i="1"/>
  <c r="AY18" i="1"/>
  <c r="BA18" i="1" s="1"/>
  <c r="P18" i="1" s="1"/>
  <c r="BB18" i="1" s="1"/>
  <c r="AZ18" i="1"/>
  <c r="BE18" i="1"/>
  <c r="BF18" i="1"/>
  <c r="BH18" i="1"/>
  <c r="BI18" i="1"/>
  <c r="K19" i="1"/>
  <c r="N19" i="1"/>
  <c r="R19" i="1"/>
  <c r="BA19" i="1" s="1"/>
  <c r="P19" i="1" s="1"/>
  <c r="BB19" i="1" s="1"/>
  <c r="T19" i="1"/>
  <c r="BN19" i="1" s="1"/>
  <c r="AV19" i="1"/>
  <c r="AW19" i="1"/>
  <c r="AX19" i="1"/>
  <c r="AY19" i="1"/>
  <c r="AZ19" i="1"/>
  <c r="BE19" i="1"/>
  <c r="BF19" i="1" s="1"/>
  <c r="BI19" i="1" s="1"/>
  <c r="BH19" i="1"/>
  <c r="K20" i="1"/>
  <c r="L20" i="1"/>
  <c r="BJ20" i="1" s="1"/>
  <c r="M20" i="1" s="1"/>
  <c r="N20" i="1"/>
  <c r="R20" i="1"/>
  <c r="T20" i="1" s="1"/>
  <c r="BN20" i="1" s="1"/>
  <c r="AV20" i="1"/>
  <c r="AW20" i="1"/>
  <c r="AX20" i="1"/>
  <c r="AY20" i="1"/>
  <c r="AZ20" i="1"/>
  <c r="BA20" i="1"/>
  <c r="P20" i="1" s="1"/>
  <c r="BB20" i="1" s="1"/>
  <c r="O20" i="1" s="1"/>
  <c r="BC20" i="1"/>
  <c r="BD20" i="1" s="1"/>
  <c r="BG20" i="1" s="1"/>
  <c r="BE20" i="1"/>
  <c r="BF20" i="1"/>
  <c r="BH20" i="1"/>
  <c r="BI20" i="1"/>
  <c r="R21" i="1"/>
  <c r="T21" i="1"/>
  <c r="AV21" i="1"/>
  <c r="K21" i="1" s="1"/>
  <c r="AW21" i="1"/>
  <c r="AX21" i="1"/>
  <c r="AY21" i="1"/>
  <c r="BA21" i="1" s="1"/>
  <c r="P21" i="1" s="1"/>
  <c r="BB21" i="1" s="1"/>
  <c r="AZ21" i="1"/>
  <c r="BE21" i="1"/>
  <c r="BF21" i="1"/>
  <c r="BH21" i="1"/>
  <c r="BI21" i="1"/>
  <c r="K22" i="1"/>
  <c r="N22" i="1"/>
  <c r="P22" i="1"/>
  <c r="BB22" i="1" s="1"/>
  <c r="R22" i="1"/>
  <c r="BA22" i="1" s="1"/>
  <c r="T22" i="1"/>
  <c r="BN22" i="1" s="1"/>
  <c r="AV22" i="1"/>
  <c r="AW22" i="1"/>
  <c r="AX22" i="1"/>
  <c r="AY22" i="1"/>
  <c r="AZ22" i="1"/>
  <c r="BE22" i="1"/>
  <c r="BF22" i="1" s="1"/>
  <c r="BI22" i="1" s="1"/>
  <c r="BH22" i="1"/>
  <c r="N23" i="1"/>
  <c r="R23" i="1"/>
  <c r="T23" i="1" s="1"/>
  <c r="AV23" i="1"/>
  <c r="K23" i="1" s="1"/>
  <c r="BN23" i="1" s="1"/>
  <c r="AW23" i="1"/>
  <c r="AX23" i="1"/>
  <c r="AY23" i="1"/>
  <c r="AZ23" i="1"/>
  <c r="BA23" i="1"/>
  <c r="P23" i="1" s="1"/>
  <c r="BB23" i="1" s="1"/>
  <c r="BE23" i="1"/>
  <c r="BF23" i="1"/>
  <c r="BH23" i="1"/>
  <c r="BI23" i="1"/>
  <c r="R24" i="1"/>
  <c r="T24" i="1"/>
  <c r="AV24" i="1"/>
  <c r="K24" i="1" s="1"/>
  <c r="AW24" i="1"/>
  <c r="AX24" i="1"/>
  <c r="AY24" i="1"/>
  <c r="BA24" i="1" s="1"/>
  <c r="P24" i="1" s="1"/>
  <c r="BB24" i="1" s="1"/>
  <c r="AZ24" i="1"/>
  <c r="BE24" i="1"/>
  <c r="BF24" i="1"/>
  <c r="BH24" i="1"/>
  <c r="BI24" i="1"/>
  <c r="K25" i="1"/>
  <c r="N25" i="1"/>
  <c r="R25" i="1"/>
  <c r="BA25" i="1" s="1"/>
  <c r="P25" i="1" s="1"/>
  <c r="BB25" i="1" s="1"/>
  <c r="T25" i="1"/>
  <c r="BN25" i="1" s="1"/>
  <c r="AV25" i="1"/>
  <c r="AW25" i="1"/>
  <c r="AX25" i="1"/>
  <c r="AY25" i="1"/>
  <c r="AZ25" i="1"/>
  <c r="BE25" i="1"/>
  <c r="BF25" i="1" s="1"/>
  <c r="BI25" i="1" s="1"/>
  <c r="BH25" i="1"/>
  <c r="N26" i="1"/>
  <c r="R26" i="1"/>
  <c r="T26" i="1" s="1"/>
  <c r="AV26" i="1"/>
  <c r="K26" i="1" s="1"/>
  <c r="BN26" i="1" s="1"/>
  <c r="AW26" i="1"/>
  <c r="AX26" i="1"/>
  <c r="AY26" i="1"/>
  <c r="AZ26" i="1"/>
  <c r="BA26" i="1"/>
  <c r="P26" i="1" s="1"/>
  <c r="BB26" i="1" s="1"/>
  <c r="O26" i="1" s="1"/>
  <c r="BE26" i="1"/>
  <c r="BF26" i="1"/>
  <c r="BH26" i="1"/>
  <c r="BI26" i="1"/>
  <c r="R27" i="1"/>
  <c r="T27" i="1"/>
  <c r="AV27" i="1"/>
  <c r="K27" i="1" s="1"/>
  <c r="AW27" i="1"/>
  <c r="AX27" i="1"/>
  <c r="AY27" i="1"/>
  <c r="AZ27" i="1"/>
  <c r="BE27" i="1"/>
  <c r="BF27" i="1"/>
  <c r="BH27" i="1"/>
  <c r="BI27" i="1"/>
  <c r="K28" i="1"/>
  <c r="N28" i="1"/>
  <c r="P28" i="1"/>
  <c r="BB28" i="1" s="1"/>
  <c r="R28" i="1"/>
  <c r="BA28" i="1" s="1"/>
  <c r="T28" i="1"/>
  <c r="BN28" i="1" s="1"/>
  <c r="AV28" i="1"/>
  <c r="AW28" i="1"/>
  <c r="AX28" i="1"/>
  <c r="AY28" i="1"/>
  <c r="AZ28" i="1"/>
  <c r="BC28" i="1"/>
  <c r="BD28" i="1" s="1"/>
  <c r="BG28" i="1" s="1"/>
  <c r="L28" i="1" s="1"/>
  <c r="BJ28" i="1" s="1"/>
  <c r="M28" i="1" s="1"/>
  <c r="BE28" i="1"/>
  <c r="BF28" i="1" s="1"/>
  <c r="BI28" i="1" s="1"/>
  <c r="BH28" i="1"/>
  <c r="N29" i="1"/>
  <c r="R29" i="1"/>
  <c r="T29" i="1" s="1"/>
  <c r="AV29" i="1"/>
  <c r="K29" i="1" s="1"/>
  <c r="AW29" i="1"/>
  <c r="AX29" i="1"/>
  <c r="AY29" i="1"/>
  <c r="AZ29" i="1"/>
  <c r="BA29" i="1"/>
  <c r="P29" i="1" s="1"/>
  <c r="BB29" i="1"/>
  <c r="BE29" i="1"/>
  <c r="BF29" i="1"/>
  <c r="BH29" i="1"/>
  <c r="BI29" i="1"/>
  <c r="BN29" i="1"/>
  <c r="R30" i="1"/>
  <c r="T30" i="1"/>
  <c r="AV30" i="1"/>
  <c r="K30" i="1" s="1"/>
  <c r="AW30" i="1"/>
  <c r="AX30" i="1"/>
  <c r="AY30" i="1"/>
  <c r="BA30" i="1" s="1"/>
  <c r="P30" i="1" s="1"/>
  <c r="BB30" i="1" s="1"/>
  <c r="AZ30" i="1"/>
  <c r="BE30" i="1"/>
  <c r="BF30" i="1"/>
  <c r="BH30" i="1"/>
  <c r="BI30" i="1"/>
  <c r="K31" i="1"/>
  <c r="N31" i="1"/>
  <c r="R31" i="1"/>
  <c r="BA31" i="1" s="1"/>
  <c r="P31" i="1" s="1"/>
  <c r="BB31" i="1" s="1"/>
  <c r="T31" i="1"/>
  <c r="AV31" i="1"/>
  <c r="AW31" i="1"/>
  <c r="AX31" i="1"/>
  <c r="AY31" i="1"/>
  <c r="AZ31" i="1"/>
  <c r="BE31" i="1"/>
  <c r="BF31" i="1" s="1"/>
  <c r="BI31" i="1" s="1"/>
  <c r="BH31" i="1"/>
  <c r="BN31" i="1"/>
  <c r="N32" i="1"/>
  <c r="R32" i="1"/>
  <c r="T32" i="1" s="1"/>
  <c r="AV32" i="1"/>
  <c r="K32" i="1" s="1"/>
  <c r="BN32" i="1" s="1"/>
  <c r="AW32" i="1"/>
  <c r="AX32" i="1"/>
  <c r="BA32" i="1" s="1"/>
  <c r="P32" i="1" s="1"/>
  <c r="BB32" i="1" s="1"/>
  <c r="AY32" i="1"/>
  <c r="AZ32" i="1"/>
  <c r="BE32" i="1"/>
  <c r="BF32" i="1"/>
  <c r="BH32" i="1"/>
  <c r="BI32" i="1"/>
  <c r="R33" i="1"/>
  <c r="T33" i="1" s="1"/>
  <c r="AV33" i="1"/>
  <c r="K33" i="1" s="1"/>
  <c r="AW33" i="1"/>
  <c r="AX33" i="1"/>
  <c r="AY33" i="1"/>
  <c r="AZ33" i="1"/>
  <c r="BE33" i="1"/>
  <c r="BF33" i="1"/>
  <c r="BI33" i="1" s="1"/>
  <c r="BH33" i="1"/>
  <c r="K34" i="1"/>
  <c r="M34" i="1"/>
  <c r="N34" i="1"/>
  <c r="R34" i="1"/>
  <c r="BA34" i="1" s="1"/>
  <c r="P34" i="1" s="1"/>
  <c r="BB34" i="1" s="1"/>
  <c r="T34" i="1"/>
  <c r="BN34" i="1" s="1"/>
  <c r="AV34" i="1"/>
  <c r="AW34" i="1"/>
  <c r="AX34" i="1"/>
  <c r="AY34" i="1"/>
  <c r="AZ34" i="1"/>
  <c r="BC34" i="1"/>
  <c r="BD34" i="1" s="1"/>
  <c r="BG34" i="1" s="1"/>
  <c r="L34" i="1" s="1"/>
  <c r="BJ34" i="1" s="1"/>
  <c r="BE34" i="1"/>
  <c r="BF34" i="1" s="1"/>
  <c r="BI34" i="1" s="1"/>
  <c r="BH34" i="1"/>
  <c r="R35" i="1"/>
  <c r="T35" i="1" s="1"/>
  <c r="AV35" i="1"/>
  <c r="K35" i="1" s="1"/>
  <c r="BN35" i="1" s="1"/>
  <c r="AW35" i="1"/>
  <c r="N35" i="1" s="1"/>
  <c r="AX35" i="1"/>
  <c r="AY35" i="1"/>
  <c r="BA35" i="1" s="1"/>
  <c r="P35" i="1" s="1"/>
  <c r="BB35" i="1" s="1"/>
  <c r="AZ35" i="1"/>
  <c r="BE35" i="1"/>
  <c r="BF35" i="1"/>
  <c r="BH35" i="1"/>
  <c r="BI35" i="1"/>
  <c r="R36" i="1"/>
  <c r="T36" i="1"/>
  <c r="AV36" i="1"/>
  <c r="K36" i="1" s="1"/>
  <c r="AW36" i="1"/>
  <c r="AX36" i="1"/>
  <c r="AY36" i="1"/>
  <c r="BA36" i="1" s="1"/>
  <c r="P36" i="1" s="1"/>
  <c r="BB36" i="1" s="1"/>
  <c r="AZ36" i="1"/>
  <c r="BE36" i="1"/>
  <c r="BF36" i="1" s="1"/>
  <c r="BI36" i="1" s="1"/>
  <c r="BH36" i="1"/>
  <c r="K37" i="1"/>
  <c r="N37" i="1"/>
  <c r="R37" i="1"/>
  <c r="BA37" i="1" s="1"/>
  <c r="P37" i="1" s="1"/>
  <c r="BB37" i="1" s="1"/>
  <c r="AV37" i="1"/>
  <c r="AW37" i="1"/>
  <c r="AX37" i="1"/>
  <c r="AY37" i="1"/>
  <c r="AZ37" i="1"/>
  <c r="BE37" i="1"/>
  <c r="BF37" i="1"/>
  <c r="BI37" i="1" s="1"/>
  <c r="BH37" i="1"/>
  <c r="R38" i="1"/>
  <c r="T38" i="1" s="1"/>
  <c r="AV38" i="1"/>
  <c r="K38" i="1" s="1"/>
  <c r="AW38" i="1"/>
  <c r="N38" i="1" s="1"/>
  <c r="AX38" i="1"/>
  <c r="BA38" i="1" s="1"/>
  <c r="P38" i="1" s="1"/>
  <c r="AY38" i="1"/>
  <c r="AZ38" i="1"/>
  <c r="BB38" i="1"/>
  <c r="BE38" i="1"/>
  <c r="BF38" i="1"/>
  <c r="BH38" i="1"/>
  <c r="BI38" i="1"/>
  <c r="BN38" i="1"/>
  <c r="R39" i="1"/>
  <c r="T39" i="1" s="1"/>
  <c r="AV39" i="1"/>
  <c r="K39" i="1" s="1"/>
  <c r="AW39" i="1"/>
  <c r="AX39" i="1"/>
  <c r="AY39" i="1"/>
  <c r="AZ39" i="1"/>
  <c r="BE39" i="1"/>
  <c r="BF39" i="1"/>
  <c r="BI39" i="1" s="1"/>
  <c r="BH39" i="1"/>
  <c r="K40" i="1"/>
  <c r="N40" i="1"/>
  <c r="R40" i="1"/>
  <c r="BA40" i="1" s="1"/>
  <c r="P40" i="1" s="1"/>
  <c r="BB40" i="1" s="1"/>
  <c r="T40" i="1"/>
  <c r="BN40" i="1" s="1"/>
  <c r="AV40" i="1"/>
  <c r="AW40" i="1"/>
  <c r="AX40" i="1"/>
  <c r="AY40" i="1"/>
  <c r="AZ40" i="1"/>
  <c r="BE40" i="1"/>
  <c r="BF40" i="1"/>
  <c r="BI40" i="1" s="1"/>
  <c r="BH40" i="1"/>
  <c r="N41" i="1"/>
  <c r="R41" i="1"/>
  <c r="T41" i="1" s="1"/>
  <c r="AV41" i="1"/>
  <c r="K41" i="1" s="1"/>
  <c r="AW41" i="1"/>
  <c r="AX41" i="1"/>
  <c r="AY41" i="1"/>
  <c r="BA41" i="1" s="1"/>
  <c r="P41" i="1" s="1"/>
  <c r="BB41" i="1" s="1"/>
  <c r="AZ41" i="1"/>
  <c r="BC41" i="1"/>
  <c r="BD41" i="1" s="1"/>
  <c r="BG41" i="1" s="1"/>
  <c r="L41" i="1" s="1"/>
  <c r="BJ41" i="1" s="1"/>
  <c r="M41" i="1" s="1"/>
  <c r="BE41" i="1"/>
  <c r="BF41" i="1"/>
  <c r="BH41" i="1"/>
  <c r="BI41" i="1"/>
  <c r="BN41" i="1"/>
  <c r="R42" i="1"/>
  <c r="T42" i="1" s="1"/>
  <c r="BN42" i="1" s="1"/>
  <c r="AV42" i="1"/>
  <c r="K42" i="1" s="1"/>
  <c r="AW42" i="1"/>
  <c r="AX42" i="1"/>
  <c r="AY42" i="1"/>
  <c r="AZ42" i="1"/>
  <c r="BE42" i="1"/>
  <c r="BF42" i="1" s="1"/>
  <c r="BI42" i="1" s="1"/>
  <c r="BH42" i="1"/>
  <c r="K43" i="1"/>
  <c r="N43" i="1"/>
  <c r="R43" i="1"/>
  <c r="T43" i="1"/>
  <c r="BN43" i="1" s="1"/>
  <c r="AV43" i="1"/>
  <c r="AW43" i="1"/>
  <c r="AX43" i="1"/>
  <c r="AY43" i="1"/>
  <c r="AZ43" i="1"/>
  <c r="BA43" i="1" s="1"/>
  <c r="P43" i="1" s="1"/>
  <c r="BB43" i="1" s="1"/>
  <c r="BE43" i="1"/>
  <c r="BF43" i="1" s="1"/>
  <c r="BI43" i="1" s="1"/>
  <c r="BH43" i="1"/>
  <c r="R44" i="1"/>
  <c r="T44" i="1" s="1"/>
  <c r="AV44" i="1"/>
  <c r="K44" i="1" s="1"/>
  <c r="AW44" i="1"/>
  <c r="AX44" i="1"/>
  <c r="AY44" i="1"/>
  <c r="AZ44" i="1"/>
  <c r="BE44" i="1"/>
  <c r="BF44" i="1"/>
  <c r="BI44" i="1" s="1"/>
  <c r="BH44" i="1"/>
  <c r="R45" i="1"/>
  <c r="T45" i="1"/>
  <c r="BN45" i="1" s="1"/>
  <c r="AV45" i="1"/>
  <c r="K45" i="1" s="1"/>
  <c r="AX45" i="1"/>
  <c r="AY45" i="1"/>
  <c r="AZ45" i="1"/>
  <c r="BE45" i="1"/>
  <c r="BF45" i="1" s="1"/>
  <c r="BH45" i="1"/>
  <c r="BI45" i="1"/>
  <c r="K46" i="1"/>
  <c r="N46" i="1"/>
  <c r="R46" i="1"/>
  <c r="T46" i="1"/>
  <c r="AV46" i="1"/>
  <c r="AW46" i="1"/>
  <c r="AX46" i="1"/>
  <c r="AY46" i="1"/>
  <c r="AZ46" i="1"/>
  <c r="BA46" i="1" s="1"/>
  <c r="P46" i="1" s="1"/>
  <c r="BB46" i="1" s="1"/>
  <c r="BE46" i="1"/>
  <c r="BF46" i="1" s="1"/>
  <c r="BI46" i="1" s="1"/>
  <c r="BH46" i="1"/>
  <c r="BN46" i="1"/>
  <c r="R47" i="1"/>
  <c r="T47" i="1" s="1"/>
  <c r="AV47" i="1"/>
  <c r="K47" i="1" s="1"/>
  <c r="AW47" i="1"/>
  <c r="AX47" i="1"/>
  <c r="AY47" i="1"/>
  <c r="AZ47" i="1"/>
  <c r="BA47" i="1" s="1"/>
  <c r="P47" i="1" s="1"/>
  <c r="BB47" i="1" s="1"/>
  <c r="BE47" i="1"/>
  <c r="BF47" i="1"/>
  <c r="BI47" i="1" s="1"/>
  <c r="BH47" i="1"/>
  <c r="BN47" i="1"/>
  <c r="R48" i="1"/>
  <c r="T48" i="1" s="1"/>
  <c r="BN48" i="1" s="1"/>
  <c r="AV48" i="1"/>
  <c r="K48" i="1" s="1"/>
  <c r="AW48" i="1"/>
  <c r="N48" i="1" s="1"/>
  <c r="AX48" i="1"/>
  <c r="BA48" i="1" s="1"/>
  <c r="P48" i="1" s="1"/>
  <c r="BB48" i="1" s="1"/>
  <c r="AY48" i="1"/>
  <c r="AZ48" i="1"/>
  <c r="BE48" i="1"/>
  <c r="BF48" i="1"/>
  <c r="BH48" i="1"/>
  <c r="BI48" i="1"/>
  <c r="K49" i="1"/>
  <c r="R49" i="1"/>
  <c r="T49" i="1"/>
  <c r="AV49" i="1"/>
  <c r="AW49" i="1"/>
  <c r="N49" i="1" s="1"/>
  <c r="AX49" i="1"/>
  <c r="AY49" i="1"/>
  <c r="AZ49" i="1"/>
  <c r="BA49" i="1"/>
  <c r="P49" i="1" s="1"/>
  <c r="BB49" i="1" s="1"/>
  <c r="BE49" i="1"/>
  <c r="BF49" i="1" s="1"/>
  <c r="BH49" i="1"/>
  <c r="BI49" i="1"/>
  <c r="BN49" i="1"/>
  <c r="R50" i="1"/>
  <c r="T50" i="1" s="1"/>
  <c r="AV50" i="1"/>
  <c r="AX50" i="1"/>
  <c r="AY50" i="1"/>
  <c r="AZ50" i="1"/>
  <c r="BE50" i="1"/>
  <c r="BF50" i="1" s="1"/>
  <c r="BI50" i="1" s="1"/>
  <c r="BH50" i="1"/>
  <c r="R51" i="1"/>
  <c r="T51" i="1"/>
  <c r="AV51" i="1"/>
  <c r="AX51" i="1"/>
  <c r="AY51" i="1"/>
  <c r="AZ51" i="1"/>
  <c r="BE51" i="1"/>
  <c r="BF51" i="1" s="1"/>
  <c r="BI51" i="1" s="1"/>
  <c r="BH51" i="1"/>
  <c r="K52" i="1"/>
  <c r="R52" i="1"/>
  <c r="T52" i="1"/>
  <c r="BN52" i="1" s="1"/>
  <c r="AV52" i="1"/>
  <c r="AW52" i="1"/>
  <c r="AX52" i="1"/>
  <c r="BA52" i="1" s="1"/>
  <c r="P52" i="1" s="1"/>
  <c r="BB52" i="1" s="1"/>
  <c r="AY52" i="1"/>
  <c r="AZ52" i="1"/>
  <c r="BE52" i="1"/>
  <c r="BF52" i="1"/>
  <c r="BI52" i="1" s="1"/>
  <c r="BH52" i="1"/>
  <c r="R53" i="1"/>
  <c r="T53" i="1" s="1"/>
  <c r="AV53" i="1"/>
  <c r="K53" i="1" s="1"/>
  <c r="BN53" i="1" s="1"/>
  <c r="AW53" i="1"/>
  <c r="AX53" i="1"/>
  <c r="BA53" i="1" s="1"/>
  <c r="P53" i="1" s="1"/>
  <c r="BB53" i="1" s="1"/>
  <c r="AY53" i="1"/>
  <c r="AZ53" i="1"/>
  <c r="BE53" i="1"/>
  <c r="BF53" i="1"/>
  <c r="BH53" i="1"/>
  <c r="BI53" i="1" s="1"/>
  <c r="R54" i="1"/>
  <c r="T54" i="1" s="1"/>
  <c r="AV54" i="1"/>
  <c r="K54" i="1" s="1"/>
  <c r="AX54" i="1"/>
  <c r="AY54" i="1"/>
  <c r="AZ54" i="1"/>
  <c r="BE54" i="1"/>
  <c r="BF54" i="1" s="1"/>
  <c r="BH54" i="1"/>
  <c r="BI54" i="1"/>
  <c r="R55" i="1"/>
  <c r="T55" i="1"/>
  <c r="AV55" i="1"/>
  <c r="AX55" i="1"/>
  <c r="AY55" i="1"/>
  <c r="AZ55" i="1"/>
  <c r="BE55" i="1"/>
  <c r="BF55" i="1" s="1"/>
  <c r="BI55" i="1" s="1"/>
  <c r="BH55" i="1"/>
  <c r="K56" i="1"/>
  <c r="R56" i="1"/>
  <c r="T56" i="1"/>
  <c r="AV56" i="1"/>
  <c r="AW56" i="1"/>
  <c r="N56" i="1" s="1"/>
  <c r="AX56" i="1"/>
  <c r="AY56" i="1"/>
  <c r="AZ56" i="1"/>
  <c r="BA56" i="1" s="1"/>
  <c r="P56" i="1" s="1"/>
  <c r="BB56" i="1" s="1"/>
  <c r="BE56" i="1"/>
  <c r="BF56" i="1" s="1"/>
  <c r="BH56" i="1"/>
  <c r="BI56" i="1"/>
  <c r="R57" i="1"/>
  <c r="T57" i="1" s="1"/>
  <c r="AV57" i="1"/>
  <c r="K57" i="1" s="1"/>
  <c r="AW57" i="1"/>
  <c r="AX57" i="1"/>
  <c r="AY57" i="1"/>
  <c r="AZ57" i="1"/>
  <c r="BE57" i="1"/>
  <c r="BF57" i="1" s="1"/>
  <c r="BI57" i="1" s="1"/>
  <c r="BH57" i="1"/>
  <c r="R58" i="1"/>
  <c r="T58" i="1"/>
  <c r="AV58" i="1"/>
  <c r="AX58" i="1"/>
  <c r="AY58" i="1"/>
  <c r="AZ58" i="1"/>
  <c r="BE58" i="1"/>
  <c r="BF58" i="1" s="1"/>
  <c r="BH58" i="1"/>
  <c r="R59" i="1"/>
  <c r="T59" i="1"/>
  <c r="AV59" i="1"/>
  <c r="K59" i="1" s="1"/>
  <c r="AW59" i="1"/>
  <c r="AX59" i="1"/>
  <c r="AY59" i="1"/>
  <c r="AZ59" i="1"/>
  <c r="BE59" i="1"/>
  <c r="BF59" i="1" s="1"/>
  <c r="BH59" i="1"/>
  <c r="BI59" i="1" s="1"/>
  <c r="K60" i="1"/>
  <c r="R60" i="1"/>
  <c r="T60" i="1" s="1"/>
  <c r="AV60" i="1"/>
  <c r="AW60" i="1"/>
  <c r="AX60" i="1"/>
  <c r="AY60" i="1"/>
  <c r="AZ60" i="1"/>
  <c r="BE60" i="1"/>
  <c r="BF60" i="1" s="1"/>
  <c r="BI60" i="1" s="1"/>
  <c r="BH60" i="1"/>
  <c r="K61" i="1"/>
  <c r="R61" i="1"/>
  <c r="T61" i="1"/>
  <c r="AV61" i="1"/>
  <c r="AW61" i="1" s="1"/>
  <c r="N61" i="1" s="1"/>
  <c r="AX61" i="1"/>
  <c r="AY61" i="1"/>
  <c r="AZ61" i="1"/>
  <c r="BA61" i="1"/>
  <c r="P61" i="1" s="1"/>
  <c r="BB61" i="1"/>
  <c r="BE61" i="1"/>
  <c r="BF61" i="1" s="1"/>
  <c r="BI61" i="1" s="1"/>
  <c r="BH61" i="1"/>
  <c r="R62" i="1"/>
  <c r="T62" i="1"/>
  <c r="AV62" i="1"/>
  <c r="AX62" i="1"/>
  <c r="AY62" i="1"/>
  <c r="AZ62" i="1"/>
  <c r="BE62" i="1"/>
  <c r="BF62" i="1" s="1"/>
  <c r="BH62" i="1"/>
  <c r="BI62" i="1"/>
  <c r="R63" i="1"/>
  <c r="T63" i="1" s="1"/>
  <c r="AV63" i="1"/>
  <c r="K63" i="1" s="1"/>
  <c r="AW63" i="1"/>
  <c r="AX63" i="1"/>
  <c r="AY63" i="1"/>
  <c r="AZ63" i="1"/>
  <c r="BA63" i="1" s="1"/>
  <c r="P63" i="1" s="1"/>
  <c r="BB63" i="1" s="1"/>
  <c r="BE63" i="1"/>
  <c r="BF63" i="1" s="1"/>
  <c r="BI63" i="1" s="1"/>
  <c r="BH63" i="1"/>
  <c r="K64" i="1"/>
  <c r="R64" i="1"/>
  <c r="T64" i="1" s="1"/>
  <c r="BN64" i="1" s="1"/>
  <c r="AV64" i="1"/>
  <c r="AW64" i="1" s="1"/>
  <c r="N64" i="1" s="1"/>
  <c r="AX64" i="1"/>
  <c r="AY64" i="1"/>
  <c r="AZ64" i="1"/>
  <c r="BE64" i="1"/>
  <c r="BF64" i="1" s="1"/>
  <c r="BH64" i="1"/>
  <c r="K65" i="1"/>
  <c r="R65" i="1"/>
  <c r="T65" i="1"/>
  <c r="AV65" i="1"/>
  <c r="AW65" i="1"/>
  <c r="N65" i="1" s="1"/>
  <c r="AX65" i="1"/>
  <c r="AY65" i="1"/>
  <c r="AZ65" i="1"/>
  <c r="BA65" i="1" s="1"/>
  <c r="P65" i="1" s="1"/>
  <c r="BB65" i="1" s="1"/>
  <c r="BC65" i="1" s="1"/>
  <c r="BD65" i="1" s="1"/>
  <c r="BG65" i="1" s="1"/>
  <c r="L65" i="1" s="1"/>
  <c r="BJ65" i="1" s="1"/>
  <c r="M65" i="1" s="1"/>
  <c r="BE65" i="1"/>
  <c r="BF65" i="1" s="1"/>
  <c r="BH65" i="1"/>
  <c r="K66" i="1"/>
  <c r="R66" i="1"/>
  <c r="T66" i="1" s="1"/>
  <c r="AV66" i="1"/>
  <c r="AW66" i="1"/>
  <c r="AX66" i="1"/>
  <c r="AY66" i="1"/>
  <c r="AZ66" i="1"/>
  <c r="BA66" i="1" s="1"/>
  <c r="P66" i="1" s="1"/>
  <c r="BB66" i="1" s="1"/>
  <c r="BE66" i="1"/>
  <c r="BF66" i="1" s="1"/>
  <c r="BI66" i="1" s="1"/>
  <c r="BH66" i="1"/>
  <c r="K67" i="1"/>
  <c r="P67" i="1"/>
  <c r="BB67" i="1" s="1"/>
  <c r="R67" i="1"/>
  <c r="T67" i="1" s="1"/>
  <c r="BN67" i="1" s="1"/>
  <c r="AV67" i="1"/>
  <c r="AW67" i="1" s="1"/>
  <c r="N67" i="1" s="1"/>
  <c r="AX67" i="1"/>
  <c r="AY67" i="1"/>
  <c r="AZ67" i="1"/>
  <c r="BA67" i="1" s="1"/>
  <c r="BE67" i="1"/>
  <c r="BF67" i="1" s="1"/>
  <c r="BH67" i="1"/>
  <c r="R68" i="1"/>
  <c r="T68" i="1"/>
  <c r="AV68" i="1"/>
  <c r="K68" i="1" s="1"/>
  <c r="AW68" i="1"/>
  <c r="N68" i="1" s="1"/>
  <c r="AX68" i="1"/>
  <c r="AY68" i="1"/>
  <c r="AZ68" i="1"/>
  <c r="BA68" i="1"/>
  <c r="P68" i="1" s="1"/>
  <c r="BB68" i="1" s="1"/>
  <c r="BE68" i="1"/>
  <c r="BF68" i="1" s="1"/>
  <c r="BH68" i="1"/>
  <c r="BI68" i="1" s="1"/>
  <c r="R69" i="1"/>
  <c r="T69" i="1" s="1"/>
  <c r="AV69" i="1"/>
  <c r="AX69" i="1"/>
  <c r="AY69" i="1"/>
  <c r="AZ69" i="1"/>
  <c r="BE69" i="1"/>
  <c r="BF69" i="1"/>
  <c r="BI69" i="1" s="1"/>
  <c r="BH69" i="1"/>
  <c r="R70" i="1"/>
  <c r="T70" i="1" s="1"/>
  <c r="AV70" i="1"/>
  <c r="AW70" i="1" s="1"/>
  <c r="N70" i="1" s="1"/>
  <c r="AX70" i="1"/>
  <c r="AY70" i="1"/>
  <c r="AZ70" i="1"/>
  <c r="BA70" i="1" s="1"/>
  <c r="P70" i="1" s="1"/>
  <c r="BB70" i="1"/>
  <c r="BE70" i="1"/>
  <c r="BF70" i="1" s="1"/>
  <c r="BH70" i="1"/>
  <c r="R71" i="1"/>
  <c r="T71" i="1"/>
  <c r="AV71" i="1"/>
  <c r="K71" i="1" s="1"/>
  <c r="AW71" i="1"/>
  <c r="N71" i="1" s="1"/>
  <c r="AX71" i="1"/>
  <c r="AY71" i="1"/>
  <c r="AZ71" i="1"/>
  <c r="BA71" i="1" s="1"/>
  <c r="P71" i="1" s="1"/>
  <c r="BB71" i="1" s="1"/>
  <c r="BE71" i="1"/>
  <c r="BF71" i="1" s="1"/>
  <c r="BI71" i="1" s="1"/>
  <c r="BH71" i="1"/>
  <c r="K72" i="1"/>
  <c r="R72" i="1"/>
  <c r="T72" i="1" s="1"/>
  <c r="AV72" i="1"/>
  <c r="AW72" i="1"/>
  <c r="AX72" i="1"/>
  <c r="AY72" i="1"/>
  <c r="AZ72" i="1"/>
  <c r="BA72" i="1" s="1"/>
  <c r="P72" i="1" s="1"/>
  <c r="BB72" i="1" s="1"/>
  <c r="BE72" i="1"/>
  <c r="BF72" i="1" s="1"/>
  <c r="BI72" i="1" s="1"/>
  <c r="BH72" i="1"/>
  <c r="R73" i="1"/>
  <c r="T73" i="1" s="1"/>
  <c r="AV73" i="1"/>
  <c r="AX73" i="1"/>
  <c r="AY73" i="1"/>
  <c r="AZ73" i="1"/>
  <c r="BE73" i="1"/>
  <c r="BF73" i="1" s="1"/>
  <c r="BI73" i="1" s="1"/>
  <c r="BH73" i="1"/>
  <c r="R74" i="1"/>
  <c r="T74" i="1"/>
  <c r="AV74" i="1"/>
  <c r="K74" i="1" s="1"/>
  <c r="AW74" i="1"/>
  <c r="N74" i="1" s="1"/>
  <c r="AX74" i="1"/>
  <c r="AY74" i="1"/>
  <c r="AZ74" i="1"/>
  <c r="BA74" i="1"/>
  <c r="P74" i="1" s="1"/>
  <c r="BB74" i="1" s="1"/>
  <c r="BE74" i="1"/>
  <c r="BF74" i="1" s="1"/>
  <c r="BH74" i="1"/>
  <c r="BI74" i="1"/>
  <c r="K75" i="1"/>
  <c r="N75" i="1"/>
  <c r="R75" i="1"/>
  <c r="T75" i="1" s="1"/>
  <c r="AV75" i="1"/>
  <c r="AW75" i="1"/>
  <c r="AX75" i="1"/>
  <c r="AY75" i="1"/>
  <c r="AZ75" i="1"/>
  <c r="BE75" i="1"/>
  <c r="BF75" i="1"/>
  <c r="BH75" i="1"/>
  <c r="BI75" i="1"/>
  <c r="R76" i="1"/>
  <c r="T76" i="1" s="1"/>
  <c r="AV76" i="1"/>
  <c r="AX76" i="1"/>
  <c r="AY76" i="1"/>
  <c r="AZ76" i="1"/>
  <c r="BE76" i="1"/>
  <c r="BF76" i="1" s="1"/>
  <c r="BH76" i="1"/>
  <c r="BI76" i="1"/>
  <c r="R77" i="1"/>
  <c r="T77" i="1" s="1"/>
  <c r="AV77" i="1"/>
  <c r="AX77" i="1"/>
  <c r="AY77" i="1"/>
  <c r="AZ77" i="1"/>
  <c r="BE77" i="1"/>
  <c r="BF77" i="1"/>
  <c r="BH77" i="1"/>
  <c r="BI77" i="1"/>
  <c r="R78" i="1"/>
  <c r="T78" i="1" s="1"/>
  <c r="AV78" i="1"/>
  <c r="AX78" i="1"/>
  <c r="AY78" i="1"/>
  <c r="AZ78" i="1"/>
  <c r="BE78" i="1"/>
  <c r="BF78" i="1"/>
  <c r="BH78" i="1"/>
  <c r="BI78" i="1"/>
  <c r="K79" i="1"/>
  <c r="N79" i="1"/>
  <c r="R79" i="1"/>
  <c r="T79" i="1" s="1"/>
  <c r="BN79" i="1" s="1"/>
  <c r="AV79" i="1"/>
  <c r="AW79" i="1"/>
  <c r="AX79" i="1"/>
  <c r="AY79" i="1"/>
  <c r="AZ79" i="1"/>
  <c r="BE79" i="1"/>
  <c r="BF79" i="1"/>
  <c r="BI79" i="1" s="1"/>
  <c r="BH79" i="1"/>
  <c r="K80" i="1"/>
  <c r="R80" i="1"/>
  <c r="T80" i="1"/>
  <c r="AV80" i="1"/>
  <c r="AW80" i="1"/>
  <c r="N80" i="1" s="1"/>
  <c r="AX80" i="1"/>
  <c r="AY80" i="1"/>
  <c r="AZ80" i="1"/>
  <c r="BA80" i="1" s="1"/>
  <c r="P80" i="1" s="1"/>
  <c r="BB80" i="1" s="1"/>
  <c r="BC80" i="1" s="1"/>
  <c r="BD80" i="1" s="1"/>
  <c r="BG80" i="1" s="1"/>
  <c r="L80" i="1" s="1"/>
  <c r="BJ80" i="1" s="1"/>
  <c r="M80" i="1" s="1"/>
  <c r="BE80" i="1"/>
  <c r="BF80" i="1"/>
  <c r="BI80" i="1" s="1"/>
  <c r="BH80" i="1"/>
  <c r="BN80" i="1"/>
  <c r="K81" i="1"/>
  <c r="N81" i="1"/>
  <c r="R81" i="1"/>
  <c r="T81" i="1"/>
  <c r="AV81" i="1"/>
  <c r="AW81" i="1"/>
  <c r="AX81" i="1"/>
  <c r="AY81" i="1"/>
  <c r="AZ81" i="1"/>
  <c r="BA81" i="1" s="1"/>
  <c r="P81" i="1" s="1"/>
  <c r="BB81" i="1"/>
  <c r="BE81" i="1"/>
  <c r="BF81" i="1" s="1"/>
  <c r="BI81" i="1" s="1"/>
  <c r="BH81" i="1"/>
  <c r="BN81" i="1"/>
  <c r="R82" i="1"/>
  <c r="T82" i="1" s="1"/>
  <c r="AV82" i="1"/>
  <c r="AX82" i="1"/>
  <c r="AY82" i="1"/>
  <c r="AZ82" i="1"/>
  <c r="BE82" i="1"/>
  <c r="BF82" i="1"/>
  <c r="BH82" i="1"/>
  <c r="K83" i="1"/>
  <c r="N83" i="1"/>
  <c r="R83" i="1"/>
  <c r="T83" i="1" s="1"/>
  <c r="BN83" i="1" s="1"/>
  <c r="AV83" i="1"/>
  <c r="AW83" i="1"/>
  <c r="AX83" i="1"/>
  <c r="AY83" i="1"/>
  <c r="AZ83" i="1"/>
  <c r="BE83" i="1"/>
  <c r="BF83" i="1"/>
  <c r="BI83" i="1" s="1"/>
  <c r="BH83" i="1"/>
  <c r="K84" i="1"/>
  <c r="N84" i="1"/>
  <c r="R84" i="1"/>
  <c r="T84" i="1"/>
  <c r="AV84" i="1"/>
  <c r="AW84" i="1"/>
  <c r="AX84" i="1"/>
  <c r="AY84" i="1"/>
  <c r="AZ84" i="1"/>
  <c r="BA84" i="1" s="1"/>
  <c r="P84" i="1" s="1"/>
  <c r="BB84" i="1"/>
  <c r="BC84" i="1"/>
  <c r="BD84" i="1" s="1"/>
  <c r="BG84" i="1" s="1"/>
  <c r="L84" i="1" s="1"/>
  <c r="BJ84" i="1" s="1"/>
  <c r="M84" i="1" s="1"/>
  <c r="BE84" i="1"/>
  <c r="BF84" i="1" s="1"/>
  <c r="BI84" i="1" s="1"/>
  <c r="BH84" i="1"/>
  <c r="BN84" i="1"/>
  <c r="R85" i="1"/>
  <c r="T85" i="1" s="1"/>
  <c r="AV85" i="1"/>
  <c r="AX85" i="1"/>
  <c r="AY85" i="1"/>
  <c r="AZ85" i="1"/>
  <c r="BE85" i="1"/>
  <c r="BF85" i="1"/>
  <c r="BH85" i="1"/>
  <c r="K86" i="1"/>
  <c r="N86" i="1"/>
  <c r="R86" i="1"/>
  <c r="T86" i="1" s="1"/>
  <c r="BN86" i="1" s="1"/>
  <c r="AV86" i="1"/>
  <c r="AW86" i="1"/>
  <c r="AX86" i="1"/>
  <c r="AY86" i="1"/>
  <c r="AZ86" i="1"/>
  <c r="BE86" i="1"/>
  <c r="BF86" i="1"/>
  <c r="BI86" i="1" s="1"/>
  <c r="BH86" i="1"/>
  <c r="K87" i="1"/>
  <c r="N87" i="1"/>
  <c r="R87" i="1"/>
  <c r="T87" i="1"/>
  <c r="AV87" i="1"/>
  <c r="AW87" i="1"/>
  <c r="AX87" i="1"/>
  <c r="AY87" i="1"/>
  <c r="AZ87" i="1"/>
  <c r="BA87" i="1" s="1"/>
  <c r="P87" i="1" s="1"/>
  <c r="BB87" i="1" s="1"/>
  <c r="BE87" i="1"/>
  <c r="BF87" i="1" s="1"/>
  <c r="BI87" i="1" s="1"/>
  <c r="BH87" i="1"/>
  <c r="R88" i="1"/>
  <c r="T88" i="1" s="1"/>
  <c r="AV88" i="1"/>
  <c r="AX88" i="1"/>
  <c r="AY88" i="1"/>
  <c r="AZ88" i="1"/>
  <c r="BE88" i="1"/>
  <c r="BF88" i="1"/>
  <c r="BI88" i="1" s="1"/>
  <c r="BH88" i="1"/>
  <c r="K89" i="1"/>
  <c r="N89" i="1"/>
  <c r="R89" i="1"/>
  <c r="T89" i="1"/>
  <c r="BN89" i="1" s="1"/>
  <c r="AV89" i="1"/>
  <c r="AW89" i="1"/>
  <c r="AX89" i="1"/>
  <c r="AY89" i="1"/>
  <c r="AZ89" i="1"/>
  <c r="BE89" i="1"/>
  <c r="BF89" i="1"/>
  <c r="BI89" i="1" s="1"/>
  <c r="BH89" i="1"/>
  <c r="K90" i="1"/>
  <c r="R90" i="1"/>
  <c r="T90" i="1"/>
  <c r="AV90" i="1"/>
  <c r="AW90" i="1" s="1"/>
  <c r="AX90" i="1"/>
  <c r="AY90" i="1"/>
  <c r="AZ90" i="1"/>
  <c r="BE90" i="1"/>
  <c r="BF90" i="1" s="1"/>
  <c r="BI90" i="1" s="1"/>
  <c r="BH90" i="1"/>
  <c r="R91" i="1"/>
  <c r="T91" i="1" s="1"/>
  <c r="AV91" i="1"/>
  <c r="AX91" i="1"/>
  <c r="AY91" i="1"/>
  <c r="AZ91" i="1"/>
  <c r="BE91" i="1"/>
  <c r="BF91" i="1"/>
  <c r="BI91" i="1" s="1"/>
  <c r="BH91" i="1"/>
  <c r="K92" i="1"/>
  <c r="N92" i="1"/>
  <c r="R92" i="1"/>
  <c r="T92" i="1" s="1"/>
  <c r="BN92" i="1" s="1"/>
  <c r="AV92" i="1"/>
  <c r="AW92" i="1"/>
  <c r="AX92" i="1"/>
  <c r="AY92" i="1"/>
  <c r="AZ92" i="1"/>
  <c r="BE92" i="1"/>
  <c r="BF92" i="1"/>
  <c r="BI92" i="1" s="1"/>
  <c r="BH92" i="1"/>
  <c r="K93" i="1"/>
  <c r="N93" i="1"/>
  <c r="R93" i="1"/>
  <c r="T93" i="1"/>
  <c r="AV93" i="1"/>
  <c r="AW93" i="1" s="1"/>
  <c r="AX93" i="1"/>
  <c r="AY93" i="1"/>
  <c r="AZ93" i="1"/>
  <c r="BA93" i="1" s="1"/>
  <c r="P93" i="1" s="1"/>
  <c r="BB93" i="1" s="1"/>
  <c r="BE93" i="1"/>
  <c r="BF93" i="1" s="1"/>
  <c r="BI93" i="1" s="1"/>
  <c r="BH93" i="1"/>
  <c r="BN93" i="1"/>
  <c r="R94" i="1"/>
  <c r="T94" i="1" s="1"/>
  <c r="AV94" i="1"/>
  <c r="AX94" i="1"/>
  <c r="AY94" i="1"/>
  <c r="AZ94" i="1"/>
  <c r="BE94" i="1"/>
  <c r="BF94" i="1"/>
  <c r="BH94" i="1"/>
  <c r="K95" i="1"/>
  <c r="N95" i="1"/>
  <c r="R95" i="1"/>
  <c r="T95" i="1"/>
  <c r="BN95" i="1" s="1"/>
  <c r="AV95" i="1"/>
  <c r="AW95" i="1"/>
  <c r="AX95" i="1"/>
  <c r="AY95" i="1"/>
  <c r="AZ95" i="1"/>
  <c r="BE95" i="1"/>
  <c r="BF95" i="1"/>
  <c r="BI95" i="1" s="1"/>
  <c r="BH95" i="1"/>
  <c r="K96" i="1"/>
  <c r="R96" i="1"/>
  <c r="T96" i="1"/>
  <c r="AV96" i="1"/>
  <c r="AW96" i="1" s="1"/>
  <c r="N96" i="1" s="1"/>
  <c r="AX96" i="1"/>
  <c r="AY96" i="1"/>
  <c r="AZ96" i="1"/>
  <c r="BA96" i="1"/>
  <c r="P96" i="1" s="1"/>
  <c r="BB96" i="1" s="1"/>
  <c r="BE96" i="1"/>
  <c r="BF96" i="1" s="1"/>
  <c r="BI96" i="1" s="1"/>
  <c r="BH96" i="1"/>
  <c r="R97" i="1"/>
  <c r="T97" i="1" s="1"/>
  <c r="AV97" i="1"/>
  <c r="K97" i="1" s="1"/>
  <c r="AW97" i="1"/>
  <c r="AX97" i="1"/>
  <c r="AY97" i="1"/>
  <c r="AZ97" i="1"/>
  <c r="BE97" i="1"/>
  <c r="BF97" i="1"/>
  <c r="BH97" i="1"/>
  <c r="BI97" i="1"/>
  <c r="K98" i="1"/>
  <c r="R98" i="1"/>
  <c r="T98" i="1" s="1"/>
  <c r="AV98" i="1"/>
  <c r="AW98" i="1"/>
  <c r="N98" i="1" s="1"/>
  <c r="AX98" i="1"/>
  <c r="AY98" i="1"/>
  <c r="AZ98" i="1"/>
  <c r="BA98" i="1"/>
  <c r="P98" i="1" s="1"/>
  <c r="BB98" i="1" s="1"/>
  <c r="BE98" i="1"/>
  <c r="BF98" i="1"/>
  <c r="BI98" i="1" s="1"/>
  <c r="BH98" i="1"/>
  <c r="K99" i="1"/>
  <c r="R99" i="1"/>
  <c r="T99" i="1"/>
  <c r="AV99" i="1"/>
  <c r="AW99" i="1" s="1"/>
  <c r="AX99" i="1"/>
  <c r="AY99" i="1"/>
  <c r="AZ99" i="1"/>
  <c r="BA99" i="1" s="1"/>
  <c r="P99" i="1" s="1"/>
  <c r="BB99" i="1"/>
  <c r="O99" i="1" s="1"/>
  <c r="BE99" i="1"/>
  <c r="BF99" i="1" s="1"/>
  <c r="BH99" i="1"/>
  <c r="BI99" i="1"/>
  <c r="BN99" i="1"/>
  <c r="R100" i="1"/>
  <c r="T100" i="1" s="1"/>
  <c r="AV100" i="1"/>
  <c r="K100" i="1" s="1"/>
  <c r="BN100" i="1" s="1"/>
  <c r="AX100" i="1"/>
  <c r="AY100" i="1"/>
  <c r="AZ100" i="1"/>
  <c r="BE100" i="1"/>
  <c r="BF100" i="1" s="1"/>
  <c r="BH100" i="1"/>
  <c r="BI100" i="1" s="1"/>
  <c r="K101" i="1"/>
  <c r="R101" i="1"/>
  <c r="BA101" i="1" s="1"/>
  <c r="P101" i="1" s="1"/>
  <c r="BB101" i="1" s="1"/>
  <c r="AV101" i="1"/>
  <c r="AW101" i="1"/>
  <c r="N101" i="1" s="1"/>
  <c r="AX101" i="1"/>
  <c r="AY101" i="1"/>
  <c r="AZ101" i="1"/>
  <c r="BE101" i="1"/>
  <c r="BF101" i="1"/>
  <c r="BI101" i="1" s="1"/>
  <c r="BH101" i="1"/>
  <c r="R102" i="1"/>
  <c r="T102" i="1"/>
  <c r="BN102" i="1" s="1"/>
  <c r="AV102" i="1"/>
  <c r="K102" i="1" s="1"/>
  <c r="AX102" i="1"/>
  <c r="AY102" i="1"/>
  <c r="AZ102" i="1"/>
  <c r="BE102" i="1"/>
  <c r="BF102" i="1" s="1"/>
  <c r="BH102" i="1"/>
  <c r="BI102" i="1"/>
  <c r="R103" i="1"/>
  <c r="T103" i="1" s="1"/>
  <c r="AV103" i="1"/>
  <c r="K103" i="1" s="1"/>
  <c r="AX103" i="1"/>
  <c r="AY103" i="1"/>
  <c r="AZ103" i="1"/>
  <c r="BE103" i="1"/>
  <c r="BF103" i="1"/>
  <c r="BH103" i="1"/>
  <c r="BI103" i="1"/>
  <c r="K104" i="1"/>
  <c r="P104" i="1"/>
  <c r="BB104" i="1" s="1"/>
  <c r="R104" i="1"/>
  <c r="T104" i="1"/>
  <c r="AV104" i="1"/>
  <c r="AW104" i="1"/>
  <c r="N104" i="1" s="1"/>
  <c r="AX104" i="1"/>
  <c r="AY104" i="1"/>
  <c r="AZ104" i="1"/>
  <c r="BA104" i="1"/>
  <c r="BE104" i="1"/>
  <c r="BF104" i="1" s="1"/>
  <c r="BI104" i="1" s="1"/>
  <c r="BH104" i="1"/>
  <c r="K105" i="1"/>
  <c r="N105" i="1"/>
  <c r="R105" i="1"/>
  <c r="T105" i="1"/>
  <c r="BN105" i="1" s="1"/>
  <c r="AV105" i="1"/>
  <c r="AW105" i="1"/>
  <c r="AX105" i="1"/>
  <c r="AY105" i="1"/>
  <c r="AZ105" i="1"/>
  <c r="BA105" i="1" s="1"/>
  <c r="P105" i="1" s="1"/>
  <c r="BB105" i="1" s="1"/>
  <c r="O105" i="1" s="1"/>
  <c r="BC105" i="1"/>
  <c r="BD105" i="1" s="1"/>
  <c r="BG105" i="1" s="1"/>
  <c r="L105" i="1" s="1"/>
  <c r="BJ105" i="1" s="1"/>
  <c r="M105" i="1" s="1"/>
  <c r="BE105" i="1"/>
  <c r="BF105" i="1" s="1"/>
  <c r="BH105" i="1"/>
  <c r="BI105" i="1"/>
  <c r="R106" i="1"/>
  <c r="T106" i="1" s="1"/>
  <c r="AV106" i="1"/>
  <c r="K106" i="1" s="1"/>
  <c r="AW106" i="1"/>
  <c r="AX106" i="1"/>
  <c r="AY106" i="1"/>
  <c r="AZ106" i="1"/>
  <c r="BE106" i="1"/>
  <c r="BF106" i="1" s="1"/>
  <c r="BI106" i="1" s="1"/>
  <c r="BH106" i="1"/>
  <c r="K107" i="1"/>
  <c r="R107" i="1"/>
  <c r="T107" i="1" s="1"/>
  <c r="AV107" i="1"/>
  <c r="AW107" i="1"/>
  <c r="N107" i="1" s="1"/>
  <c r="AX107" i="1"/>
  <c r="AY107" i="1"/>
  <c r="AZ107" i="1"/>
  <c r="BA107" i="1" s="1"/>
  <c r="P107" i="1" s="1"/>
  <c r="BB107" i="1" s="1"/>
  <c r="BE107" i="1"/>
  <c r="BF107" i="1"/>
  <c r="BI107" i="1" s="1"/>
  <c r="BH107" i="1"/>
  <c r="K108" i="1"/>
  <c r="BN108" i="1" s="1"/>
  <c r="R108" i="1"/>
  <c r="T108" i="1"/>
  <c r="AV108" i="1"/>
  <c r="AW108" i="1" s="1"/>
  <c r="AX108" i="1"/>
  <c r="AY108" i="1"/>
  <c r="AZ108" i="1"/>
  <c r="BA108" i="1" s="1"/>
  <c r="P108" i="1" s="1"/>
  <c r="BB108" i="1" s="1"/>
  <c r="BE108" i="1"/>
  <c r="BF108" i="1" s="1"/>
  <c r="BH108" i="1"/>
  <c r="BI108" i="1"/>
  <c r="R109" i="1"/>
  <c r="T109" i="1" s="1"/>
  <c r="AV109" i="1"/>
  <c r="K109" i="1" s="1"/>
  <c r="BN109" i="1" s="1"/>
  <c r="AX109" i="1"/>
  <c r="AY109" i="1"/>
  <c r="AZ109" i="1"/>
  <c r="BE109" i="1"/>
  <c r="BF109" i="1" s="1"/>
  <c r="BH109" i="1"/>
  <c r="BI109" i="1" s="1"/>
  <c r="K110" i="1"/>
  <c r="R110" i="1"/>
  <c r="T110" i="1" s="1"/>
  <c r="AV110" i="1"/>
  <c r="AW110" i="1"/>
  <c r="AX110" i="1"/>
  <c r="AY110" i="1"/>
  <c r="AZ110" i="1"/>
  <c r="BE110" i="1"/>
  <c r="BF110" i="1"/>
  <c r="BI110" i="1" s="1"/>
  <c r="BH110" i="1"/>
  <c r="R111" i="1"/>
  <c r="T111" i="1"/>
  <c r="AV111" i="1"/>
  <c r="K111" i="1" s="1"/>
  <c r="AW111" i="1"/>
  <c r="AX111" i="1"/>
  <c r="AY111" i="1"/>
  <c r="AZ111" i="1"/>
  <c r="BE111" i="1"/>
  <c r="BF111" i="1" s="1"/>
  <c r="BH111" i="1"/>
  <c r="BI111" i="1" s="1"/>
  <c r="R112" i="1"/>
  <c r="T112" i="1"/>
  <c r="AV112" i="1"/>
  <c r="AX112" i="1"/>
  <c r="AY112" i="1"/>
  <c r="AZ112" i="1"/>
  <c r="BE112" i="1"/>
  <c r="BF112" i="1" s="1"/>
  <c r="BI112" i="1" s="1"/>
  <c r="BH112" i="1"/>
  <c r="K113" i="1"/>
  <c r="R113" i="1"/>
  <c r="T113" i="1" s="1"/>
  <c r="AV113" i="1"/>
  <c r="AW113" i="1"/>
  <c r="BA113" i="1" s="1"/>
  <c r="P113" i="1" s="1"/>
  <c r="BB113" i="1" s="1"/>
  <c r="AX113" i="1"/>
  <c r="AY113" i="1"/>
  <c r="AZ113" i="1"/>
  <c r="BE113" i="1"/>
  <c r="BF113" i="1"/>
  <c r="BH113" i="1"/>
  <c r="BI113" i="1"/>
  <c r="K114" i="1"/>
  <c r="R114" i="1"/>
  <c r="T114" i="1" s="1"/>
  <c r="AV114" i="1"/>
  <c r="AW114" i="1"/>
  <c r="AX114" i="1"/>
  <c r="AY114" i="1"/>
  <c r="AZ114" i="1"/>
  <c r="BE114" i="1"/>
  <c r="BF114" i="1" s="1"/>
  <c r="BH114" i="1"/>
  <c r="BI114" i="1"/>
  <c r="R115" i="1"/>
  <c r="T115" i="1"/>
  <c r="AV115" i="1"/>
  <c r="AX115" i="1"/>
  <c r="AY115" i="1"/>
  <c r="AZ115" i="1"/>
  <c r="BE115" i="1"/>
  <c r="BF115" i="1" s="1"/>
  <c r="BI115" i="1" s="1"/>
  <c r="BH115" i="1"/>
  <c r="K116" i="1"/>
  <c r="R116" i="1"/>
  <c r="T116" i="1" s="1"/>
  <c r="AV116" i="1"/>
  <c r="AW116" i="1"/>
  <c r="BA116" i="1" s="1"/>
  <c r="P116" i="1" s="1"/>
  <c r="BB116" i="1" s="1"/>
  <c r="AX116" i="1"/>
  <c r="AY116" i="1"/>
  <c r="AZ116" i="1"/>
  <c r="BE116" i="1"/>
  <c r="BF116" i="1"/>
  <c r="BH116" i="1"/>
  <c r="BI116" i="1"/>
  <c r="BN116" i="1"/>
  <c r="R117" i="1"/>
  <c r="T117" i="1" s="1"/>
  <c r="AV117" i="1"/>
  <c r="K117" i="1" s="1"/>
  <c r="AX117" i="1"/>
  <c r="AY117" i="1"/>
  <c r="AZ117" i="1"/>
  <c r="BE117" i="1"/>
  <c r="BF117" i="1" s="1"/>
  <c r="BH117" i="1"/>
  <c r="BI117" i="1"/>
  <c r="R118" i="1"/>
  <c r="T118" i="1"/>
  <c r="AV118" i="1"/>
  <c r="AX118" i="1"/>
  <c r="AY118" i="1"/>
  <c r="AZ118" i="1"/>
  <c r="BE118" i="1"/>
  <c r="BF118" i="1"/>
  <c r="BI118" i="1" s="1"/>
  <c r="BH118" i="1"/>
  <c r="K119" i="1"/>
  <c r="BN119" i="1" s="1"/>
  <c r="N119" i="1"/>
  <c r="R119" i="1"/>
  <c r="T119" i="1" s="1"/>
  <c r="AV119" i="1"/>
  <c r="AW119" i="1"/>
  <c r="AX119" i="1"/>
  <c r="AY119" i="1"/>
  <c r="AZ119" i="1"/>
  <c r="BA119" i="1" s="1"/>
  <c r="P119" i="1" s="1"/>
  <c r="BB119" i="1" s="1"/>
  <c r="BE119" i="1"/>
  <c r="BF119" i="1"/>
  <c r="BH119" i="1"/>
  <c r="BI119" i="1"/>
  <c r="R120" i="1"/>
  <c r="T120" i="1" s="1"/>
  <c r="AV120" i="1"/>
  <c r="K120" i="1" s="1"/>
  <c r="AX120" i="1"/>
  <c r="AY120" i="1"/>
  <c r="AZ120" i="1"/>
  <c r="BE120" i="1"/>
  <c r="BF120" i="1" s="1"/>
  <c r="BH120" i="1"/>
  <c r="BI120" i="1"/>
  <c r="K121" i="1"/>
  <c r="R121" i="1"/>
  <c r="T121" i="1"/>
  <c r="AV121" i="1"/>
  <c r="AW121" i="1" s="1"/>
  <c r="N121" i="1" s="1"/>
  <c r="AX121" i="1"/>
  <c r="AY121" i="1"/>
  <c r="AZ121" i="1"/>
  <c r="BA121" i="1" s="1"/>
  <c r="P121" i="1" s="1"/>
  <c r="BB121" i="1" s="1"/>
  <c r="BE121" i="1"/>
  <c r="BF121" i="1"/>
  <c r="BH121" i="1"/>
  <c r="R122" i="1"/>
  <c r="T122" i="1" s="1"/>
  <c r="AV122" i="1"/>
  <c r="K122" i="1" s="1"/>
  <c r="AW122" i="1"/>
  <c r="N122" i="1" s="1"/>
  <c r="AX122" i="1"/>
  <c r="BA122" i="1" s="1"/>
  <c r="P122" i="1" s="1"/>
  <c r="BB122" i="1" s="1"/>
  <c r="AY122" i="1"/>
  <c r="AZ122" i="1"/>
  <c r="BE122" i="1"/>
  <c r="BF122" i="1"/>
  <c r="BH122" i="1"/>
  <c r="BI122" i="1" s="1"/>
  <c r="R123" i="1"/>
  <c r="T123" i="1" s="1"/>
  <c r="AV123" i="1"/>
  <c r="K123" i="1" s="1"/>
  <c r="AW123" i="1"/>
  <c r="AX123" i="1"/>
  <c r="AY123" i="1"/>
  <c r="AZ123" i="1"/>
  <c r="BE123" i="1"/>
  <c r="BF123" i="1"/>
  <c r="BH123" i="1"/>
  <c r="BI123" i="1"/>
  <c r="K124" i="1"/>
  <c r="R124" i="1"/>
  <c r="T124" i="1"/>
  <c r="AV124" i="1"/>
  <c r="AW124" i="1" s="1"/>
  <c r="N124" i="1" s="1"/>
  <c r="AX124" i="1"/>
  <c r="AY124" i="1"/>
  <c r="AZ124" i="1"/>
  <c r="BA124" i="1" s="1"/>
  <c r="P124" i="1" s="1"/>
  <c r="BB124" i="1" s="1"/>
  <c r="BE124" i="1"/>
  <c r="BF124" i="1" s="1"/>
  <c r="BI124" i="1" s="1"/>
  <c r="BH124" i="1"/>
  <c r="K125" i="1"/>
  <c r="BN125" i="1" s="1"/>
  <c r="R125" i="1"/>
  <c r="T125" i="1" s="1"/>
  <c r="AV125" i="1"/>
  <c r="AW125" i="1"/>
  <c r="AX125" i="1"/>
  <c r="AY125" i="1"/>
  <c r="AZ125" i="1"/>
  <c r="BE125" i="1"/>
  <c r="BF125" i="1"/>
  <c r="BH125" i="1"/>
  <c r="BI125" i="1" s="1"/>
  <c r="K126" i="1"/>
  <c r="BN126" i="1" s="1"/>
  <c r="R126" i="1"/>
  <c r="T126" i="1" s="1"/>
  <c r="AV126" i="1"/>
  <c r="AW126" i="1"/>
  <c r="AX126" i="1"/>
  <c r="AY126" i="1"/>
  <c r="AZ126" i="1"/>
  <c r="BE126" i="1"/>
  <c r="BF126" i="1"/>
  <c r="BI126" i="1" s="1"/>
  <c r="BH126" i="1"/>
  <c r="K127" i="1"/>
  <c r="R127" i="1"/>
  <c r="T127" i="1" s="1"/>
  <c r="AV127" i="1"/>
  <c r="AW127" i="1" s="1"/>
  <c r="N127" i="1" s="1"/>
  <c r="AX127" i="1"/>
  <c r="AY127" i="1"/>
  <c r="AZ127" i="1"/>
  <c r="BA127" i="1" s="1"/>
  <c r="P127" i="1" s="1"/>
  <c r="BB127" i="1" s="1"/>
  <c r="BE127" i="1"/>
  <c r="BF127" i="1"/>
  <c r="BH127" i="1"/>
  <c r="K128" i="1"/>
  <c r="BN128" i="1" s="1"/>
  <c r="R128" i="1"/>
  <c r="T128" i="1" s="1"/>
  <c r="AV128" i="1"/>
  <c r="AW128" i="1"/>
  <c r="N128" i="1" s="1"/>
  <c r="AX128" i="1"/>
  <c r="AY128" i="1"/>
  <c r="AZ128" i="1"/>
  <c r="BA128" i="1" s="1"/>
  <c r="P128" i="1" s="1"/>
  <c r="BB128" i="1" s="1"/>
  <c r="BE128" i="1"/>
  <c r="BF128" i="1"/>
  <c r="BH128" i="1"/>
  <c r="BI128" i="1"/>
  <c r="K129" i="1"/>
  <c r="BN129" i="1" s="1"/>
  <c r="R129" i="1"/>
  <c r="T129" i="1" s="1"/>
  <c r="AV129" i="1"/>
  <c r="AW129" i="1"/>
  <c r="AX129" i="1"/>
  <c r="AY129" i="1"/>
  <c r="AZ129" i="1"/>
  <c r="BE129" i="1"/>
  <c r="BF129" i="1" s="1"/>
  <c r="BI129" i="1" s="1"/>
  <c r="BH129" i="1"/>
  <c r="K130" i="1"/>
  <c r="P130" i="1"/>
  <c r="BB130" i="1" s="1"/>
  <c r="R130" i="1"/>
  <c r="T130" i="1"/>
  <c r="BN130" i="1" s="1"/>
  <c r="AV130" i="1"/>
  <c r="AW130" i="1" s="1"/>
  <c r="N130" i="1" s="1"/>
  <c r="AX130" i="1"/>
  <c r="AY130" i="1"/>
  <c r="AZ130" i="1"/>
  <c r="BA130" i="1"/>
  <c r="BE130" i="1"/>
  <c r="BF130" i="1"/>
  <c r="BH130" i="1"/>
  <c r="R131" i="1"/>
  <c r="T131" i="1" s="1"/>
  <c r="AV131" i="1"/>
  <c r="AW131" i="1" s="1"/>
  <c r="AX131" i="1"/>
  <c r="AY131" i="1"/>
  <c r="AZ131" i="1"/>
  <c r="BE131" i="1"/>
  <c r="BF131" i="1"/>
  <c r="BH131" i="1"/>
  <c r="BI131" i="1"/>
  <c r="K132" i="1"/>
  <c r="P132" i="1"/>
  <c r="BB132" i="1" s="1"/>
  <c r="R132" i="1"/>
  <c r="T132" i="1"/>
  <c r="BN132" i="1" s="1"/>
  <c r="AV132" i="1"/>
  <c r="AW132" i="1"/>
  <c r="AX132" i="1"/>
  <c r="AY132" i="1"/>
  <c r="AZ132" i="1"/>
  <c r="BA132" i="1" s="1"/>
  <c r="BE132" i="1"/>
  <c r="BF132" i="1" s="1"/>
  <c r="BI132" i="1" s="1"/>
  <c r="BH132" i="1"/>
  <c r="K133" i="1"/>
  <c r="BN133" i="1" s="1"/>
  <c r="N133" i="1"/>
  <c r="P133" i="1"/>
  <c r="BB133" i="1" s="1"/>
  <c r="R133" i="1"/>
  <c r="T133" i="1"/>
  <c r="AV133" i="1"/>
  <c r="AW133" i="1" s="1"/>
  <c r="AX133" i="1"/>
  <c r="AY133" i="1"/>
  <c r="AZ133" i="1"/>
  <c r="BA133" i="1"/>
  <c r="BE133" i="1"/>
  <c r="BF133" i="1"/>
  <c r="BH133" i="1"/>
  <c r="R134" i="1"/>
  <c r="T134" i="1" s="1"/>
  <c r="AV134" i="1"/>
  <c r="AW134" i="1" s="1"/>
  <c r="AX134" i="1"/>
  <c r="AY134" i="1"/>
  <c r="AZ134" i="1"/>
  <c r="BE134" i="1"/>
  <c r="BF134" i="1"/>
  <c r="BH134" i="1"/>
  <c r="BI134" i="1"/>
  <c r="K135" i="1"/>
  <c r="P135" i="1"/>
  <c r="BB135" i="1" s="1"/>
  <c r="R135" i="1"/>
  <c r="T135" i="1"/>
  <c r="BN135" i="1" s="1"/>
  <c r="AV135" i="1"/>
  <c r="AW135" i="1"/>
  <c r="AX135" i="1"/>
  <c r="AY135" i="1"/>
  <c r="AZ135" i="1"/>
  <c r="BA135" i="1" s="1"/>
  <c r="BE135" i="1"/>
  <c r="BF135" i="1" s="1"/>
  <c r="BI135" i="1" s="1"/>
  <c r="BH135" i="1"/>
  <c r="K136" i="1"/>
  <c r="N136" i="1"/>
  <c r="P136" i="1"/>
  <c r="BB136" i="1" s="1"/>
  <c r="R136" i="1"/>
  <c r="T136" i="1"/>
  <c r="BN136" i="1" s="1"/>
  <c r="AV136" i="1"/>
  <c r="AW136" i="1" s="1"/>
  <c r="AX136" i="1"/>
  <c r="AY136" i="1"/>
  <c r="AZ136" i="1"/>
  <c r="BA136" i="1"/>
  <c r="BE136" i="1"/>
  <c r="BF136" i="1"/>
  <c r="BI136" i="1" s="1"/>
  <c r="BH136" i="1"/>
  <c r="K137" i="1"/>
  <c r="N137" i="1"/>
  <c r="R137" i="1"/>
  <c r="T137" i="1"/>
  <c r="AV137" i="1"/>
  <c r="AW137" i="1"/>
  <c r="AX137" i="1"/>
  <c r="BA137" i="1" s="1"/>
  <c r="P137" i="1" s="1"/>
  <c r="BB137" i="1" s="1"/>
  <c r="AY137" i="1"/>
  <c r="AZ137" i="1"/>
  <c r="BE137" i="1"/>
  <c r="BF137" i="1" s="1"/>
  <c r="BI137" i="1" s="1"/>
  <c r="BH137" i="1"/>
  <c r="BN137" i="1"/>
  <c r="K138" i="1"/>
  <c r="BN138" i="1" s="1"/>
  <c r="R138" i="1"/>
  <c r="T138" i="1" s="1"/>
  <c r="AV138" i="1"/>
  <c r="AW138" i="1"/>
  <c r="N138" i="1" s="1"/>
  <c r="AX138" i="1"/>
  <c r="AY138" i="1"/>
  <c r="AZ138" i="1"/>
  <c r="BA138" i="1"/>
  <c r="P138" i="1" s="1"/>
  <c r="BB138" i="1" s="1"/>
  <c r="BE138" i="1"/>
  <c r="BF138" i="1"/>
  <c r="BI138" i="1" s="1"/>
  <c r="BH138" i="1"/>
  <c r="R139" i="1"/>
  <c r="T139" i="1"/>
  <c r="AV139" i="1"/>
  <c r="K139" i="1" s="1"/>
  <c r="AW139" i="1"/>
  <c r="BA139" i="1" s="1"/>
  <c r="P139" i="1" s="1"/>
  <c r="BB139" i="1" s="1"/>
  <c r="AX139" i="1"/>
  <c r="AY139" i="1"/>
  <c r="AZ139" i="1"/>
  <c r="BE139" i="1"/>
  <c r="BF139" i="1" s="1"/>
  <c r="BI139" i="1" s="1"/>
  <c r="BH139" i="1"/>
  <c r="K140" i="1"/>
  <c r="N140" i="1"/>
  <c r="R140" i="1"/>
  <c r="T140" i="1"/>
  <c r="AV140" i="1"/>
  <c r="AW140" i="1"/>
  <c r="AX140" i="1"/>
  <c r="BA140" i="1" s="1"/>
  <c r="P140" i="1" s="1"/>
  <c r="BB140" i="1" s="1"/>
  <c r="AY140" i="1"/>
  <c r="AZ140" i="1"/>
  <c r="BE140" i="1"/>
  <c r="BF140" i="1" s="1"/>
  <c r="BI140" i="1" s="1"/>
  <c r="BH140" i="1"/>
  <c r="BN140" i="1"/>
  <c r="K141" i="1"/>
  <c r="R141" i="1"/>
  <c r="T141" i="1" s="1"/>
  <c r="AV141" i="1"/>
  <c r="AW141" i="1"/>
  <c r="N141" i="1" s="1"/>
  <c r="AX141" i="1"/>
  <c r="AY141" i="1"/>
  <c r="AZ141" i="1"/>
  <c r="BA141" i="1"/>
  <c r="P141" i="1" s="1"/>
  <c r="BB141" i="1" s="1"/>
  <c r="BE141" i="1"/>
  <c r="BF141" i="1"/>
  <c r="BI141" i="1" s="1"/>
  <c r="BH141" i="1"/>
  <c r="R142" i="1"/>
  <c r="T142" i="1"/>
  <c r="AV142" i="1"/>
  <c r="K142" i="1" s="1"/>
  <c r="AW142" i="1"/>
  <c r="BA142" i="1" s="1"/>
  <c r="P142" i="1" s="1"/>
  <c r="BB142" i="1" s="1"/>
  <c r="AX142" i="1"/>
  <c r="AY142" i="1"/>
  <c r="AZ142" i="1"/>
  <c r="BE142" i="1"/>
  <c r="BF142" i="1" s="1"/>
  <c r="BI142" i="1" s="1"/>
  <c r="BH142" i="1"/>
  <c r="K143" i="1"/>
  <c r="N143" i="1"/>
  <c r="R143" i="1"/>
  <c r="T143" i="1"/>
  <c r="AV143" i="1"/>
  <c r="AW143" i="1"/>
  <c r="AX143" i="1"/>
  <c r="BA143" i="1" s="1"/>
  <c r="P143" i="1" s="1"/>
  <c r="BB143" i="1" s="1"/>
  <c r="AY143" i="1"/>
  <c r="AZ143" i="1"/>
  <c r="BE143" i="1"/>
  <c r="BF143" i="1" s="1"/>
  <c r="BI143" i="1" s="1"/>
  <c r="BH143" i="1"/>
  <c r="BN143" i="1"/>
  <c r="K144" i="1"/>
  <c r="R144" i="1"/>
  <c r="T144" i="1" s="1"/>
  <c r="AV144" i="1"/>
  <c r="AW144" i="1"/>
  <c r="N144" i="1" s="1"/>
  <c r="AX144" i="1"/>
  <c r="AY144" i="1"/>
  <c r="AZ144" i="1"/>
  <c r="BA144" i="1"/>
  <c r="P144" i="1" s="1"/>
  <c r="BB144" i="1" s="1"/>
  <c r="BE144" i="1"/>
  <c r="BF144" i="1"/>
  <c r="BI144" i="1" s="1"/>
  <c r="BH144" i="1"/>
  <c r="R145" i="1"/>
  <c r="T145" i="1"/>
  <c r="AV145" i="1"/>
  <c r="K145" i="1" s="1"/>
  <c r="AW145" i="1"/>
  <c r="BA145" i="1" s="1"/>
  <c r="P145" i="1" s="1"/>
  <c r="BB145" i="1" s="1"/>
  <c r="AX145" i="1"/>
  <c r="AY145" i="1"/>
  <c r="AZ145" i="1"/>
  <c r="BE145" i="1"/>
  <c r="BF145" i="1" s="1"/>
  <c r="BI145" i="1" s="1"/>
  <c r="BH145" i="1"/>
  <c r="BN142" i="1" l="1"/>
  <c r="BC107" i="1"/>
  <c r="BD107" i="1" s="1"/>
  <c r="BG107" i="1" s="1"/>
  <c r="L107" i="1" s="1"/>
  <c r="BJ107" i="1" s="1"/>
  <c r="M107" i="1" s="1"/>
  <c r="O107" i="1"/>
  <c r="BM107" i="1"/>
  <c r="BN141" i="1"/>
  <c r="BN120" i="1"/>
  <c r="BC138" i="1"/>
  <c r="BD138" i="1" s="1"/>
  <c r="BG138" i="1" s="1"/>
  <c r="L138" i="1" s="1"/>
  <c r="BJ138" i="1" s="1"/>
  <c r="M138" i="1" s="1"/>
  <c r="O138" i="1"/>
  <c r="BA131" i="1"/>
  <c r="P131" i="1" s="1"/>
  <c r="BB131" i="1" s="1"/>
  <c r="N131" i="1"/>
  <c r="BC130" i="1"/>
  <c r="BD130" i="1" s="1"/>
  <c r="BG130" i="1" s="1"/>
  <c r="L130" i="1" s="1"/>
  <c r="BJ130" i="1" s="1"/>
  <c r="M130" i="1" s="1"/>
  <c r="O130" i="1"/>
  <c r="O108" i="1"/>
  <c r="BC108" i="1"/>
  <c r="BD108" i="1" s="1"/>
  <c r="BG108" i="1" s="1"/>
  <c r="L108" i="1" s="1"/>
  <c r="BJ108" i="1" s="1"/>
  <c r="M108" i="1" s="1"/>
  <c r="BC104" i="1"/>
  <c r="BD104" i="1" s="1"/>
  <c r="BG104" i="1" s="1"/>
  <c r="L104" i="1" s="1"/>
  <c r="BJ104" i="1" s="1"/>
  <c r="M104" i="1" s="1"/>
  <c r="BM104" i="1"/>
  <c r="O104" i="1"/>
  <c r="BK80" i="1"/>
  <c r="BL80" i="1"/>
  <c r="BC145" i="1"/>
  <c r="BD145" i="1" s="1"/>
  <c r="BG145" i="1" s="1"/>
  <c r="L145" i="1" s="1"/>
  <c r="BJ145" i="1" s="1"/>
  <c r="M145" i="1" s="1"/>
  <c r="O145" i="1"/>
  <c r="BC137" i="1"/>
  <c r="BD137" i="1" s="1"/>
  <c r="BG137" i="1" s="1"/>
  <c r="L137" i="1" s="1"/>
  <c r="BJ137" i="1" s="1"/>
  <c r="M137" i="1" s="1"/>
  <c r="O137" i="1"/>
  <c r="BC127" i="1"/>
  <c r="BD127" i="1" s="1"/>
  <c r="BG127" i="1" s="1"/>
  <c r="L127" i="1" s="1"/>
  <c r="BJ127" i="1" s="1"/>
  <c r="M127" i="1" s="1"/>
  <c r="O127" i="1"/>
  <c r="BM127" i="1"/>
  <c r="BO127" i="1" s="1"/>
  <c r="BN144" i="1"/>
  <c r="BO144" i="1" s="1"/>
  <c r="BA134" i="1"/>
  <c r="P134" i="1" s="1"/>
  <c r="BB134" i="1" s="1"/>
  <c r="N134" i="1"/>
  <c r="BM133" i="1"/>
  <c r="BO133" i="1" s="1"/>
  <c r="BC133" i="1"/>
  <c r="BD133" i="1" s="1"/>
  <c r="BG133" i="1" s="1"/>
  <c r="L133" i="1" s="1"/>
  <c r="BJ133" i="1" s="1"/>
  <c r="M133" i="1" s="1"/>
  <c r="O133" i="1"/>
  <c r="BC132" i="1"/>
  <c r="BD132" i="1" s="1"/>
  <c r="BG132" i="1" s="1"/>
  <c r="L132" i="1" s="1"/>
  <c r="BJ132" i="1" s="1"/>
  <c r="M132" i="1" s="1"/>
  <c r="O132" i="1"/>
  <c r="O128" i="1"/>
  <c r="BC128" i="1"/>
  <c r="BD128" i="1" s="1"/>
  <c r="BG128" i="1" s="1"/>
  <c r="L128" i="1" s="1"/>
  <c r="BJ128" i="1" s="1"/>
  <c r="M128" i="1" s="1"/>
  <c r="BC122" i="1"/>
  <c r="BD122" i="1" s="1"/>
  <c r="BG122" i="1" s="1"/>
  <c r="L122" i="1" s="1"/>
  <c r="BJ122" i="1" s="1"/>
  <c r="M122" i="1" s="1"/>
  <c r="O122" i="1"/>
  <c r="BC141" i="1"/>
  <c r="BD141" i="1" s="1"/>
  <c r="BG141" i="1" s="1"/>
  <c r="L141" i="1" s="1"/>
  <c r="BJ141" i="1" s="1"/>
  <c r="M141" i="1" s="1"/>
  <c r="O141" i="1"/>
  <c r="BN117" i="1"/>
  <c r="BK105" i="1"/>
  <c r="BL105" i="1"/>
  <c r="BC101" i="1"/>
  <c r="BD101" i="1" s="1"/>
  <c r="BG101" i="1" s="1"/>
  <c r="L101" i="1" s="1"/>
  <c r="BJ101" i="1" s="1"/>
  <c r="M101" i="1" s="1"/>
  <c r="BM101" i="1"/>
  <c r="O101" i="1"/>
  <c r="BC116" i="1"/>
  <c r="BD116" i="1" s="1"/>
  <c r="BG116" i="1" s="1"/>
  <c r="L116" i="1" s="1"/>
  <c r="BJ116" i="1" s="1"/>
  <c r="M116" i="1" s="1"/>
  <c r="O116" i="1"/>
  <c r="BC140" i="1"/>
  <c r="BD140" i="1" s="1"/>
  <c r="BG140" i="1" s="1"/>
  <c r="L140" i="1" s="1"/>
  <c r="BJ140" i="1" s="1"/>
  <c r="M140" i="1" s="1"/>
  <c r="O140" i="1"/>
  <c r="BC139" i="1"/>
  <c r="BD139" i="1" s="1"/>
  <c r="BG139" i="1" s="1"/>
  <c r="L139" i="1" s="1"/>
  <c r="BJ139" i="1" s="1"/>
  <c r="M139" i="1" s="1"/>
  <c r="O139" i="1"/>
  <c r="BC124" i="1"/>
  <c r="BD124" i="1" s="1"/>
  <c r="BG124" i="1" s="1"/>
  <c r="L124" i="1" s="1"/>
  <c r="BJ124" i="1" s="1"/>
  <c r="M124" i="1" s="1"/>
  <c r="O124" i="1"/>
  <c r="BN122" i="1"/>
  <c r="BM119" i="1"/>
  <c r="BC119" i="1"/>
  <c r="BD119" i="1" s="1"/>
  <c r="BG119" i="1" s="1"/>
  <c r="L119" i="1" s="1"/>
  <c r="BJ119" i="1" s="1"/>
  <c r="M119" i="1" s="1"/>
  <c r="O119" i="1"/>
  <c r="BC121" i="1"/>
  <c r="BD121" i="1" s="1"/>
  <c r="BG121" i="1" s="1"/>
  <c r="L121" i="1" s="1"/>
  <c r="BJ121" i="1" s="1"/>
  <c r="M121" i="1" s="1"/>
  <c r="O121" i="1"/>
  <c r="BN139" i="1"/>
  <c r="BC136" i="1"/>
  <c r="BD136" i="1" s="1"/>
  <c r="BG136" i="1" s="1"/>
  <c r="L136" i="1" s="1"/>
  <c r="BJ136" i="1" s="1"/>
  <c r="M136" i="1" s="1"/>
  <c r="O136" i="1"/>
  <c r="BC135" i="1"/>
  <c r="BD135" i="1" s="1"/>
  <c r="BG135" i="1" s="1"/>
  <c r="L135" i="1" s="1"/>
  <c r="BJ135" i="1" s="1"/>
  <c r="M135" i="1" s="1"/>
  <c r="O135" i="1"/>
  <c r="BC113" i="1"/>
  <c r="BD113" i="1" s="1"/>
  <c r="BG113" i="1" s="1"/>
  <c r="L113" i="1" s="1"/>
  <c r="BJ113" i="1" s="1"/>
  <c r="M113" i="1" s="1"/>
  <c r="BM113" i="1"/>
  <c r="BO113" i="1" s="1"/>
  <c r="O113" i="1"/>
  <c r="BN145" i="1"/>
  <c r="BC144" i="1"/>
  <c r="BD144" i="1" s="1"/>
  <c r="BG144" i="1" s="1"/>
  <c r="L144" i="1" s="1"/>
  <c r="BJ144" i="1" s="1"/>
  <c r="M144" i="1" s="1"/>
  <c r="O144" i="1"/>
  <c r="BM144" i="1"/>
  <c r="BN123" i="1"/>
  <c r="BC143" i="1"/>
  <c r="BD143" i="1" s="1"/>
  <c r="BG143" i="1" s="1"/>
  <c r="L143" i="1" s="1"/>
  <c r="BJ143" i="1" s="1"/>
  <c r="M143" i="1" s="1"/>
  <c r="O143" i="1"/>
  <c r="BC142" i="1"/>
  <c r="BD142" i="1" s="1"/>
  <c r="BG142" i="1" s="1"/>
  <c r="L142" i="1" s="1"/>
  <c r="BJ142" i="1" s="1"/>
  <c r="M142" i="1" s="1"/>
  <c r="O142" i="1"/>
  <c r="BN114" i="1"/>
  <c r="N97" i="1"/>
  <c r="O87" i="1"/>
  <c r="BM87" i="1"/>
  <c r="O72" i="1"/>
  <c r="BC72" i="1"/>
  <c r="BD72" i="1" s="1"/>
  <c r="BG72" i="1" s="1"/>
  <c r="L72" i="1" s="1"/>
  <c r="BJ72" i="1" s="1"/>
  <c r="M72" i="1" s="1"/>
  <c r="BA123" i="1"/>
  <c r="P123" i="1" s="1"/>
  <c r="BB123" i="1" s="1"/>
  <c r="AW120" i="1"/>
  <c r="N110" i="1"/>
  <c r="BA110" i="1"/>
  <c r="P110" i="1" s="1"/>
  <c r="BB110" i="1" s="1"/>
  <c r="BI121" i="1"/>
  <c r="BA82" i="1"/>
  <c r="P82" i="1" s="1"/>
  <c r="BB82" i="1" s="1"/>
  <c r="BI65" i="1"/>
  <c r="O65" i="1"/>
  <c r="BN127" i="1"/>
  <c r="BN121" i="1"/>
  <c r="AW118" i="1"/>
  <c r="K118" i="1"/>
  <c r="BA117" i="1"/>
  <c r="P117" i="1" s="1"/>
  <c r="BB117" i="1" s="1"/>
  <c r="N108" i="1"/>
  <c r="BM108" i="1"/>
  <c r="BO108" i="1" s="1"/>
  <c r="BO104" i="1"/>
  <c r="BN104" i="1"/>
  <c r="BN98" i="1"/>
  <c r="BN96" i="1"/>
  <c r="N44" i="1"/>
  <c r="N125" i="1"/>
  <c r="N123" i="1"/>
  <c r="BM105" i="1"/>
  <c r="BO105" i="1" s="1"/>
  <c r="BK65" i="1"/>
  <c r="BL65" i="1"/>
  <c r="BC61" i="1"/>
  <c r="BD61" i="1" s="1"/>
  <c r="BG61" i="1" s="1"/>
  <c r="L61" i="1" s="1"/>
  <c r="BJ61" i="1" s="1"/>
  <c r="M61" i="1" s="1"/>
  <c r="O61" i="1"/>
  <c r="BI130" i="1"/>
  <c r="N126" i="1"/>
  <c r="BA129" i="1"/>
  <c r="P129" i="1" s="1"/>
  <c r="BB129" i="1" s="1"/>
  <c r="BM128" i="1"/>
  <c r="BO128" i="1" s="1"/>
  <c r="BA114" i="1"/>
  <c r="P114" i="1" s="1"/>
  <c r="BB114" i="1" s="1"/>
  <c r="N106" i="1"/>
  <c r="K78" i="1"/>
  <c r="AW78" i="1"/>
  <c r="N145" i="1"/>
  <c r="N142" i="1"/>
  <c r="N139" i="1"/>
  <c r="K134" i="1"/>
  <c r="K131" i="1"/>
  <c r="BO119" i="1"/>
  <c r="AW117" i="1"/>
  <c r="N116" i="1"/>
  <c r="AW115" i="1"/>
  <c r="K115" i="1"/>
  <c r="N113" i="1"/>
  <c r="K112" i="1"/>
  <c r="AW112" i="1"/>
  <c r="BC99" i="1"/>
  <c r="BD99" i="1" s="1"/>
  <c r="BG99" i="1" s="1"/>
  <c r="L99" i="1" s="1"/>
  <c r="BJ99" i="1" s="1"/>
  <c r="M99" i="1" s="1"/>
  <c r="O96" i="1"/>
  <c r="BC96" i="1"/>
  <c r="BD96" i="1" s="1"/>
  <c r="BG96" i="1" s="1"/>
  <c r="L96" i="1" s="1"/>
  <c r="BJ96" i="1" s="1"/>
  <c r="M96" i="1" s="1"/>
  <c r="O93" i="1"/>
  <c r="BC93" i="1"/>
  <c r="BD93" i="1" s="1"/>
  <c r="BG93" i="1" s="1"/>
  <c r="L93" i="1" s="1"/>
  <c r="BJ93" i="1" s="1"/>
  <c r="M93" i="1" s="1"/>
  <c r="BA91" i="1"/>
  <c r="P91" i="1" s="1"/>
  <c r="BB91" i="1" s="1"/>
  <c r="K88" i="1"/>
  <c r="AW88" i="1"/>
  <c r="O80" i="1"/>
  <c r="BC70" i="1"/>
  <c r="BD70" i="1" s="1"/>
  <c r="BG70" i="1" s="1"/>
  <c r="L70" i="1" s="1"/>
  <c r="BJ70" i="1" s="1"/>
  <c r="O70" i="1"/>
  <c r="K69" i="1"/>
  <c r="AW69" i="1"/>
  <c r="O37" i="1"/>
  <c r="BC37" i="1"/>
  <c r="BD37" i="1" s="1"/>
  <c r="BG37" i="1" s="1"/>
  <c r="BM145" i="1"/>
  <c r="BO145" i="1" s="1"/>
  <c r="BM142" i="1"/>
  <c r="BO142" i="1" s="1"/>
  <c r="BM139" i="1"/>
  <c r="BO139" i="1" s="1"/>
  <c r="N129" i="1"/>
  <c r="BA125" i="1"/>
  <c r="P125" i="1" s="1"/>
  <c r="BB125" i="1" s="1"/>
  <c r="BN124" i="1"/>
  <c r="N114" i="1"/>
  <c r="BN113" i="1"/>
  <c r="BN107" i="1"/>
  <c r="BO107" i="1" s="1"/>
  <c r="BC98" i="1"/>
  <c r="BD98" i="1" s="1"/>
  <c r="BG98" i="1" s="1"/>
  <c r="L98" i="1" s="1"/>
  <c r="BJ98" i="1" s="1"/>
  <c r="M98" i="1" s="1"/>
  <c r="O98" i="1"/>
  <c r="BM98" i="1"/>
  <c r="BO98" i="1" s="1"/>
  <c r="BN87" i="1"/>
  <c r="BO87" i="1" s="1"/>
  <c r="BI127" i="1"/>
  <c r="BA111" i="1"/>
  <c r="P111" i="1" s="1"/>
  <c r="BB111" i="1" s="1"/>
  <c r="N111" i="1"/>
  <c r="BK84" i="1"/>
  <c r="BL84" i="1"/>
  <c r="N57" i="1"/>
  <c r="O53" i="1"/>
  <c r="BC53" i="1"/>
  <c r="BD53" i="1" s="1"/>
  <c r="BG53" i="1" s="1"/>
  <c r="L53" i="1" s="1"/>
  <c r="BJ53" i="1" s="1"/>
  <c r="M53" i="1" s="1"/>
  <c r="BI133" i="1"/>
  <c r="N135" i="1"/>
  <c r="N132" i="1"/>
  <c r="BM121" i="1"/>
  <c r="BO121" i="1" s="1"/>
  <c r="BA120" i="1"/>
  <c r="P120" i="1" s="1"/>
  <c r="BB120" i="1" s="1"/>
  <c r="BN111" i="1"/>
  <c r="BA102" i="1"/>
  <c r="P102" i="1" s="1"/>
  <c r="BB102" i="1" s="1"/>
  <c r="BN90" i="1"/>
  <c r="O84" i="1"/>
  <c r="BM84" i="1"/>
  <c r="BO84" i="1" s="1"/>
  <c r="O81" i="1"/>
  <c r="BC81" i="1"/>
  <c r="BD81" i="1" s="1"/>
  <c r="BG81" i="1" s="1"/>
  <c r="L81" i="1" s="1"/>
  <c r="BJ81" i="1" s="1"/>
  <c r="M81" i="1" s="1"/>
  <c r="BN57" i="1"/>
  <c r="BA126" i="1"/>
  <c r="P126" i="1" s="1"/>
  <c r="BB126" i="1" s="1"/>
  <c r="N99" i="1"/>
  <c r="BM99" i="1"/>
  <c r="BO99" i="1" s="1"/>
  <c r="BC87" i="1"/>
  <c r="BD87" i="1" s="1"/>
  <c r="BG87" i="1" s="1"/>
  <c r="L87" i="1" s="1"/>
  <c r="BJ87" i="1" s="1"/>
  <c r="M87" i="1" s="1"/>
  <c r="BN106" i="1"/>
  <c r="AW102" i="1"/>
  <c r="T101" i="1"/>
  <c r="BN97" i="1"/>
  <c r="BI94" i="1"/>
  <c r="BA88" i="1"/>
  <c r="P88" i="1" s="1"/>
  <c r="BB88" i="1" s="1"/>
  <c r="K82" i="1"/>
  <c r="AW82" i="1"/>
  <c r="N59" i="1"/>
  <c r="K51" i="1"/>
  <c r="AW51" i="1"/>
  <c r="K85" i="1"/>
  <c r="AW85" i="1"/>
  <c r="BA85" i="1" s="1"/>
  <c r="P85" i="1" s="1"/>
  <c r="BB85" i="1" s="1"/>
  <c r="BC71" i="1"/>
  <c r="BD71" i="1" s="1"/>
  <c r="BG71" i="1" s="1"/>
  <c r="L71" i="1" s="1"/>
  <c r="BJ71" i="1" s="1"/>
  <c r="M71" i="1" s="1"/>
  <c r="O71" i="1"/>
  <c r="BN68" i="1"/>
  <c r="BC67" i="1"/>
  <c r="BD67" i="1" s="1"/>
  <c r="BG67" i="1" s="1"/>
  <c r="L67" i="1" s="1"/>
  <c r="BJ67" i="1" s="1"/>
  <c r="M67" i="1" s="1"/>
  <c r="O67" i="1"/>
  <c r="BN59" i="1"/>
  <c r="O47" i="1"/>
  <c r="BC47" i="1"/>
  <c r="BD47" i="1" s="1"/>
  <c r="BG47" i="1" s="1"/>
  <c r="L47" i="1" s="1"/>
  <c r="BJ47" i="1" s="1"/>
  <c r="M47" i="1" s="1"/>
  <c r="BK34" i="1"/>
  <c r="BL34" i="1"/>
  <c r="AW103" i="1"/>
  <c r="BA103" i="1" s="1"/>
  <c r="P103" i="1" s="1"/>
  <c r="BB103" i="1" s="1"/>
  <c r="BA90" i="1"/>
  <c r="P90" i="1" s="1"/>
  <c r="BB90" i="1" s="1"/>
  <c r="BC63" i="1"/>
  <c r="BD63" i="1" s="1"/>
  <c r="BG63" i="1" s="1"/>
  <c r="L63" i="1" s="1"/>
  <c r="BJ63" i="1" s="1"/>
  <c r="M63" i="1" s="1"/>
  <c r="O63" i="1"/>
  <c r="BN103" i="1"/>
  <c r="K91" i="1"/>
  <c r="AW91" i="1"/>
  <c r="BC74" i="1"/>
  <c r="BD74" i="1" s="1"/>
  <c r="BG74" i="1" s="1"/>
  <c r="L74" i="1" s="1"/>
  <c r="BJ74" i="1" s="1"/>
  <c r="M74" i="1" s="1"/>
  <c r="O74" i="1"/>
  <c r="BA109" i="1"/>
  <c r="P109" i="1" s="1"/>
  <c r="BB109" i="1" s="1"/>
  <c r="BA83" i="1"/>
  <c r="P83" i="1" s="1"/>
  <c r="BB83" i="1" s="1"/>
  <c r="BN71" i="1"/>
  <c r="BO71" i="1"/>
  <c r="BM67" i="1"/>
  <c r="AW62" i="1"/>
  <c r="K62" i="1"/>
  <c r="BC56" i="1"/>
  <c r="BD56" i="1" s="1"/>
  <c r="BG56" i="1" s="1"/>
  <c r="L56" i="1" s="1"/>
  <c r="BJ56" i="1" s="1"/>
  <c r="M56" i="1" s="1"/>
  <c r="O56" i="1"/>
  <c r="BC48" i="1"/>
  <c r="BD48" i="1" s="1"/>
  <c r="BG48" i="1" s="1"/>
  <c r="L48" i="1" s="1"/>
  <c r="BJ48" i="1" s="1"/>
  <c r="M48" i="1" s="1"/>
  <c r="O48" i="1"/>
  <c r="BM48" i="1"/>
  <c r="BO101" i="1"/>
  <c r="K94" i="1"/>
  <c r="AW94" i="1"/>
  <c r="BA94" i="1" s="1"/>
  <c r="P94" i="1" s="1"/>
  <c r="BB94" i="1" s="1"/>
  <c r="BA89" i="1"/>
  <c r="P89" i="1" s="1"/>
  <c r="BB89" i="1" s="1"/>
  <c r="BA86" i="1"/>
  <c r="P86" i="1" s="1"/>
  <c r="BB86" i="1" s="1"/>
  <c r="BI82" i="1"/>
  <c r="BA79" i="1"/>
  <c r="P79" i="1" s="1"/>
  <c r="BB79" i="1" s="1"/>
  <c r="BC66" i="1"/>
  <c r="BD66" i="1" s="1"/>
  <c r="BG66" i="1" s="1"/>
  <c r="L66" i="1" s="1"/>
  <c r="BJ66" i="1" s="1"/>
  <c r="M66" i="1" s="1"/>
  <c r="O66" i="1"/>
  <c r="BN60" i="1"/>
  <c r="O40" i="1"/>
  <c r="BC40" i="1"/>
  <c r="BD40" i="1" s="1"/>
  <c r="BG40" i="1" s="1"/>
  <c r="L40" i="1" s="1"/>
  <c r="BJ40" i="1" s="1"/>
  <c r="M40" i="1" s="1"/>
  <c r="BM40" i="1"/>
  <c r="BO40" i="1" s="1"/>
  <c r="BN110" i="1"/>
  <c r="AW109" i="1"/>
  <c r="AW100" i="1"/>
  <c r="BA100" i="1" s="1"/>
  <c r="P100" i="1" s="1"/>
  <c r="BB100" i="1" s="1"/>
  <c r="BI85" i="1"/>
  <c r="BA77" i="1"/>
  <c r="P77" i="1" s="1"/>
  <c r="BB77" i="1" s="1"/>
  <c r="BN63" i="1"/>
  <c r="BO63" i="1"/>
  <c r="BN61" i="1"/>
  <c r="BN101" i="1"/>
  <c r="BM93" i="1"/>
  <c r="BO93" i="1" s="1"/>
  <c r="BA92" i="1"/>
  <c r="P92" i="1" s="1"/>
  <c r="BB92" i="1" s="1"/>
  <c r="K76" i="1"/>
  <c r="AW76" i="1"/>
  <c r="AW73" i="1"/>
  <c r="K73" i="1"/>
  <c r="BN72" i="1"/>
  <c r="BO72" i="1" s="1"/>
  <c r="BC68" i="1"/>
  <c r="BD68" i="1" s="1"/>
  <c r="BG68" i="1" s="1"/>
  <c r="L68" i="1" s="1"/>
  <c r="BJ68" i="1" s="1"/>
  <c r="M68" i="1" s="1"/>
  <c r="O68" i="1"/>
  <c r="BA58" i="1"/>
  <c r="P58" i="1" s="1"/>
  <c r="BB58" i="1" s="1"/>
  <c r="BA106" i="1"/>
  <c r="P106" i="1" s="1"/>
  <c r="BB106" i="1" s="1"/>
  <c r="BA97" i="1"/>
  <c r="P97" i="1" s="1"/>
  <c r="BB97" i="1" s="1"/>
  <c r="BA95" i="1"/>
  <c r="P95" i="1" s="1"/>
  <c r="BB95" i="1" s="1"/>
  <c r="N90" i="1"/>
  <c r="K77" i="1"/>
  <c r="AW77" i="1"/>
  <c r="BN74" i="1"/>
  <c r="BM71" i="1"/>
  <c r="BI70" i="1"/>
  <c r="BM66" i="1"/>
  <c r="N66" i="1"/>
  <c r="BA59" i="1"/>
  <c r="P59" i="1" s="1"/>
  <c r="BB59" i="1" s="1"/>
  <c r="BA44" i="1"/>
  <c r="P44" i="1" s="1"/>
  <c r="BB44" i="1" s="1"/>
  <c r="K70" i="1"/>
  <c r="BN65" i="1"/>
  <c r="BO65" i="1"/>
  <c r="BI58" i="1"/>
  <c r="BN44" i="1"/>
  <c r="BK28" i="1"/>
  <c r="BL28" i="1"/>
  <c r="N47" i="1"/>
  <c r="BM47" i="1"/>
  <c r="BO47" i="1" s="1"/>
  <c r="O29" i="1"/>
  <c r="BC29" i="1"/>
  <c r="BD29" i="1" s="1"/>
  <c r="BG29" i="1" s="1"/>
  <c r="L29" i="1" s="1"/>
  <c r="BJ29" i="1" s="1"/>
  <c r="M29" i="1" s="1"/>
  <c r="O23" i="1"/>
  <c r="BC23" i="1"/>
  <c r="BD23" i="1" s="1"/>
  <c r="BG23" i="1" s="1"/>
  <c r="L23" i="1" s="1"/>
  <c r="BJ23" i="1" s="1"/>
  <c r="M23" i="1" s="1"/>
  <c r="BO80" i="1"/>
  <c r="BN75" i="1"/>
  <c r="BI67" i="1"/>
  <c r="BA54" i="1"/>
  <c r="P54" i="1" s="1"/>
  <c r="BB54" i="1" s="1"/>
  <c r="BM80" i="1"/>
  <c r="BO67" i="1"/>
  <c r="BM56" i="1"/>
  <c r="BO56" i="1" s="1"/>
  <c r="BK14" i="1"/>
  <c r="BL14" i="1"/>
  <c r="BM72" i="1"/>
  <c r="BM63" i="1"/>
  <c r="N63" i="1"/>
  <c r="AW55" i="1"/>
  <c r="K55" i="1"/>
  <c r="BC49" i="1"/>
  <c r="BD49" i="1" s="1"/>
  <c r="BG49" i="1" s="1"/>
  <c r="L49" i="1" s="1"/>
  <c r="O49" i="1"/>
  <c r="O32" i="1"/>
  <c r="BC32" i="1"/>
  <c r="BD32" i="1" s="1"/>
  <c r="BG32" i="1" s="1"/>
  <c r="L32" i="1" s="1"/>
  <c r="BJ32" i="1" s="1"/>
  <c r="M32" i="1" s="1"/>
  <c r="BA75" i="1"/>
  <c r="P75" i="1" s="1"/>
  <c r="BB75" i="1" s="1"/>
  <c r="BI64" i="1"/>
  <c r="BM61" i="1"/>
  <c r="BO61" i="1" s="1"/>
  <c r="BA60" i="1"/>
  <c r="P60" i="1" s="1"/>
  <c r="BB60" i="1" s="1"/>
  <c r="AW54" i="1"/>
  <c r="BL41" i="1"/>
  <c r="BK41" i="1"/>
  <c r="BC36" i="1"/>
  <c r="BD36" i="1" s="1"/>
  <c r="BG36" i="1" s="1"/>
  <c r="L36" i="1" s="1"/>
  <c r="BJ36" i="1" s="1"/>
  <c r="M36" i="1" s="1"/>
  <c r="O36" i="1"/>
  <c r="BN30" i="1"/>
  <c r="BN66" i="1"/>
  <c r="BO66" i="1"/>
  <c r="BN54" i="1"/>
  <c r="O43" i="1"/>
  <c r="BC43" i="1"/>
  <c r="BD43" i="1" s="1"/>
  <c r="BG43" i="1" s="1"/>
  <c r="L43" i="1" s="1"/>
  <c r="BJ43" i="1" s="1"/>
  <c r="M43" i="1" s="1"/>
  <c r="O38" i="1"/>
  <c r="BC38" i="1"/>
  <c r="BD38" i="1" s="1"/>
  <c r="BG38" i="1" s="1"/>
  <c r="L38" i="1" s="1"/>
  <c r="BJ38" i="1" s="1"/>
  <c r="M38" i="1" s="1"/>
  <c r="O35" i="1"/>
  <c r="BC35" i="1"/>
  <c r="BD35" i="1" s="1"/>
  <c r="BG35" i="1" s="1"/>
  <c r="L35" i="1" s="1"/>
  <c r="BJ35" i="1" s="1"/>
  <c r="M35" i="1" s="1"/>
  <c r="O31" i="1"/>
  <c r="BC31" i="1"/>
  <c r="BD31" i="1" s="1"/>
  <c r="BG31" i="1" s="1"/>
  <c r="L31" i="1" s="1"/>
  <c r="BJ31" i="1" s="1"/>
  <c r="M31" i="1" s="1"/>
  <c r="N27" i="1"/>
  <c r="BM18" i="1"/>
  <c r="BO18" i="1" s="1"/>
  <c r="BM70" i="1"/>
  <c r="BA69" i="1"/>
  <c r="P69" i="1" s="1"/>
  <c r="BB69" i="1" s="1"/>
  <c r="BM65" i="1"/>
  <c r="AW58" i="1"/>
  <c r="K58" i="1"/>
  <c r="BA57" i="1"/>
  <c r="P57" i="1" s="1"/>
  <c r="BB57" i="1" s="1"/>
  <c r="BN56" i="1"/>
  <c r="BM53" i="1"/>
  <c r="BO53" i="1" s="1"/>
  <c r="N53" i="1"/>
  <c r="O41" i="1"/>
  <c r="BM41" i="1"/>
  <c r="BO41" i="1" s="1"/>
  <c r="BC25" i="1"/>
  <c r="BD25" i="1" s="1"/>
  <c r="BG25" i="1" s="1"/>
  <c r="L25" i="1" s="1"/>
  <c r="BJ25" i="1" s="1"/>
  <c r="M25" i="1" s="1"/>
  <c r="O25" i="1"/>
  <c r="BA64" i="1"/>
  <c r="P64" i="1" s="1"/>
  <c r="BB64" i="1" s="1"/>
  <c r="N60" i="1"/>
  <c r="BC52" i="1"/>
  <c r="BD52" i="1" s="1"/>
  <c r="BG52" i="1" s="1"/>
  <c r="L52" i="1" s="1"/>
  <c r="BJ52" i="1" s="1"/>
  <c r="M52" i="1" s="1"/>
  <c r="O52" i="1"/>
  <c r="BA51" i="1"/>
  <c r="P51" i="1" s="1"/>
  <c r="BB51" i="1" s="1"/>
  <c r="BC46" i="1"/>
  <c r="BD46" i="1" s="1"/>
  <c r="BG46" i="1" s="1"/>
  <c r="L46" i="1" s="1"/>
  <c r="O46" i="1"/>
  <c r="O34" i="1"/>
  <c r="BM34" i="1"/>
  <c r="BO34" i="1" s="1"/>
  <c r="BM28" i="1"/>
  <c r="BO28" i="1" s="1"/>
  <c r="O28" i="1"/>
  <c r="BM19" i="1"/>
  <c r="BO19" i="1" s="1"/>
  <c r="BC19" i="1"/>
  <c r="BD19" i="1" s="1"/>
  <c r="BG19" i="1" s="1"/>
  <c r="L19" i="1" s="1"/>
  <c r="BJ19" i="1" s="1"/>
  <c r="M19" i="1" s="1"/>
  <c r="O19" i="1"/>
  <c r="N72" i="1"/>
  <c r="BM52" i="1"/>
  <c r="BO52" i="1" s="1"/>
  <c r="K50" i="1"/>
  <c r="AW50" i="1"/>
  <c r="BA50" i="1" s="1"/>
  <c r="P50" i="1" s="1"/>
  <c r="BB50" i="1" s="1"/>
  <c r="BM32" i="1"/>
  <c r="BN27" i="1"/>
  <c r="BK17" i="1"/>
  <c r="BL17" i="1"/>
  <c r="AW45" i="1"/>
  <c r="T37" i="1"/>
  <c r="BN37" i="1" s="1"/>
  <c r="BM35" i="1"/>
  <c r="BO35" i="1" s="1"/>
  <c r="BC18" i="1"/>
  <c r="BD18" i="1" s="1"/>
  <c r="BG18" i="1" s="1"/>
  <c r="L18" i="1" s="1"/>
  <c r="BJ18" i="1" s="1"/>
  <c r="M18" i="1" s="1"/>
  <c r="O18" i="1"/>
  <c r="O17" i="1"/>
  <c r="BM17" i="1"/>
  <c r="BO17" i="1" s="1"/>
  <c r="BA33" i="1"/>
  <c r="P33" i="1" s="1"/>
  <c r="BB33" i="1" s="1"/>
  <c r="BC24" i="1"/>
  <c r="BD24" i="1" s="1"/>
  <c r="BG24" i="1" s="1"/>
  <c r="L24" i="1" s="1"/>
  <c r="BJ24" i="1" s="1"/>
  <c r="M24" i="1" s="1"/>
  <c r="O24" i="1"/>
  <c r="BM20" i="1"/>
  <c r="BO20" i="1" s="1"/>
  <c r="N33" i="1"/>
  <c r="BM24" i="1"/>
  <c r="N24" i="1"/>
  <c r="BK20" i="1"/>
  <c r="BL20" i="1"/>
  <c r="BN18" i="1"/>
  <c r="BC15" i="1"/>
  <c r="BD15" i="1" s="1"/>
  <c r="BG15" i="1" s="1"/>
  <c r="L15" i="1" s="1"/>
  <c r="BJ15" i="1" s="1"/>
  <c r="M15" i="1" s="1"/>
  <c r="O15" i="1"/>
  <c r="O14" i="1"/>
  <c r="BM14" i="1"/>
  <c r="BO14" i="1" s="1"/>
  <c r="BC11" i="1"/>
  <c r="BD11" i="1" s="1"/>
  <c r="BG11" i="1" s="1"/>
  <c r="L11" i="1" s="1"/>
  <c r="BJ11" i="1" s="1"/>
  <c r="M11" i="1" s="1"/>
  <c r="O11" i="1"/>
  <c r="BO48" i="1"/>
  <c r="BN33" i="1"/>
  <c r="BN24" i="1"/>
  <c r="BO24" i="1"/>
  <c r="BA42" i="1"/>
  <c r="P42" i="1" s="1"/>
  <c r="BB42" i="1" s="1"/>
  <c r="BA39" i="1"/>
  <c r="P39" i="1" s="1"/>
  <c r="BB39" i="1" s="1"/>
  <c r="N36" i="1"/>
  <c r="N52" i="1"/>
  <c r="BN36" i="1"/>
  <c r="BC21" i="1"/>
  <c r="BD21" i="1" s="1"/>
  <c r="BG21" i="1" s="1"/>
  <c r="L21" i="1" s="1"/>
  <c r="BJ21" i="1" s="1"/>
  <c r="M21" i="1" s="1"/>
  <c r="O21" i="1"/>
  <c r="BC16" i="1"/>
  <c r="BD16" i="1" s="1"/>
  <c r="BG16" i="1" s="1"/>
  <c r="L16" i="1" s="1"/>
  <c r="BJ16" i="1" s="1"/>
  <c r="M16" i="1" s="1"/>
  <c r="O16" i="1"/>
  <c r="BN15" i="1"/>
  <c r="BA13" i="1"/>
  <c r="P13" i="1" s="1"/>
  <c r="BB13" i="1" s="1"/>
  <c r="N13" i="1"/>
  <c r="BM11" i="1"/>
  <c r="BO11" i="1" s="1"/>
  <c r="N42" i="1"/>
  <c r="N39" i="1"/>
  <c r="BC30" i="1"/>
  <c r="BD30" i="1" s="1"/>
  <c r="BG30" i="1" s="1"/>
  <c r="L30" i="1" s="1"/>
  <c r="BJ30" i="1" s="1"/>
  <c r="M30" i="1" s="1"/>
  <c r="O30" i="1"/>
  <c r="BN11" i="1"/>
  <c r="BN39" i="1"/>
  <c r="BO32" i="1"/>
  <c r="BA27" i="1"/>
  <c r="P27" i="1" s="1"/>
  <c r="BB27" i="1" s="1"/>
  <c r="BC26" i="1"/>
  <c r="BD26" i="1" s="1"/>
  <c r="BG26" i="1" s="1"/>
  <c r="L26" i="1" s="1"/>
  <c r="BM21" i="1"/>
  <c r="BO21" i="1" s="1"/>
  <c r="N21" i="1"/>
  <c r="N30" i="1"/>
  <c r="BM22" i="1"/>
  <c r="BO22" i="1" s="1"/>
  <c r="BC22" i="1"/>
  <c r="BD22" i="1" s="1"/>
  <c r="BG22" i="1" s="1"/>
  <c r="L22" i="1" s="1"/>
  <c r="BJ22" i="1" s="1"/>
  <c r="M22" i="1" s="1"/>
  <c r="O22" i="1"/>
  <c r="BN21" i="1"/>
  <c r="N18" i="1"/>
  <c r="N15" i="1"/>
  <c r="N11" i="1"/>
  <c r="O85" i="1" l="1"/>
  <c r="BC85" i="1"/>
  <c r="BD85" i="1" s="1"/>
  <c r="BG85" i="1" s="1"/>
  <c r="L85" i="1" s="1"/>
  <c r="BJ85" i="1" s="1"/>
  <c r="M85" i="1" s="1"/>
  <c r="BC100" i="1"/>
  <c r="BD100" i="1" s="1"/>
  <c r="BG100" i="1" s="1"/>
  <c r="L100" i="1" s="1"/>
  <c r="BJ100" i="1" s="1"/>
  <c r="M100" i="1" s="1"/>
  <c r="O100" i="1"/>
  <c r="O103" i="1"/>
  <c r="BC103" i="1"/>
  <c r="BD103" i="1" s="1"/>
  <c r="BG103" i="1" s="1"/>
  <c r="L103" i="1" s="1"/>
  <c r="BJ103" i="1" s="1"/>
  <c r="M103" i="1" s="1"/>
  <c r="O50" i="1"/>
  <c r="BC50" i="1"/>
  <c r="BD50" i="1" s="1"/>
  <c r="BG50" i="1" s="1"/>
  <c r="L50" i="1" s="1"/>
  <c r="BJ50" i="1" s="1"/>
  <c r="M50" i="1" s="1"/>
  <c r="O94" i="1"/>
  <c r="BC94" i="1"/>
  <c r="BD94" i="1" s="1"/>
  <c r="BG94" i="1" s="1"/>
  <c r="L94" i="1" s="1"/>
  <c r="BJ94" i="1" s="1"/>
  <c r="M94" i="1" s="1"/>
  <c r="BC33" i="1"/>
  <c r="BD33" i="1" s="1"/>
  <c r="BG33" i="1" s="1"/>
  <c r="L33" i="1" s="1"/>
  <c r="BJ33" i="1" s="1"/>
  <c r="M33" i="1" s="1"/>
  <c r="O33" i="1"/>
  <c r="BJ49" i="1"/>
  <c r="M49" i="1" s="1"/>
  <c r="BM49" i="1"/>
  <c r="BO49" i="1" s="1"/>
  <c r="N62" i="1"/>
  <c r="BK96" i="1"/>
  <c r="BL96" i="1"/>
  <c r="BC123" i="1"/>
  <c r="BD123" i="1" s="1"/>
  <c r="BG123" i="1" s="1"/>
  <c r="L123" i="1" s="1"/>
  <c r="BJ123" i="1" s="1"/>
  <c r="M123" i="1" s="1"/>
  <c r="O123" i="1"/>
  <c r="BK140" i="1"/>
  <c r="BL140" i="1"/>
  <c r="BK141" i="1"/>
  <c r="BL141" i="1"/>
  <c r="BC134" i="1"/>
  <c r="BD134" i="1" s="1"/>
  <c r="BG134" i="1" s="1"/>
  <c r="L134" i="1" s="1"/>
  <c r="BJ134" i="1" s="1"/>
  <c r="M134" i="1" s="1"/>
  <c r="O134" i="1"/>
  <c r="BM138" i="1"/>
  <c r="BO138" i="1" s="1"/>
  <c r="BC42" i="1"/>
  <c r="BD42" i="1" s="1"/>
  <c r="BG42" i="1" s="1"/>
  <c r="L42" i="1" s="1"/>
  <c r="BJ42" i="1" s="1"/>
  <c r="M42" i="1" s="1"/>
  <c r="O42" i="1"/>
  <c r="BM25" i="1"/>
  <c r="BO25" i="1" s="1"/>
  <c r="BM43" i="1"/>
  <c r="BO43" i="1" s="1"/>
  <c r="BN55" i="1"/>
  <c r="BK40" i="1"/>
  <c r="BL40" i="1"/>
  <c r="N69" i="1"/>
  <c r="BM96" i="1"/>
  <c r="BO96" i="1" s="1"/>
  <c r="BN131" i="1"/>
  <c r="BO131" i="1"/>
  <c r="BC129" i="1"/>
  <c r="BD129" i="1" s="1"/>
  <c r="BG129" i="1" s="1"/>
  <c r="L129" i="1" s="1"/>
  <c r="BJ129" i="1" s="1"/>
  <c r="M129" i="1" s="1"/>
  <c r="O129" i="1"/>
  <c r="BK72" i="1"/>
  <c r="BL72" i="1"/>
  <c r="BM143" i="1"/>
  <c r="BO143" i="1" s="1"/>
  <c r="BK113" i="1"/>
  <c r="BL113" i="1"/>
  <c r="BK119" i="1"/>
  <c r="BL119" i="1"/>
  <c r="BM122" i="1"/>
  <c r="BO122" i="1" s="1"/>
  <c r="BL15" i="1"/>
  <c r="BK15" i="1"/>
  <c r="BC58" i="1"/>
  <c r="BD58" i="1" s="1"/>
  <c r="BG58" i="1" s="1"/>
  <c r="L58" i="1" s="1"/>
  <c r="BJ58" i="1" s="1"/>
  <c r="M58" i="1" s="1"/>
  <c r="O58" i="1"/>
  <c r="O82" i="1"/>
  <c r="BC82" i="1"/>
  <c r="BD82" i="1" s="1"/>
  <c r="BG82" i="1" s="1"/>
  <c r="L82" i="1" s="1"/>
  <c r="BJ82" i="1" s="1"/>
  <c r="M82" i="1" s="1"/>
  <c r="BK138" i="1"/>
  <c r="BL138" i="1"/>
  <c r="BM16" i="1"/>
  <c r="BO16" i="1" s="1"/>
  <c r="BN50" i="1"/>
  <c r="BJ46" i="1"/>
  <c r="M46" i="1" s="1"/>
  <c r="BM46" i="1"/>
  <c r="BO46" i="1" s="1"/>
  <c r="N54" i="1"/>
  <c r="BM54" i="1"/>
  <c r="BO54" i="1" s="1"/>
  <c r="BN94" i="1"/>
  <c r="BK67" i="1"/>
  <c r="BL67" i="1"/>
  <c r="BM82" i="1"/>
  <c r="N82" i="1"/>
  <c r="BA62" i="1"/>
  <c r="P62" i="1" s="1"/>
  <c r="BB62" i="1" s="1"/>
  <c r="BC125" i="1"/>
  <c r="BD125" i="1" s="1"/>
  <c r="BG125" i="1" s="1"/>
  <c r="L125" i="1" s="1"/>
  <c r="BJ125" i="1" s="1"/>
  <c r="M125" i="1" s="1"/>
  <c r="O125" i="1"/>
  <c r="BM123" i="1"/>
  <c r="BO123" i="1" s="1"/>
  <c r="BK135" i="1"/>
  <c r="BL135" i="1"/>
  <c r="BK122" i="1"/>
  <c r="BL122" i="1"/>
  <c r="BK104" i="1"/>
  <c r="BL104" i="1"/>
  <c r="BK16" i="1"/>
  <c r="BL16" i="1"/>
  <c r="BC60" i="1"/>
  <c r="BD60" i="1" s="1"/>
  <c r="BG60" i="1" s="1"/>
  <c r="L60" i="1" s="1"/>
  <c r="BJ60" i="1" s="1"/>
  <c r="M60" i="1" s="1"/>
  <c r="O60" i="1"/>
  <c r="BC77" i="1"/>
  <c r="BD77" i="1" s="1"/>
  <c r="BG77" i="1" s="1"/>
  <c r="L77" i="1" s="1"/>
  <c r="BJ77" i="1" s="1"/>
  <c r="M77" i="1" s="1"/>
  <c r="O77" i="1"/>
  <c r="BC83" i="1"/>
  <c r="BD83" i="1" s="1"/>
  <c r="BG83" i="1" s="1"/>
  <c r="L83" i="1" s="1"/>
  <c r="BJ83" i="1" s="1"/>
  <c r="M83" i="1" s="1"/>
  <c r="O83" i="1"/>
  <c r="BK63" i="1"/>
  <c r="BL63" i="1"/>
  <c r="BN82" i="1"/>
  <c r="BO82" i="1"/>
  <c r="BC126" i="1"/>
  <c r="BD126" i="1" s="1"/>
  <c r="BG126" i="1" s="1"/>
  <c r="L126" i="1" s="1"/>
  <c r="BJ126" i="1" s="1"/>
  <c r="M126" i="1" s="1"/>
  <c r="O126" i="1"/>
  <c r="BK53" i="1"/>
  <c r="BL53" i="1"/>
  <c r="M70" i="1"/>
  <c r="BK99" i="1"/>
  <c r="BL99" i="1"/>
  <c r="BK128" i="1"/>
  <c r="BL128" i="1"/>
  <c r="BK108" i="1"/>
  <c r="BL108" i="1"/>
  <c r="BC39" i="1"/>
  <c r="BD39" i="1" s="1"/>
  <c r="BG39" i="1" s="1"/>
  <c r="L39" i="1" s="1"/>
  <c r="BJ39" i="1" s="1"/>
  <c r="M39" i="1" s="1"/>
  <c r="O39" i="1"/>
  <c r="BK143" i="1"/>
  <c r="BL143" i="1"/>
  <c r="BL18" i="1"/>
  <c r="BK18" i="1"/>
  <c r="BK23" i="1"/>
  <c r="BL23" i="1"/>
  <c r="BN73" i="1"/>
  <c r="O88" i="1"/>
  <c r="BC88" i="1"/>
  <c r="BD88" i="1" s="1"/>
  <c r="BG88" i="1" s="1"/>
  <c r="L88" i="1" s="1"/>
  <c r="BJ88" i="1" s="1"/>
  <c r="M88" i="1" s="1"/>
  <c r="BC120" i="1"/>
  <c r="BD120" i="1" s="1"/>
  <c r="BG120" i="1" s="1"/>
  <c r="L120" i="1" s="1"/>
  <c r="BJ120" i="1" s="1"/>
  <c r="M120" i="1" s="1"/>
  <c r="O120" i="1"/>
  <c r="N112" i="1"/>
  <c r="BA112" i="1"/>
  <c r="P112" i="1" s="1"/>
  <c r="BB112" i="1" s="1"/>
  <c r="BM126" i="1"/>
  <c r="BO126" i="1" s="1"/>
  <c r="BC117" i="1"/>
  <c r="BD117" i="1" s="1"/>
  <c r="BG117" i="1" s="1"/>
  <c r="L117" i="1" s="1"/>
  <c r="BJ117" i="1" s="1"/>
  <c r="M117" i="1" s="1"/>
  <c r="O117" i="1"/>
  <c r="BK136" i="1"/>
  <c r="BL136" i="1"/>
  <c r="BK101" i="1"/>
  <c r="BL101" i="1"/>
  <c r="BK127" i="1"/>
  <c r="BL127" i="1"/>
  <c r="BM125" i="1"/>
  <c r="BO125" i="1" s="1"/>
  <c r="BC89" i="1"/>
  <c r="BD89" i="1" s="1"/>
  <c r="BG89" i="1" s="1"/>
  <c r="L89" i="1" s="1"/>
  <c r="BJ89" i="1" s="1"/>
  <c r="M89" i="1" s="1"/>
  <c r="O89" i="1"/>
  <c r="BK68" i="1"/>
  <c r="BL68" i="1"/>
  <c r="BJ26" i="1"/>
  <c r="M26" i="1" s="1"/>
  <c r="BM26" i="1"/>
  <c r="BO26" i="1" s="1"/>
  <c r="BK31" i="1"/>
  <c r="BL31" i="1"/>
  <c r="BM68" i="1"/>
  <c r="BO68" i="1" s="1"/>
  <c r="BC27" i="1"/>
  <c r="BD27" i="1" s="1"/>
  <c r="BG27" i="1" s="1"/>
  <c r="L27" i="1" s="1"/>
  <c r="O27" i="1"/>
  <c r="BK52" i="1"/>
  <c r="BL52" i="1"/>
  <c r="BM23" i="1"/>
  <c r="BO23" i="1" s="1"/>
  <c r="N77" i="1"/>
  <c r="N73" i="1"/>
  <c r="BA73" i="1"/>
  <c r="P73" i="1" s="1"/>
  <c r="BB73" i="1" s="1"/>
  <c r="BK66" i="1"/>
  <c r="BL66" i="1"/>
  <c r="O90" i="1"/>
  <c r="BC90" i="1"/>
  <c r="BD90" i="1" s="1"/>
  <c r="BG90" i="1" s="1"/>
  <c r="L90" i="1" s="1"/>
  <c r="BM129" i="1"/>
  <c r="BO129" i="1" s="1"/>
  <c r="BN112" i="1"/>
  <c r="BA78" i="1"/>
  <c r="P78" i="1" s="1"/>
  <c r="BB78" i="1" s="1"/>
  <c r="N78" i="1"/>
  <c r="BN118" i="1"/>
  <c r="BM136" i="1"/>
  <c r="BO136" i="1" s="1"/>
  <c r="BM124" i="1"/>
  <c r="BO124" i="1" s="1"/>
  <c r="BC69" i="1"/>
  <c r="BD69" i="1" s="1"/>
  <c r="BG69" i="1" s="1"/>
  <c r="L69" i="1" s="1"/>
  <c r="BJ69" i="1" s="1"/>
  <c r="M69" i="1" s="1"/>
  <c r="O69" i="1"/>
  <c r="O102" i="1"/>
  <c r="BC102" i="1"/>
  <c r="BD102" i="1" s="1"/>
  <c r="BG102" i="1" s="1"/>
  <c r="L102" i="1" s="1"/>
  <c r="BJ102" i="1" s="1"/>
  <c r="M102" i="1" s="1"/>
  <c r="BC75" i="1"/>
  <c r="BD75" i="1" s="1"/>
  <c r="BG75" i="1" s="1"/>
  <c r="L75" i="1" s="1"/>
  <c r="BJ75" i="1" s="1"/>
  <c r="M75" i="1" s="1"/>
  <c r="O75" i="1"/>
  <c r="N76" i="1"/>
  <c r="N100" i="1"/>
  <c r="BM75" i="1"/>
  <c r="BO75" i="1" s="1"/>
  <c r="BC109" i="1"/>
  <c r="BD109" i="1" s="1"/>
  <c r="BG109" i="1" s="1"/>
  <c r="L109" i="1" s="1"/>
  <c r="BJ109" i="1" s="1"/>
  <c r="M109" i="1" s="1"/>
  <c r="O109" i="1"/>
  <c r="N103" i="1"/>
  <c r="BK71" i="1"/>
  <c r="BL71" i="1"/>
  <c r="BK81" i="1"/>
  <c r="BL81" i="1"/>
  <c r="BM88" i="1"/>
  <c r="N88" i="1"/>
  <c r="BN78" i="1"/>
  <c r="BM38" i="1"/>
  <c r="BO38" i="1" s="1"/>
  <c r="N118" i="1"/>
  <c r="BA118" i="1"/>
  <c r="P118" i="1" s="1"/>
  <c r="BB118" i="1" s="1"/>
  <c r="BC110" i="1"/>
  <c r="BD110" i="1" s="1"/>
  <c r="BG110" i="1" s="1"/>
  <c r="L110" i="1" s="1"/>
  <c r="BJ110" i="1" s="1"/>
  <c r="M110" i="1" s="1"/>
  <c r="O110" i="1"/>
  <c r="BK124" i="1"/>
  <c r="BL124" i="1"/>
  <c r="BK132" i="1"/>
  <c r="BL132" i="1"/>
  <c r="BK137" i="1"/>
  <c r="BL137" i="1"/>
  <c r="BK130" i="1"/>
  <c r="BL130" i="1"/>
  <c r="BL36" i="1"/>
  <c r="BK36" i="1"/>
  <c r="N55" i="1"/>
  <c r="BA55" i="1"/>
  <c r="P55" i="1" s="1"/>
  <c r="BB55" i="1" s="1"/>
  <c r="BM94" i="1"/>
  <c r="BO94" i="1" s="1"/>
  <c r="N94" i="1"/>
  <c r="BN134" i="1"/>
  <c r="BC51" i="1"/>
  <c r="BD51" i="1" s="1"/>
  <c r="BG51" i="1" s="1"/>
  <c r="L51" i="1" s="1"/>
  <c r="BJ51" i="1" s="1"/>
  <c r="M51" i="1" s="1"/>
  <c r="O51" i="1"/>
  <c r="BM31" i="1"/>
  <c r="BO31" i="1" s="1"/>
  <c r="BN77" i="1"/>
  <c r="BL11" i="1"/>
  <c r="BK11" i="1"/>
  <c r="BM33" i="1"/>
  <c r="BO33" i="1" s="1"/>
  <c r="N45" i="1"/>
  <c r="BK19" i="1"/>
  <c r="BL19" i="1"/>
  <c r="BM60" i="1"/>
  <c r="BO60" i="1" s="1"/>
  <c r="BC57" i="1"/>
  <c r="BD57" i="1" s="1"/>
  <c r="BG57" i="1" s="1"/>
  <c r="L57" i="1" s="1"/>
  <c r="BJ57" i="1" s="1"/>
  <c r="M57" i="1" s="1"/>
  <c r="O57" i="1"/>
  <c r="BL35" i="1"/>
  <c r="BK35" i="1"/>
  <c r="BL32" i="1"/>
  <c r="BK32" i="1"/>
  <c r="BM29" i="1"/>
  <c r="BO29" i="1" s="1"/>
  <c r="BN76" i="1"/>
  <c r="BA76" i="1"/>
  <c r="P76" i="1" s="1"/>
  <c r="BB76" i="1" s="1"/>
  <c r="BL48" i="1"/>
  <c r="BK48" i="1"/>
  <c r="BM74" i="1"/>
  <c r="BO74" i="1" s="1"/>
  <c r="BM81" i="1"/>
  <c r="BO81" i="1" s="1"/>
  <c r="BM132" i="1"/>
  <c r="BO132" i="1" s="1"/>
  <c r="BK98" i="1"/>
  <c r="BL98" i="1"/>
  <c r="BN88" i="1"/>
  <c r="BO88" i="1"/>
  <c r="BN115" i="1"/>
  <c r="BA45" i="1"/>
  <c r="P45" i="1" s="1"/>
  <c r="BB45" i="1" s="1"/>
  <c r="BK144" i="1"/>
  <c r="BL144" i="1"/>
  <c r="BM137" i="1"/>
  <c r="BO137" i="1" s="1"/>
  <c r="BM130" i="1"/>
  <c r="BO130" i="1" s="1"/>
  <c r="BC54" i="1"/>
  <c r="BD54" i="1" s="1"/>
  <c r="BG54" i="1" s="1"/>
  <c r="L54" i="1" s="1"/>
  <c r="BJ54" i="1" s="1"/>
  <c r="M54" i="1" s="1"/>
  <c r="O54" i="1"/>
  <c r="BN51" i="1"/>
  <c r="BM30" i="1"/>
  <c r="BO30" i="1" s="1"/>
  <c r="N50" i="1"/>
  <c r="BN69" i="1"/>
  <c r="BL21" i="1"/>
  <c r="BK21" i="1"/>
  <c r="BC64" i="1"/>
  <c r="BD64" i="1" s="1"/>
  <c r="BG64" i="1" s="1"/>
  <c r="L64" i="1" s="1"/>
  <c r="BJ64" i="1" s="1"/>
  <c r="M64" i="1" s="1"/>
  <c r="O64" i="1"/>
  <c r="BN58" i="1"/>
  <c r="BL29" i="1"/>
  <c r="BK29" i="1"/>
  <c r="BN70" i="1"/>
  <c r="BO70" i="1" s="1"/>
  <c r="BC95" i="1"/>
  <c r="BD95" i="1" s="1"/>
  <c r="BG95" i="1" s="1"/>
  <c r="L95" i="1" s="1"/>
  <c r="BJ95" i="1" s="1"/>
  <c r="M95" i="1" s="1"/>
  <c r="O95" i="1"/>
  <c r="BC92" i="1"/>
  <c r="BD92" i="1" s="1"/>
  <c r="BG92" i="1" s="1"/>
  <c r="L92" i="1" s="1"/>
  <c r="BJ92" i="1" s="1"/>
  <c r="M92" i="1" s="1"/>
  <c r="O92" i="1"/>
  <c r="BM109" i="1"/>
  <c r="BO109" i="1" s="1"/>
  <c r="N109" i="1"/>
  <c r="BM79" i="1"/>
  <c r="BO79" i="1" s="1"/>
  <c r="BC79" i="1"/>
  <c r="BD79" i="1" s="1"/>
  <c r="BG79" i="1" s="1"/>
  <c r="L79" i="1" s="1"/>
  <c r="BJ79" i="1" s="1"/>
  <c r="M79" i="1" s="1"/>
  <c r="O79" i="1"/>
  <c r="BM85" i="1"/>
  <c r="BO85" i="1" s="1"/>
  <c r="N85" i="1"/>
  <c r="N102" i="1"/>
  <c r="O91" i="1"/>
  <c r="BC91" i="1"/>
  <c r="BD91" i="1" s="1"/>
  <c r="BG91" i="1" s="1"/>
  <c r="L91" i="1" s="1"/>
  <c r="BJ91" i="1" s="1"/>
  <c r="M91" i="1" s="1"/>
  <c r="N115" i="1"/>
  <c r="BA115" i="1"/>
  <c r="P115" i="1" s="1"/>
  <c r="BB115" i="1" s="1"/>
  <c r="BK139" i="1"/>
  <c r="BL139" i="1"/>
  <c r="BK133" i="1"/>
  <c r="BL133" i="1"/>
  <c r="BK107" i="1"/>
  <c r="BL107" i="1"/>
  <c r="BK25" i="1"/>
  <c r="BL25" i="1"/>
  <c r="BN91" i="1"/>
  <c r="BM15" i="1"/>
  <c r="BO15" i="1" s="1"/>
  <c r="N58" i="1"/>
  <c r="BM58" i="1"/>
  <c r="BO58" i="1" s="1"/>
  <c r="BL38" i="1"/>
  <c r="BK38" i="1"/>
  <c r="O44" i="1"/>
  <c r="BC44" i="1"/>
  <c r="BD44" i="1" s="1"/>
  <c r="BG44" i="1" s="1"/>
  <c r="L44" i="1" s="1"/>
  <c r="BJ44" i="1" s="1"/>
  <c r="M44" i="1" s="1"/>
  <c r="BC97" i="1"/>
  <c r="BD97" i="1" s="1"/>
  <c r="BG97" i="1" s="1"/>
  <c r="L97" i="1" s="1"/>
  <c r="BJ97" i="1" s="1"/>
  <c r="M97" i="1" s="1"/>
  <c r="O97" i="1"/>
  <c r="BK56" i="1"/>
  <c r="BL56" i="1"/>
  <c r="BK74" i="1"/>
  <c r="BL74" i="1"/>
  <c r="BL47" i="1"/>
  <c r="BK47" i="1"/>
  <c r="BN85" i="1"/>
  <c r="BM135" i="1"/>
  <c r="BO135" i="1" s="1"/>
  <c r="BK93" i="1"/>
  <c r="BL93" i="1"/>
  <c r="BK61" i="1"/>
  <c r="BL61" i="1"/>
  <c r="BM116" i="1"/>
  <c r="BO116" i="1" s="1"/>
  <c r="BK121" i="1"/>
  <c r="BL121" i="1"/>
  <c r="BM141" i="1"/>
  <c r="BO141" i="1" s="1"/>
  <c r="BK145" i="1"/>
  <c r="BL145" i="1"/>
  <c r="O131" i="1"/>
  <c r="BC131" i="1"/>
  <c r="BD131" i="1" s="1"/>
  <c r="BG131" i="1" s="1"/>
  <c r="L131" i="1" s="1"/>
  <c r="BJ131" i="1" s="1"/>
  <c r="M131" i="1" s="1"/>
  <c r="BK43" i="1"/>
  <c r="BL43" i="1"/>
  <c r="O111" i="1"/>
  <c r="BC111" i="1"/>
  <c r="BD111" i="1" s="1"/>
  <c r="BG111" i="1" s="1"/>
  <c r="L111" i="1" s="1"/>
  <c r="BJ111" i="1" s="1"/>
  <c r="M111" i="1" s="1"/>
  <c r="BL30" i="1"/>
  <c r="BK30" i="1"/>
  <c r="BK116" i="1"/>
  <c r="BL116" i="1"/>
  <c r="BM39" i="1"/>
  <c r="BO39" i="1" s="1"/>
  <c r="BC13" i="1"/>
  <c r="BD13" i="1" s="1"/>
  <c r="BG13" i="1" s="1"/>
  <c r="L13" i="1" s="1"/>
  <c r="O13" i="1"/>
  <c r="BK22" i="1"/>
  <c r="BL22" i="1"/>
  <c r="BM36" i="1"/>
  <c r="BO36" i="1" s="1"/>
  <c r="BL24" i="1"/>
  <c r="BK24" i="1"/>
  <c r="BC59" i="1"/>
  <c r="BD59" i="1" s="1"/>
  <c r="BG59" i="1" s="1"/>
  <c r="L59" i="1" s="1"/>
  <c r="O59" i="1"/>
  <c r="BC106" i="1"/>
  <c r="BD106" i="1" s="1"/>
  <c r="BG106" i="1" s="1"/>
  <c r="L106" i="1" s="1"/>
  <c r="BJ106" i="1" s="1"/>
  <c r="M106" i="1" s="1"/>
  <c r="O106" i="1"/>
  <c r="BM86" i="1"/>
  <c r="BO86" i="1" s="1"/>
  <c r="BC86" i="1"/>
  <c r="BD86" i="1" s="1"/>
  <c r="BG86" i="1" s="1"/>
  <c r="L86" i="1" s="1"/>
  <c r="BJ86" i="1" s="1"/>
  <c r="M86" i="1" s="1"/>
  <c r="O86" i="1"/>
  <c r="BN62" i="1"/>
  <c r="N91" i="1"/>
  <c r="N51" i="1"/>
  <c r="BM51" i="1"/>
  <c r="BO51" i="1" s="1"/>
  <c r="BK87" i="1"/>
  <c r="BL87" i="1"/>
  <c r="L37" i="1"/>
  <c r="BM117" i="1"/>
  <c r="BO117" i="1" s="1"/>
  <c r="N117" i="1"/>
  <c r="BC114" i="1"/>
  <c r="BD114" i="1" s="1"/>
  <c r="BG114" i="1" s="1"/>
  <c r="L114" i="1" s="1"/>
  <c r="O114" i="1"/>
  <c r="BM120" i="1"/>
  <c r="BO120" i="1" s="1"/>
  <c r="N120" i="1"/>
  <c r="BK142" i="1"/>
  <c r="BL142" i="1"/>
  <c r="BM140" i="1"/>
  <c r="BO140" i="1" s="1"/>
  <c r="BM131" i="1"/>
  <c r="BK58" i="1" l="1"/>
  <c r="BL58" i="1"/>
  <c r="BK50" i="1"/>
  <c r="BL50" i="1"/>
  <c r="BJ37" i="1"/>
  <c r="M37" i="1" s="1"/>
  <c r="BM37" i="1"/>
  <c r="BO37" i="1" s="1"/>
  <c r="BC115" i="1"/>
  <c r="BD115" i="1" s="1"/>
  <c r="BG115" i="1" s="1"/>
  <c r="L115" i="1" s="1"/>
  <c r="O115" i="1"/>
  <c r="BK75" i="1"/>
  <c r="BL75" i="1"/>
  <c r="BK117" i="1"/>
  <c r="BL117" i="1"/>
  <c r="BM83" i="1"/>
  <c r="BO83" i="1" s="1"/>
  <c r="BK129" i="1"/>
  <c r="BL129" i="1"/>
  <c r="BK70" i="1"/>
  <c r="BL70" i="1"/>
  <c r="BK54" i="1"/>
  <c r="BL54" i="1"/>
  <c r="BL89" i="1"/>
  <c r="BK89" i="1"/>
  <c r="BC112" i="1"/>
  <c r="BD112" i="1" s="1"/>
  <c r="BG112" i="1" s="1"/>
  <c r="L112" i="1" s="1"/>
  <c r="BJ112" i="1" s="1"/>
  <c r="M112" i="1" s="1"/>
  <c r="O112" i="1"/>
  <c r="BK77" i="1"/>
  <c r="BL77" i="1"/>
  <c r="BK46" i="1"/>
  <c r="BL46" i="1"/>
  <c r="BM134" i="1"/>
  <c r="BO134" i="1" s="1"/>
  <c r="BL110" i="1"/>
  <c r="BK110" i="1"/>
  <c r="BL92" i="1"/>
  <c r="BK92" i="1"/>
  <c r="BC118" i="1"/>
  <c r="BD118" i="1" s="1"/>
  <c r="BG118" i="1" s="1"/>
  <c r="L118" i="1" s="1"/>
  <c r="BJ118" i="1" s="1"/>
  <c r="M118" i="1" s="1"/>
  <c r="O118" i="1"/>
  <c r="BM103" i="1"/>
  <c r="BO103" i="1" s="1"/>
  <c r="BJ90" i="1"/>
  <c r="M90" i="1" s="1"/>
  <c r="BM90" i="1"/>
  <c r="BO90" i="1" s="1"/>
  <c r="BM42" i="1"/>
  <c r="BO42" i="1" s="1"/>
  <c r="BM89" i="1"/>
  <c r="BO89" i="1" s="1"/>
  <c r="BK125" i="1"/>
  <c r="BL125" i="1"/>
  <c r="BL42" i="1"/>
  <c r="BK42" i="1"/>
  <c r="BK60" i="1"/>
  <c r="BL60" i="1"/>
  <c r="BC62" i="1"/>
  <c r="BD62" i="1" s="1"/>
  <c r="BG62" i="1" s="1"/>
  <c r="L62" i="1" s="1"/>
  <c r="O62" i="1"/>
  <c r="BK134" i="1"/>
  <c r="BL134" i="1"/>
  <c r="BK49" i="1"/>
  <c r="BL49" i="1"/>
  <c r="BL100" i="1"/>
  <c r="BK100" i="1"/>
  <c r="BL83" i="1"/>
  <c r="BK83" i="1"/>
  <c r="BJ59" i="1"/>
  <c r="M59" i="1" s="1"/>
  <c r="BM59" i="1"/>
  <c r="BO59" i="1" s="1"/>
  <c r="BM102" i="1"/>
  <c r="BO102" i="1" s="1"/>
  <c r="BK57" i="1"/>
  <c r="BL57" i="1"/>
  <c r="BL109" i="1"/>
  <c r="BK109" i="1"/>
  <c r="BJ27" i="1"/>
  <c r="M27" i="1" s="1"/>
  <c r="BM27" i="1"/>
  <c r="BO27" i="1" s="1"/>
  <c r="BL126" i="1"/>
  <c r="BK126" i="1"/>
  <c r="BM69" i="1"/>
  <c r="BO69" i="1" s="1"/>
  <c r="BM111" i="1"/>
  <c r="BO111" i="1" s="1"/>
  <c r="BL103" i="1"/>
  <c r="BK103" i="1"/>
  <c r="BL91" i="1"/>
  <c r="BK91" i="1"/>
  <c r="BM92" i="1"/>
  <c r="BO92" i="1" s="1"/>
  <c r="BL51" i="1"/>
  <c r="BK51" i="1"/>
  <c r="BK120" i="1"/>
  <c r="BL120" i="1"/>
  <c r="BL39" i="1"/>
  <c r="BK39" i="1"/>
  <c r="BL33" i="1"/>
  <c r="BK33" i="1"/>
  <c r="BL85" i="1"/>
  <c r="BK85" i="1"/>
  <c r="BM91" i="1"/>
  <c r="BO91" i="1" s="1"/>
  <c r="BK44" i="1"/>
  <c r="BL44" i="1"/>
  <c r="BM95" i="1"/>
  <c r="BO95" i="1" s="1"/>
  <c r="BM110" i="1"/>
  <c r="BO110" i="1" s="1"/>
  <c r="BL88" i="1"/>
  <c r="BK88" i="1"/>
  <c r="BM64" i="1"/>
  <c r="BO64" i="1" s="1"/>
  <c r="BK102" i="1"/>
  <c r="BL102" i="1"/>
  <c r="BK64" i="1"/>
  <c r="BL64" i="1"/>
  <c r="BK131" i="1"/>
  <c r="BL131" i="1"/>
  <c r="BM50" i="1"/>
  <c r="BO50" i="1" s="1"/>
  <c r="BC45" i="1"/>
  <c r="BD45" i="1" s="1"/>
  <c r="BG45" i="1" s="1"/>
  <c r="L45" i="1" s="1"/>
  <c r="BJ45" i="1" s="1"/>
  <c r="M45" i="1" s="1"/>
  <c r="O45" i="1"/>
  <c r="BC76" i="1"/>
  <c r="BD76" i="1" s="1"/>
  <c r="BG76" i="1" s="1"/>
  <c r="L76" i="1" s="1"/>
  <c r="BJ76" i="1" s="1"/>
  <c r="M76" i="1" s="1"/>
  <c r="O76" i="1"/>
  <c r="BM100" i="1"/>
  <c r="BO100" i="1" s="1"/>
  <c r="BC73" i="1"/>
  <c r="BD73" i="1" s="1"/>
  <c r="BG73" i="1" s="1"/>
  <c r="L73" i="1" s="1"/>
  <c r="O73" i="1"/>
  <c r="BL82" i="1"/>
  <c r="BK82" i="1"/>
  <c r="BM97" i="1"/>
  <c r="BO97" i="1" s="1"/>
  <c r="BM106" i="1"/>
  <c r="BO106" i="1" s="1"/>
  <c r="BL106" i="1"/>
  <c r="BK106" i="1"/>
  <c r="BK69" i="1"/>
  <c r="BL69" i="1"/>
  <c r="BL95" i="1"/>
  <c r="BK95" i="1"/>
  <c r="BJ114" i="1"/>
  <c r="M114" i="1" s="1"/>
  <c r="BM114" i="1"/>
  <c r="BO114" i="1" s="1"/>
  <c r="BL94" i="1"/>
  <c r="BK94" i="1"/>
  <c r="BM44" i="1"/>
  <c r="BO44" i="1" s="1"/>
  <c r="BC55" i="1"/>
  <c r="BD55" i="1" s="1"/>
  <c r="BG55" i="1" s="1"/>
  <c r="L55" i="1" s="1"/>
  <c r="BJ55" i="1" s="1"/>
  <c r="M55" i="1" s="1"/>
  <c r="O55" i="1"/>
  <c r="BL111" i="1"/>
  <c r="BK111" i="1"/>
  <c r="BL97" i="1"/>
  <c r="BK97" i="1"/>
  <c r="BL86" i="1"/>
  <c r="BK86" i="1"/>
  <c r="BJ13" i="1"/>
  <c r="M13" i="1" s="1"/>
  <c r="BM13" i="1"/>
  <c r="BO13" i="1" s="1"/>
  <c r="BK79" i="1"/>
  <c r="BL79" i="1"/>
  <c r="BC78" i="1"/>
  <c r="BD78" i="1" s="1"/>
  <c r="BG78" i="1" s="1"/>
  <c r="L78" i="1" s="1"/>
  <c r="O78" i="1"/>
  <c r="BM77" i="1"/>
  <c r="BO77" i="1" s="1"/>
  <c r="BK26" i="1"/>
  <c r="BL26" i="1"/>
  <c r="BK123" i="1"/>
  <c r="BL123" i="1"/>
  <c r="BM57" i="1"/>
  <c r="BO57" i="1" s="1"/>
  <c r="BK118" i="1" l="1"/>
  <c r="BL118" i="1"/>
  <c r="BJ115" i="1"/>
  <c r="M115" i="1" s="1"/>
  <c r="BM115" i="1"/>
  <c r="BO115" i="1" s="1"/>
  <c r="BK37" i="1"/>
  <c r="BL37" i="1"/>
  <c r="BK114" i="1"/>
  <c r="BL114" i="1"/>
  <c r="BL45" i="1"/>
  <c r="BK45" i="1"/>
  <c r="BL27" i="1"/>
  <c r="BK27" i="1"/>
  <c r="BM112" i="1"/>
  <c r="BO112" i="1" s="1"/>
  <c r="BK112" i="1"/>
  <c r="BL112" i="1"/>
  <c r="BJ78" i="1"/>
  <c r="M78" i="1" s="1"/>
  <c r="BM78" i="1"/>
  <c r="BO78" i="1" s="1"/>
  <c r="BK59" i="1"/>
  <c r="BL59" i="1"/>
  <c r="BL76" i="1"/>
  <c r="BK76" i="1"/>
  <c r="BJ73" i="1"/>
  <c r="M73" i="1" s="1"/>
  <c r="BM73" i="1"/>
  <c r="BO73" i="1" s="1"/>
  <c r="BM45" i="1"/>
  <c r="BO45" i="1" s="1"/>
  <c r="BK90" i="1"/>
  <c r="BL90" i="1"/>
  <c r="BM118" i="1"/>
  <c r="BO118" i="1" s="1"/>
  <c r="BK55" i="1"/>
  <c r="BL55" i="1"/>
  <c r="BK13" i="1"/>
  <c r="BL13" i="1"/>
  <c r="BM76" i="1"/>
  <c r="BO76" i="1" s="1"/>
  <c r="BJ62" i="1"/>
  <c r="M62" i="1" s="1"/>
  <c r="BM62" i="1"/>
  <c r="BO62" i="1" s="1"/>
  <c r="BM55" i="1"/>
  <c r="BO55" i="1" s="1"/>
  <c r="BL73" i="1" l="1"/>
  <c r="BK73" i="1"/>
  <c r="BK62" i="1"/>
  <c r="BL62" i="1"/>
  <c r="BK78" i="1"/>
  <c r="BL78" i="1"/>
  <c r="BK115" i="1"/>
  <c r="BL115" i="1"/>
</calcChain>
</file>

<file path=xl/sharedStrings.xml><?xml version="1.0" encoding="utf-8"?>
<sst xmlns="http://schemas.openxmlformats.org/spreadsheetml/2006/main" count="1219" uniqueCount="221">
  <si>
    <t>OPEN 6.3.4</t>
  </si>
  <si>
    <t>Thr Aug 29 2024 16:53:29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</si>
  <si>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</si>
  <si>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</si>
  <si>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</si>
  <si>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</si>
  <si>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</si>
  <si>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</si>
  <si>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</si>
  <si>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</si>
  <si>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</si>
  <si>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</si>
  <si>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</si>
  <si>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</si>
  <si>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</si>
  <si>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</si>
  <si>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</si>
  <si>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</si>
  <si>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</si>
  <si>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</si>
  <si>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</si>
  <si>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</si>
  <si>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</si>
  <si>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</si>
  <si>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</si>
  <si>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</si>
  <si>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</si>
  <si>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</si>
  <si>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</si>
  <si>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</si>
  <si>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</si>
  <si>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</si>
  <si>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</si>
  <si>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</si>
  <si>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</si>
  <si>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</si>
  <si>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</si>
  <si>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</si>
  <si>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</si>
  <si>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</si>
  <si>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</si>
  <si>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</si>
  <si>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</si>
  <si>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</si>
  <si>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</si>
  <si>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</si>
  <si>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</si>
  <si>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</si>
  <si>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</si>
  <si>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</si>
  <si>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</si>
  <si>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</si>
  <si>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</si>
  <si>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</si>
  <si>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</si>
  <si>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</si>
  <si>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</si>
  <si>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</si>
  <si>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</si>
  <si>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</si>
  <si>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</si>
  <si>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</si>
  <si>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</si>
  <si>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</si>
  <si>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</si>
  <si>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</si>
  <si>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</si>
  <si>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</si>
  <si>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</si>
  <si>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</si>
  <si>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</si>
  <si>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</si>
  <si>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</si>
  <si>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</si>
  <si>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</si>
  <si>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</si>
  <si>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</si>
  <si>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</si>
  <si>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</si>
  <si>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</si>
  <si>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16:53:47</t>
  </si>
  <si>
    <t>LMF24028</t>
  </si>
  <si>
    <t>Other</t>
  </si>
  <si>
    <t>Block4Treatment1</t>
  </si>
  <si>
    <t>20240829</t>
  </si>
  <si>
    <t>DS</t>
  </si>
  <si>
    <t>Andy</t>
  </si>
  <si>
    <t xml:space="preserve">"17:01:00 Launched AutoProg /User/Configs/AutoProgs/AutoLog2"
</t>
  </si>
  <si>
    <t>17:01:07</t>
  </si>
  <si>
    <t>17:01:12</t>
  </si>
  <si>
    <t>17:01:17</t>
  </si>
  <si>
    <t>17:01:22</t>
  </si>
  <si>
    <t>17:01:28</t>
  </si>
  <si>
    <t>17:01:33</t>
  </si>
  <si>
    <t>17:01:38</t>
  </si>
  <si>
    <t>17:01:43</t>
  </si>
  <si>
    <t>17:01:48</t>
  </si>
  <si>
    <t>17:01:53</t>
  </si>
  <si>
    <t>17:01:59</t>
  </si>
  <si>
    <t>17:02:04</t>
  </si>
  <si>
    <t>17:02:09</t>
  </si>
  <si>
    <t>17:02:14</t>
  </si>
  <si>
    <t>17:02:19</t>
  </si>
  <si>
    <t>17:02:24</t>
  </si>
  <si>
    <t>17:02:30</t>
  </si>
  <si>
    <t>17:02:35</t>
  </si>
  <si>
    <t>17:02:40</t>
  </si>
  <si>
    <t>17:02:45</t>
  </si>
  <si>
    <t>17:02:50</t>
  </si>
  <si>
    <t>17:02:55</t>
  </si>
  <si>
    <t>17:03:01</t>
  </si>
  <si>
    <t>17:03:06</t>
  </si>
  <si>
    <t>17:03:11</t>
  </si>
  <si>
    <t>17:03:16</t>
  </si>
  <si>
    <t>17:03:21</t>
  </si>
  <si>
    <t>17:03:26</t>
  </si>
  <si>
    <t>17:03:32</t>
  </si>
  <si>
    <t>17:03:37</t>
  </si>
  <si>
    <t>17:03:42</t>
  </si>
  <si>
    <t>17:03:47</t>
  </si>
  <si>
    <t>17:03:52</t>
  </si>
  <si>
    <t>17:03:57</t>
  </si>
  <si>
    <t>17:04:03</t>
  </si>
  <si>
    <t>17:04:08</t>
  </si>
  <si>
    <t>17:04:13</t>
  </si>
  <si>
    <t>17:04:18</t>
  </si>
  <si>
    <t>17:04:23</t>
  </si>
  <si>
    <t>17:04:28</t>
  </si>
  <si>
    <t>17:04:34</t>
  </si>
  <si>
    <t>17:04:39</t>
  </si>
  <si>
    <t>17:04:44</t>
  </si>
  <si>
    <t>17:04:49</t>
  </si>
  <si>
    <t>17:04:54</t>
  </si>
  <si>
    <t>17:04:59</t>
  </si>
  <si>
    <t>17:05:05</t>
  </si>
  <si>
    <t>17:05:10</t>
  </si>
  <si>
    <t>17:05:15</t>
  </si>
  <si>
    <t>17:05:20</t>
  </si>
  <si>
    <t>17:05:25</t>
  </si>
  <si>
    <t>17:05:30</t>
  </si>
  <si>
    <t>17:05:36</t>
  </si>
  <si>
    <t>17:05:41</t>
  </si>
  <si>
    <t>17:05:46</t>
  </si>
  <si>
    <t>17:05:51</t>
  </si>
  <si>
    <t>17:05:56</t>
  </si>
  <si>
    <t>17:06:01</t>
  </si>
  <si>
    <t>17:06:07</t>
  </si>
  <si>
    <t>17:06:12</t>
  </si>
  <si>
    <t>17:06:17</t>
  </si>
  <si>
    <t>17:06:22</t>
  </si>
  <si>
    <t>17:06:27</t>
  </si>
  <si>
    <t>17:06:32</t>
  </si>
  <si>
    <t>17:06:38</t>
  </si>
  <si>
    <t>17:06:43</t>
  </si>
  <si>
    <t>17:06:48</t>
  </si>
  <si>
    <t>17:06:53</t>
  </si>
  <si>
    <t>17:06:58</t>
  </si>
  <si>
    <t>17:07:04</t>
  </si>
  <si>
    <t>17:07:09</t>
  </si>
  <si>
    <t>17:07:14</t>
  </si>
  <si>
    <t>17:07:19</t>
  </si>
  <si>
    <t>17:07:24</t>
  </si>
  <si>
    <t>17:07:29</t>
  </si>
  <si>
    <t>17:07:35</t>
  </si>
  <si>
    <t>17:07:40</t>
  </si>
  <si>
    <t>17:07:45</t>
  </si>
  <si>
    <t>17:07:50</t>
  </si>
  <si>
    <t>17:07:55</t>
  </si>
  <si>
    <t>17:08:00</t>
  </si>
  <si>
    <t>17:08:06</t>
  </si>
  <si>
    <t>17:08:11</t>
  </si>
  <si>
    <t>17:08:16</t>
  </si>
  <si>
    <t>17:08:21</t>
  </si>
  <si>
    <t>17:08:26</t>
  </si>
  <si>
    <t>17:08:31</t>
  </si>
  <si>
    <t>17:08:37</t>
  </si>
  <si>
    <t>17:08:42</t>
  </si>
  <si>
    <t>17:08:47</t>
  </si>
  <si>
    <t>17:08:52</t>
  </si>
  <si>
    <t>17:08:57</t>
  </si>
  <si>
    <t>17:09:02</t>
  </si>
  <si>
    <t>17:09:08</t>
  </si>
  <si>
    <t>17:09:13</t>
  </si>
  <si>
    <t>17:09:18</t>
  </si>
  <si>
    <t>17:09:23</t>
  </si>
  <si>
    <t>17:09:29</t>
  </si>
  <si>
    <t>17:09:34</t>
  </si>
  <si>
    <t>17:09:39</t>
  </si>
  <si>
    <t>17:09:44</t>
  </si>
  <si>
    <t>17:09:49</t>
  </si>
  <si>
    <t>17:09:55</t>
  </si>
  <si>
    <t>17:10:18</t>
  </si>
  <si>
    <t>17:10:23</t>
  </si>
  <si>
    <t>17:10:28</t>
  </si>
  <si>
    <t>17:10:33</t>
  </si>
  <si>
    <t>17:10:38</t>
  </si>
  <si>
    <t>17:10:43</t>
  </si>
  <si>
    <t>17:10:49</t>
  </si>
  <si>
    <t>17:10:54</t>
  </si>
  <si>
    <t>17:10:59</t>
  </si>
  <si>
    <t>17:11:04</t>
  </si>
  <si>
    <t>17:11:09</t>
  </si>
  <si>
    <t>17:11:14</t>
  </si>
  <si>
    <t>17:11:20</t>
  </si>
  <si>
    <t>17:11:25</t>
  </si>
  <si>
    <t>17:11:30</t>
  </si>
  <si>
    <t>17:11:35</t>
  </si>
  <si>
    <t>17:11:40</t>
  </si>
  <si>
    <t>17:11:45</t>
  </si>
  <si>
    <t>17:11:51</t>
  </si>
  <si>
    <t>17:11:56</t>
  </si>
  <si>
    <t>17:12:01</t>
  </si>
  <si>
    <t>17:12:06</t>
  </si>
  <si>
    <t>17:12:11</t>
  </si>
  <si>
    <t>17:12:16</t>
  </si>
  <si>
    <t>17:12:22</t>
  </si>
  <si>
    <t>17:12:27</t>
  </si>
  <si>
    <t>17:12:32</t>
  </si>
  <si>
    <t>17:12:37</t>
  </si>
  <si>
    <t>17:12:42</t>
  </si>
  <si>
    <t>17:12:47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</si>
</sst>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583E-1691-4C88-8FB6-8596701C441A}">
  <dimension ref="A1:BO145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81</v>
      </c>
      <c r="D11" s="1" t="s">
        <v>10</v>
      </c>
      <c r="E11" s="1" t="s">
        <v>82</v>
      </c>
      <c r="F11" s="1" t="s">
        <v>83</v>
      </c>
      <c r="G11" s="1" t="s">
        <v>84</v>
      </c>
      <c r="H11" s="1" t="s">
        <v>85</v>
      </c>
      <c r="I11" s="1">
        <v>9.9999997764825821</v>
      </c>
      <c r="J11" s="1">
        <v>0</v>
      </c>
      <c r="K11">
        <f>(X11-Y11*(1000-Z11)/(1000-AA11))*AV11</f>
        <v>-6.171989258331438</v>
      </c>
      <c r="L11">
        <f>IF(BG11&lt;&gt;0,1/(1/BG11-1/T11),0)</f>
        <v>3.2740117763610682E-3</v>
      </c>
      <c r="M11">
        <f>((BJ11-AW11/2)*Y11-K11)/(BJ11+AW11/2)</f>
        <v>3421.6655897186183</v>
      </c>
      <c r="N11">
        <f>AW11*1000</f>
        <v>3.086075525150106E-2</v>
      </c>
      <c r="O11">
        <f>(BB11-BH11)</f>
        <v>0.90323271777592717</v>
      </c>
      <c r="P11">
        <f>(V11+BA11*J11)</f>
        <v>30.791616439819336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30.974924087524414</v>
      </c>
      <c r="V11" s="1">
        <v>30.791616439819336</v>
      </c>
      <c r="W11" s="1">
        <v>30.974647521972656</v>
      </c>
      <c r="X11" s="1">
        <v>419.2164306640625</v>
      </c>
      <c r="Y11" s="1">
        <v>431.53997802734375</v>
      </c>
      <c r="Z11" s="1">
        <v>35.588504791259766</v>
      </c>
      <c r="AA11" s="1">
        <v>35.648056030273438</v>
      </c>
      <c r="AB11" s="1">
        <v>78.777702331542969</v>
      </c>
      <c r="AC11" s="1">
        <v>78.909523010253906</v>
      </c>
      <c r="AD11" s="1">
        <v>299.84896850585938</v>
      </c>
      <c r="AE11" s="1">
        <v>0.15266188979148865</v>
      </c>
      <c r="AF11" s="1">
        <v>8.8902264833450317E-2</v>
      </c>
      <c r="AG11" s="1">
        <v>99.719886779785156</v>
      </c>
      <c r="AH11" s="1">
        <v>0.60475802421569824</v>
      </c>
      <c r="AI11" s="1">
        <v>0.10477974265813828</v>
      </c>
      <c r="AJ11" s="1">
        <v>2.3242972791194916E-2</v>
      </c>
      <c r="AK11" s="1">
        <v>1.2787478044629097E-3</v>
      </c>
      <c r="AL11" s="1">
        <v>1.6404688358306885E-2</v>
      </c>
      <c r="AM11" s="1">
        <v>2.4462249130010605E-3</v>
      </c>
      <c r="AN11" s="1">
        <v>0.66666668653488159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86</v>
      </c>
      <c r="AV11">
        <f>AD11*0.000001/(Q11*0.0001)</f>
        <v>0.49974828084309886</v>
      </c>
      <c r="AW11">
        <f>(AA11-Z11)/(1000-AA11)*AV11</f>
        <v>3.0860755251501061E-5</v>
      </c>
      <c r="AX11">
        <f>(V11+273.15)</f>
        <v>303.94161643981931</v>
      </c>
      <c r="AY11">
        <f>(U11+273.15)</f>
        <v>304.12492408752439</v>
      </c>
      <c r="AZ11">
        <f>(AE11*AQ11+AF11*AR11)*AS11</f>
        <v>2.4425901820676721E-2</v>
      </c>
      <c r="BA11">
        <f>((AZ11+0.00000010773*(AY11^4-AX11^4))-AW11*44100)/(R11*0.92*2*29.3+0.00000043092*AX11^3)</f>
        <v>9.9645595787440106E-3</v>
      </c>
      <c r="BB11">
        <f>0.61365*EXP(17.502*P11/(240.97+P11))</f>
        <v>4.4580528290342318</v>
      </c>
      <c r="BC11">
        <f>BB11*1000/AG11</f>
        <v>44.705755020351184</v>
      </c>
      <c r="BD11">
        <f>(BC11-AA11)</f>
        <v>9.0576989900777463</v>
      </c>
      <c r="BE11">
        <f>IF(J11,V11,(U11+V11)/2)</f>
        <v>30.883270263671875</v>
      </c>
      <c r="BF11">
        <f>0.61365*EXP(17.502*BE11/(240.97+BE11))</f>
        <v>4.4814390697632307</v>
      </c>
      <c r="BG11">
        <f>IF(BD11&lt;&gt;0,(1000-(BC11+AA11)/2)/BD11*AW11,0)</f>
        <v>3.2702417728575311E-3</v>
      </c>
      <c r="BH11">
        <f>AA11*AG11/1000</f>
        <v>3.5548201112583047</v>
      </c>
      <c r="BI11">
        <f>(BF11-BH11)</f>
        <v>0.92661895850492604</v>
      </c>
      <c r="BJ11">
        <f>1/(1.6/L11+1.37/T11)</f>
        <v>2.0442394852750361E-3</v>
      </c>
      <c r="BK11">
        <f>M11*AG11*0.001</f>
        <v>341.20810520502744</v>
      </c>
      <c r="BL11">
        <f>M11/Y11</f>
        <v>7.928965481621753</v>
      </c>
      <c r="BM11">
        <f>(1-AW11*AG11/BB11/L11)*100</f>
        <v>78.915520750165342</v>
      </c>
      <c r="BN11">
        <f>(Y11-K11/(T11/1.35))</f>
        <v>434.47384612622369</v>
      </c>
      <c r="BO11">
        <f>K11*BM11/100/BN11</f>
        <v>-1.1210473328333541E-2</v>
      </c>
    </row>
    <row r="12" spans="1:67" x14ac:dyDescent="0.25">
      <c r="A12" s="1" t="s">
        <v>9</v>
      </c>
      <c r="B12" s="1" t="s">
        <v>87</v>
      </c>
    </row>
    <row r="13" spans="1:67" x14ac:dyDescent="0.25">
      <c r="A13" s="1">
        <v>2</v>
      </c>
      <c r="B13" s="1" t="s">
        <v>88</v>
      </c>
      <c r="C13" s="1" t="s">
        <v>81</v>
      </c>
      <c r="D13" s="1" t="s">
        <v>10</v>
      </c>
      <c r="E13" s="1" t="s">
        <v>82</v>
      </c>
      <c r="F13" s="1" t="s">
        <v>83</v>
      </c>
      <c r="G13" s="1" t="s">
        <v>84</v>
      </c>
      <c r="H13" s="1" t="s">
        <v>85</v>
      </c>
      <c r="I13" s="1">
        <v>465.00000210106373</v>
      </c>
      <c r="J13" s="1">
        <v>0</v>
      </c>
      <c r="K13">
        <f t="shared" ref="K13:K44" si="0">(X13-Y13*(1000-Z13)/(1000-AA13))*AV13</f>
        <v>-1.7262321112519288</v>
      </c>
      <c r="L13">
        <f t="shared" ref="L13:L44" si="1">IF(BG13&lt;&gt;0,1/(1/BG13-1/T13),0)</f>
        <v>7.0583366456387613E-3</v>
      </c>
      <c r="M13">
        <f t="shared" ref="M13:M44" si="2">((BJ13-AW13/2)*Y13-K13)/(BJ13+AW13/2)</f>
        <v>806.16511535412212</v>
      </c>
      <c r="N13">
        <f t="shared" ref="N13:N44" si="3">AW13*1000</f>
        <v>6.8262738897696226E-2</v>
      </c>
      <c r="O13">
        <f t="shared" ref="O13:O44" si="4">(BB13-BH13)</f>
        <v>0.92803843090451243</v>
      </c>
      <c r="P13">
        <f t="shared" ref="P13:P44" si="5">(V13+BA13*J13)</f>
        <v>30.828725814819336</v>
      </c>
      <c r="Q13" s="1">
        <v>6</v>
      </c>
      <c r="R13">
        <f t="shared" ref="R13:R44" si="6">(Q13*AO13+AP13)</f>
        <v>1.4200000166893005</v>
      </c>
      <c r="S13" s="1">
        <v>1</v>
      </c>
      <c r="T13">
        <f t="shared" ref="T13:T44" si="7">R13*(S13+1)*(S13+1)/(S13*S13+1)</f>
        <v>2.8400000333786011</v>
      </c>
      <c r="U13" s="1">
        <v>31.026220321655273</v>
      </c>
      <c r="V13" s="1">
        <v>30.828725814819336</v>
      </c>
      <c r="W13" s="1">
        <v>31.161674499511719</v>
      </c>
      <c r="X13" s="1">
        <v>420.1644287109375</v>
      </c>
      <c r="Y13" s="1">
        <v>423.56072998046875</v>
      </c>
      <c r="Z13" s="1">
        <v>35.360794067382813</v>
      </c>
      <c r="AA13" s="1">
        <v>35.492538452148438</v>
      </c>
      <c r="AB13" s="1">
        <v>78.048538208007813</v>
      </c>
      <c r="AC13" s="1">
        <v>78.339324951171875</v>
      </c>
      <c r="AD13" s="1">
        <v>299.85302734375</v>
      </c>
      <c r="AE13" s="1">
        <v>0.14813463389873505</v>
      </c>
      <c r="AF13" s="1">
        <v>9.0974226593971252E-2</v>
      </c>
      <c r="AG13" s="1">
        <v>99.724349975585938</v>
      </c>
      <c r="AH13" s="1">
        <v>0.52543520927429199</v>
      </c>
      <c r="AI13" s="1">
        <v>0.10674984008073807</v>
      </c>
      <c r="AJ13" s="1">
        <v>1.7909741029143333E-2</v>
      </c>
      <c r="AK13" s="1">
        <v>2.307181479409337E-3</v>
      </c>
      <c r="AL13" s="1">
        <v>2.2327689453959465E-2</v>
      </c>
      <c r="AM13" s="1">
        <v>2.7864393778145313E-3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86</v>
      </c>
      <c r="AV13">
        <f t="shared" ref="AV13:AV44" si="8">AD13*0.000001/(Q13*0.0001)</f>
        <v>0.49975504557291656</v>
      </c>
      <c r="AW13">
        <f t="shared" ref="AW13:AW44" si="9">(AA13-Z13)/(1000-AA13)*AV13</f>
        <v>6.8262738897696221E-5</v>
      </c>
      <c r="AX13">
        <f t="shared" ref="AX13:AX44" si="10">(V13+273.15)</f>
        <v>303.97872581481931</v>
      </c>
      <c r="AY13">
        <f t="shared" ref="AY13:AY44" si="11">(U13+273.15)</f>
        <v>304.17622032165525</v>
      </c>
      <c r="AZ13">
        <f t="shared" ref="AZ13:AZ44" si="12">(AE13*AQ13+AF13*AR13)*AS13</f>
        <v>2.3701540894026873E-2</v>
      </c>
      <c r="BA13">
        <f t="shared" ref="BA13:BA44" si="13">((AZ13+0.00000010773*(AY13^4-AX13^4))-AW13*44100)/(R13*0.92*2*29.3+0.00000043092*AX13^3)</f>
        <v>-6.6986562115707374E-3</v>
      </c>
      <c r="BB13">
        <f t="shared" ref="BB13:BB44" si="14">0.61365*EXP(17.502*P13/(240.97+P13))</f>
        <v>4.4675087570285044</v>
      </c>
      <c r="BC13">
        <f t="shared" ref="BC13:BC44" si="15">BB13*1000/AG13</f>
        <v>44.798574852803945</v>
      </c>
      <c r="BD13">
        <f t="shared" ref="BD13:BD44" si="16">(BC13-AA13)</f>
        <v>9.3060364006555076</v>
      </c>
      <c r="BE13">
        <f t="shared" ref="BE13:BE44" si="17">IF(J13,V13,(U13+V13)/2)</f>
        <v>30.927473068237305</v>
      </c>
      <c r="BF13">
        <f t="shared" ref="BF13:BF44" si="18">0.61365*EXP(17.502*BE13/(240.97+BE13))</f>
        <v>4.4927559319055543</v>
      </c>
      <c r="BG13">
        <f t="shared" ref="BG13:BG44" si="19">IF(BD13&lt;&gt;0,(1000-(BC13+AA13)/2)/BD13*AW13,0)</f>
        <v>7.0408378417056525E-3</v>
      </c>
      <c r="BH13">
        <f t="shared" ref="BH13:BH44" si="20">AA13*AG13/1000</f>
        <v>3.5394703261239919</v>
      </c>
      <c r="BI13">
        <f t="shared" ref="BI13:BI44" si="21">(BF13-BH13)</f>
        <v>0.95328560578156241</v>
      </c>
      <c r="BJ13">
        <f t="shared" ref="BJ13:BJ44" si="22">1/(1.6/L13+1.37/T13)</f>
        <v>4.402092470683943E-3</v>
      </c>
      <c r="BK13">
        <f t="shared" ref="BK13:BK44" si="23">M13*AG13*0.001</f>
        <v>80.394292101683078</v>
      </c>
      <c r="BL13">
        <f t="shared" ref="BL13:BL44" si="24">M13/Y13</f>
        <v>1.9033046698906577</v>
      </c>
      <c r="BM13">
        <f t="shared" ref="BM13:BM44" si="25">(1-AW13*AG13/BB13/L13)*100</f>
        <v>78.411764696942726</v>
      </c>
      <c r="BN13">
        <f t="shared" ref="BN13:BN44" si="26">(Y13-K13/(T13/1.35))</f>
        <v>424.38129805187742</v>
      </c>
      <c r="BO13">
        <f t="shared" ref="BO13:BO44" si="27">K13*BM13/100/BN13</f>
        <v>-3.1895115722853206E-3</v>
      </c>
    </row>
    <row r="14" spans="1:67" x14ac:dyDescent="0.25">
      <c r="A14" s="1">
        <v>3</v>
      </c>
      <c r="B14" s="1" t="s">
        <v>89</v>
      </c>
      <c r="C14" s="1" t="s">
        <v>81</v>
      </c>
      <c r="D14" s="1" t="s">
        <v>10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470.50000197812915</v>
      </c>
      <c r="J14" s="1">
        <v>0</v>
      </c>
      <c r="K14">
        <f t="shared" si="0"/>
        <v>-1.8784635223384007</v>
      </c>
      <c r="L14">
        <f t="shared" si="1"/>
        <v>6.4815058076089982E-3</v>
      </c>
      <c r="M14">
        <f t="shared" si="2"/>
        <v>878.1076094169315</v>
      </c>
      <c r="N14">
        <f t="shared" si="3"/>
        <v>6.2963058103297664E-2</v>
      </c>
      <c r="O14">
        <f t="shared" si="4"/>
        <v>0.93196573079026379</v>
      </c>
      <c r="P14">
        <f t="shared" si="5"/>
        <v>30.840877532958984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31.0286865234375</v>
      </c>
      <c r="V14" s="1">
        <v>30.840877532958984</v>
      </c>
      <c r="W14" s="1">
        <v>31.016254425048828</v>
      </c>
      <c r="X14" s="1">
        <v>419.9215087890625</v>
      </c>
      <c r="Y14" s="1">
        <v>423.62713623046875</v>
      </c>
      <c r="Z14" s="1">
        <v>35.362831115722656</v>
      </c>
      <c r="AA14" s="1">
        <v>35.484355926513672</v>
      </c>
      <c r="AB14" s="1">
        <v>78.041816711425781</v>
      </c>
      <c r="AC14" s="1">
        <v>78.310005187988281</v>
      </c>
      <c r="AD14" s="1">
        <v>299.8343505859375</v>
      </c>
      <c r="AE14" s="1">
        <v>0.27585539221763611</v>
      </c>
      <c r="AF14" s="1">
        <v>2.9979312792420387E-2</v>
      </c>
      <c r="AG14" s="1">
        <v>99.724037170410156</v>
      </c>
      <c r="AH14" s="1">
        <v>0.52543520927429199</v>
      </c>
      <c r="AI14" s="1">
        <v>0.10674984008073807</v>
      </c>
      <c r="AJ14" s="1">
        <v>1.7909741029143333E-2</v>
      </c>
      <c r="AK14" s="1">
        <v>2.307181479409337E-3</v>
      </c>
      <c r="AL14" s="1">
        <v>2.2327689453959465E-2</v>
      </c>
      <c r="AM14" s="1">
        <v>2.7864393778145313E-3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86</v>
      </c>
      <c r="AV14">
        <f t="shared" si="8"/>
        <v>0.49972391764322904</v>
      </c>
      <c r="AW14">
        <f t="shared" si="9"/>
        <v>6.2963058103297659E-5</v>
      </c>
      <c r="AX14">
        <f t="shared" si="10"/>
        <v>303.99087753295896</v>
      </c>
      <c r="AY14">
        <f t="shared" si="11"/>
        <v>304.17868652343748</v>
      </c>
      <c r="AZ14">
        <f t="shared" si="12"/>
        <v>4.4136861768286018E-2</v>
      </c>
      <c r="BA14">
        <f t="shared" si="13"/>
        <v>-5.1536830156506631E-3</v>
      </c>
      <c r="BB14">
        <f t="shared" si="14"/>
        <v>4.4706089601739771</v>
      </c>
      <c r="BC14">
        <f t="shared" si="15"/>
        <v>44.829803195136627</v>
      </c>
      <c r="BD14">
        <f t="shared" si="16"/>
        <v>9.3454472686229551</v>
      </c>
      <c r="BE14">
        <f t="shared" si="17"/>
        <v>30.934782028198242</v>
      </c>
      <c r="BF14">
        <f t="shared" si="18"/>
        <v>4.4946295781283894</v>
      </c>
      <c r="BG14">
        <f t="shared" si="19"/>
        <v>6.4667472655437364E-3</v>
      </c>
      <c r="BH14">
        <f t="shared" si="20"/>
        <v>3.5386432293837133</v>
      </c>
      <c r="BI14">
        <f t="shared" si="21"/>
        <v>0.95598634874467603</v>
      </c>
      <c r="BJ14">
        <f t="shared" si="22"/>
        <v>4.0430404176504311E-3</v>
      </c>
      <c r="BK14">
        <f t="shared" si="23"/>
        <v>87.568435881114084</v>
      </c>
      <c r="BL14">
        <f t="shared" si="24"/>
        <v>2.0728313517177726</v>
      </c>
      <c r="BM14">
        <f t="shared" si="25"/>
        <v>78.330790587071704</v>
      </c>
      <c r="BN14">
        <f t="shared" si="26"/>
        <v>424.52006782390254</v>
      </c>
      <c r="BO14">
        <f t="shared" si="27"/>
        <v>-3.4660677773842938E-3</v>
      </c>
    </row>
    <row r="15" spans="1:67" x14ac:dyDescent="0.25">
      <c r="A15" s="1">
        <v>4</v>
      </c>
      <c r="B15" s="1" t="s">
        <v>90</v>
      </c>
      <c r="C15" s="1" t="s">
        <v>81</v>
      </c>
      <c r="D15" s="1" t="s">
        <v>10</v>
      </c>
      <c r="E15" s="1" t="s">
        <v>82</v>
      </c>
      <c r="F15" s="1" t="s">
        <v>83</v>
      </c>
      <c r="G15" s="1" t="s">
        <v>84</v>
      </c>
      <c r="H15" s="1" t="s">
        <v>85</v>
      </c>
      <c r="I15" s="1">
        <v>475.50000186637044</v>
      </c>
      <c r="J15" s="1">
        <v>0</v>
      </c>
      <c r="K15">
        <f t="shared" si="0"/>
        <v>-1.8567440638985151</v>
      </c>
      <c r="L15">
        <f t="shared" si="1"/>
        <v>6.6582398895163345E-3</v>
      </c>
      <c r="M15">
        <f t="shared" si="2"/>
        <v>860.71066635990769</v>
      </c>
      <c r="N15">
        <f t="shared" si="3"/>
        <v>6.4511329937322254E-2</v>
      </c>
      <c r="O15">
        <f t="shared" si="4"/>
        <v>0.92958826764114688</v>
      </c>
      <c r="P15">
        <f t="shared" si="5"/>
        <v>30.831693649291992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31.009807586669922</v>
      </c>
      <c r="V15" s="1">
        <v>30.831693649291992</v>
      </c>
      <c r="W15" s="1">
        <v>30.968900680541992</v>
      </c>
      <c r="X15" s="1">
        <v>419.94631958007813</v>
      </c>
      <c r="Y15" s="1">
        <v>423.60736083984375</v>
      </c>
      <c r="Z15" s="1">
        <v>35.360820770263672</v>
      </c>
      <c r="AA15" s="1">
        <v>35.485340118408203</v>
      </c>
      <c r="AB15" s="1">
        <v>78.120002746582031</v>
      </c>
      <c r="AC15" s="1">
        <v>78.395095825195313</v>
      </c>
      <c r="AD15" s="1">
        <v>299.81906127929688</v>
      </c>
      <c r="AE15" s="1">
        <v>0.29853716492652893</v>
      </c>
      <c r="AF15" s="1">
        <v>8.580537885427475E-2</v>
      </c>
      <c r="AG15" s="1">
        <v>99.722236633300781</v>
      </c>
      <c r="AH15" s="1">
        <v>0.52543520927429199</v>
      </c>
      <c r="AI15" s="1">
        <v>0.10674984008073807</v>
      </c>
      <c r="AJ15" s="1">
        <v>1.7909741029143333E-2</v>
      </c>
      <c r="AK15" s="1">
        <v>2.307181479409337E-3</v>
      </c>
      <c r="AL15" s="1">
        <v>2.2327689453959465E-2</v>
      </c>
      <c r="AM15" s="1">
        <v>2.7864393778145313E-3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86</v>
      </c>
      <c r="AV15">
        <f t="shared" si="8"/>
        <v>0.49969843546549469</v>
      </c>
      <c r="AW15">
        <f t="shared" si="9"/>
        <v>6.4511329937322248E-5</v>
      </c>
      <c r="AX15">
        <f t="shared" si="10"/>
        <v>303.98169364929197</v>
      </c>
      <c r="AY15">
        <f t="shared" si="11"/>
        <v>304.1598075866699</v>
      </c>
      <c r="AZ15">
        <f t="shared" si="12"/>
        <v>4.7765945320592529E-2</v>
      </c>
      <c r="BA15">
        <f t="shared" si="13"/>
        <v>-7.211280444616287E-3</v>
      </c>
      <c r="BB15">
        <f t="shared" si="14"/>
        <v>4.4682657519422113</v>
      </c>
      <c r="BC15">
        <f t="shared" si="15"/>
        <v>44.807115271320527</v>
      </c>
      <c r="BD15">
        <f t="shared" si="16"/>
        <v>9.3217751529123234</v>
      </c>
      <c r="BE15">
        <f t="shared" si="17"/>
        <v>30.920750617980957</v>
      </c>
      <c r="BF15">
        <f t="shared" si="18"/>
        <v>4.4910332376728404</v>
      </c>
      <c r="BG15">
        <f t="shared" si="19"/>
        <v>6.6426664858371311E-3</v>
      </c>
      <c r="BH15">
        <f t="shared" si="20"/>
        <v>3.5386774843010644</v>
      </c>
      <c r="BI15">
        <f t="shared" si="21"/>
        <v>0.95235575337177591</v>
      </c>
      <c r="BJ15">
        <f t="shared" si="22"/>
        <v>4.153062923512074E-3</v>
      </c>
      <c r="BK15">
        <f t="shared" si="23"/>
        <v>85.831992743548724</v>
      </c>
      <c r="BL15">
        <f t="shared" si="24"/>
        <v>2.0318595613009727</v>
      </c>
      <c r="BM15">
        <f t="shared" si="25"/>
        <v>78.376321660411492</v>
      </c>
      <c r="BN15">
        <f t="shared" si="26"/>
        <v>424.4899680429433</v>
      </c>
      <c r="BO15">
        <f t="shared" si="27"/>
        <v>-3.4282263645497441E-3</v>
      </c>
    </row>
    <row r="16" spans="1:67" x14ac:dyDescent="0.25">
      <c r="A16" s="1">
        <v>5</v>
      </c>
      <c r="B16" s="1" t="s">
        <v>91</v>
      </c>
      <c r="C16" s="1" t="s">
        <v>81</v>
      </c>
      <c r="D16" s="1" t="s">
        <v>10</v>
      </c>
      <c r="E16" s="1" t="s">
        <v>82</v>
      </c>
      <c r="F16" s="1" t="s">
        <v>83</v>
      </c>
      <c r="G16" s="1" t="s">
        <v>84</v>
      </c>
      <c r="H16" s="1" t="s">
        <v>85</v>
      </c>
      <c r="I16" s="1">
        <v>480.50000175461173</v>
      </c>
      <c r="J16" s="1">
        <v>0</v>
      </c>
      <c r="K16">
        <f t="shared" si="0"/>
        <v>-1.7784645172204585</v>
      </c>
      <c r="L16">
        <f t="shared" si="1"/>
        <v>6.5387660594522614E-3</v>
      </c>
      <c r="M16">
        <f t="shared" si="2"/>
        <v>849.71381763905379</v>
      </c>
      <c r="N16">
        <f t="shared" si="3"/>
        <v>6.3206504868807384E-2</v>
      </c>
      <c r="O16">
        <f t="shared" si="4"/>
        <v>0.92742491652202697</v>
      </c>
      <c r="P16">
        <f t="shared" si="5"/>
        <v>30.820295333862305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30.994840621948242</v>
      </c>
      <c r="V16" s="1">
        <v>30.820295333862305</v>
      </c>
      <c r="W16" s="1">
        <v>30.990489959716797</v>
      </c>
      <c r="X16" s="1">
        <v>420.036376953125</v>
      </c>
      <c r="Y16" s="1">
        <v>423.54110717773438</v>
      </c>
      <c r="Z16" s="1">
        <v>35.355232238769531</v>
      </c>
      <c r="AA16" s="1">
        <v>35.477207183837891</v>
      </c>
      <c r="AB16" s="1">
        <v>78.175834655761719</v>
      </c>
      <c r="AC16" s="1">
        <v>78.445541381835938</v>
      </c>
      <c r="AD16" s="1">
        <v>299.88510131835938</v>
      </c>
      <c r="AE16" s="1">
        <v>0.22674231231212616</v>
      </c>
      <c r="AF16" s="1">
        <v>0.21089999377727509</v>
      </c>
      <c r="AG16" s="1">
        <v>99.724143981933594</v>
      </c>
      <c r="AH16" s="1">
        <v>0.52543520927429199</v>
      </c>
      <c r="AI16" s="1">
        <v>0.10674984008073807</v>
      </c>
      <c r="AJ16" s="1">
        <v>1.7909741029143333E-2</v>
      </c>
      <c r="AK16" s="1">
        <v>2.307181479409337E-3</v>
      </c>
      <c r="AL16" s="1">
        <v>2.2327689453959465E-2</v>
      </c>
      <c r="AM16" s="1">
        <v>2.7864393778145313E-3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86</v>
      </c>
      <c r="AV16">
        <f t="shared" si="8"/>
        <v>0.49980850219726558</v>
      </c>
      <c r="AW16">
        <f t="shared" si="9"/>
        <v>6.3206504868807382E-5</v>
      </c>
      <c r="AX16">
        <f t="shared" si="10"/>
        <v>303.97029533386228</v>
      </c>
      <c r="AY16">
        <f t="shared" si="11"/>
        <v>304.14484062194822</v>
      </c>
      <c r="AZ16">
        <f t="shared" si="12"/>
        <v>3.6278769159046487E-2</v>
      </c>
      <c r="BA16">
        <f t="shared" si="13"/>
        <v>-7.1826664463177942E-3</v>
      </c>
      <c r="BB16">
        <f t="shared" si="14"/>
        <v>4.4653590337999658</v>
      </c>
      <c r="BC16">
        <f t="shared" si="15"/>
        <v>44.777110692561344</v>
      </c>
      <c r="BD16">
        <f t="shared" si="16"/>
        <v>9.2999035087234532</v>
      </c>
      <c r="BE16">
        <f t="shared" si="17"/>
        <v>30.907567977905273</v>
      </c>
      <c r="BF16">
        <f t="shared" si="18"/>
        <v>4.4876567264213874</v>
      </c>
      <c r="BG16">
        <f t="shared" si="19"/>
        <v>6.5237459017826434E-3</v>
      </c>
      <c r="BH16">
        <f t="shared" si="20"/>
        <v>3.5379341172779388</v>
      </c>
      <c r="BI16">
        <f t="shared" si="21"/>
        <v>0.94972260914344853</v>
      </c>
      <c r="BJ16">
        <f t="shared" si="22"/>
        <v>4.0786880007791853E-3</v>
      </c>
      <c r="BK16">
        <f t="shared" si="23"/>
        <v>84.736983093675462</v>
      </c>
      <c r="BL16">
        <f t="shared" si="24"/>
        <v>2.0062133361767898</v>
      </c>
      <c r="BM16">
        <f t="shared" si="25"/>
        <v>78.412124267297784</v>
      </c>
      <c r="BN16">
        <f t="shared" si="26"/>
        <v>424.38650403337857</v>
      </c>
      <c r="BO16">
        <f t="shared" si="27"/>
        <v>-3.2859947101028021E-3</v>
      </c>
    </row>
    <row r="17" spans="1:67" x14ac:dyDescent="0.25">
      <c r="A17" s="1">
        <v>6</v>
      </c>
      <c r="B17" s="1" t="s">
        <v>92</v>
      </c>
      <c r="C17" s="1" t="s">
        <v>81</v>
      </c>
      <c r="D17" s="1" t="s">
        <v>10</v>
      </c>
      <c r="E17" s="1" t="s">
        <v>82</v>
      </c>
      <c r="F17" s="1" t="s">
        <v>83</v>
      </c>
      <c r="G17" s="1" t="s">
        <v>84</v>
      </c>
      <c r="H17" s="1" t="s">
        <v>85</v>
      </c>
      <c r="I17" s="1">
        <v>486.00000163167715</v>
      </c>
      <c r="J17" s="1">
        <v>0</v>
      </c>
      <c r="K17">
        <f t="shared" si="0"/>
        <v>-1.7896128684480046</v>
      </c>
      <c r="L17">
        <f t="shared" si="1"/>
        <v>6.370877583124413E-3</v>
      </c>
      <c r="M17">
        <f t="shared" si="2"/>
        <v>863.84967517567088</v>
      </c>
      <c r="N17">
        <f t="shared" si="3"/>
        <v>6.160722039182219E-2</v>
      </c>
      <c r="O17">
        <f t="shared" si="4"/>
        <v>0.92771540258398977</v>
      </c>
      <c r="P17">
        <f t="shared" si="5"/>
        <v>30.820846557617188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30.991172790527344</v>
      </c>
      <c r="V17" s="1">
        <v>30.820846557617188</v>
      </c>
      <c r="W17" s="1">
        <v>31.016036987304688</v>
      </c>
      <c r="X17" s="1">
        <v>419.98736572265625</v>
      </c>
      <c r="Y17" s="1">
        <v>423.51632690429688</v>
      </c>
      <c r="Z17" s="1">
        <v>35.357170104980469</v>
      </c>
      <c r="AA17" s="1">
        <v>35.476078033447266</v>
      </c>
      <c r="AB17" s="1">
        <v>78.195648193359375</v>
      </c>
      <c r="AC17" s="1">
        <v>78.458625793457031</v>
      </c>
      <c r="AD17" s="1">
        <v>299.83688354492188</v>
      </c>
      <c r="AE17" s="1">
        <v>0.20331092178821564</v>
      </c>
      <c r="AF17" s="1">
        <v>0.25328508019447327</v>
      </c>
      <c r="AG17" s="1">
        <v>99.723091125488281</v>
      </c>
      <c r="AH17" s="1">
        <v>0.52543520927429199</v>
      </c>
      <c r="AI17" s="1">
        <v>0.10674984008073807</v>
      </c>
      <c r="AJ17" s="1">
        <v>1.7909741029143333E-2</v>
      </c>
      <c r="AK17" s="1">
        <v>2.307181479409337E-3</v>
      </c>
      <c r="AL17" s="1">
        <v>2.2327689453959465E-2</v>
      </c>
      <c r="AM17" s="1">
        <v>2.7864393778145313E-3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86</v>
      </c>
      <c r="AV17">
        <f t="shared" si="8"/>
        <v>0.49972813924153636</v>
      </c>
      <c r="AW17">
        <f t="shared" si="9"/>
        <v>6.1607220391822191E-5</v>
      </c>
      <c r="AX17">
        <f t="shared" si="10"/>
        <v>303.97084655761716</v>
      </c>
      <c r="AY17">
        <f t="shared" si="11"/>
        <v>304.14117279052732</v>
      </c>
      <c r="AZ17">
        <f t="shared" si="12"/>
        <v>3.2529746759017986E-2</v>
      </c>
      <c r="BA17">
        <f t="shared" si="13"/>
        <v>-7.0062437395712529E-3</v>
      </c>
      <c r="BB17">
        <f t="shared" si="14"/>
        <v>4.4654995650883844</v>
      </c>
      <c r="BC17">
        <f t="shared" si="15"/>
        <v>44.778992655463774</v>
      </c>
      <c r="BD17">
        <f t="shared" si="16"/>
        <v>9.3029146220165089</v>
      </c>
      <c r="BE17">
        <f t="shared" si="17"/>
        <v>30.906009674072266</v>
      </c>
      <c r="BF17">
        <f t="shared" si="18"/>
        <v>4.4872577393209125</v>
      </c>
      <c r="BG17">
        <f t="shared" si="19"/>
        <v>6.3566179934754158E-3</v>
      </c>
      <c r="BH17">
        <f t="shared" si="20"/>
        <v>3.5377841625043946</v>
      </c>
      <c r="BI17">
        <f t="shared" si="21"/>
        <v>0.94947357681651789</v>
      </c>
      <c r="BJ17">
        <f t="shared" si="22"/>
        <v>3.9741649248468446E-3</v>
      </c>
      <c r="BK17">
        <f t="shared" si="23"/>
        <v>86.145759876266879</v>
      </c>
      <c r="BL17">
        <f t="shared" si="24"/>
        <v>2.039708082779244</v>
      </c>
      <c r="BM17">
        <f t="shared" si="25"/>
        <v>78.404759999467416</v>
      </c>
      <c r="BN17">
        <f t="shared" si="26"/>
        <v>424.36702315218764</v>
      </c>
      <c r="BO17">
        <f t="shared" si="27"/>
        <v>-3.3064342841810407E-3</v>
      </c>
    </row>
    <row r="18" spans="1:67" x14ac:dyDescent="0.25">
      <c r="A18" s="1">
        <v>7</v>
      </c>
      <c r="B18" s="1" t="s">
        <v>93</v>
      </c>
      <c r="C18" s="1" t="s">
        <v>81</v>
      </c>
      <c r="D18" s="1" t="s">
        <v>10</v>
      </c>
      <c r="E18" s="1" t="s">
        <v>82</v>
      </c>
      <c r="F18" s="1" t="s">
        <v>83</v>
      </c>
      <c r="G18" s="1" t="s">
        <v>84</v>
      </c>
      <c r="H18" s="1" t="s">
        <v>85</v>
      </c>
      <c r="I18" s="1">
        <v>491.00000151991844</v>
      </c>
      <c r="J18" s="1">
        <v>0</v>
      </c>
      <c r="K18">
        <f t="shared" si="0"/>
        <v>-1.8148064115717846</v>
      </c>
      <c r="L18">
        <f t="shared" si="1"/>
        <v>6.4449165421900847E-3</v>
      </c>
      <c r="M18">
        <f t="shared" si="2"/>
        <v>864.95839101025842</v>
      </c>
      <c r="N18">
        <f t="shared" si="3"/>
        <v>6.2371036931603722E-2</v>
      </c>
      <c r="O18">
        <f t="shared" si="4"/>
        <v>0.92845589470727585</v>
      </c>
      <c r="P18">
        <f t="shared" si="5"/>
        <v>30.822599411010742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30.989660263061523</v>
      </c>
      <c r="V18" s="1">
        <v>30.822599411010742</v>
      </c>
      <c r="W18" s="1">
        <v>31.028562545776367</v>
      </c>
      <c r="X18" s="1">
        <v>419.960205078125</v>
      </c>
      <c r="Y18" s="1">
        <v>423.53829956054688</v>
      </c>
      <c r="Z18" s="1">
        <v>35.352596282958984</v>
      </c>
      <c r="AA18" s="1">
        <v>35.472957611083984</v>
      </c>
      <c r="AB18" s="1">
        <v>78.192657470703125</v>
      </c>
      <c r="AC18" s="1">
        <v>78.458877563476563</v>
      </c>
      <c r="AD18" s="1">
        <v>299.8897705078125</v>
      </c>
      <c r="AE18" s="1">
        <v>0.18062920868396759</v>
      </c>
      <c r="AF18" s="1">
        <v>4.44522425532341E-2</v>
      </c>
      <c r="AG18" s="1">
        <v>99.723587036132813</v>
      </c>
      <c r="AH18" s="1">
        <v>0.52543520927429199</v>
      </c>
      <c r="AI18" s="1">
        <v>0.10674984008073807</v>
      </c>
      <c r="AJ18" s="1">
        <v>1.7909741029143333E-2</v>
      </c>
      <c r="AK18" s="1">
        <v>2.307181479409337E-3</v>
      </c>
      <c r="AL18" s="1">
        <v>2.2327689453959465E-2</v>
      </c>
      <c r="AM18" s="1">
        <v>2.7864393778145313E-3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86</v>
      </c>
      <c r="AV18">
        <f t="shared" si="8"/>
        <v>0.49981628417968738</v>
      </c>
      <c r="AW18">
        <f t="shared" si="9"/>
        <v>6.237103693160372E-5</v>
      </c>
      <c r="AX18">
        <f t="shared" si="10"/>
        <v>303.97259941101072</v>
      </c>
      <c r="AY18">
        <f t="shared" si="11"/>
        <v>304.1396602630615</v>
      </c>
      <c r="AZ18">
        <f t="shared" si="12"/>
        <v>2.8900672743454425E-2</v>
      </c>
      <c r="BA18">
        <f t="shared" si="13"/>
        <v>-7.8732089518168749E-3</v>
      </c>
      <c r="BB18">
        <f t="shared" si="14"/>
        <v>4.4659464704652594</v>
      </c>
      <c r="BC18">
        <f t="shared" si="15"/>
        <v>44.783251417210998</v>
      </c>
      <c r="BD18">
        <f t="shared" si="16"/>
        <v>9.3102938061270137</v>
      </c>
      <c r="BE18">
        <f t="shared" si="17"/>
        <v>30.906129837036133</v>
      </c>
      <c r="BF18">
        <f t="shared" si="18"/>
        <v>4.48728850466855</v>
      </c>
      <c r="BG18">
        <f t="shared" si="19"/>
        <v>6.4303239714688584E-3</v>
      </c>
      <c r="BH18">
        <f t="shared" si="20"/>
        <v>3.5374905757579835</v>
      </c>
      <c r="BI18">
        <f t="shared" si="21"/>
        <v>0.94979792891056647</v>
      </c>
      <c r="BJ18">
        <f t="shared" si="22"/>
        <v>4.0202609908548681E-3</v>
      </c>
      <c r="BK18">
        <f t="shared" si="23"/>
        <v>86.256753388544908</v>
      </c>
      <c r="BL18">
        <f t="shared" si="24"/>
        <v>2.0422200115260378</v>
      </c>
      <c r="BM18">
        <f t="shared" si="25"/>
        <v>78.390234963050261</v>
      </c>
      <c r="BN18">
        <f t="shared" si="26"/>
        <v>424.40097161224656</v>
      </c>
      <c r="BO18">
        <f t="shared" si="27"/>
        <v>-3.3520917842181754E-3</v>
      </c>
    </row>
    <row r="19" spans="1:67" x14ac:dyDescent="0.25">
      <c r="A19" s="1">
        <v>8</v>
      </c>
      <c r="B19" s="1" t="s">
        <v>94</v>
      </c>
      <c r="C19" s="1" t="s">
        <v>81</v>
      </c>
      <c r="D19" s="1" t="s">
        <v>10</v>
      </c>
      <c r="E19" s="1" t="s">
        <v>82</v>
      </c>
      <c r="F19" s="1" t="s">
        <v>83</v>
      </c>
      <c r="G19" s="1" t="s">
        <v>84</v>
      </c>
      <c r="H19" s="1" t="s">
        <v>85</v>
      </c>
      <c r="I19" s="1">
        <v>496.00000140815973</v>
      </c>
      <c r="J19" s="1">
        <v>0</v>
      </c>
      <c r="K19">
        <f t="shared" si="0"/>
        <v>-1.7971611676319308</v>
      </c>
      <c r="L19">
        <f t="shared" si="1"/>
        <v>6.4872192374779243E-3</v>
      </c>
      <c r="M19">
        <f t="shared" si="2"/>
        <v>857.71285646910417</v>
      </c>
      <c r="N19">
        <f t="shared" si="3"/>
        <v>6.2829467621062063E-2</v>
      </c>
      <c r="O19">
        <f t="shared" si="4"/>
        <v>0.92918811840708315</v>
      </c>
      <c r="P19">
        <f t="shared" si="5"/>
        <v>30.825204849243164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30.994306564331055</v>
      </c>
      <c r="V19" s="1">
        <v>30.825204849243164</v>
      </c>
      <c r="W19" s="1">
        <v>31.030424118041992</v>
      </c>
      <c r="X19" s="1">
        <v>420.00030517578125</v>
      </c>
      <c r="Y19" s="1">
        <v>423.54293823242188</v>
      </c>
      <c r="Z19" s="1">
        <v>35.351169586181641</v>
      </c>
      <c r="AA19" s="1">
        <v>35.472423553466797</v>
      </c>
      <c r="AB19" s="1">
        <v>78.168472290039063</v>
      </c>
      <c r="AC19" s="1">
        <v>78.436592102050781</v>
      </c>
      <c r="AD19" s="1">
        <v>299.87020874023438</v>
      </c>
      <c r="AE19" s="1">
        <v>0.22899386286735535</v>
      </c>
      <c r="AF19" s="1">
        <v>0.15609653294086456</v>
      </c>
      <c r="AG19" s="1">
        <v>99.723175048828125</v>
      </c>
      <c r="AH19" s="1">
        <v>0.52543520927429199</v>
      </c>
      <c r="AI19" s="1">
        <v>0.10674984008073807</v>
      </c>
      <c r="AJ19" s="1">
        <v>1.7909741029143333E-2</v>
      </c>
      <c r="AK19" s="1">
        <v>2.307181479409337E-3</v>
      </c>
      <c r="AL19" s="1">
        <v>2.2327689453959465E-2</v>
      </c>
      <c r="AM19" s="1">
        <v>2.7864393778145313E-3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86</v>
      </c>
      <c r="AV19">
        <f t="shared" si="8"/>
        <v>0.49978368123372385</v>
      </c>
      <c r="AW19">
        <f t="shared" si="9"/>
        <v>6.2829467621062062E-5</v>
      </c>
      <c r="AX19">
        <f t="shared" si="10"/>
        <v>303.97520484924314</v>
      </c>
      <c r="AY19">
        <f t="shared" si="11"/>
        <v>304.14430656433103</v>
      </c>
      <c r="AZ19">
        <f t="shared" si="12"/>
        <v>3.6639017239830984E-2</v>
      </c>
      <c r="BA19">
        <f t="shared" si="13"/>
        <v>-7.7342644631794031E-3</v>
      </c>
      <c r="BB19">
        <f t="shared" si="14"/>
        <v>4.4666108218356264</v>
      </c>
      <c r="BC19">
        <f t="shared" si="15"/>
        <v>44.790098386344098</v>
      </c>
      <c r="BD19">
        <f t="shared" si="16"/>
        <v>9.3176748328773016</v>
      </c>
      <c r="BE19">
        <f t="shared" si="17"/>
        <v>30.909755706787109</v>
      </c>
      <c r="BF19">
        <f t="shared" si="18"/>
        <v>4.4882169232480527</v>
      </c>
      <c r="BG19">
        <f t="shared" si="19"/>
        <v>6.4724346943901495E-3</v>
      </c>
      <c r="BH19">
        <f t="shared" si="20"/>
        <v>3.5374227034285433</v>
      </c>
      <c r="BI19">
        <f t="shared" si="21"/>
        <v>0.9507942198195094</v>
      </c>
      <c r="BJ19">
        <f t="shared" si="22"/>
        <v>4.0465973898735751E-3</v>
      </c>
      <c r="BK19">
        <f t="shared" si="23"/>
        <v>85.533849327298867</v>
      </c>
      <c r="BL19">
        <f t="shared" si="24"/>
        <v>2.0250906792322172</v>
      </c>
      <c r="BM19">
        <f t="shared" si="25"/>
        <v>78.376659453986136</v>
      </c>
      <c r="BN19">
        <f t="shared" si="26"/>
        <v>424.39722258023465</v>
      </c>
      <c r="BO19">
        <f t="shared" si="27"/>
        <v>-3.3189540676785752E-3</v>
      </c>
    </row>
    <row r="20" spans="1:67" x14ac:dyDescent="0.25">
      <c r="A20" s="1">
        <v>9</v>
      </c>
      <c r="B20" s="1" t="s">
        <v>95</v>
      </c>
      <c r="C20" s="1" t="s">
        <v>81</v>
      </c>
      <c r="D20" s="1" t="s">
        <v>10</v>
      </c>
      <c r="E20" s="1" t="s">
        <v>82</v>
      </c>
      <c r="F20" s="1" t="s">
        <v>83</v>
      </c>
      <c r="G20" s="1" t="s">
        <v>84</v>
      </c>
      <c r="H20" s="1" t="s">
        <v>85</v>
      </c>
      <c r="I20" s="1">
        <v>501.50000128522515</v>
      </c>
      <c r="J20" s="1">
        <v>0</v>
      </c>
      <c r="K20">
        <f t="shared" si="0"/>
        <v>-1.7845586279397829</v>
      </c>
      <c r="L20">
        <f t="shared" si="1"/>
        <v>6.7644934618057324E-3</v>
      </c>
      <c r="M20">
        <f t="shared" si="2"/>
        <v>836.71704026063435</v>
      </c>
      <c r="N20">
        <f t="shared" si="3"/>
        <v>6.5542718802261479E-2</v>
      </c>
      <c r="O20">
        <f t="shared" si="4"/>
        <v>0.92967751509505892</v>
      </c>
      <c r="P20">
        <f t="shared" si="5"/>
        <v>30.827657699584961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30.997705459594727</v>
      </c>
      <c r="V20" s="1">
        <v>30.827657699584961</v>
      </c>
      <c r="W20" s="1">
        <v>31.027288436889648</v>
      </c>
      <c r="X20" s="1">
        <v>420.02880859375</v>
      </c>
      <c r="Y20" s="1">
        <v>423.54470825195313</v>
      </c>
      <c r="Z20" s="1">
        <v>35.346977233886719</v>
      </c>
      <c r="AA20" s="1">
        <v>35.473495483398438</v>
      </c>
      <c r="AB20" s="1">
        <v>78.144706726074219</v>
      </c>
      <c r="AC20" s="1">
        <v>78.424415588378906</v>
      </c>
      <c r="AD20" s="1">
        <v>299.80349731445313</v>
      </c>
      <c r="AE20" s="1">
        <v>0.1284804493188858</v>
      </c>
      <c r="AF20" s="1">
        <v>0.17160554230213165</v>
      </c>
      <c r="AG20" s="1">
        <v>99.7239990234375</v>
      </c>
      <c r="AH20" s="1">
        <v>0.52543520927429199</v>
      </c>
      <c r="AI20" s="1">
        <v>0.10674984008073807</v>
      </c>
      <c r="AJ20" s="1">
        <v>1.7909741029143333E-2</v>
      </c>
      <c r="AK20" s="1">
        <v>2.307181479409337E-3</v>
      </c>
      <c r="AL20" s="1">
        <v>2.2327689453959465E-2</v>
      </c>
      <c r="AM20" s="1">
        <v>2.7864393778145313E-3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86</v>
      </c>
      <c r="AV20">
        <f t="shared" si="8"/>
        <v>0.49967249552408843</v>
      </c>
      <c r="AW20">
        <f t="shared" si="9"/>
        <v>6.5542718802261477E-5</v>
      </c>
      <c r="AX20">
        <f t="shared" si="10"/>
        <v>303.97765769958494</v>
      </c>
      <c r="AY20">
        <f t="shared" si="11"/>
        <v>304.1477054595947</v>
      </c>
      <c r="AZ20">
        <f t="shared" si="12"/>
        <v>2.0556871431539836E-2</v>
      </c>
      <c r="BA20">
        <f t="shared" si="13"/>
        <v>-9.1353066437663659E-3</v>
      </c>
      <c r="BB20">
        <f t="shared" si="14"/>
        <v>4.4672363440393994</v>
      </c>
      <c r="BC20">
        <f t="shared" si="15"/>
        <v>44.796000840173818</v>
      </c>
      <c r="BD20">
        <f t="shared" si="16"/>
        <v>9.3225053567753804</v>
      </c>
      <c r="BE20">
        <f t="shared" si="17"/>
        <v>30.912681579589844</v>
      </c>
      <c r="BF20">
        <f t="shared" si="18"/>
        <v>4.4889662267673458</v>
      </c>
      <c r="BG20">
        <f t="shared" si="19"/>
        <v>6.7484196448941523E-3</v>
      </c>
      <c r="BH20">
        <f t="shared" si="20"/>
        <v>3.5375588289443405</v>
      </c>
      <c r="BI20">
        <f t="shared" si="21"/>
        <v>0.95140739782300532</v>
      </c>
      <c r="BJ20">
        <f t="shared" si="22"/>
        <v>4.2192034707763341E-3</v>
      </c>
      <c r="BK20">
        <f t="shared" si="23"/>
        <v>83.440769305845009</v>
      </c>
      <c r="BL20">
        <f t="shared" si="24"/>
        <v>1.9755105516815907</v>
      </c>
      <c r="BM20">
        <f t="shared" si="25"/>
        <v>78.370328329228855</v>
      </c>
      <c r="BN20">
        <f t="shared" si="26"/>
        <v>424.39300195596854</v>
      </c>
      <c r="BO20">
        <f t="shared" si="27"/>
        <v>-3.2954465542508939E-3</v>
      </c>
    </row>
    <row r="21" spans="1:67" x14ac:dyDescent="0.25">
      <c r="A21" s="1">
        <v>10</v>
      </c>
      <c r="B21" s="1" t="s">
        <v>96</v>
      </c>
      <c r="C21" s="1" t="s">
        <v>81</v>
      </c>
      <c r="D21" s="1" t="s">
        <v>10</v>
      </c>
      <c r="E21" s="1" t="s">
        <v>82</v>
      </c>
      <c r="F21" s="1" t="s">
        <v>83</v>
      </c>
      <c r="G21" s="1" t="s">
        <v>84</v>
      </c>
      <c r="H21" s="1" t="s">
        <v>85</v>
      </c>
      <c r="I21" s="1">
        <v>506.50000117346644</v>
      </c>
      <c r="J21" s="1">
        <v>0</v>
      </c>
      <c r="K21">
        <f t="shared" si="0"/>
        <v>-1.822631014106483</v>
      </c>
      <c r="L21">
        <f t="shared" si="1"/>
        <v>6.3980751312395041E-3</v>
      </c>
      <c r="M21">
        <f t="shared" si="2"/>
        <v>870.17089333152364</v>
      </c>
      <c r="N21">
        <f t="shared" si="3"/>
        <v>6.2011078542891847E-2</v>
      </c>
      <c r="O21">
        <f t="shared" si="4"/>
        <v>0.92984179551064905</v>
      </c>
      <c r="P21">
        <f t="shared" si="5"/>
        <v>30.827178955078125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30.998340606689453</v>
      </c>
      <c r="V21" s="1">
        <v>30.827178955078125</v>
      </c>
      <c r="W21" s="1">
        <v>31.018390655517578</v>
      </c>
      <c r="X21" s="1">
        <v>419.9532470703125</v>
      </c>
      <c r="Y21" s="1">
        <v>423.54730224609375</v>
      </c>
      <c r="Z21" s="1">
        <v>35.350883483886719</v>
      </c>
      <c r="AA21" s="1">
        <v>35.470550537109375</v>
      </c>
      <c r="AB21" s="1">
        <v>78.150665283203125</v>
      </c>
      <c r="AC21" s="1">
        <v>78.415214538574219</v>
      </c>
      <c r="AD21" s="1">
        <v>299.88961791992188</v>
      </c>
      <c r="AE21" s="1">
        <v>4.5346515253186226E-3</v>
      </c>
      <c r="AF21" s="1">
        <v>7.6499655842781067E-2</v>
      </c>
      <c r="AG21" s="1">
        <v>99.724205017089844</v>
      </c>
      <c r="AH21" s="1">
        <v>0.52543520927429199</v>
      </c>
      <c r="AI21" s="1">
        <v>0.10674984008073807</v>
      </c>
      <c r="AJ21" s="1">
        <v>1.7909741029143333E-2</v>
      </c>
      <c r="AK21" s="1">
        <v>2.307181479409337E-3</v>
      </c>
      <c r="AL21" s="1">
        <v>2.2327689453959465E-2</v>
      </c>
      <c r="AM21" s="1">
        <v>2.7864393778145313E-3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86</v>
      </c>
      <c r="AV21">
        <f t="shared" si="8"/>
        <v>0.49981602986653634</v>
      </c>
      <c r="AW21">
        <f t="shared" si="9"/>
        <v>6.2011078542891849E-5</v>
      </c>
      <c r="AX21">
        <f t="shared" si="10"/>
        <v>303.9771789550781</v>
      </c>
      <c r="AY21">
        <f t="shared" si="11"/>
        <v>304.14834060668943</v>
      </c>
      <c r="AZ21">
        <f t="shared" si="12"/>
        <v>7.2554422783380201E-4</v>
      </c>
      <c r="BA21">
        <f t="shared" si="13"/>
        <v>-7.4500959791476496E-3</v>
      </c>
      <c r="BB21">
        <f t="shared" si="14"/>
        <v>4.4671142493423908</v>
      </c>
      <c r="BC21">
        <f t="shared" si="15"/>
        <v>44.794683984463511</v>
      </c>
      <c r="BD21">
        <f t="shared" si="16"/>
        <v>9.3241334473541357</v>
      </c>
      <c r="BE21">
        <f t="shared" si="17"/>
        <v>30.912759780883789</v>
      </c>
      <c r="BF21">
        <f t="shared" si="18"/>
        <v>4.4889862552795154</v>
      </c>
      <c r="BG21">
        <f t="shared" si="19"/>
        <v>6.3836936695379227E-3</v>
      </c>
      <c r="BH21">
        <f t="shared" si="20"/>
        <v>3.5372724538317417</v>
      </c>
      <c r="BI21">
        <f t="shared" si="21"/>
        <v>0.95171380144777373</v>
      </c>
      <c r="BJ21">
        <f t="shared" si="22"/>
        <v>3.9910981402824239E-3</v>
      </c>
      <c r="BK21">
        <f t="shared" si="23"/>
        <v>86.777100566497083</v>
      </c>
      <c r="BL21">
        <f t="shared" si="24"/>
        <v>2.0544833805267118</v>
      </c>
      <c r="BM21">
        <f t="shared" si="25"/>
        <v>78.363177999557848</v>
      </c>
      <c r="BN21">
        <f t="shared" si="26"/>
        <v>424.41369373909544</v>
      </c>
      <c r="BO21">
        <f t="shared" si="27"/>
        <v>-3.3652815800458763E-3</v>
      </c>
    </row>
    <row r="22" spans="1:67" x14ac:dyDescent="0.25">
      <c r="A22" s="1">
        <v>11</v>
      </c>
      <c r="B22" s="1" t="s">
        <v>97</v>
      </c>
      <c r="C22" s="1" t="s">
        <v>81</v>
      </c>
      <c r="D22" s="1" t="s">
        <v>10</v>
      </c>
      <c r="E22" s="1" t="s">
        <v>82</v>
      </c>
      <c r="F22" s="1" t="s">
        <v>83</v>
      </c>
      <c r="G22" s="1" t="s">
        <v>84</v>
      </c>
      <c r="H22" s="1" t="s">
        <v>85</v>
      </c>
      <c r="I22" s="1">
        <v>511.50000106170774</v>
      </c>
      <c r="J22" s="1">
        <v>0</v>
      </c>
      <c r="K22">
        <f t="shared" si="0"/>
        <v>-1.7561948408921293</v>
      </c>
      <c r="L22">
        <f t="shared" si="1"/>
        <v>6.5958845283170253E-3</v>
      </c>
      <c r="M22">
        <f t="shared" si="2"/>
        <v>840.47570115146789</v>
      </c>
      <c r="N22">
        <f t="shared" si="3"/>
        <v>6.3847679474443655E-2</v>
      </c>
      <c r="O22">
        <f t="shared" si="4"/>
        <v>0.92873654155131291</v>
      </c>
      <c r="P22">
        <f t="shared" si="5"/>
        <v>30.822238922119141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30.995962142944336</v>
      </c>
      <c r="V22" s="1">
        <v>30.822238922119141</v>
      </c>
      <c r="W22" s="1">
        <v>31.014904022216797</v>
      </c>
      <c r="X22" s="1">
        <v>419.96560668945313</v>
      </c>
      <c r="Y22" s="1">
        <v>423.42572021484375</v>
      </c>
      <c r="Z22" s="1">
        <v>35.345932006835938</v>
      </c>
      <c r="AA22" s="1">
        <v>35.469161987304688</v>
      </c>
      <c r="AB22" s="1">
        <v>78.149971008300781</v>
      </c>
      <c r="AC22" s="1">
        <v>78.422431945800781</v>
      </c>
      <c r="AD22" s="1">
        <v>299.84451293945313</v>
      </c>
      <c r="AE22" s="1">
        <v>0.26754921674728394</v>
      </c>
      <c r="AF22" s="1">
        <v>0.18815116584300995</v>
      </c>
      <c r="AG22" s="1">
        <v>99.7237548828125</v>
      </c>
      <c r="AH22" s="1">
        <v>0.52543520927429199</v>
      </c>
      <c r="AI22" s="1">
        <v>0.10674984008073807</v>
      </c>
      <c r="AJ22" s="1">
        <v>1.7909741029143333E-2</v>
      </c>
      <c r="AK22" s="1">
        <v>2.307181479409337E-3</v>
      </c>
      <c r="AL22" s="1">
        <v>2.2327689453959465E-2</v>
      </c>
      <c r="AM22" s="1">
        <v>2.7864393778145313E-3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86</v>
      </c>
      <c r="AV22">
        <f t="shared" si="8"/>
        <v>0.49974085489908848</v>
      </c>
      <c r="AW22">
        <f t="shared" si="9"/>
        <v>6.3847679474443657E-5</v>
      </c>
      <c r="AX22">
        <f t="shared" si="10"/>
        <v>303.97223892211912</v>
      </c>
      <c r="AY22">
        <f t="shared" si="11"/>
        <v>304.14596214294431</v>
      </c>
      <c r="AZ22">
        <f t="shared" si="12"/>
        <v>4.2807873722734868E-2</v>
      </c>
      <c r="BA22">
        <f t="shared" si="13"/>
        <v>-7.5398945203224979E-3</v>
      </c>
      <c r="BB22">
        <f t="shared" si="14"/>
        <v>4.4658545574720563</v>
      </c>
      <c r="BC22">
        <f t="shared" si="15"/>
        <v>44.782254365772495</v>
      </c>
      <c r="BD22">
        <f t="shared" si="16"/>
        <v>9.3130923784678075</v>
      </c>
      <c r="BE22">
        <f t="shared" si="17"/>
        <v>30.909100532531738</v>
      </c>
      <c r="BF22">
        <f t="shared" si="18"/>
        <v>4.4880491508519222</v>
      </c>
      <c r="BG22">
        <f t="shared" si="19"/>
        <v>6.5806011182491563E-3</v>
      </c>
      <c r="BH22">
        <f t="shared" si="20"/>
        <v>3.5371180159207434</v>
      </c>
      <c r="BI22">
        <f t="shared" si="21"/>
        <v>0.95093113493117887</v>
      </c>
      <c r="BJ22">
        <f t="shared" si="22"/>
        <v>4.114246092564929E-3</v>
      </c>
      <c r="BK22">
        <f t="shared" si="23"/>
        <v>83.815392806588946</v>
      </c>
      <c r="BL22">
        <f t="shared" si="24"/>
        <v>1.9849424846582664</v>
      </c>
      <c r="BM22">
        <f t="shared" si="25"/>
        <v>78.38445842879247</v>
      </c>
      <c r="BN22">
        <f t="shared" si="26"/>
        <v>424.26053113292107</v>
      </c>
      <c r="BO22">
        <f t="shared" si="27"/>
        <v>-3.2446662226904262E-3</v>
      </c>
    </row>
    <row r="23" spans="1:67" x14ac:dyDescent="0.25">
      <c r="A23" s="1">
        <v>12</v>
      </c>
      <c r="B23" s="1" t="s">
        <v>98</v>
      </c>
      <c r="C23" s="1" t="s">
        <v>81</v>
      </c>
      <c r="D23" s="1" t="s">
        <v>10</v>
      </c>
      <c r="E23" s="1" t="s">
        <v>82</v>
      </c>
      <c r="F23" s="1" t="s">
        <v>83</v>
      </c>
      <c r="G23" s="1" t="s">
        <v>84</v>
      </c>
      <c r="H23" s="1" t="s">
        <v>85</v>
      </c>
      <c r="I23" s="1">
        <v>517.00000093877316</v>
      </c>
      <c r="J23" s="1">
        <v>0</v>
      </c>
      <c r="K23">
        <f t="shared" si="0"/>
        <v>-1.8178265625946521</v>
      </c>
      <c r="L23">
        <f t="shared" si="1"/>
        <v>6.4414486181069552E-3</v>
      </c>
      <c r="M23">
        <f t="shared" si="2"/>
        <v>865.89744486215477</v>
      </c>
      <c r="N23">
        <f t="shared" si="3"/>
        <v>6.2465396220796221E-2</v>
      </c>
      <c r="O23">
        <f t="shared" si="4"/>
        <v>0.93036075796132378</v>
      </c>
      <c r="P23">
        <f t="shared" si="5"/>
        <v>30.827169418334961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30.992521286010742</v>
      </c>
      <c r="V23" s="1">
        <v>30.827169418334961</v>
      </c>
      <c r="W23" s="1">
        <v>31.016305923461914</v>
      </c>
      <c r="X23" s="1">
        <v>419.92645263671875</v>
      </c>
      <c r="Y23" s="1">
        <v>423.5107421875</v>
      </c>
      <c r="Z23" s="1">
        <v>35.344886779785156</v>
      </c>
      <c r="AA23" s="1">
        <v>35.465438842773438</v>
      </c>
      <c r="AB23" s="1">
        <v>78.1630859375</v>
      </c>
      <c r="AC23" s="1">
        <v>78.429679870605469</v>
      </c>
      <c r="AD23" s="1">
        <v>299.87060546875</v>
      </c>
      <c r="AE23" s="1">
        <v>0.14888761937618256</v>
      </c>
      <c r="AF23" s="1">
        <v>5.8925367891788483E-2</v>
      </c>
      <c r="AG23" s="1">
        <v>99.723876953125</v>
      </c>
      <c r="AH23" s="1">
        <v>0.52543520927429199</v>
      </c>
      <c r="AI23" s="1">
        <v>0.10674984008073807</v>
      </c>
      <c r="AJ23" s="1">
        <v>1.7909741029143333E-2</v>
      </c>
      <c r="AK23" s="1">
        <v>2.307181479409337E-3</v>
      </c>
      <c r="AL23" s="1">
        <v>2.2327689453959465E-2</v>
      </c>
      <c r="AM23" s="1">
        <v>2.7864393778145313E-3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86</v>
      </c>
      <c r="AV23">
        <f t="shared" si="8"/>
        <v>0.49978434244791659</v>
      </c>
      <c r="AW23">
        <f t="shared" si="9"/>
        <v>6.2465396220796223E-5</v>
      </c>
      <c r="AX23">
        <f t="shared" si="10"/>
        <v>303.97716941833494</v>
      </c>
      <c r="AY23">
        <f t="shared" si="11"/>
        <v>304.14252128601072</v>
      </c>
      <c r="AZ23">
        <f t="shared" si="12"/>
        <v>2.3822018567725589E-2</v>
      </c>
      <c r="BA23">
        <f t="shared" si="13"/>
        <v>-8.2100442028145808E-3</v>
      </c>
      <c r="BB23">
        <f t="shared" si="14"/>
        <v>4.467111817206642</v>
      </c>
      <c r="BC23">
        <f t="shared" si="15"/>
        <v>44.79480695788029</v>
      </c>
      <c r="BD23">
        <f t="shared" si="16"/>
        <v>9.3293681151068526</v>
      </c>
      <c r="BE23">
        <f t="shared" si="17"/>
        <v>30.909845352172852</v>
      </c>
      <c r="BF23">
        <f t="shared" si="18"/>
        <v>4.488239879430191</v>
      </c>
      <c r="BG23">
        <f t="shared" si="19"/>
        <v>6.4268717295384937E-3</v>
      </c>
      <c r="BH23">
        <f t="shared" si="20"/>
        <v>3.5367510592453182</v>
      </c>
      <c r="BI23">
        <f t="shared" si="21"/>
        <v>0.9514888201848728</v>
      </c>
      <c r="BJ23">
        <f t="shared" si="22"/>
        <v>4.0181019348014277E-3</v>
      </c>
      <c r="BK23">
        <f t="shared" si="23"/>
        <v>86.350650245458866</v>
      </c>
      <c r="BL23">
        <f t="shared" si="24"/>
        <v>2.0445702047359116</v>
      </c>
      <c r="BM23">
        <f t="shared" si="25"/>
        <v>78.351476428041451</v>
      </c>
      <c r="BN23">
        <f t="shared" si="26"/>
        <v>424.37484987435215</v>
      </c>
      <c r="BO23">
        <f t="shared" si="27"/>
        <v>-3.3562166822933229E-3</v>
      </c>
    </row>
    <row r="24" spans="1:67" x14ac:dyDescent="0.25">
      <c r="A24" s="1">
        <v>13</v>
      </c>
      <c r="B24" s="1" t="s">
        <v>99</v>
      </c>
      <c r="C24" s="1" t="s">
        <v>81</v>
      </c>
      <c r="D24" s="1" t="s">
        <v>10</v>
      </c>
      <c r="E24" s="1" t="s">
        <v>82</v>
      </c>
      <c r="F24" s="1" t="s">
        <v>83</v>
      </c>
      <c r="G24" s="1" t="s">
        <v>84</v>
      </c>
      <c r="H24" s="1" t="s">
        <v>85</v>
      </c>
      <c r="I24" s="1">
        <v>522.00000082701445</v>
      </c>
      <c r="J24" s="1">
        <v>0</v>
      </c>
      <c r="K24">
        <f t="shared" si="0"/>
        <v>-1.7915075973761159</v>
      </c>
      <c r="L24">
        <f t="shared" si="1"/>
        <v>6.3831610381718104E-3</v>
      </c>
      <c r="M24">
        <f t="shared" si="2"/>
        <v>863.41999525908511</v>
      </c>
      <c r="N24">
        <f t="shared" si="3"/>
        <v>6.1932775012309663E-2</v>
      </c>
      <c r="O24">
        <f t="shared" si="4"/>
        <v>0.93082594061492285</v>
      </c>
      <c r="P24">
        <f t="shared" si="5"/>
        <v>30.828645706176758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30.995433807373047</v>
      </c>
      <c r="V24" s="1">
        <v>30.828645706176758</v>
      </c>
      <c r="W24" s="1">
        <v>31.018199920654297</v>
      </c>
      <c r="X24" s="1">
        <v>419.97293090820313</v>
      </c>
      <c r="Y24" s="1">
        <v>423.5057373046875</v>
      </c>
      <c r="Z24" s="1">
        <v>35.345169067382813</v>
      </c>
      <c r="AA24" s="1">
        <v>35.464717864990234</v>
      </c>
      <c r="AB24" s="1">
        <v>78.150360107421875</v>
      </c>
      <c r="AC24" s="1">
        <v>78.414695739746094</v>
      </c>
      <c r="AD24" s="1">
        <v>299.80902099609375</v>
      </c>
      <c r="AE24" s="1">
        <v>0.13830757141113281</v>
      </c>
      <c r="AF24" s="1">
        <v>3.6182451993227005E-2</v>
      </c>
      <c r="AG24" s="1">
        <v>99.723403930664063</v>
      </c>
      <c r="AH24" s="1">
        <v>0.52543520927429199</v>
      </c>
      <c r="AI24" s="1">
        <v>0.10674984008073807</v>
      </c>
      <c r="AJ24" s="1">
        <v>1.7909741029143333E-2</v>
      </c>
      <c r="AK24" s="1">
        <v>2.307181479409337E-3</v>
      </c>
      <c r="AL24" s="1">
        <v>2.2327689453959465E-2</v>
      </c>
      <c r="AM24" s="1">
        <v>2.7864393778145313E-3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86</v>
      </c>
      <c r="AV24">
        <f t="shared" si="8"/>
        <v>0.49968170166015619</v>
      </c>
      <c r="AW24">
        <f t="shared" si="9"/>
        <v>6.1932775012309661E-5</v>
      </c>
      <c r="AX24">
        <f t="shared" si="10"/>
        <v>303.97864570617674</v>
      </c>
      <c r="AY24">
        <f t="shared" si="11"/>
        <v>304.14543380737302</v>
      </c>
      <c r="AZ24">
        <f t="shared" si="12"/>
        <v>2.212921093115483E-2</v>
      </c>
      <c r="BA24">
        <f t="shared" si="13"/>
        <v>-7.7674609712836381E-3</v>
      </c>
      <c r="BB24">
        <f t="shared" si="14"/>
        <v>4.4674883255523818</v>
      </c>
      <c r="BC24">
        <f t="shared" si="15"/>
        <v>44.798794961497187</v>
      </c>
      <c r="BD24">
        <f t="shared" si="16"/>
        <v>9.3340770965069524</v>
      </c>
      <c r="BE24">
        <f t="shared" si="17"/>
        <v>30.912039756774902</v>
      </c>
      <c r="BF24">
        <f t="shared" si="18"/>
        <v>4.4888018493584934</v>
      </c>
      <c r="BG24">
        <f t="shared" si="19"/>
        <v>6.3688464705060248E-3</v>
      </c>
      <c r="BH24">
        <f t="shared" si="20"/>
        <v>3.536662384937459</v>
      </c>
      <c r="BI24">
        <f t="shared" si="21"/>
        <v>0.95213946442103436</v>
      </c>
      <c r="BJ24">
        <f t="shared" si="22"/>
        <v>3.9818126482081056E-3</v>
      </c>
      <c r="BK24">
        <f t="shared" si="23"/>
        <v>86.103180949033799</v>
      </c>
      <c r="BL24">
        <f t="shared" si="24"/>
        <v>2.0387445061645177</v>
      </c>
      <c r="BM24">
        <f t="shared" si="25"/>
        <v>78.34199715157817</v>
      </c>
      <c r="BN24">
        <f t="shared" si="26"/>
        <v>424.3573342159666</v>
      </c>
      <c r="BO24">
        <f t="shared" si="27"/>
        <v>-3.3073608436620626E-3</v>
      </c>
    </row>
    <row r="25" spans="1:67" x14ac:dyDescent="0.25">
      <c r="A25" s="1">
        <v>14</v>
      </c>
      <c r="B25" s="1" t="s">
        <v>100</v>
      </c>
      <c r="C25" s="1" t="s">
        <v>81</v>
      </c>
      <c r="D25" s="1" t="s">
        <v>10</v>
      </c>
      <c r="E25" s="1" t="s">
        <v>82</v>
      </c>
      <c r="F25" s="1" t="s">
        <v>83</v>
      </c>
      <c r="G25" s="1" t="s">
        <v>84</v>
      </c>
      <c r="H25" s="1" t="s">
        <v>85</v>
      </c>
      <c r="I25" s="1">
        <v>527.00000071525574</v>
      </c>
      <c r="J25" s="1">
        <v>0</v>
      </c>
      <c r="K25">
        <f t="shared" si="0"/>
        <v>-1.7558234603986005</v>
      </c>
      <c r="L25">
        <f t="shared" si="1"/>
        <v>6.4695778512081428E-3</v>
      </c>
      <c r="M25">
        <f t="shared" si="2"/>
        <v>848.68419838234183</v>
      </c>
      <c r="N25">
        <f t="shared" si="3"/>
        <v>6.2791644384714948E-2</v>
      </c>
      <c r="O25">
        <f t="shared" si="4"/>
        <v>0.9311672501958066</v>
      </c>
      <c r="P25">
        <f t="shared" si="5"/>
        <v>30.828409194946289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30.992565155029297</v>
      </c>
      <c r="V25" s="1">
        <v>30.828409194946289</v>
      </c>
      <c r="W25" s="1">
        <v>31.020357131958008</v>
      </c>
      <c r="X25" s="1">
        <v>420.03863525390625</v>
      </c>
      <c r="Y25" s="1">
        <v>423.49932861328125</v>
      </c>
      <c r="Z25" s="1">
        <v>35.339183807373047</v>
      </c>
      <c r="AA25" s="1">
        <v>35.460391998291016</v>
      </c>
      <c r="AB25" s="1">
        <v>78.150566101074219</v>
      </c>
      <c r="AC25" s="1">
        <v>78.418609619140625</v>
      </c>
      <c r="AD25" s="1">
        <v>299.80661010742188</v>
      </c>
      <c r="AE25" s="1">
        <v>0.22447006404399872</v>
      </c>
      <c r="AF25" s="1">
        <v>7.1332290768623352E-2</v>
      </c>
      <c r="AG25" s="1">
        <v>99.7242431640625</v>
      </c>
      <c r="AH25" s="1">
        <v>0.52543520927429199</v>
      </c>
      <c r="AI25" s="1">
        <v>0.10674984008073807</v>
      </c>
      <c r="AJ25" s="1">
        <v>1.7909741029143333E-2</v>
      </c>
      <c r="AK25" s="1">
        <v>2.307181479409337E-3</v>
      </c>
      <c r="AL25" s="1">
        <v>2.2327689453959465E-2</v>
      </c>
      <c r="AM25" s="1">
        <v>2.7864393778145313E-3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86</v>
      </c>
      <c r="AV25">
        <f t="shared" si="8"/>
        <v>0.49967768351236969</v>
      </c>
      <c r="AW25">
        <f t="shared" si="9"/>
        <v>6.2791644384714942E-5</v>
      </c>
      <c r="AX25">
        <f t="shared" si="10"/>
        <v>303.97840919494627</v>
      </c>
      <c r="AY25">
        <f t="shared" si="11"/>
        <v>304.14256515502927</v>
      </c>
      <c r="AZ25">
        <f t="shared" si="12"/>
        <v>3.5915209444272289E-2</v>
      </c>
      <c r="BA25">
        <f t="shared" si="13"/>
        <v>-8.3991657697683984E-3</v>
      </c>
      <c r="BB25">
        <f t="shared" si="14"/>
        <v>4.4674280045263561</v>
      </c>
      <c r="BC25">
        <f t="shared" si="15"/>
        <v>44.797813077174368</v>
      </c>
      <c r="BD25">
        <f t="shared" si="16"/>
        <v>9.3374210788833523</v>
      </c>
      <c r="BE25">
        <f t="shared" si="17"/>
        <v>30.910487174987793</v>
      </c>
      <c r="BF25">
        <f t="shared" si="18"/>
        <v>4.4884042389131995</v>
      </c>
      <c r="BG25">
        <f t="shared" si="19"/>
        <v>6.4548735180202125E-3</v>
      </c>
      <c r="BH25">
        <f t="shared" si="20"/>
        <v>3.5362607543305495</v>
      </c>
      <c r="BI25">
        <f t="shared" si="21"/>
        <v>0.95214348458264997</v>
      </c>
      <c r="BJ25">
        <f t="shared" si="22"/>
        <v>4.0356144693506667E-3</v>
      </c>
      <c r="BK25">
        <f t="shared" si="23"/>
        <v>84.634389368978105</v>
      </c>
      <c r="BL25">
        <f t="shared" si="24"/>
        <v>2.003980032651524</v>
      </c>
      <c r="BM25">
        <f t="shared" si="25"/>
        <v>78.334480858002792</v>
      </c>
      <c r="BN25">
        <f t="shared" si="26"/>
        <v>424.33396299485844</v>
      </c>
      <c r="BO25">
        <f t="shared" si="27"/>
        <v>-3.2413507106027468E-3</v>
      </c>
    </row>
    <row r="26" spans="1:67" x14ac:dyDescent="0.25">
      <c r="A26" s="1">
        <v>15</v>
      </c>
      <c r="B26" s="1" t="s">
        <v>101</v>
      </c>
      <c r="C26" s="1" t="s">
        <v>81</v>
      </c>
      <c r="D26" s="1" t="s">
        <v>10</v>
      </c>
      <c r="E26" s="1" t="s">
        <v>82</v>
      </c>
      <c r="F26" s="1" t="s">
        <v>83</v>
      </c>
      <c r="G26" s="1" t="s">
        <v>84</v>
      </c>
      <c r="H26" s="1" t="s">
        <v>85</v>
      </c>
      <c r="I26" s="1">
        <v>532.50000059232116</v>
      </c>
      <c r="J26" s="1">
        <v>0</v>
      </c>
      <c r="K26">
        <f t="shared" si="0"/>
        <v>-1.7750819063693275</v>
      </c>
      <c r="L26">
        <f t="shared" si="1"/>
        <v>6.0752233139985809E-3</v>
      </c>
      <c r="M26">
        <f t="shared" si="2"/>
        <v>881.61312358604232</v>
      </c>
      <c r="N26">
        <f t="shared" si="3"/>
        <v>5.9091907362928735E-2</v>
      </c>
      <c r="O26">
        <f t="shared" si="4"/>
        <v>0.93303590814408999</v>
      </c>
      <c r="P26">
        <f t="shared" si="5"/>
        <v>30.833847045898438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30.99176025390625</v>
      </c>
      <c r="V26" s="1">
        <v>30.833847045898438</v>
      </c>
      <c r="W26" s="1">
        <v>31.019060134887695</v>
      </c>
      <c r="X26" s="1">
        <v>419.93402099609375</v>
      </c>
      <c r="Y26" s="1">
        <v>423.4364013671875</v>
      </c>
      <c r="Z26" s="1">
        <v>35.342041015625</v>
      </c>
      <c r="AA26" s="1">
        <v>35.456108093261719</v>
      </c>
      <c r="AB26" s="1">
        <v>78.159271240234375</v>
      </c>
      <c r="AC26" s="1">
        <v>78.411529541015625</v>
      </c>
      <c r="AD26" s="1">
        <v>299.80642700195313</v>
      </c>
      <c r="AE26" s="1">
        <v>0.1458594799041748</v>
      </c>
      <c r="AF26" s="1">
        <v>0.10027302801609039</v>
      </c>
      <c r="AG26" s="1">
        <v>99.722709655761719</v>
      </c>
      <c r="AH26" s="1">
        <v>0.52543520927429199</v>
      </c>
      <c r="AI26" s="1">
        <v>0.10674984008073807</v>
      </c>
      <c r="AJ26" s="1">
        <v>1.7909741029143333E-2</v>
      </c>
      <c r="AK26" s="1">
        <v>2.307181479409337E-3</v>
      </c>
      <c r="AL26" s="1">
        <v>2.2327689453959465E-2</v>
      </c>
      <c r="AM26" s="1">
        <v>2.7864393778145313E-3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86</v>
      </c>
      <c r="AV26">
        <f t="shared" si="8"/>
        <v>0.49967737833658848</v>
      </c>
      <c r="AW26">
        <f t="shared" si="9"/>
        <v>5.9091907362928737E-5</v>
      </c>
      <c r="AX26">
        <f t="shared" si="10"/>
        <v>303.98384704589841</v>
      </c>
      <c r="AY26">
        <f t="shared" si="11"/>
        <v>304.14176025390623</v>
      </c>
      <c r="AZ26">
        <f t="shared" si="12"/>
        <v>2.333751626303382E-2</v>
      </c>
      <c r="BA26">
        <f t="shared" si="13"/>
        <v>-7.5531536226560439E-3</v>
      </c>
      <c r="BB26">
        <f t="shared" si="14"/>
        <v>4.4688150810517318</v>
      </c>
      <c r="BC26">
        <f t="shared" si="15"/>
        <v>44.812411300072768</v>
      </c>
      <c r="BD26">
        <f t="shared" si="16"/>
        <v>9.3563032068110488</v>
      </c>
      <c r="BE26">
        <f t="shared" si="17"/>
        <v>30.912803649902344</v>
      </c>
      <c r="BF26">
        <f t="shared" si="18"/>
        <v>4.4889974908204255</v>
      </c>
      <c r="BG26">
        <f t="shared" si="19"/>
        <v>6.0622551613722011E-3</v>
      </c>
      <c r="BH26">
        <f t="shared" si="20"/>
        <v>3.5357791729076418</v>
      </c>
      <c r="BI26">
        <f t="shared" si="21"/>
        <v>0.95321831791278377</v>
      </c>
      <c r="BJ26">
        <f t="shared" si="22"/>
        <v>3.7900724531430194E-3</v>
      </c>
      <c r="BK26">
        <f t="shared" si="23"/>
        <v>87.91684955208008</v>
      </c>
      <c r="BL26">
        <f t="shared" si="24"/>
        <v>2.082043775026186</v>
      </c>
      <c r="BM26">
        <f t="shared" si="25"/>
        <v>78.294617251494799</v>
      </c>
      <c r="BN26">
        <f t="shared" si="26"/>
        <v>424.28019029163613</v>
      </c>
      <c r="BO26">
        <f t="shared" si="27"/>
        <v>-3.2756504222766192E-3</v>
      </c>
    </row>
    <row r="27" spans="1:67" x14ac:dyDescent="0.25">
      <c r="A27" s="1">
        <v>16</v>
      </c>
      <c r="B27" s="1" t="s">
        <v>102</v>
      </c>
      <c r="C27" s="1" t="s">
        <v>81</v>
      </c>
      <c r="D27" s="1" t="s">
        <v>10</v>
      </c>
      <c r="E27" s="1" t="s">
        <v>82</v>
      </c>
      <c r="F27" s="1" t="s">
        <v>83</v>
      </c>
      <c r="G27" s="1" t="s">
        <v>84</v>
      </c>
      <c r="H27" s="1" t="s">
        <v>85</v>
      </c>
      <c r="I27" s="1">
        <v>537.50000048056245</v>
      </c>
      <c r="J27" s="1">
        <v>0</v>
      </c>
      <c r="K27">
        <f t="shared" si="0"/>
        <v>-1.7978086213340918</v>
      </c>
      <c r="L27">
        <f t="shared" si="1"/>
        <v>6.1845446465373958E-3</v>
      </c>
      <c r="M27">
        <f t="shared" si="2"/>
        <v>879.37629950138523</v>
      </c>
      <c r="N27">
        <f t="shared" si="3"/>
        <v>5.9890432774882547E-2</v>
      </c>
      <c r="O27">
        <f t="shared" si="4"/>
        <v>0.92899799319019216</v>
      </c>
      <c r="P27">
        <f t="shared" si="5"/>
        <v>30.8172607421875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30.992080688476563</v>
      </c>
      <c r="V27" s="1">
        <v>30.8172607421875</v>
      </c>
      <c r="W27" s="1">
        <v>31.017807006835938</v>
      </c>
      <c r="X27" s="1">
        <v>419.96475219726563</v>
      </c>
      <c r="Y27" s="1">
        <v>423.51144409179688</v>
      </c>
      <c r="Z27" s="1">
        <v>35.338142395019531</v>
      </c>
      <c r="AA27" s="1">
        <v>35.4537353515625</v>
      </c>
      <c r="AB27" s="1">
        <v>78.150215148925781</v>
      </c>
      <c r="AC27" s="1">
        <v>78.405845642089844</v>
      </c>
      <c r="AD27" s="1">
        <v>299.84747314453125</v>
      </c>
      <c r="AE27" s="1">
        <v>0.20027683675289154</v>
      </c>
      <c r="AF27" s="1">
        <v>9.3038445338606834E-3</v>
      </c>
      <c r="AG27" s="1">
        <v>99.723976135253906</v>
      </c>
      <c r="AH27" s="1">
        <v>0.52543520927429199</v>
      </c>
      <c r="AI27" s="1">
        <v>0.10674984008073807</v>
      </c>
      <c r="AJ27" s="1">
        <v>1.7909741029143333E-2</v>
      </c>
      <c r="AK27" s="1">
        <v>2.307181479409337E-3</v>
      </c>
      <c r="AL27" s="1">
        <v>2.2327689453959465E-2</v>
      </c>
      <c r="AM27" s="1">
        <v>2.7864393778145313E-3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86</v>
      </c>
      <c r="AV27">
        <f t="shared" si="8"/>
        <v>0.49974578857421875</v>
      </c>
      <c r="AW27">
        <f t="shared" si="9"/>
        <v>5.9890432774882545E-5</v>
      </c>
      <c r="AX27">
        <f t="shared" si="10"/>
        <v>303.96726074218748</v>
      </c>
      <c r="AY27">
        <f t="shared" si="11"/>
        <v>304.14208068847654</v>
      </c>
      <c r="AZ27">
        <f t="shared" si="12"/>
        <v>3.2044293164216864E-2</v>
      </c>
      <c r="BA27">
        <f t="shared" si="13"/>
        <v>-5.5441357205168644E-3</v>
      </c>
      <c r="BB27">
        <f t="shared" si="14"/>
        <v>4.4645854512950187</v>
      </c>
      <c r="BC27">
        <f t="shared" si="15"/>
        <v>44.769428820605576</v>
      </c>
      <c r="BD27">
        <f t="shared" si="16"/>
        <v>9.3156934690430759</v>
      </c>
      <c r="BE27">
        <f t="shared" si="17"/>
        <v>30.904670715332031</v>
      </c>
      <c r="BF27">
        <f t="shared" si="18"/>
        <v>4.4869149378773239</v>
      </c>
      <c r="BG27">
        <f t="shared" si="19"/>
        <v>6.1711060969857163E-3</v>
      </c>
      <c r="BH27">
        <f t="shared" si="20"/>
        <v>3.5355874581048266</v>
      </c>
      <c r="BI27">
        <f t="shared" si="21"/>
        <v>0.95132747977249732</v>
      </c>
      <c r="BJ27">
        <f t="shared" si="22"/>
        <v>3.8581464332085812E-3</v>
      </c>
      <c r="BK27">
        <f t="shared" si="23"/>
        <v>87.694901105384034</v>
      </c>
      <c r="BL27">
        <f t="shared" si="24"/>
        <v>2.0763932398265461</v>
      </c>
      <c r="BM27">
        <f t="shared" si="25"/>
        <v>78.369419801234272</v>
      </c>
      <c r="BN27">
        <f t="shared" si="26"/>
        <v>424.3660362080912</v>
      </c>
      <c r="BO27">
        <f t="shared" si="27"/>
        <v>-3.3200870603726064E-3</v>
      </c>
    </row>
    <row r="28" spans="1:67" x14ac:dyDescent="0.25">
      <c r="A28" s="1">
        <v>17</v>
      </c>
      <c r="B28" s="1" t="s">
        <v>103</v>
      </c>
      <c r="C28" s="1" t="s">
        <v>81</v>
      </c>
      <c r="D28" s="1" t="s">
        <v>10</v>
      </c>
      <c r="E28" s="1" t="s">
        <v>82</v>
      </c>
      <c r="F28" s="1" t="s">
        <v>83</v>
      </c>
      <c r="G28" s="1" t="s">
        <v>84</v>
      </c>
      <c r="H28" s="1" t="s">
        <v>85</v>
      </c>
      <c r="I28" s="1">
        <v>542.50000036880374</v>
      </c>
      <c r="J28" s="1">
        <v>0</v>
      </c>
      <c r="K28">
        <f t="shared" si="0"/>
        <v>-1.7609848738598461</v>
      </c>
      <c r="L28">
        <f t="shared" si="1"/>
        <v>6.426045478760899E-3</v>
      </c>
      <c r="M28">
        <f t="shared" si="2"/>
        <v>852.85183661200608</v>
      </c>
      <c r="N28">
        <f t="shared" si="3"/>
        <v>6.2349587381316851E-2</v>
      </c>
      <c r="O28">
        <f t="shared" si="4"/>
        <v>0.9308659400723327</v>
      </c>
      <c r="P28">
        <f t="shared" si="5"/>
        <v>30.824619293212891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30.993730545043945</v>
      </c>
      <c r="V28" s="1">
        <v>30.824619293212891</v>
      </c>
      <c r="W28" s="1">
        <v>31.018531799316406</v>
      </c>
      <c r="X28" s="1">
        <v>419.99526977539063</v>
      </c>
      <c r="Y28" s="1">
        <v>423.46661376953125</v>
      </c>
      <c r="Z28" s="1">
        <v>35.333484649658203</v>
      </c>
      <c r="AA28" s="1">
        <v>35.453838348388672</v>
      </c>
      <c r="AB28" s="1">
        <v>78.13250732421875</v>
      </c>
      <c r="AC28" s="1">
        <v>78.398643493652344</v>
      </c>
      <c r="AD28" s="1">
        <v>299.81158447265625</v>
      </c>
      <c r="AE28" s="1">
        <v>0.25998854637145996</v>
      </c>
      <c r="AF28" s="1">
        <v>0.32667654752731323</v>
      </c>
      <c r="AG28" s="1">
        <v>99.723915100097656</v>
      </c>
      <c r="AH28" s="1">
        <v>0.52543520927429199</v>
      </c>
      <c r="AI28" s="1">
        <v>0.10674984008073807</v>
      </c>
      <c r="AJ28" s="1">
        <v>1.7909741029143333E-2</v>
      </c>
      <c r="AK28" s="1">
        <v>2.307181479409337E-3</v>
      </c>
      <c r="AL28" s="1">
        <v>2.2327689453959465E-2</v>
      </c>
      <c r="AM28" s="1">
        <v>2.7864393778145313E-3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86</v>
      </c>
      <c r="AV28">
        <f t="shared" si="8"/>
        <v>0.49968597412109367</v>
      </c>
      <c r="AW28">
        <f t="shared" si="9"/>
        <v>6.2349587381316853E-5</v>
      </c>
      <c r="AX28">
        <f t="shared" si="10"/>
        <v>303.97461929321287</v>
      </c>
      <c r="AY28">
        <f t="shared" si="11"/>
        <v>304.14373054504392</v>
      </c>
      <c r="AZ28">
        <f t="shared" si="12"/>
        <v>4.1598166489642097E-2</v>
      </c>
      <c r="BA28">
        <f t="shared" si="13"/>
        <v>-7.438465191795916E-3</v>
      </c>
      <c r="BB28">
        <f t="shared" si="14"/>
        <v>4.4664615054996313</v>
      </c>
      <c r="BC28">
        <f t="shared" si="15"/>
        <v>44.788268701809699</v>
      </c>
      <c r="BD28">
        <f t="shared" si="16"/>
        <v>9.3344303534210269</v>
      </c>
      <c r="BE28">
        <f t="shared" si="17"/>
        <v>30.909174919128418</v>
      </c>
      <c r="BF28">
        <f t="shared" si="18"/>
        <v>4.4880681989713285</v>
      </c>
      <c r="BG28">
        <f t="shared" si="19"/>
        <v>6.4115381424201361E-3</v>
      </c>
      <c r="BH28">
        <f t="shared" si="20"/>
        <v>3.5355955654272986</v>
      </c>
      <c r="BI28">
        <f t="shared" si="21"/>
        <v>0.95247263354402989</v>
      </c>
      <c r="BJ28">
        <f t="shared" si="22"/>
        <v>4.0085122121612049E-3</v>
      </c>
      <c r="BK28">
        <f t="shared" si="23"/>
        <v>85.049724147258047</v>
      </c>
      <c r="BL28">
        <f t="shared" si="24"/>
        <v>2.0139765659924369</v>
      </c>
      <c r="BM28">
        <f t="shared" si="25"/>
        <v>78.336655113524941</v>
      </c>
      <c r="BN28">
        <f t="shared" si="26"/>
        <v>424.30370163987277</v>
      </c>
      <c r="BO28">
        <f t="shared" si="27"/>
        <v>-3.2512010663715016E-3</v>
      </c>
    </row>
    <row r="29" spans="1:67" x14ac:dyDescent="0.25">
      <c r="A29" s="1">
        <v>18</v>
      </c>
      <c r="B29" s="1" t="s">
        <v>104</v>
      </c>
      <c r="C29" s="1" t="s">
        <v>81</v>
      </c>
      <c r="D29" s="1" t="s">
        <v>10</v>
      </c>
      <c r="E29" s="1" t="s">
        <v>82</v>
      </c>
      <c r="F29" s="1" t="s">
        <v>83</v>
      </c>
      <c r="G29" s="1" t="s">
        <v>84</v>
      </c>
      <c r="H29" s="1" t="s">
        <v>85</v>
      </c>
      <c r="I29" s="1">
        <v>548.00000024586916</v>
      </c>
      <c r="J29" s="1">
        <v>0</v>
      </c>
      <c r="K29">
        <f t="shared" si="0"/>
        <v>-1.7875983677112337</v>
      </c>
      <c r="L29">
        <f t="shared" si="1"/>
        <v>6.2066989300010641E-3</v>
      </c>
      <c r="M29">
        <f t="shared" si="2"/>
        <v>875.12754574176893</v>
      </c>
      <c r="N29">
        <f t="shared" si="3"/>
        <v>6.0215540788612028E-2</v>
      </c>
      <c r="O29">
        <f t="shared" si="4"/>
        <v>0.93070444508540229</v>
      </c>
      <c r="P29">
        <f t="shared" si="5"/>
        <v>30.823530197143555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30.994318008422852</v>
      </c>
      <c r="V29" s="1">
        <v>30.823530197143555</v>
      </c>
      <c r="W29" s="1">
        <v>31.019432067871094</v>
      </c>
      <c r="X29" s="1">
        <v>420.02017211914063</v>
      </c>
      <c r="Y29" s="1">
        <v>423.54574584960938</v>
      </c>
      <c r="Z29" s="1">
        <v>35.336536407470703</v>
      </c>
      <c r="AA29" s="1">
        <v>35.452743530273438</v>
      </c>
      <c r="AB29" s="1">
        <v>78.136489868164063</v>
      </c>
      <c r="AC29" s="1">
        <v>78.393455505371094</v>
      </c>
      <c r="AD29" s="1">
        <v>299.88214111328125</v>
      </c>
      <c r="AE29" s="1">
        <v>0.39451807737350464</v>
      </c>
      <c r="AF29" s="1">
        <v>0.16333851218223572</v>
      </c>
      <c r="AG29" s="1">
        <v>99.723716735839844</v>
      </c>
      <c r="AH29" s="1">
        <v>0.52543520927429199</v>
      </c>
      <c r="AI29" s="1">
        <v>0.10674984008073807</v>
      </c>
      <c r="AJ29" s="1">
        <v>1.7909741029143333E-2</v>
      </c>
      <c r="AK29" s="1">
        <v>2.307181479409337E-3</v>
      </c>
      <c r="AL29" s="1">
        <v>2.2327689453959465E-2</v>
      </c>
      <c r="AM29" s="1">
        <v>2.7864393778145313E-3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86</v>
      </c>
      <c r="AV29">
        <f t="shared" si="8"/>
        <v>0.49980356852213531</v>
      </c>
      <c r="AW29">
        <f t="shared" si="9"/>
        <v>6.021554078861203E-5</v>
      </c>
      <c r="AX29">
        <f t="shared" si="10"/>
        <v>303.97353019714353</v>
      </c>
      <c r="AY29">
        <f t="shared" si="11"/>
        <v>304.14431800842283</v>
      </c>
      <c r="AZ29">
        <f t="shared" si="12"/>
        <v>6.3122890968854151E-2</v>
      </c>
      <c r="BA29">
        <f t="shared" si="13"/>
        <v>-5.9051728431392921E-3</v>
      </c>
      <c r="BB29">
        <f t="shared" si="14"/>
        <v>4.4661837984067692</v>
      </c>
      <c r="BC29">
        <f t="shared" si="15"/>
        <v>44.785573027099787</v>
      </c>
      <c r="BD29">
        <f t="shared" si="16"/>
        <v>9.3328294968263492</v>
      </c>
      <c r="BE29">
        <f t="shared" si="17"/>
        <v>30.908924102783203</v>
      </c>
      <c r="BF29">
        <f t="shared" si="18"/>
        <v>4.4880039729015753</v>
      </c>
      <c r="BG29">
        <f t="shared" si="19"/>
        <v>6.1931640341797659E-3</v>
      </c>
      <c r="BH29">
        <f t="shared" si="20"/>
        <v>3.5354793533213669</v>
      </c>
      <c r="BI29">
        <f t="shared" si="21"/>
        <v>0.9525246195802084</v>
      </c>
      <c r="BJ29">
        <f t="shared" si="22"/>
        <v>3.8719412758626104E-3</v>
      </c>
      <c r="BK29">
        <f t="shared" si="23"/>
        <v>87.270971479282892</v>
      </c>
      <c r="BL29">
        <f t="shared" si="24"/>
        <v>2.0661936858468768</v>
      </c>
      <c r="BM29">
        <f t="shared" si="25"/>
        <v>78.337440117707118</v>
      </c>
      <c r="BN29">
        <f t="shared" si="26"/>
        <v>424.39548450033016</v>
      </c>
      <c r="BO29">
        <f t="shared" si="27"/>
        <v>-3.2996552790839325E-3</v>
      </c>
    </row>
    <row r="30" spans="1:67" x14ac:dyDescent="0.25">
      <c r="A30" s="1">
        <v>19</v>
      </c>
      <c r="B30" s="1" t="s">
        <v>105</v>
      </c>
      <c r="C30" s="1" t="s">
        <v>81</v>
      </c>
      <c r="D30" s="1" t="s">
        <v>10</v>
      </c>
      <c r="E30" s="1" t="s">
        <v>82</v>
      </c>
      <c r="F30" s="1" t="s">
        <v>83</v>
      </c>
      <c r="G30" s="1" t="s">
        <v>84</v>
      </c>
      <c r="H30" s="1" t="s">
        <v>85</v>
      </c>
      <c r="I30" s="1">
        <v>553.00000013411045</v>
      </c>
      <c r="J30" s="1">
        <v>0</v>
      </c>
      <c r="K30">
        <f t="shared" si="0"/>
        <v>-1.7795690094110916</v>
      </c>
      <c r="L30">
        <f t="shared" si="1"/>
        <v>6.480234568192164E-3</v>
      </c>
      <c r="M30">
        <f t="shared" si="2"/>
        <v>853.83301099866196</v>
      </c>
      <c r="N30">
        <f t="shared" si="3"/>
        <v>6.2869700446754009E-2</v>
      </c>
      <c r="O30">
        <f t="shared" si="4"/>
        <v>0.93080517889357095</v>
      </c>
      <c r="P30">
        <f t="shared" si="5"/>
        <v>30.824068069458008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30.994651794433594</v>
      </c>
      <c r="V30" s="1">
        <v>30.824068069458008</v>
      </c>
      <c r="W30" s="1">
        <v>31.013532638549805</v>
      </c>
      <c r="X30" s="1">
        <v>420.01632690429688</v>
      </c>
      <c r="Y30" s="1">
        <v>423.524169921875</v>
      </c>
      <c r="Z30" s="1">
        <v>35.331531524658203</v>
      </c>
      <c r="AA30" s="1">
        <v>35.452880859375</v>
      </c>
      <c r="AB30" s="1">
        <v>78.124443054199219</v>
      </c>
      <c r="AC30" s="1">
        <v>78.392768859863281</v>
      </c>
      <c r="AD30" s="1">
        <v>299.83248901367188</v>
      </c>
      <c r="AE30" s="1">
        <v>0.40132614970207214</v>
      </c>
      <c r="AF30" s="1">
        <v>3.825073316693306E-2</v>
      </c>
      <c r="AG30" s="1">
        <v>99.724357604980469</v>
      </c>
      <c r="AH30" s="1">
        <v>0.52543520927429199</v>
      </c>
      <c r="AI30" s="1">
        <v>0.10674984008073807</v>
      </c>
      <c r="AJ30" s="1">
        <v>1.7909741029143333E-2</v>
      </c>
      <c r="AK30" s="1">
        <v>2.307181479409337E-3</v>
      </c>
      <c r="AL30" s="1">
        <v>2.2327689453959465E-2</v>
      </c>
      <c r="AM30" s="1">
        <v>2.7864393778145313E-3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86</v>
      </c>
      <c r="AV30">
        <f t="shared" si="8"/>
        <v>0.49972081502278642</v>
      </c>
      <c r="AW30">
        <f t="shared" si="9"/>
        <v>6.2869700446754008E-5</v>
      </c>
      <c r="AX30">
        <f t="shared" si="10"/>
        <v>303.97406806945799</v>
      </c>
      <c r="AY30">
        <f t="shared" si="11"/>
        <v>304.14465179443357</v>
      </c>
      <c r="AZ30">
        <f t="shared" si="12"/>
        <v>6.4212182517077387E-2</v>
      </c>
      <c r="BA30">
        <f t="shared" si="13"/>
        <v>-7.2408846683031129E-3</v>
      </c>
      <c r="BB30">
        <f t="shared" si="14"/>
        <v>4.4663209478406509</v>
      </c>
      <c r="BC30">
        <f t="shared" si="15"/>
        <v>44.786660502063661</v>
      </c>
      <c r="BD30">
        <f t="shared" si="16"/>
        <v>9.3337796426886612</v>
      </c>
      <c r="BE30">
        <f t="shared" si="17"/>
        <v>30.909359931945801</v>
      </c>
      <c r="BF30">
        <f t="shared" si="18"/>
        <v>4.4881155753685773</v>
      </c>
      <c r="BG30">
        <f t="shared" si="19"/>
        <v>6.4654818082550353E-3</v>
      </c>
      <c r="BH30">
        <f t="shared" si="20"/>
        <v>3.53551576894708</v>
      </c>
      <c r="BI30">
        <f t="shared" si="21"/>
        <v>0.95259980642149733</v>
      </c>
      <c r="BJ30">
        <f t="shared" si="22"/>
        <v>4.0422489888761251E-3</v>
      </c>
      <c r="BK30">
        <f t="shared" si="23"/>
        <v>85.147948523767795</v>
      </c>
      <c r="BL30">
        <f t="shared" si="24"/>
        <v>2.0160195607163658</v>
      </c>
      <c r="BM30">
        <f t="shared" si="25"/>
        <v>78.337828796380478</v>
      </c>
      <c r="BN30">
        <f t="shared" si="26"/>
        <v>424.37009180020925</v>
      </c>
      <c r="BO30">
        <f t="shared" si="27"/>
        <v>-3.2850470635009477E-3</v>
      </c>
    </row>
    <row r="31" spans="1:67" x14ac:dyDescent="0.25">
      <c r="A31" s="1">
        <v>20</v>
      </c>
      <c r="B31" s="1" t="s">
        <v>106</v>
      </c>
      <c r="C31" s="1" t="s">
        <v>81</v>
      </c>
      <c r="D31" s="1" t="s">
        <v>10</v>
      </c>
      <c r="E31" s="1" t="s">
        <v>82</v>
      </c>
      <c r="F31" s="1" t="s">
        <v>83</v>
      </c>
      <c r="G31" s="1" t="s">
        <v>84</v>
      </c>
      <c r="H31" s="1" t="s">
        <v>85</v>
      </c>
      <c r="I31" s="1">
        <v>558.00000002235174</v>
      </c>
      <c r="J31" s="1">
        <v>0</v>
      </c>
      <c r="K31">
        <f t="shared" si="0"/>
        <v>-1.7967916525009513</v>
      </c>
      <c r="L31">
        <f t="shared" si="1"/>
        <v>6.4935755749307546E-3</v>
      </c>
      <c r="M31">
        <f t="shared" si="2"/>
        <v>857.15033747939185</v>
      </c>
      <c r="N31">
        <f t="shared" si="3"/>
        <v>6.3069180009906661E-2</v>
      </c>
      <c r="O31">
        <f t="shared" si="4"/>
        <v>0.93184556192720835</v>
      </c>
      <c r="P31">
        <f t="shared" si="5"/>
        <v>30.825740814208984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30.992424011230469</v>
      </c>
      <c r="V31" s="1">
        <v>30.825740814208984</v>
      </c>
      <c r="W31" s="1">
        <v>31.009361267089844</v>
      </c>
      <c r="X31" s="1">
        <v>419.98733520507813</v>
      </c>
      <c r="Y31" s="1">
        <v>423.52923583984375</v>
      </c>
      <c r="Z31" s="1">
        <v>35.324993133544922</v>
      </c>
      <c r="AA31" s="1">
        <v>35.446720123291016</v>
      </c>
      <c r="AB31" s="1">
        <v>78.119911193847656</v>
      </c>
      <c r="AC31" s="1">
        <v>78.389114379882813</v>
      </c>
      <c r="AD31" s="1">
        <v>299.85256958007813</v>
      </c>
      <c r="AE31" s="1">
        <v>0.11261376738548279</v>
      </c>
      <c r="AF31" s="1">
        <v>2.9980462044477463E-2</v>
      </c>
      <c r="AG31" s="1">
        <v>99.724372863769531</v>
      </c>
      <c r="AH31" s="1">
        <v>0.52543520927429199</v>
      </c>
      <c r="AI31" s="1">
        <v>0.10674984008073807</v>
      </c>
      <c r="AJ31" s="1">
        <v>1.7909741029143333E-2</v>
      </c>
      <c r="AK31" s="1">
        <v>2.307181479409337E-3</v>
      </c>
      <c r="AL31" s="1">
        <v>2.2327689453959465E-2</v>
      </c>
      <c r="AM31" s="1">
        <v>2.7864393778145313E-3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86</v>
      </c>
      <c r="AV31">
        <f t="shared" si="8"/>
        <v>0.4997542826334635</v>
      </c>
      <c r="AW31">
        <f t="shared" si="9"/>
        <v>6.3069180009906668E-5</v>
      </c>
      <c r="AX31">
        <f t="shared" si="10"/>
        <v>303.97574081420896</v>
      </c>
      <c r="AY31">
        <f t="shared" si="11"/>
        <v>304.14242401123045</v>
      </c>
      <c r="AZ31">
        <f t="shared" si="12"/>
        <v>1.801820237893903E-2</v>
      </c>
      <c r="BA31">
        <f t="shared" si="13"/>
        <v>-8.3941217928165529E-3</v>
      </c>
      <c r="BB31">
        <f t="shared" si="14"/>
        <v>4.4667474962999645</v>
      </c>
      <c r="BC31">
        <f t="shared" si="15"/>
        <v>44.79093092319421</v>
      </c>
      <c r="BD31">
        <f t="shared" si="16"/>
        <v>9.3442107999031947</v>
      </c>
      <c r="BE31">
        <f t="shared" si="17"/>
        <v>30.909082412719727</v>
      </c>
      <c r="BF31">
        <f t="shared" si="18"/>
        <v>4.4880445109360645</v>
      </c>
      <c r="BG31">
        <f t="shared" si="19"/>
        <v>6.4787620782080831E-3</v>
      </c>
      <c r="BH31">
        <f t="shared" si="20"/>
        <v>3.5349019343727561</v>
      </c>
      <c r="BI31">
        <f t="shared" si="21"/>
        <v>0.95314257656330836</v>
      </c>
      <c r="BJ31">
        <f t="shared" si="22"/>
        <v>4.0505545984444282E-3</v>
      </c>
      <c r="BK31">
        <f t="shared" si="23"/>
        <v>85.478779855100754</v>
      </c>
      <c r="BL31">
        <f t="shared" si="24"/>
        <v>2.0238280263691655</v>
      </c>
      <c r="BM31">
        <f t="shared" si="25"/>
        <v>78.31581037949195</v>
      </c>
      <c r="BN31">
        <f t="shared" si="26"/>
        <v>424.38334453786041</v>
      </c>
      <c r="BO31">
        <f t="shared" si="27"/>
        <v>-3.3158038872132204E-3</v>
      </c>
    </row>
    <row r="32" spans="1:67" x14ac:dyDescent="0.25">
      <c r="A32" s="1">
        <v>21</v>
      </c>
      <c r="B32" s="1" t="s">
        <v>107</v>
      </c>
      <c r="C32" s="1" t="s">
        <v>81</v>
      </c>
      <c r="D32" s="1" t="s">
        <v>10</v>
      </c>
      <c r="E32" s="1" t="s">
        <v>82</v>
      </c>
      <c r="F32" s="1" t="s">
        <v>83</v>
      </c>
      <c r="G32" s="1" t="s">
        <v>84</v>
      </c>
      <c r="H32" s="1" t="s">
        <v>85</v>
      </c>
      <c r="I32" s="1">
        <v>563.49999989941716</v>
      </c>
      <c r="J32" s="1">
        <v>0</v>
      </c>
      <c r="K32">
        <f t="shared" si="0"/>
        <v>-1.8128316268003872</v>
      </c>
      <c r="L32">
        <f t="shared" si="1"/>
        <v>6.4173121348324001E-3</v>
      </c>
      <c r="M32">
        <f t="shared" si="2"/>
        <v>866.33479741617793</v>
      </c>
      <c r="N32">
        <f t="shared" si="3"/>
        <v>6.2219409790026804E-2</v>
      </c>
      <c r="O32">
        <f t="shared" si="4"/>
        <v>0.93019547530419011</v>
      </c>
      <c r="P32">
        <f t="shared" si="5"/>
        <v>30.818326950073242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30.98876953125</v>
      </c>
      <c r="V32" s="1">
        <v>30.818326950073242</v>
      </c>
      <c r="W32" s="1">
        <v>31.011198043823242</v>
      </c>
      <c r="X32" s="1">
        <v>419.92340087890625</v>
      </c>
      <c r="Y32" s="1">
        <v>423.4989013671875</v>
      </c>
      <c r="Z32" s="1">
        <v>35.324382781982422</v>
      </c>
      <c r="AA32" s="1">
        <v>35.444496154785156</v>
      </c>
      <c r="AB32" s="1">
        <v>78.134437561035156</v>
      </c>
      <c r="AC32" s="1">
        <v>78.400115966796875</v>
      </c>
      <c r="AD32" s="1">
        <v>299.78713989257813</v>
      </c>
      <c r="AE32" s="1">
        <v>0.41116192936897278</v>
      </c>
      <c r="AF32" s="1">
        <v>0.13233023881912231</v>
      </c>
      <c r="AG32" s="1">
        <v>99.723854064941406</v>
      </c>
      <c r="AH32" s="1">
        <v>0.52543520927429199</v>
      </c>
      <c r="AI32" s="1">
        <v>0.10674984008073807</v>
      </c>
      <c r="AJ32" s="1">
        <v>1.7909741029143333E-2</v>
      </c>
      <c r="AK32" s="1">
        <v>2.307181479409337E-3</v>
      </c>
      <c r="AL32" s="1">
        <v>2.2327689453959465E-2</v>
      </c>
      <c r="AM32" s="1">
        <v>2.7864393778145313E-3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86</v>
      </c>
      <c r="AV32">
        <f t="shared" si="8"/>
        <v>0.49964523315429682</v>
      </c>
      <c r="AW32">
        <f t="shared" si="9"/>
        <v>6.2219409790026804E-5</v>
      </c>
      <c r="AX32">
        <f t="shared" si="10"/>
        <v>303.96832695007322</v>
      </c>
      <c r="AY32">
        <f t="shared" si="11"/>
        <v>304.13876953124998</v>
      </c>
      <c r="AZ32">
        <f t="shared" si="12"/>
        <v>6.5785907228606E-2</v>
      </c>
      <c r="BA32">
        <f t="shared" si="13"/>
        <v>-6.9203436724934488E-3</v>
      </c>
      <c r="BB32">
        <f t="shared" si="14"/>
        <v>4.4648572372493618</v>
      </c>
      <c r="BC32">
        <f t="shared" si="15"/>
        <v>44.772209007704333</v>
      </c>
      <c r="BD32">
        <f t="shared" si="16"/>
        <v>9.3277128529191771</v>
      </c>
      <c r="BE32">
        <f t="shared" si="17"/>
        <v>30.903548240661621</v>
      </c>
      <c r="BF32">
        <f t="shared" si="18"/>
        <v>4.4866275784614409</v>
      </c>
      <c r="BG32">
        <f t="shared" si="19"/>
        <v>6.4028441598178512E-3</v>
      </c>
      <c r="BH32">
        <f t="shared" si="20"/>
        <v>3.5346617619451717</v>
      </c>
      <c r="BI32">
        <f t="shared" si="21"/>
        <v>0.95196581651626921</v>
      </c>
      <c r="BJ32">
        <f t="shared" si="22"/>
        <v>4.0030749469132472E-3</v>
      </c>
      <c r="BK32">
        <f t="shared" si="23"/>
        <v>86.394244908911517</v>
      </c>
      <c r="BL32">
        <f t="shared" si="24"/>
        <v>2.0456600822797344</v>
      </c>
      <c r="BM32">
        <f t="shared" si="25"/>
        <v>78.344700181040068</v>
      </c>
      <c r="BN32">
        <f t="shared" si="26"/>
        <v>424.36063470078506</v>
      </c>
      <c r="BO32">
        <f t="shared" si="27"/>
        <v>-3.3468172744280395E-3</v>
      </c>
    </row>
    <row r="33" spans="1:67" x14ac:dyDescent="0.25">
      <c r="A33" s="1">
        <v>22</v>
      </c>
      <c r="B33" s="1" t="s">
        <v>108</v>
      </c>
      <c r="C33" s="1" t="s">
        <v>81</v>
      </c>
      <c r="D33" s="1" t="s">
        <v>10</v>
      </c>
      <c r="E33" s="1" t="s">
        <v>82</v>
      </c>
      <c r="F33" s="1" t="s">
        <v>83</v>
      </c>
      <c r="G33" s="1" t="s">
        <v>84</v>
      </c>
      <c r="H33" s="1" t="s">
        <v>85</v>
      </c>
      <c r="I33" s="1">
        <v>568.49999978765845</v>
      </c>
      <c r="J33" s="1">
        <v>0</v>
      </c>
      <c r="K33">
        <f t="shared" si="0"/>
        <v>-1.7447592526751312</v>
      </c>
      <c r="L33">
        <f t="shared" si="1"/>
        <v>6.8923054301523509E-3</v>
      </c>
      <c r="M33">
        <f t="shared" si="2"/>
        <v>819.69527744460663</v>
      </c>
      <c r="N33">
        <f t="shared" si="3"/>
        <v>6.6827831269032648E-2</v>
      </c>
      <c r="O33">
        <f t="shared" si="4"/>
        <v>0.93039616674552805</v>
      </c>
      <c r="P33">
        <f t="shared" si="5"/>
        <v>30.82061767578125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30.986778259277344</v>
      </c>
      <c r="V33" s="1">
        <v>30.82061767578125</v>
      </c>
      <c r="W33" s="1">
        <v>31.023054122924805</v>
      </c>
      <c r="X33" s="1">
        <v>420.04898071289063</v>
      </c>
      <c r="Y33" s="1">
        <v>423.48321533203125</v>
      </c>
      <c r="Z33" s="1">
        <v>35.319114685058594</v>
      </c>
      <c r="AA33" s="1">
        <v>35.448081970214844</v>
      </c>
      <c r="AB33" s="1">
        <v>78.132217407226563</v>
      </c>
      <c r="AC33" s="1">
        <v>78.417518615722656</v>
      </c>
      <c r="AD33" s="1">
        <v>299.88494873046875</v>
      </c>
      <c r="AE33" s="1">
        <v>0.20935410261154175</v>
      </c>
      <c r="AF33" s="1">
        <v>7.7535048127174377E-2</v>
      </c>
      <c r="AG33" s="1">
        <v>99.724578857421875</v>
      </c>
      <c r="AH33" s="1">
        <v>0.52543520927429199</v>
      </c>
      <c r="AI33" s="1">
        <v>0.10674984008073807</v>
      </c>
      <c r="AJ33" s="1">
        <v>1.7909741029143333E-2</v>
      </c>
      <c r="AK33" s="1">
        <v>2.307181479409337E-3</v>
      </c>
      <c r="AL33" s="1">
        <v>2.2327689453959465E-2</v>
      </c>
      <c r="AM33" s="1">
        <v>2.7864393778145313E-3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86</v>
      </c>
      <c r="AV33">
        <f t="shared" si="8"/>
        <v>0.49980824788411454</v>
      </c>
      <c r="AW33">
        <f t="shared" si="9"/>
        <v>6.6827831269032642E-5</v>
      </c>
      <c r="AX33">
        <f t="shared" si="10"/>
        <v>303.97061767578123</v>
      </c>
      <c r="AY33">
        <f t="shared" si="11"/>
        <v>304.13677825927732</v>
      </c>
      <c r="AZ33">
        <f t="shared" si="12"/>
        <v>3.3496655669138065E-2</v>
      </c>
      <c r="BA33">
        <f t="shared" si="13"/>
        <v>-1.0161822755960824E-2</v>
      </c>
      <c r="BB33">
        <f t="shared" si="14"/>
        <v>4.4654412125285727</v>
      </c>
      <c r="BC33">
        <f t="shared" si="15"/>
        <v>44.777739487001483</v>
      </c>
      <c r="BD33">
        <f t="shared" si="16"/>
        <v>9.3296575167866393</v>
      </c>
      <c r="BE33">
        <f t="shared" si="17"/>
        <v>30.903697967529297</v>
      </c>
      <c r="BF33">
        <f t="shared" si="18"/>
        <v>4.486665908400016</v>
      </c>
      <c r="BG33">
        <f t="shared" si="19"/>
        <v>6.8756192093582108E-3</v>
      </c>
      <c r="BH33">
        <f t="shared" si="20"/>
        <v>3.5350450457830447</v>
      </c>
      <c r="BI33">
        <f t="shared" si="21"/>
        <v>0.95162086261697132</v>
      </c>
      <c r="BJ33">
        <f t="shared" si="22"/>
        <v>4.2987580497105427E-3</v>
      </c>
      <c r="BK33">
        <f t="shared" si="23"/>
        <v>81.743766334580968</v>
      </c>
      <c r="BL33">
        <f t="shared" si="24"/>
        <v>1.935602752996777</v>
      </c>
      <c r="BM33">
        <f t="shared" si="25"/>
        <v>78.346371214556228</v>
      </c>
      <c r="BN33">
        <f t="shared" si="26"/>
        <v>424.3125903191538</v>
      </c>
      <c r="BO33">
        <f t="shared" si="27"/>
        <v>-3.2215767151123112E-3</v>
      </c>
    </row>
    <row r="34" spans="1:67" x14ac:dyDescent="0.25">
      <c r="A34" s="1">
        <v>23</v>
      </c>
      <c r="B34" s="1" t="s">
        <v>109</v>
      </c>
      <c r="C34" s="1" t="s">
        <v>81</v>
      </c>
      <c r="D34" s="1" t="s">
        <v>10</v>
      </c>
      <c r="E34" s="1" t="s">
        <v>82</v>
      </c>
      <c r="F34" s="1" t="s">
        <v>83</v>
      </c>
      <c r="G34" s="1" t="s">
        <v>84</v>
      </c>
      <c r="H34" s="1" t="s">
        <v>85</v>
      </c>
      <c r="I34" s="1">
        <v>573.49999967589974</v>
      </c>
      <c r="J34" s="1">
        <v>0</v>
      </c>
      <c r="K34">
        <f t="shared" si="0"/>
        <v>-1.7678855785874736</v>
      </c>
      <c r="L34">
        <f t="shared" si="1"/>
        <v>6.489093141029554E-3</v>
      </c>
      <c r="M34">
        <f t="shared" si="2"/>
        <v>850.34364374619531</v>
      </c>
      <c r="N34">
        <f t="shared" si="3"/>
        <v>6.3013444402363519E-2</v>
      </c>
      <c r="O34">
        <f t="shared" si="4"/>
        <v>0.93168415827899587</v>
      </c>
      <c r="P34">
        <f t="shared" si="5"/>
        <v>30.821796417236328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30.990564346313477</v>
      </c>
      <c r="V34" s="1">
        <v>30.821796417236328</v>
      </c>
      <c r="W34" s="1">
        <v>31.033010482788086</v>
      </c>
      <c r="X34" s="1">
        <v>420.01873779296875</v>
      </c>
      <c r="Y34" s="1">
        <v>423.50283813476563</v>
      </c>
      <c r="Z34" s="1">
        <v>35.316215515136719</v>
      </c>
      <c r="AA34" s="1">
        <v>35.437835693359375</v>
      </c>
      <c r="AB34" s="1">
        <v>78.109703063964844</v>
      </c>
      <c r="AC34" s="1">
        <v>78.378692626953125</v>
      </c>
      <c r="AD34" s="1">
        <v>299.85345458984375</v>
      </c>
      <c r="AE34" s="1">
        <v>0.23202905058860779</v>
      </c>
      <c r="AF34" s="1">
        <v>0.12302292883396149</v>
      </c>
      <c r="AG34" s="1">
        <v>99.725547790527344</v>
      </c>
      <c r="AH34" s="1">
        <v>0.52543520927429199</v>
      </c>
      <c r="AI34" s="1">
        <v>0.10674984008073807</v>
      </c>
      <c r="AJ34" s="1">
        <v>1.7909741029143333E-2</v>
      </c>
      <c r="AK34" s="1">
        <v>2.307181479409337E-3</v>
      </c>
      <c r="AL34" s="1">
        <v>2.2327689453959465E-2</v>
      </c>
      <c r="AM34" s="1">
        <v>2.7864393778145313E-3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86</v>
      </c>
      <c r="AV34">
        <f t="shared" si="8"/>
        <v>0.49975575764973951</v>
      </c>
      <c r="AW34">
        <f t="shared" si="9"/>
        <v>6.3013444402363516E-5</v>
      </c>
      <c r="AX34">
        <f t="shared" si="10"/>
        <v>303.97179641723631</v>
      </c>
      <c r="AY34">
        <f t="shared" si="11"/>
        <v>304.14056434631345</v>
      </c>
      <c r="AZ34">
        <f t="shared" si="12"/>
        <v>3.7124647264376698E-2</v>
      </c>
      <c r="BA34">
        <f t="shared" si="13"/>
        <v>-7.8667550098506928E-3</v>
      </c>
      <c r="BB34">
        <f t="shared" si="14"/>
        <v>4.4657417353099618</v>
      </c>
      <c r="BC34">
        <f t="shared" si="15"/>
        <v>44.780317925053808</v>
      </c>
      <c r="BD34">
        <f t="shared" si="16"/>
        <v>9.3424822316944329</v>
      </c>
      <c r="BE34">
        <f t="shared" si="17"/>
        <v>30.906180381774902</v>
      </c>
      <c r="BF34">
        <f t="shared" si="18"/>
        <v>4.4873014457030083</v>
      </c>
      <c r="BG34">
        <f t="shared" si="19"/>
        <v>6.4743000650958884E-3</v>
      </c>
      <c r="BH34">
        <f t="shared" si="20"/>
        <v>3.5340575770309659</v>
      </c>
      <c r="BI34">
        <f t="shared" si="21"/>
        <v>0.95324386867204236</v>
      </c>
      <c r="BJ34">
        <f t="shared" si="22"/>
        <v>4.0477640109430847E-3</v>
      </c>
      <c r="BK34">
        <f t="shared" si="23"/>
        <v>84.800985682782354</v>
      </c>
      <c r="BL34">
        <f t="shared" si="24"/>
        <v>2.0078818066281809</v>
      </c>
      <c r="BM34">
        <f t="shared" si="25"/>
        <v>78.31486955425207</v>
      </c>
      <c r="BN34">
        <f t="shared" si="26"/>
        <v>424.34320626963984</v>
      </c>
      <c r="BO34">
        <f t="shared" si="27"/>
        <v>-3.262729941903329E-3</v>
      </c>
    </row>
    <row r="35" spans="1:67" x14ac:dyDescent="0.25">
      <c r="A35" s="1">
        <v>24</v>
      </c>
      <c r="B35" s="1" t="s">
        <v>110</v>
      </c>
      <c r="C35" s="1" t="s">
        <v>81</v>
      </c>
      <c r="D35" s="1" t="s">
        <v>10</v>
      </c>
      <c r="E35" s="1" t="s">
        <v>82</v>
      </c>
      <c r="F35" s="1" t="s">
        <v>83</v>
      </c>
      <c r="G35" s="1" t="s">
        <v>84</v>
      </c>
      <c r="H35" s="1" t="s">
        <v>85</v>
      </c>
      <c r="I35" s="1">
        <v>578.99999955296516</v>
      </c>
      <c r="J35" s="1">
        <v>0</v>
      </c>
      <c r="K35">
        <f t="shared" si="0"/>
        <v>-1.7543397037132058</v>
      </c>
      <c r="L35">
        <f t="shared" si="1"/>
        <v>6.4644031087533601E-3</v>
      </c>
      <c r="M35">
        <f t="shared" si="2"/>
        <v>848.71246905398993</v>
      </c>
      <c r="N35">
        <f t="shared" si="3"/>
        <v>6.2568548706294816E-2</v>
      </c>
      <c r="O35">
        <f t="shared" si="4"/>
        <v>0.9286487100511156</v>
      </c>
      <c r="P35">
        <f t="shared" si="5"/>
        <v>30.809276580810547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30.989625930786133</v>
      </c>
      <c r="V35" s="1">
        <v>30.809276580810547</v>
      </c>
      <c r="W35" s="1">
        <v>31.028465270996094</v>
      </c>
      <c r="X35" s="1">
        <v>420.0633544921875</v>
      </c>
      <c r="Y35" s="1">
        <v>423.52105712890625</v>
      </c>
      <c r="Z35" s="1">
        <v>35.315464019775391</v>
      </c>
      <c r="AA35" s="1">
        <v>35.436237335205078</v>
      </c>
      <c r="AB35" s="1">
        <v>78.1123046875</v>
      </c>
      <c r="AC35" s="1">
        <v>78.379440307617188</v>
      </c>
      <c r="AD35" s="1">
        <v>299.82461547851563</v>
      </c>
      <c r="AE35" s="1">
        <v>0.32195788621902466</v>
      </c>
      <c r="AF35" s="1">
        <v>0.12612012028694153</v>
      </c>
      <c r="AG35" s="1">
        <v>99.725654602050781</v>
      </c>
      <c r="AH35" s="1">
        <v>0.52543520927429199</v>
      </c>
      <c r="AI35" s="1">
        <v>0.10674984008073807</v>
      </c>
      <c r="AJ35" s="1">
        <v>1.7909741029143333E-2</v>
      </c>
      <c r="AK35" s="1">
        <v>2.307181479409337E-3</v>
      </c>
      <c r="AL35" s="1">
        <v>2.2327689453959465E-2</v>
      </c>
      <c r="AM35" s="1">
        <v>2.7864393778145313E-3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86</v>
      </c>
      <c r="AV35">
        <f t="shared" si="8"/>
        <v>0.49970769246419267</v>
      </c>
      <c r="AW35">
        <f t="shared" si="9"/>
        <v>6.2568548706294812E-5</v>
      </c>
      <c r="AX35">
        <f t="shared" si="10"/>
        <v>303.95927658081052</v>
      </c>
      <c r="AY35">
        <f t="shared" si="11"/>
        <v>304.13962593078611</v>
      </c>
      <c r="AZ35">
        <f t="shared" si="12"/>
        <v>5.1513260643632819E-2</v>
      </c>
      <c r="BA35">
        <f t="shared" si="13"/>
        <v>-5.9025527784336406E-3</v>
      </c>
      <c r="BB35">
        <f t="shared" si="14"/>
        <v>4.4625506749380737</v>
      </c>
      <c r="BC35">
        <f t="shared" si="15"/>
        <v>44.748271573103366</v>
      </c>
      <c r="BD35">
        <f t="shared" si="16"/>
        <v>9.3120342378982883</v>
      </c>
      <c r="BE35">
        <f t="shared" si="17"/>
        <v>30.89945125579834</v>
      </c>
      <c r="BF35">
        <f t="shared" si="18"/>
        <v>4.4855788648354196</v>
      </c>
      <c r="BG35">
        <f t="shared" si="19"/>
        <v>6.4497222622208004E-3</v>
      </c>
      <c r="BH35">
        <f t="shared" si="20"/>
        <v>3.5339019648869581</v>
      </c>
      <c r="BI35">
        <f t="shared" si="21"/>
        <v>0.9516768999484615</v>
      </c>
      <c r="BJ35">
        <f t="shared" si="22"/>
        <v>4.0323928305045819E-3</v>
      </c>
      <c r="BK35">
        <f t="shared" si="23"/>
        <v>84.638406545331904</v>
      </c>
      <c r="BL35">
        <f t="shared" si="24"/>
        <v>2.0039439710684066</v>
      </c>
      <c r="BM35">
        <f t="shared" si="25"/>
        <v>78.370255670774682</v>
      </c>
      <c r="BN35">
        <f t="shared" si="26"/>
        <v>424.35498620361659</v>
      </c>
      <c r="BO35">
        <f t="shared" si="27"/>
        <v>-3.2399301430011875E-3</v>
      </c>
    </row>
    <row r="36" spans="1:67" x14ac:dyDescent="0.25">
      <c r="A36" s="1">
        <v>25</v>
      </c>
      <c r="B36" s="1" t="s">
        <v>111</v>
      </c>
      <c r="C36" s="1" t="s">
        <v>81</v>
      </c>
      <c r="D36" s="1" t="s">
        <v>10</v>
      </c>
      <c r="E36" s="1" t="s">
        <v>82</v>
      </c>
      <c r="F36" s="1" t="s">
        <v>83</v>
      </c>
      <c r="G36" s="1" t="s">
        <v>84</v>
      </c>
      <c r="H36" s="1" t="s">
        <v>85</v>
      </c>
      <c r="I36" s="1">
        <v>583.99999944120646</v>
      </c>
      <c r="J36" s="1">
        <v>0</v>
      </c>
      <c r="K36">
        <f t="shared" si="0"/>
        <v>-1.8101805475514847</v>
      </c>
      <c r="L36">
        <f t="shared" si="1"/>
        <v>7.0251429332344678E-3</v>
      </c>
      <c r="M36">
        <f t="shared" si="2"/>
        <v>827.01513307482958</v>
      </c>
      <c r="N36">
        <f t="shared" si="3"/>
        <v>6.7955344841721999E-2</v>
      </c>
      <c r="O36">
        <f t="shared" si="4"/>
        <v>0.92827076967440814</v>
      </c>
      <c r="P36">
        <f t="shared" si="5"/>
        <v>30.809061050415039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30.988508224487305</v>
      </c>
      <c r="V36" s="1">
        <v>30.809061050415039</v>
      </c>
      <c r="W36" s="1">
        <v>31.018644332885742</v>
      </c>
      <c r="X36" s="1">
        <v>420.00021362304688</v>
      </c>
      <c r="Y36" s="1">
        <v>423.56533813476563</v>
      </c>
      <c r="Z36" s="1">
        <v>35.308494567871094</v>
      </c>
      <c r="AA36" s="1">
        <v>35.439674377441406</v>
      </c>
      <c r="AB36" s="1">
        <v>78.101425170898438</v>
      </c>
      <c r="AC36" s="1">
        <v>78.391593933105469</v>
      </c>
      <c r="AD36" s="1">
        <v>299.80389404296875</v>
      </c>
      <c r="AE36" s="1">
        <v>0.24789617955684662</v>
      </c>
      <c r="AF36" s="1">
        <v>0.1199193149805069</v>
      </c>
      <c r="AG36" s="1">
        <v>99.72509765625</v>
      </c>
      <c r="AH36" s="1">
        <v>0.52543520927429199</v>
      </c>
      <c r="AI36" s="1">
        <v>0.10674984008073807</v>
      </c>
      <c r="AJ36" s="1">
        <v>1.7909741029143333E-2</v>
      </c>
      <c r="AK36" s="1">
        <v>2.307181479409337E-3</v>
      </c>
      <c r="AL36" s="1">
        <v>2.2327689453959465E-2</v>
      </c>
      <c r="AM36" s="1">
        <v>2.7864393778145313E-3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86</v>
      </c>
      <c r="AV36">
        <f t="shared" si="8"/>
        <v>0.49967315673828117</v>
      </c>
      <c r="AW36">
        <f t="shared" si="9"/>
        <v>6.7955344841722E-5</v>
      </c>
      <c r="AX36">
        <f t="shared" si="10"/>
        <v>303.95906105041502</v>
      </c>
      <c r="AY36">
        <f t="shared" si="11"/>
        <v>304.13850822448728</v>
      </c>
      <c r="AZ36">
        <f t="shared" si="12"/>
        <v>3.9663387842549636E-2</v>
      </c>
      <c r="BA36">
        <f t="shared" si="13"/>
        <v>-8.8391584776744987E-3</v>
      </c>
      <c r="BB36">
        <f t="shared" si="14"/>
        <v>4.4624957578704532</v>
      </c>
      <c r="BC36">
        <f t="shared" si="15"/>
        <v>44.747970799212133</v>
      </c>
      <c r="BD36">
        <f t="shared" si="16"/>
        <v>9.3082964217707271</v>
      </c>
      <c r="BE36">
        <f t="shared" si="17"/>
        <v>30.898784637451172</v>
      </c>
      <c r="BF36">
        <f t="shared" si="18"/>
        <v>4.4854082493679446</v>
      </c>
      <c r="BG36">
        <f t="shared" si="19"/>
        <v>7.0078081257859762E-3</v>
      </c>
      <c r="BH36">
        <f t="shared" si="20"/>
        <v>3.534224988196045</v>
      </c>
      <c r="BI36">
        <f t="shared" si="21"/>
        <v>0.95118326117189955</v>
      </c>
      <c r="BJ36">
        <f t="shared" si="22"/>
        <v>4.3814342109838086E-3</v>
      </c>
      <c r="BK36">
        <f t="shared" si="23"/>
        <v>82.474164909083967</v>
      </c>
      <c r="BL36">
        <f t="shared" si="24"/>
        <v>1.9525089959360615</v>
      </c>
      <c r="BM36">
        <f t="shared" si="25"/>
        <v>78.383015565053356</v>
      </c>
      <c r="BN36">
        <f t="shared" si="26"/>
        <v>424.42581127225617</v>
      </c>
      <c r="BO36">
        <f t="shared" si="27"/>
        <v>-3.3430438551548983E-3</v>
      </c>
    </row>
    <row r="37" spans="1:67" x14ac:dyDescent="0.25">
      <c r="A37" s="1">
        <v>26</v>
      </c>
      <c r="B37" s="1" t="s">
        <v>112</v>
      </c>
      <c r="C37" s="1" t="s">
        <v>81</v>
      </c>
      <c r="D37" s="1" t="s">
        <v>10</v>
      </c>
      <c r="E37" s="1" t="s">
        <v>82</v>
      </c>
      <c r="F37" s="1" t="s">
        <v>83</v>
      </c>
      <c r="G37" s="1" t="s">
        <v>84</v>
      </c>
      <c r="H37" s="1" t="s">
        <v>85</v>
      </c>
      <c r="I37" s="1">
        <v>588.99999932944775</v>
      </c>
      <c r="J37" s="1">
        <v>0</v>
      </c>
      <c r="K37">
        <f t="shared" si="0"/>
        <v>-1.8208456537712101</v>
      </c>
      <c r="L37">
        <f t="shared" si="1"/>
        <v>6.9926824397108633E-3</v>
      </c>
      <c r="M37">
        <f t="shared" si="2"/>
        <v>831.31238097814366</v>
      </c>
      <c r="N37">
        <f t="shared" si="3"/>
        <v>6.7755403668877529E-2</v>
      </c>
      <c r="O37">
        <f t="shared" si="4"/>
        <v>0.92981921357625996</v>
      </c>
      <c r="P37">
        <f t="shared" si="5"/>
        <v>30.814502716064453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30.993701934814453</v>
      </c>
      <c r="V37" s="1">
        <v>30.814502716064453</v>
      </c>
      <c r="W37" s="1">
        <v>31.016836166381836</v>
      </c>
      <c r="X37" s="1">
        <v>419.96633911132813</v>
      </c>
      <c r="Y37" s="1">
        <v>423.55288696289063</v>
      </c>
      <c r="Z37" s="1">
        <v>35.307270050048828</v>
      </c>
      <c r="AA37" s="1">
        <v>35.438060760498047</v>
      </c>
      <c r="AB37" s="1">
        <v>78.075584411621094</v>
      </c>
      <c r="AC37" s="1">
        <v>78.364799499511719</v>
      </c>
      <c r="AD37" s="1">
        <v>299.81158447265625</v>
      </c>
      <c r="AE37" s="1">
        <v>0.20557233691215515</v>
      </c>
      <c r="AF37" s="1">
        <v>0.11991923302412033</v>
      </c>
      <c r="AG37" s="1">
        <v>99.725074768066406</v>
      </c>
      <c r="AH37" s="1">
        <v>0.52543520927429199</v>
      </c>
      <c r="AI37" s="1">
        <v>0.10674984008073807</v>
      </c>
      <c r="AJ37" s="1">
        <v>1.7909741029143333E-2</v>
      </c>
      <c r="AK37" s="1">
        <v>2.307181479409337E-3</v>
      </c>
      <c r="AL37" s="1">
        <v>2.2327689453959465E-2</v>
      </c>
      <c r="AM37" s="1">
        <v>2.7864393778145313E-3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86</v>
      </c>
      <c r="AV37">
        <f t="shared" si="8"/>
        <v>0.49968597412109367</v>
      </c>
      <c r="AW37">
        <f t="shared" si="9"/>
        <v>6.7755403668877531E-5</v>
      </c>
      <c r="AX37">
        <f t="shared" si="10"/>
        <v>303.96450271606443</v>
      </c>
      <c r="AY37">
        <f t="shared" si="11"/>
        <v>304.14370193481443</v>
      </c>
      <c r="AZ37">
        <f t="shared" si="12"/>
        <v>3.2891573170760857E-2</v>
      </c>
      <c r="BA37">
        <f t="shared" si="13"/>
        <v>-8.8486115847271427E-3</v>
      </c>
      <c r="BB37">
        <f t="shared" si="14"/>
        <v>4.4638824725522079</v>
      </c>
      <c r="BC37">
        <f t="shared" si="15"/>
        <v>44.761886445650639</v>
      </c>
      <c r="BD37">
        <f t="shared" si="16"/>
        <v>9.3238256851525918</v>
      </c>
      <c r="BE37">
        <f t="shared" si="17"/>
        <v>30.904102325439453</v>
      </c>
      <c r="BF37">
        <f t="shared" si="18"/>
        <v>4.4867694250734997</v>
      </c>
      <c r="BG37">
        <f t="shared" si="19"/>
        <v>6.9755072613442463E-3</v>
      </c>
      <c r="BH37">
        <f t="shared" si="20"/>
        <v>3.534063258975948</v>
      </c>
      <c r="BI37">
        <f t="shared" si="21"/>
        <v>0.95270616609755177</v>
      </c>
      <c r="BJ37">
        <f t="shared" si="22"/>
        <v>4.3612318743827677E-3</v>
      </c>
      <c r="BK37">
        <f t="shared" si="23"/>
        <v>82.902689348664694</v>
      </c>
      <c r="BL37">
        <f t="shared" si="24"/>
        <v>1.962712111205557</v>
      </c>
      <c r="BM37">
        <f t="shared" si="25"/>
        <v>78.353297429287778</v>
      </c>
      <c r="BN37">
        <f t="shared" si="26"/>
        <v>424.41842978109503</v>
      </c>
      <c r="BO37">
        <f t="shared" si="27"/>
        <v>-3.3615237009464224E-3</v>
      </c>
    </row>
    <row r="38" spans="1:67" x14ac:dyDescent="0.25">
      <c r="A38" s="1">
        <v>27</v>
      </c>
      <c r="B38" s="1" t="s">
        <v>113</v>
      </c>
      <c r="C38" s="1" t="s">
        <v>81</v>
      </c>
      <c r="D38" s="1" t="s">
        <v>10</v>
      </c>
      <c r="E38" s="1" t="s">
        <v>82</v>
      </c>
      <c r="F38" s="1" t="s">
        <v>83</v>
      </c>
      <c r="G38" s="1" t="s">
        <v>84</v>
      </c>
      <c r="H38" s="1" t="s">
        <v>85</v>
      </c>
      <c r="I38" s="1">
        <v>594.49999920651317</v>
      </c>
      <c r="J38" s="1">
        <v>0</v>
      </c>
      <c r="K38">
        <f t="shared" si="0"/>
        <v>-1.714172556221041</v>
      </c>
      <c r="L38">
        <f t="shared" si="1"/>
        <v>6.8965337621570066E-3</v>
      </c>
      <c r="M38">
        <f t="shared" si="2"/>
        <v>812.37047706310466</v>
      </c>
      <c r="N38">
        <f t="shared" si="3"/>
        <v>6.6865091074198871E-2</v>
      </c>
      <c r="O38">
        <f t="shared" si="4"/>
        <v>0.93036228354908035</v>
      </c>
      <c r="P38">
        <f t="shared" si="5"/>
        <v>30.815078735351563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30.9869384765625</v>
      </c>
      <c r="V38" s="1">
        <v>30.815078735351563</v>
      </c>
      <c r="W38" s="1">
        <v>31.017045974731445</v>
      </c>
      <c r="X38" s="1">
        <v>420.08651733398438</v>
      </c>
      <c r="Y38" s="1">
        <v>423.45999145507813</v>
      </c>
      <c r="Z38" s="1">
        <v>35.305088043212891</v>
      </c>
      <c r="AA38" s="1">
        <v>35.434146881103516</v>
      </c>
      <c r="AB38" s="1">
        <v>78.100738525390625</v>
      </c>
      <c r="AC38" s="1">
        <v>78.386238098144531</v>
      </c>
      <c r="AD38" s="1">
        <v>299.8436279296875</v>
      </c>
      <c r="AE38" s="1">
        <v>0.22673977911472321</v>
      </c>
      <c r="AF38" s="1">
        <v>0.2067624032497406</v>
      </c>
      <c r="AG38" s="1">
        <v>99.724906921386719</v>
      </c>
      <c r="AH38" s="1">
        <v>0.52543520927429199</v>
      </c>
      <c r="AI38" s="1">
        <v>0.10674984008073807</v>
      </c>
      <c r="AJ38" s="1">
        <v>1.7909741029143333E-2</v>
      </c>
      <c r="AK38" s="1">
        <v>2.307181479409337E-3</v>
      </c>
      <c r="AL38" s="1">
        <v>2.2327689453959465E-2</v>
      </c>
      <c r="AM38" s="1">
        <v>2.7864393778145313E-3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86</v>
      </c>
      <c r="AV38">
        <f t="shared" si="8"/>
        <v>0.49973937988281242</v>
      </c>
      <c r="AW38">
        <f t="shared" si="9"/>
        <v>6.6865091074198873E-5</v>
      </c>
      <c r="AX38">
        <f t="shared" si="10"/>
        <v>303.96507873535154</v>
      </c>
      <c r="AY38">
        <f t="shared" si="11"/>
        <v>304.13693847656248</v>
      </c>
      <c r="AZ38">
        <f t="shared" si="12"/>
        <v>3.6278363847471073E-2</v>
      </c>
      <c r="BA38">
        <f t="shared" si="13"/>
        <v>-9.3710271000999393E-3</v>
      </c>
      <c r="BB38">
        <f t="shared" si="14"/>
        <v>4.4640292831058739</v>
      </c>
      <c r="BC38">
        <f t="shared" si="15"/>
        <v>44.763433939576146</v>
      </c>
      <c r="BD38">
        <f t="shared" si="16"/>
        <v>9.3292870584726302</v>
      </c>
      <c r="BE38">
        <f t="shared" si="17"/>
        <v>30.901008605957031</v>
      </c>
      <c r="BF38">
        <f t="shared" si="18"/>
        <v>4.4859774777934751</v>
      </c>
      <c r="BG38">
        <f t="shared" si="19"/>
        <v>6.8798270863748437E-3</v>
      </c>
      <c r="BH38">
        <f t="shared" si="20"/>
        <v>3.5336669995567935</v>
      </c>
      <c r="BI38">
        <f t="shared" si="21"/>
        <v>0.95231047823668158</v>
      </c>
      <c r="BJ38">
        <f t="shared" si="22"/>
        <v>4.3013898048822538E-3</v>
      </c>
      <c r="BK38">
        <f t="shared" si="23"/>
        <v>81.013570210800637</v>
      </c>
      <c r="BL38">
        <f t="shared" si="24"/>
        <v>1.9184114047508152</v>
      </c>
      <c r="BM38">
        <f t="shared" si="25"/>
        <v>78.340661999798655</v>
      </c>
      <c r="BN38">
        <f t="shared" si="26"/>
        <v>424.27482699159231</v>
      </c>
      <c r="BO38">
        <f t="shared" si="27"/>
        <v>-3.1651515549119438E-3</v>
      </c>
    </row>
    <row r="39" spans="1:67" x14ac:dyDescent="0.25">
      <c r="A39" s="1">
        <v>28</v>
      </c>
      <c r="B39" s="1" t="s">
        <v>114</v>
      </c>
      <c r="C39" s="1" t="s">
        <v>81</v>
      </c>
      <c r="D39" s="1" t="s">
        <v>10</v>
      </c>
      <c r="E39" s="1" t="s">
        <v>82</v>
      </c>
      <c r="F39" s="1" t="s">
        <v>83</v>
      </c>
      <c r="G39" s="1" t="s">
        <v>84</v>
      </c>
      <c r="H39" s="1" t="s">
        <v>85</v>
      </c>
      <c r="I39" s="1">
        <v>599.49999909475446</v>
      </c>
      <c r="J39" s="1">
        <v>0</v>
      </c>
      <c r="K39">
        <f t="shared" si="0"/>
        <v>-1.7388725794286646</v>
      </c>
      <c r="L39">
        <f t="shared" si="1"/>
        <v>6.9279341518534562E-3</v>
      </c>
      <c r="M39">
        <f t="shared" si="2"/>
        <v>816.27684517420585</v>
      </c>
      <c r="N39">
        <f t="shared" si="3"/>
        <v>6.7287275981019509E-2</v>
      </c>
      <c r="O39">
        <f t="shared" si="4"/>
        <v>0.93200075019030093</v>
      </c>
      <c r="P39">
        <f t="shared" si="5"/>
        <v>30.820716857910156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30.990478515625</v>
      </c>
      <c r="V39" s="1">
        <v>30.820716857910156</v>
      </c>
      <c r="W39" s="1">
        <v>31.021080017089844</v>
      </c>
      <c r="X39" s="1">
        <v>420.07748413085938</v>
      </c>
      <c r="Y39" s="1">
        <v>423.50015258789063</v>
      </c>
      <c r="Z39" s="1">
        <v>35.302127838134766</v>
      </c>
      <c r="AA39" s="1">
        <v>35.4320068359375</v>
      </c>
      <c r="AB39" s="1">
        <v>78.078704833984375</v>
      </c>
      <c r="AC39" s="1">
        <v>78.365959167480469</v>
      </c>
      <c r="AD39" s="1">
        <v>299.83209228515625</v>
      </c>
      <c r="AE39" s="1">
        <v>0.17534522712230682</v>
      </c>
      <c r="AF39" s="1">
        <v>0.19022117555141449</v>
      </c>
      <c r="AG39" s="1">
        <v>99.725250244140625</v>
      </c>
      <c r="AH39" s="1">
        <v>0.52543520927429199</v>
      </c>
      <c r="AI39" s="1">
        <v>0.10674984008073807</v>
      </c>
      <c r="AJ39" s="1">
        <v>1.7909741029143333E-2</v>
      </c>
      <c r="AK39" s="1">
        <v>2.307181479409337E-3</v>
      </c>
      <c r="AL39" s="1">
        <v>2.2327689453959465E-2</v>
      </c>
      <c r="AM39" s="1">
        <v>2.7864393778145313E-3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86</v>
      </c>
      <c r="AV39">
        <f t="shared" si="8"/>
        <v>0.49972015380859369</v>
      </c>
      <c r="AW39">
        <f t="shared" si="9"/>
        <v>6.7287275981019513E-5</v>
      </c>
      <c r="AX39">
        <f t="shared" si="10"/>
        <v>303.97071685791013</v>
      </c>
      <c r="AY39">
        <f t="shared" si="11"/>
        <v>304.14047851562498</v>
      </c>
      <c r="AZ39">
        <f t="shared" si="12"/>
        <v>2.8055235712485693E-2</v>
      </c>
      <c r="BA39">
        <f t="shared" si="13"/>
        <v>-9.9593014868062102E-3</v>
      </c>
      <c r="BB39">
        <f t="shared" si="14"/>
        <v>4.4654664985562693</v>
      </c>
      <c r="BC39">
        <f t="shared" si="15"/>
        <v>44.777691583868837</v>
      </c>
      <c r="BD39">
        <f t="shared" si="16"/>
        <v>9.3456847479313367</v>
      </c>
      <c r="BE39">
        <f t="shared" si="17"/>
        <v>30.905597686767578</v>
      </c>
      <c r="BF39">
        <f t="shared" si="18"/>
        <v>4.487152259523902</v>
      </c>
      <c r="BG39">
        <f t="shared" si="19"/>
        <v>6.9110751824099648E-3</v>
      </c>
      <c r="BH39">
        <f t="shared" si="20"/>
        <v>3.5334657483659684</v>
      </c>
      <c r="BI39">
        <f t="shared" si="21"/>
        <v>0.95368651115793357</v>
      </c>
      <c r="BJ39">
        <f t="shared" si="22"/>
        <v>4.3209335048668461E-3</v>
      </c>
      <c r="BK39">
        <f t="shared" si="23"/>
        <v>81.403412653495309</v>
      </c>
      <c r="BL39">
        <f t="shared" si="24"/>
        <v>1.9274534854029379</v>
      </c>
      <c r="BM39">
        <f t="shared" si="25"/>
        <v>78.309603297278159</v>
      </c>
      <c r="BN39">
        <f t="shared" si="26"/>
        <v>424.3267293324817</v>
      </c>
      <c r="BO39">
        <f t="shared" si="27"/>
        <v>-3.209093664539738E-3</v>
      </c>
    </row>
    <row r="40" spans="1:67" x14ac:dyDescent="0.25">
      <c r="A40" s="1">
        <v>29</v>
      </c>
      <c r="B40" s="1" t="s">
        <v>115</v>
      </c>
      <c r="C40" s="1" t="s">
        <v>81</v>
      </c>
      <c r="D40" s="1" t="s">
        <v>10</v>
      </c>
      <c r="E40" s="1" t="s">
        <v>82</v>
      </c>
      <c r="F40" s="1" t="s">
        <v>83</v>
      </c>
      <c r="G40" s="1" t="s">
        <v>84</v>
      </c>
      <c r="H40" s="1" t="s">
        <v>85</v>
      </c>
      <c r="I40" s="1">
        <v>604.49999898299575</v>
      </c>
      <c r="J40" s="1">
        <v>0</v>
      </c>
      <c r="K40">
        <f t="shared" si="0"/>
        <v>-1.7116696167544274</v>
      </c>
      <c r="L40">
        <f t="shared" si="1"/>
        <v>6.890418774718964E-3</v>
      </c>
      <c r="M40">
        <f t="shared" si="2"/>
        <v>812.18211204431418</v>
      </c>
      <c r="N40">
        <f t="shared" si="3"/>
        <v>6.6898137040180966E-2</v>
      </c>
      <c r="O40">
        <f t="shared" si="4"/>
        <v>0.93163651871044095</v>
      </c>
      <c r="P40">
        <f t="shared" si="5"/>
        <v>30.817750930786133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30.99066162109375</v>
      </c>
      <c r="V40" s="1">
        <v>30.817750930786133</v>
      </c>
      <c r="W40" s="1">
        <v>31.020584106445313</v>
      </c>
      <c r="X40" s="1">
        <v>420.14486694335938</v>
      </c>
      <c r="Y40" s="1">
        <v>423.5133056640625</v>
      </c>
      <c r="Z40" s="1">
        <v>35.299411773681641</v>
      </c>
      <c r="AA40" s="1">
        <v>35.428535461425781</v>
      </c>
      <c r="AB40" s="1">
        <v>78.07086181640625</v>
      </c>
      <c r="AC40" s="1">
        <v>78.356437683105469</v>
      </c>
      <c r="AD40" s="1">
        <v>299.8428955078125</v>
      </c>
      <c r="AE40" s="1">
        <v>0.31139200925827026</v>
      </c>
      <c r="AF40" s="1">
        <v>0.36804026365280151</v>
      </c>
      <c r="AG40" s="1">
        <v>99.723960876464844</v>
      </c>
      <c r="AH40" s="1">
        <v>0.52543520927429199</v>
      </c>
      <c r="AI40" s="1">
        <v>0.10674984008073807</v>
      </c>
      <c r="AJ40" s="1">
        <v>1.7909741029143333E-2</v>
      </c>
      <c r="AK40" s="1">
        <v>2.307181479409337E-3</v>
      </c>
      <c r="AL40" s="1">
        <v>2.2327689453959465E-2</v>
      </c>
      <c r="AM40" s="1">
        <v>2.7864393778145313E-3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86</v>
      </c>
      <c r="AV40">
        <f t="shared" si="8"/>
        <v>0.49973815917968739</v>
      </c>
      <c r="AW40">
        <f t="shared" si="9"/>
        <v>6.689813704018097E-5</v>
      </c>
      <c r="AX40">
        <f t="shared" si="10"/>
        <v>303.96775093078611</v>
      </c>
      <c r="AY40">
        <f t="shared" si="11"/>
        <v>304.14066162109373</v>
      </c>
      <c r="AZ40">
        <f t="shared" si="12"/>
        <v>4.9822720367698636E-2</v>
      </c>
      <c r="BA40">
        <f t="shared" si="13"/>
        <v>-9.0903317748297283E-3</v>
      </c>
      <c r="BB40">
        <f t="shared" si="14"/>
        <v>4.4647104029761131</v>
      </c>
      <c r="BC40">
        <f t="shared" si="15"/>
        <v>44.770688646301032</v>
      </c>
      <c r="BD40">
        <f t="shared" si="16"/>
        <v>9.3421531848752508</v>
      </c>
      <c r="BE40">
        <f t="shared" si="17"/>
        <v>30.904206275939941</v>
      </c>
      <c r="BF40">
        <f t="shared" si="18"/>
        <v>4.4867960370073208</v>
      </c>
      <c r="BG40">
        <f t="shared" si="19"/>
        <v>6.873741676780374E-3</v>
      </c>
      <c r="BH40">
        <f t="shared" si="20"/>
        <v>3.5330738842656721</v>
      </c>
      <c r="BI40">
        <f t="shared" si="21"/>
        <v>0.95372215274164862</v>
      </c>
      <c r="BJ40">
        <f t="shared" si="22"/>
        <v>4.2975837747662587E-3</v>
      </c>
      <c r="BK40">
        <f t="shared" si="23"/>
        <v>80.994017166071771</v>
      </c>
      <c r="BL40">
        <f t="shared" si="24"/>
        <v>1.9177251368072719</v>
      </c>
      <c r="BM40">
        <f t="shared" si="25"/>
        <v>78.314240767618884</v>
      </c>
      <c r="BN40">
        <f t="shared" si="26"/>
        <v>424.32695142302731</v>
      </c>
      <c r="BO40">
        <f t="shared" si="27"/>
        <v>-3.1590759444239647E-3</v>
      </c>
    </row>
    <row r="41" spans="1:67" x14ac:dyDescent="0.25">
      <c r="A41" s="1">
        <v>30</v>
      </c>
      <c r="B41" s="1" t="s">
        <v>116</v>
      </c>
      <c r="C41" s="1" t="s">
        <v>81</v>
      </c>
      <c r="D41" s="1" t="s">
        <v>10</v>
      </c>
      <c r="E41" s="1" t="s">
        <v>82</v>
      </c>
      <c r="F41" s="1" t="s">
        <v>83</v>
      </c>
      <c r="G41" s="1" t="s">
        <v>84</v>
      </c>
      <c r="H41" s="1" t="s">
        <v>85</v>
      </c>
      <c r="I41" s="1">
        <v>609.99999886006117</v>
      </c>
      <c r="J41" s="1">
        <v>0</v>
      </c>
      <c r="K41">
        <f t="shared" si="0"/>
        <v>-1.8121402807239064</v>
      </c>
      <c r="L41">
        <f t="shared" si="1"/>
        <v>6.8963228463084589E-3</v>
      </c>
      <c r="M41">
        <f t="shared" si="2"/>
        <v>835.05027614873075</v>
      </c>
      <c r="N41">
        <f t="shared" si="3"/>
        <v>6.7056869862057583E-2</v>
      </c>
      <c r="O41">
        <f t="shared" si="4"/>
        <v>0.9330623997869969</v>
      </c>
      <c r="P41">
        <f t="shared" si="5"/>
        <v>30.822933197021484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30.988840103149414</v>
      </c>
      <c r="V41" s="1">
        <v>30.822933197021484</v>
      </c>
      <c r="W41" s="1">
        <v>31.0191650390625</v>
      </c>
      <c r="X41" s="1">
        <v>419.9871826171875</v>
      </c>
      <c r="Y41" s="1">
        <v>423.55648803710938</v>
      </c>
      <c r="Z41" s="1">
        <v>35.297370910644531</v>
      </c>
      <c r="AA41" s="1">
        <v>35.426799774169922</v>
      </c>
      <c r="AB41" s="1">
        <v>78.075973510742188</v>
      </c>
      <c r="AC41" s="1">
        <v>78.362258911132813</v>
      </c>
      <c r="AD41" s="1">
        <v>299.84622192382813</v>
      </c>
      <c r="AE41" s="1">
        <v>0.17534694075584412</v>
      </c>
      <c r="AF41" s="1">
        <v>0.10338209569454193</v>
      </c>
      <c r="AG41" s="1">
        <v>99.72589111328125</v>
      </c>
      <c r="AH41" s="1">
        <v>0.52543520927429199</v>
      </c>
      <c r="AI41" s="1">
        <v>0.10674984008073807</v>
      </c>
      <c r="AJ41" s="1">
        <v>1.7909741029143333E-2</v>
      </c>
      <c r="AK41" s="1">
        <v>2.307181479409337E-3</v>
      </c>
      <c r="AL41" s="1">
        <v>2.2327689453959465E-2</v>
      </c>
      <c r="AM41" s="1">
        <v>2.7864393778145313E-3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86</v>
      </c>
      <c r="AV41">
        <f t="shared" si="8"/>
        <v>0.49974370320638012</v>
      </c>
      <c r="AW41">
        <f t="shared" si="9"/>
        <v>6.7056869862057577E-5</v>
      </c>
      <c r="AX41">
        <f t="shared" si="10"/>
        <v>303.97293319702146</v>
      </c>
      <c r="AY41">
        <f t="shared" si="11"/>
        <v>304.13884010314939</v>
      </c>
      <c r="AZ41">
        <f t="shared" si="12"/>
        <v>2.8055509893845532E-2</v>
      </c>
      <c r="BA41">
        <f t="shared" si="13"/>
        <v>-1.0371259544133739E-2</v>
      </c>
      <c r="BB41">
        <f t="shared" si="14"/>
        <v>4.4660315765578833</v>
      </c>
      <c r="BC41">
        <f t="shared" si="15"/>
        <v>44.783070140579653</v>
      </c>
      <c r="BD41">
        <f t="shared" si="16"/>
        <v>9.3562703664097313</v>
      </c>
      <c r="BE41">
        <f t="shared" si="17"/>
        <v>30.905886650085449</v>
      </c>
      <c r="BF41">
        <f t="shared" si="18"/>
        <v>4.4872262416553497</v>
      </c>
      <c r="BG41">
        <f t="shared" si="19"/>
        <v>6.8796171911494558E-3</v>
      </c>
      <c r="BH41">
        <f t="shared" si="20"/>
        <v>3.5329691767708864</v>
      </c>
      <c r="BI41">
        <f t="shared" si="21"/>
        <v>0.95425706488446327</v>
      </c>
      <c r="BJ41">
        <f t="shared" si="22"/>
        <v>4.3012585289550877E-3</v>
      </c>
      <c r="BK41">
        <f t="shared" si="23"/>
        <v>83.276132913323764</v>
      </c>
      <c r="BL41">
        <f t="shared" si="24"/>
        <v>1.9715204458763216</v>
      </c>
      <c r="BM41">
        <f t="shared" si="25"/>
        <v>78.287400130613079</v>
      </c>
      <c r="BN41">
        <f t="shared" si="26"/>
        <v>424.41789273789277</v>
      </c>
      <c r="BO41">
        <f t="shared" si="27"/>
        <v>-3.3426430336066697E-3</v>
      </c>
    </row>
    <row r="42" spans="1:67" x14ac:dyDescent="0.25">
      <c r="A42" s="1">
        <v>31</v>
      </c>
      <c r="B42" s="1" t="s">
        <v>117</v>
      </c>
      <c r="C42" s="1" t="s">
        <v>81</v>
      </c>
      <c r="D42" s="1" t="s">
        <v>10</v>
      </c>
      <c r="E42" s="1" t="s">
        <v>82</v>
      </c>
      <c r="F42" s="1" t="s">
        <v>83</v>
      </c>
      <c r="G42" s="1" t="s">
        <v>84</v>
      </c>
      <c r="H42" s="1" t="s">
        <v>85</v>
      </c>
      <c r="I42" s="1">
        <v>614.99999874830246</v>
      </c>
      <c r="J42" s="1">
        <v>0</v>
      </c>
      <c r="K42">
        <f t="shared" si="0"/>
        <v>-1.7940888092434666</v>
      </c>
      <c r="L42">
        <f t="shared" si="1"/>
        <v>6.5257574011147977E-3</v>
      </c>
      <c r="M42">
        <f t="shared" si="2"/>
        <v>854.32550919253697</v>
      </c>
      <c r="N42">
        <f t="shared" si="3"/>
        <v>6.3405896316416063E-2</v>
      </c>
      <c r="O42">
        <f t="shared" si="4"/>
        <v>0.93223981038034465</v>
      </c>
      <c r="P42">
        <f t="shared" si="5"/>
        <v>30.817270278930664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30.98809814453125</v>
      </c>
      <c r="V42" s="1">
        <v>30.817270278930664</v>
      </c>
      <c r="W42" s="1">
        <v>31.0167236328125</v>
      </c>
      <c r="X42" s="1">
        <v>419.99755859375</v>
      </c>
      <c r="Y42" s="1">
        <v>423.53363037109375</v>
      </c>
      <c r="Z42" s="1">
        <v>35.298526763916016</v>
      </c>
      <c r="AA42" s="1">
        <v>35.420902252197266</v>
      </c>
      <c r="AB42" s="1">
        <v>78.081100463867188</v>
      </c>
      <c r="AC42" s="1">
        <v>78.351799011230469</v>
      </c>
      <c r="AD42" s="1">
        <v>299.86398315429688</v>
      </c>
      <c r="AE42" s="1">
        <v>0.17760546505451202</v>
      </c>
      <c r="AF42" s="1">
        <v>0.17470698058605194</v>
      </c>
      <c r="AG42" s="1">
        <v>99.724960327148438</v>
      </c>
      <c r="AH42" s="1">
        <v>0.52543520927429199</v>
      </c>
      <c r="AI42" s="1">
        <v>0.10674984008073807</v>
      </c>
      <c r="AJ42" s="1">
        <v>1.7909741029143333E-2</v>
      </c>
      <c r="AK42" s="1">
        <v>2.307181479409337E-3</v>
      </c>
      <c r="AL42" s="1">
        <v>2.2327689453959465E-2</v>
      </c>
      <c r="AM42" s="1">
        <v>2.7864393778145313E-3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86</v>
      </c>
      <c r="AV42">
        <f t="shared" si="8"/>
        <v>0.49977330525716135</v>
      </c>
      <c r="AW42">
        <f t="shared" si="9"/>
        <v>6.340589631641606E-5</v>
      </c>
      <c r="AX42">
        <f t="shared" si="10"/>
        <v>303.96727027893064</v>
      </c>
      <c r="AY42">
        <f t="shared" si="11"/>
        <v>304.13809814453123</v>
      </c>
      <c r="AZ42">
        <f t="shared" si="12"/>
        <v>2.8416873773555285E-2</v>
      </c>
      <c r="BA42">
        <f t="shared" si="13"/>
        <v>-7.879592580952657E-3</v>
      </c>
      <c r="BB42">
        <f t="shared" si="14"/>
        <v>4.4645878822325198</v>
      </c>
      <c r="BC42">
        <f t="shared" si="15"/>
        <v>44.769011364721607</v>
      </c>
      <c r="BD42">
        <f t="shared" si="16"/>
        <v>9.348109112524341</v>
      </c>
      <c r="BE42">
        <f t="shared" si="17"/>
        <v>30.902684211730957</v>
      </c>
      <c r="BF42">
        <f t="shared" si="18"/>
        <v>4.486406393432798</v>
      </c>
      <c r="BG42">
        <f t="shared" si="19"/>
        <v>6.510796879837898E-3</v>
      </c>
      <c r="BH42">
        <f t="shared" si="20"/>
        <v>3.5323480718521751</v>
      </c>
      <c r="BI42">
        <f t="shared" si="21"/>
        <v>0.95405832158062287</v>
      </c>
      <c r="BJ42">
        <f t="shared" si="22"/>
        <v>4.0705895198995153E-3</v>
      </c>
      <c r="BK42">
        <f t="shared" si="23"/>
        <v>85.197577510696632</v>
      </c>
      <c r="BL42">
        <f t="shared" si="24"/>
        <v>2.0171373603649605</v>
      </c>
      <c r="BM42">
        <f t="shared" si="25"/>
        <v>78.2969276776101</v>
      </c>
      <c r="BN42">
        <f t="shared" si="26"/>
        <v>424.38645426687282</v>
      </c>
      <c r="BO42">
        <f t="shared" si="27"/>
        <v>-3.3099935290632678E-3</v>
      </c>
    </row>
    <row r="43" spans="1:67" x14ac:dyDescent="0.25">
      <c r="A43" s="1">
        <v>32</v>
      </c>
      <c r="B43" s="1" t="s">
        <v>118</v>
      </c>
      <c r="C43" s="1" t="s">
        <v>81</v>
      </c>
      <c r="D43" s="1" t="s">
        <v>10</v>
      </c>
      <c r="E43" s="1" t="s">
        <v>82</v>
      </c>
      <c r="F43" s="1" t="s">
        <v>83</v>
      </c>
      <c r="G43" s="1" t="s">
        <v>84</v>
      </c>
      <c r="H43" s="1" t="s">
        <v>85</v>
      </c>
      <c r="I43" s="1">
        <v>619.99999863654375</v>
      </c>
      <c r="J43" s="1">
        <v>0</v>
      </c>
      <c r="K43">
        <f t="shared" si="0"/>
        <v>-1.7760030291401105</v>
      </c>
      <c r="L43">
        <f t="shared" si="1"/>
        <v>6.7080879142238812E-3</v>
      </c>
      <c r="M43">
        <f t="shared" si="2"/>
        <v>838.14036330949193</v>
      </c>
      <c r="N43">
        <f t="shared" si="3"/>
        <v>6.528467855887117E-2</v>
      </c>
      <c r="O43">
        <f t="shared" si="4"/>
        <v>0.93382553942908286</v>
      </c>
      <c r="P43">
        <f t="shared" si="5"/>
        <v>30.8232421875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30.989429473876953</v>
      </c>
      <c r="V43" s="1">
        <v>30.8232421875</v>
      </c>
      <c r="W43" s="1">
        <v>31.018272399902344</v>
      </c>
      <c r="X43" s="1">
        <v>420.019287109375</v>
      </c>
      <c r="Y43" s="1">
        <v>423.51773071289063</v>
      </c>
      <c r="Z43" s="1">
        <v>35.294277191162109</v>
      </c>
      <c r="AA43" s="1">
        <v>35.420284271240234</v>
      </c>
      <c r="AB43" s="1">
        <v>78.065742492675781</v>
      </c>
      <c r="AC43" s="1">
        <v>78.344451904296875</v>
      </c>
      <c r="AD43" s="1">
        <v>299.85113525390625</v>
      </c>
      <c r="AE43" s="1">
        <v>0.18516732752323151</v>
      </c>
      <c r="AF43" s="1">
        <v>0.1002778634428978</v>
      </c>
      <c r="AG43" s="1">
        <v>99.72491455078125</v>
      </c>
      <c r="AH43" s="1">
        <v>0.52543520927429199</v>
      </c>
      <c r="AI43" s="1">
        <v>0.10674984008073807</v>
      </c>
      <c r="AJ43" s="1">
        <v>1.7909741029143333E-2</v>
      </c>
      <c r="AK43" s="1">
        <v>2.307181479409337E-3</v>
      </c>
      <c r="AL43" s="1">
        <v>2.2327689453959465E-2</v>
      </c>
      <c r="AM43" s="1">
        <v>2.7864393778145313E-3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86</v>
      </c>
      <c r="AV43">
        <f t="shared" si="8"/>
        <v>0.49975189208984366</v>
      </c>
      <c r="AW43">
        <f t="shared" si="9"/>
        <v>6.5284678558871168E-5</v>
      </c>
      <c r="AX43">
        <f t="shared" si="10"/>
        <v>303.97324218749998</v>
      </c>
      <c r="AY43">
        <f t="shared" si="11"/>
        <v>304.13942947387693</v>
      </c>
      <c r="AZ43">
        <f t="shared" si="12"/>
        <v>2.9626771741507074E-2</v>
      </c>
      <c r="BA43">
        <f t="shared" si="13"/>
        <v>-9.4336092638142698E-3</v>
      </c>
      <c r="BB43">
        <f t="shared" si="14"/>
        <v>4.4661103617428966</v>
      </c>
      <c r="BC43">
        <f t="shared" si="15"/>
        <v>44.784298706705769</v>
      </c>
      <c r="BD43">
        <f t="shared" si="16"/>
        <v>9.3640144354655348</v>
      </c>
      <c r="BE43">
        <f t="shared" si="17"/>
        <v>30.906335830688477</v>
      </c>
      <c r="BF43">
        <f t="shared" si="18"/>
        <v>4.487341245691967</v>
      </c>
      <c r="BG43">
        <f t="shared" si="19"/>
        <v>6.6922807286791544E-3</v>
      </c>
      <c r="BH43">
        <f t="shared" si="20"/>
        <v>3.5322848223138137</v>
      </c>
      <c r="BI43">
        <f t="shared" si="21"/>
        <v>0.95505642337815333</v>
      </c>
      <c r="BJ43">
        <f t="shared" si="22"/>
        <v>4.1840927657903412E-3</v>
      </c>
      <c r="BK43">
        <f t="shared" si="23"/>
        <v>83.58347611259984</v>
      </c>
      <c r="BL43">
        <f t="shared" si="24"/>
        <v>1.9789971057378954</v>
      </c>
      <c r="BM43">
        <f t="shared" si="25"/>
        <v>78.268647994217133</v>
      </c>
      <c r="BN43">
        <f t="shared" si="26"/>
        <v>424.36195749498921</v>
      </c>
      <c r="BO43">
        <f t="shared" si="27"/>
        <v>-3.2756318861610497E-3</v>
      </c>
    </row>
    <row r="44" spans="1:67" x14ac:dyDescent="0.25">
      <c r="A44" s="1">
        <v>33</v>
      </c>
      <c r="B44" s="1" t="s">
        <v>119</v>
      </c>
      <c r="C44" s="1" t="s">
        <v>81</v>
      </c>
      <c r="D44" s="1" t="s">
        <v>10</v>
      </c>
      <c r="E44" s="1" t="s">
        <v>82</v>
      </c>
      <c r="F44" s="1" t="s">
        <v>83</v>
      </c>
      <c r="G44" s="1" t="s">
        <v>84</v>
      </c>
      <c r="H44" s="1" t="s">
        <v>85</v>
      </c>
      <c r="I44" s="1">
        <v>625.49999851360917</v>
      </c>
      <c r="J44" s="1">
        <v>0</v>
      </c>
      <c r="K44">
        <f t="shared" si="0"/>
        <v>-1.8107147036111011</v>
      </c>
      <c r="L44">
        <f t="shared" si="1"/>
        <v>6.8876503140712425E-3</v>
      </c>
      <c r="M44">
        <f t="shared" si="2"/>
        <v>835.23990509093494</v>
      </c>
      <c r="N44">
        <f t="shared" si="3"/>
        <v>6.7013887795784696E-2</v>
      </c>
      <c r="O44">
        <f t="shared" si="4"/>
        <v>0.93364160180639688</v>
      </c>
      <c r="P44">
        <f t="shared" si="5"/>
        <v>30.820632934570313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30.988548278808594</v>
      </c>
      <c r="V44" s="1">
        <v>30.820632934570313</v>
      </c>
      <c r="W44" s="1">
        <v>31.018997192382813</v>
      </c>
      <c r="X44" s="1">
        <v>419.98977661132813</v>
      </c>
      <c r="Y44" s="1">
        <v>423.55609130859375</v>
      </c>
      <c r="Z44" s="1">
        <v>35.285861968994141</v>
      </c>
      <c r="AA44" s="1">
        <v>35.415203094482422</v>
      </c>
      <c r="AB44" s="1">
        <v>78.051612854003906</v>
      </c>
      <c r="AC44" s="1">
        <v>78.337715148925781</v>
      </c>
      <c r="AD44" s="1">
        <v>299.86090087890625</v>
      </c>
      <c r="AE44" s="1">
        <v>8.0110803246498108E-2</v>
      </c>
      <c r="AF44" s="1">
        <v>0.15092915296554565</v>
      </c>
      <c r="AG44" s="1">
        <v>99.725631713867188</v>
      </c>
      <c r="AH44" s="1">
        <v>0.52543520927429199</v>
      </c>
      <c r="AI44" s="1">
        <v>0.10674984008073807</v>
      </c>
      <c r="AJ44" s="1">
        <v>1.7909741029143333E-2</v>
      </c>
      <c r="AK44" s="1">
        <v>2.307181479409337E-3</v>
      </c>
      <c r="AL44" s="1">
        <v>2.2327689453959465E-2</v>
      </c>
      <c r="AM44" s="1">
        <v>2.7864393778145313E-3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86</v>
      </c>
      <c r="AV44">
        <f t="shared" si="8"/>
        <v>0.49976816813151037</v>
      </c>
      <c r="AW44">
        <f t="shared" si="9"/>
        <v>6.7013887795784699E-5</v>
      </c>
      <c r="AX44">
        <f t="shared" si="10"/>
        <v>303.97063293457029</v>
      </c>
      <c r="AY44">
        <f t="shared" si="11"/>
        <v>304.13854827880857</v>
      </c>
      <c r="AZ44">
        <f t="shared" si="12"/>
        <v>1.2817728232941139E-2</v>
      </c>
      <c r="BA44">
        <f t="shared" si="13"/>
        <v>-1.0247668046893E-2</v>
      </c>
      <c r="BB44">
        <f t="shared" si="14"/>
        <v>4.4654451026785607</v>
      </c>
      <c r="BC44">
        <f t="shared" si="15"/>
        <v>44.777305753156995</v>
      </c>
      <c r="BD44">
        <f t="shared" si="16"/>
        <v>9.3621026586745728</v>
      </c>
      <c r="BE44">
        <f t="shared" si="17"/>
        <v>30.904590606689453</v>
      </c>
      <c r="BF44">
        <f t="shared" si="18"/>
        <v>4.4868944291124961</v>
      </c>
      <c r="BG44">
        <f t="shared" si="19"/>
        <v>6.8709865984211077E-3</v>
      </c>
      <c r="BH44">
        <f t="shared" si="20"/>
        <v>3.5318035008721638</v>
      </c>
      <c r="BI44">
        <f t="shared" si="21"/>
        <v>0.95509092824033237</v>
      </c>
      <c r="BJ44">
        <f t="shared" si="22"/>
        <v>4.2958606522137469E-3</v>
      </c>
      <c r="BK44">
        <f t="shared" si="23"/>
        <v>83.294827167823954</v>
      </c>
      <c r="BL44">
        <f t="shared" si="24"/>
        <v>1.9719699993227044</v>
      </c>
      <c r="BM44">
        <f t="shared" si="25"/>
        <v>78.271198839764949</v>
      </c>
      <c r="BN44">
        <f t="shared" si="26"/>
        <v>424.41681835829274</v>
      </c>
      <c r="BO44">
        <f t="shared" si="27"/>
        <v>-3.3393306880875008E-3</v>
      </c>
    </row>
    <row r="45" spans="1:67" x14ac:dyDescent="0.25">
      <c r="A45" s="1">
        <v>34</v>
      </c>
      <c r="B45" s="1" t="s">
        <v>120</v>
      </c>
      <c r="C45" s="1" t="s">
        <v>81</v>
      </c>
      <c r="D45" s="1" t="s">
        <v>10</v>
      </c>
      <c r="E45" s="1" t="s">
        <v>82</v>
      </c>
      <c r="F45" s="1" t="s">
        <v>83</v>
      </c>
      <c r="G45" s="1" t="s">
        <v>84</v>
      </c>
      <c r="H45" s="1" t="s">
        <v>85</v>
      </c>
      <c r="I45" s="1">
        <v>630.49999840185046</v>
      </c>
      <c r="J45" s="1">
        <v>0</v>
      </c>
      <c r="K45">
        <f t="shared" ref="K45:K76" si="28">(X45-Y45*(1000-Z45)/(1000-AA45))*AV45</f>
        <v>-1.8425009739061062</v>
      </c>
      <c r="L45">
        <f t="shared" ref="L45:L76" si="29">IF(BG45&lt;&gt;0,1/(1/BG45-1/T45),0)</f>
        <v>6.8269096236419401E-3</v>
      </c>
      <c r="M45">
        <f t="shared" ref="M45:M76" si="30">((BJ45-AW45/2)*Y45-K45)/(BJ45+AW45/2)</f>
        <v>846.36437061283573</v>
      </c>
      <c r="N45">
        <f t="shared" ref="N45:N76" si="31">AW45*1000</f>
        <v>6.6438289628817412E-2</v>
      </c>
      <c r="O45">
        <f t="shared" ref="O45:O76" si="32">(BB45-BH45)</f>
        <v>0.93384202407081629</v>
      </c>
      <c r="P45">
        <f t="shared" ref="P45:P76" si="33">(V45+BA45*J45)</f>
        <v>30.821401596069336</v>
      </c>
      <c r="Q45" s="1">
        <v>6</v>
      </c>
      <c r="R45">
        <f t="shared" ref="R45:R76" si="34">(Q45*AO45+AP45)</f>
        <v>1.4200000166893005</v>
      </c>
      <c r="S45" s="1">
        <v>1</v>
      </c>
      <c r="T45">
        <f t="shared" ref="T45:T76" si="35">R45*(S45+1)*(S45+1)/(S45*S45+1)</f>
        <v>2.8400000333786011</v>
      </c>
      <c r="U45" s="1">
        <v>30.992914199829102</v>
      </c>
      <c r="V45" s="1">
        <v>30.821401596069336</v>
      </c>
      <c r="W45" s="1">
        <v>31.015066146850586</v>
      </c>
      <c r="X45" s="1">
        <v>419.93121337890625</v>
      </c>
      <c r="Y45" s="1">
        <v>423.56207275390625</v>
      </c>
      <c r="Z45" s="1">
        <v>35.286727905273438</v>
      </c>
      <c r="AA45" s="1">
        <v>35.414974212646484</v>
      </c>
      <c r="AB45" s="1">
        <v>78.034500122070313</v>
      </c>
      <c r="AC45" s="1">
        <v>78.318107604980469</v>
      </c>
      <c r="AD45" s="1">
        <v>299.82327270507813</v>
      </c>
      <c r="AE45" s="1">
        <v>0.25319615006446838</v>
      </c>
      <c r="AF45" s="1">
        <v>0.10234876722097397</v>
      </c>
      <c r="AG45" s="1">
        <v>99.726150512695313</v>
      </c>
      <c r="AH45" s="1">
        <v>0.52543520927429199</v>
      </c>
      <c r="AI45" s="1">
        <v>0.10674984008073807</v>
      </c>
      <c r="AJ45" s="1">
        <v>1.7909741029143333E-2</v>
      </c>
      <c r="AK45" s="1">
        <v>2.307181479409337E-3</v>
      </c>
      <c r="AL45" s="1">
        <v>2.2327689453959465E-2</v>
      </c>
      <c r="AM45" s="1">
        <v>2.7864393778145313E-3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86</v>
      </c>
      <c r="AV45">
        <f t="shared" ref="AV45:AV76" si="36">AD45*0.000001/(Q45*0.0001)</f>
        <v>0.49970545450846343</v>
      </c>
      <c r="AW45">
        <f t="shared" ref="AW45:AW76" si="37">(AA45-Z45)/(1000-AA45)*AV45</f>
        <v>6.6438289628817406E-5</v>
      </c>
      <c r="AX45">
        <f t="shared" ref="AX45:AX76" si="38">(V45+273.15)</f>
        <v>303.97140159606931</v>
      </c>
      <c r="AY45">
        <f t="shared" ref="AY45:AY76" si="39">(U45+273.15)</f>
        <v>304.14291419982908</v>
      </c>
      <c r="AZ45">
        <f t="shared" ref="AZ45:AZ76" si="40">(AE45*AQ45+AF45*AR45)*AS45</f>
        <v>4.0511383104814946E-2</v>
      </c>
      <c r="BA45">
        <f t="shared" ref="BA45:BA76" si="41">((AZ45+0.00000010773*(AY45^4-AX45^4))-AW45*44100)/(R45*0.92*2*29.3+0.00000043092*AX45^3)</f>
        <v>-9.1569082885398865E-3</v>
      </c>
      <c r="BB45">
        <f t="shared" ref="BB45:BB76" si="42">0.61365*EXP(17.502*P45/(240.97+P45))</f>
        <v>4.4656410728044227</v>
      </c>
      <c r="BC45">
        <f t="shared" ref="BC45:BC76" si="43">BB45*1000/AG45</f>
        <v>44.779037893736195</v>
      </c>
      <c r="BD45">
        <f t="shared" ref="BD45:BD76" si="44">(BC45-AA45)</f>
        <v>9.3640636810897107</v>
      </c>
      <c r="BE45">
        <f t="shared" ref="BE45:BE76" si="45">IF(J45,V45,(U45+V45)/2)</f>
        <v>30.907157897949219</v>
      </c>
      <c r="BF45">
        <f t="shared" ref="BF45:BF76" si="46">0.61365*EXP(17.502*BE45/(240.97+BE45))</f>
        <v>4.4875517268200564</v>
      </c>
      <c r="BG45">
        <f t="shared" ref="BG45:BG76" si="47">IF(BD45&lt;&gt;0,(1000-(BC45+AA45)/2)/BD45*AW45,0)</f>
        <v>6.8105381701105139E-3</v>
      </c>
      <c r="BH45">
        <f t="shared" ref="BH45:BH76" si="48">AA45*AG45/1000</f>
        <v>3.5317990487336064</v>
      </c>
      <c r="BI45">
        <f t="shared" ref="BI45:BI76" si="49">(BF45-BH45)</f>
        <v>0.95575267808645004</v>
      </c>
      <c r="BJ45">
        <f t="shared" ref="BJ45:BJ76" si="50">1/(1.6/L45+1.37/T45)</f>
        <v>4.2580542078343797E-3</v>
      </c>
      <c r="BK45">
        <f t="shared" ref="BK45:BK76" si="51">M45*AG45*0.001</f>
        <v>84.404660612318281</v>
      </c>
      <c r="BL45">
        <f t="shared" ref="BL45:BL76" si="52">M45/Y45</f>
        <v>1.9982062253826531</v>
      </c>
      <c r="BM45">
        <f t="shared" ref="BM45:BM76" si="53">(1-AW45*AG45/BB45/L45)*100</f>
        <v>78.267007420699827</v>
      </c>
      <c r="BN45">
        <f t="shared" ref="BN45:BN76" si="54">(Y45-K45/(T45/1.35))</f>
        <v>424.43790947416647</v>
      </c>
      <c r="BO45">
        <f t="shared" ref="BO45:BO76" si="55">K45*BM45/100/BN45</f>
        <v>-3.3976003127527666E-3</v>
      </c>
    </row>
    <row r="46" spans="1:67" x14ac:dyDescent="0.25">
      <c r="A46" s="1">
        <v>35</v>
      </c>
      <c r="B46" s="1" t="s">
        <v>121</v>
      </c>
      <c r="C46" s="1" t="s">
        <v>81</v>
      </c>
      <c r="D46" s="1" t="s">
        <v>10</v>
      </c>
      <c r="E46" s="1" t="s">
        <v>82</v>
      </c>
      <c r="F46" s="1" t="s">
        <v>83</v>
      </c>
      <c r="G46" s="1" t="s">
        <v>84</v>
      </c>
      <c r="H46" s="1" t="s">
        <v>85</v>
      </c>
      <c r="I46" s="1">
        <v>635.49999829009175</v>
      </c>
      <c r="J46" s="1">
        <v>0</v>
      </c>
      <c r="K46">
        <f t="shared" si="28"/>
        <v>-1.8164513340653938</v>
      </c>
      <c r="L46">
        <f t="shared" si="29"/>
        <v>6.7644746326783181E-3</v>
      </c>
      <c r="M46">
        <f t="shared" si="30"/>
        <v>844.21905186625008</v>
      </c>
      <c r="N46">
        <f t="shared" si="31"/>
        <v>6.5814259819695214E-2</v>
      </c>
      <c r="O46">
        <f t="shared" si="32"/>
        <v>0.93359289789670985</v>
      </c>
      <c r="P46">
        <f t="shared" si="33"/>
        <v>30.819862365722656</v>
      </c>
      <c r="Q46" s="1">
        <v>6</v>
      </c>
      <c r="R46">
        <f t="shared" si="34"/>
        <v>1.4200000166893005</v>
      </c>
      <c r="S46" s="1">
        <v>1</v>
      </c>
      <c r="T46">
        <f t="shared" si="35"/>
        <v>2.8400000333786011</v>
      </c>
      <c r="U46" s="1">
        <v>30.988149642944336</v>
      </c>
      <c r="V46" s="1">
        <v>30.819862365722656</v>
      </c>
      <c r="W46" s="1">
        <v>31.00897216796875</v>
      </c>
      <c r="X46" s="1">
        <v>420.00698852539063</v>
      </c>
      <c r="Y46" s="1">
        <v>423.58599853515625</v>
      </c>
      <c r="Z46" s="1">
        <v>35.286441802978516</v>
      </c>
      <c r="AA46" s="1">
        <v>35.413475036621094</v>
      </c>
      <c r="AB46" s="1">
        <v>78.055213928222656</v>
      </c>
      <c r="AC46" s="1">
        <v>78.336219787597656</v>
      </c>
      <c r="AD46" s="1">
        <v>299.84381103515625</v>
      </c>
      <c r="AE46" s="1">
        <v>7.3311552405357361E-2</v>
      </c>
      <c r="AF46" s="1">
        <v>0.1023460179567337</v>
      </c>
      <c r="AG46" s="1">
        <v>99.726325988769531</v>
      </c>
      <c r="AH46" s="1">
        <v>0.52543520927429199</v>
      </c>
      <c r="AI46" s="1">
        <v>0.10674984008073807</v>
      </c>
      <c r="AJ46" s="1">
        <v>1.7909741029143333E-2</v>
      </c>
      <c r="AK46" s="1">
        <v>2.307181479409337E-3</v>
      </c>
      <c r="AL46" s="1">
        <v>2.2327689453959465E-2</v>
      </c>
      <c r="AM46" s="1">
        <v>2.7864393778145313E-3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86</v>
      </c>
      <c r="AV46">
        <f t="shared" si="36"/>
        <v>0.49973968505859367</v>
      </c>
      <c r="AW46">
        <f t="shared" si="37"/>
        <v>6.5814259819695208E-5</v>
      </c>
      <c r="AX46">
        <f t="shared" si="38"/>
        <v>303.96986236572263</v>
      </c>
      <c r="AY46">
        <f t="shared" si="39"/>
        <v>304.13814964294431</v>
      </c>
      <c r="AZ46">
        <f t="shared" si="40"/>
        <v>1.1729848122674635E-2</v>
      </c>
      <c r="BA46">
        <f t="shared" si="41"/>
        <v>-9.6125500331843538E-3</v>
      </c>
      <c r="BB46">
        <f t="shared" si="42"/>
        <v>4.4652486537939371</v>
      </c>
      <c r="BC46">
        <f t="shared" si="43"/>
        <v>44.775024142539664</v>
      </c>
      <c r="BD46">
        <f t="shared" si="44"/>
        <v>9.36154910591857</v>
      </c>
      <c r="BE46">
        <f t="shared" si="45"/>
        <v>30.904006004333496</v>
      </c>
      <c r="BF46">
        <f t="shared" si="46"/>
        <v>4.48674476643186</v>
      </c>
      <c r="BG46">
        <f t="shared" si="47"/>
        <v>6.748400905143997E-3</v>
      </c>
      <c r="BH46">
        <f t="shared" si="48"/>
        <v>3.5316557558972272</v>
      </c>
      <c r="BI46">
        <f t="shared" si="49"/>
        <v>0.9550890105346328</v>
      </c>
      <c r="BJ46">
        <f t="shared" si="50"/>
        <v>4.2191917504270076E-3</v>
      </c>
      <c r="BK46">
        <f t="shared" si="51"/>
        <v>84.190864372343583</v>
      </c>
      <c r="BL46">
        <f t="shared" si="52"/>
        <v>1.9930286996872553</v>
      </c>
      <c r="BM46">
        <f t="shared" si="53"/>
        <v>78.270481639566029</v>
      </c>
      <c r="BN46">
        <f t="shared" si="54"/>
        <v>424.44945250422927</v>
      </c>
      <c r="BO46">
        <f t="shared" si="55"/>
        <v>-3.3496219621278458E-3</v>
      </c>
    </row>
    <row r="47" spans="1:67" x14ac:dyDescent="0.25">
      <c r="A47" s="1">
        <v>36</v>
      </c>
      <c r="B47" s="1" t="s">
        <v>122</v>
      </c>
      <c r="C47" s="1" t="s">
        <v>81</v>
      </c>
      <c r="D47" s="1" t="s">
        <v>10</v>
      </c>
      <c r="E47" s="1" t="s">
        <v>82</v>
      </c>
      <c r="F47" s="1" t="s">
        <v>83</v>
      </c>
      <c r="G47" s="1" t="s">
        <v>84</v>
      </c>
      <c r="H47" s="1" t="s">
        <v>85</v>
      </c>
      <c r="I47" s="1">
        <v>640.99999816715717</v>
      </c>
      <c r="J47" s="1">
        <v>0</v>
      </c>
      <c r="K47">
        <f t="shared" si="28"/>
        <v>-1.7784403237577779</v>
      </c>
      <c r="L47">
        <f t="shared" si="29"/>
        <v>6.7149278491024098E-3</v>
      </c>
      <c r="M47">
        <f t="shared" si="30"/>
        <v>838.31013868033369</v>
      </c>
      <c r="N47">
        <f t="shared" si="31"/>
        <v>6.5347148456015108E-2</v>
      </c>
      <c r="O47">
        <f t="shared" si="32"/>
        <v>0.93378152849284524</v>
      </c>
      <c r="P47">
        <f t="shared" si="33"/>
        <v>30.820064544677734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30.985858917236328</v>
      </c>
      <c r="V47" s="1">
        <v>30.820064544677734</v>
      </c>
      <c r="W47" s="1">
        <v>31.008407592773438</v>
      </c>
      <c r="X47" s="1">
        <v>420.03500366210938</v>
      </c>
      <c r="Y47" s="1">
        <v>423.5379638671875</v>
      </c>
      <c r="Z47" s="1">
        <v>35.28631591796875</v>
      </c>
      <c r="AA47" s="1">
        <v>35.412433624267578</v>
      </c>
      <c r="AB47" s="1">
        <v>78.064399719238281</v>
      </c>
      <c r="AC47" s="1">
        <v>78.343406677246094</v>
      </c>
      <c r="AD47" s="1">
        <v>299.87722778320313</v>
      </c>
      <c r="AE47" s="1">
        <v>0.19726523756980896</v>
      </c>
      <c r="AF47" s="1">
        <v>0.2450154572725296</v>
      </c>
      <c r="AG47" s="1">
        <v>99.725387573242188</v>
      </c>
      <c r="AH47" s="1">
        <v>0.52543520927429199</v>
      </c>
      <c r="AI47" s="1">
        <v>0.10674984008073807</v>
      </c>
      <c r="AJ47" s="1">
        <v>1.7909741029143333E-2</v>
      </c>
      <c r="AK47" s="1">
        <v>2.307181479409337E-3</v>
      </c>
      <c r="AL47" s="1">
        <v>2.2327689453959465E-2</v>
      </c>
      <c r="AM47" s="1">
        <v>2.7864393778145313E-3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86</v>
      </c>
      <c r="AV47">
        <f t="shared" si="36"/>
        <v>0.49979537963867177</v>
      </c>
      <c r="AW47">
        <f t="shared" si="37"/>
        <v>6.534714845601511E-5</v>
      </c>
      <c r="AX47">
        <f t="shared" si="38"/>
        <v>303.97006454467771</v>
      </c>
      <c r="AY47">
        <f t="shared" si="39"/>
        <v>304.13585891723631</v>
      </c>
      <c r="AZ47">
        <f t="shared" si="40"/>
        <v>3.1562437305693969E-2</v>
      </c>
      <c r="BA47">
        <f t="shared" si="41"/>
        <v>-9.4973276345440456E-3</v>
      </c>
      <c r="BB47">
        <f t="shared" si="42"/>
        <v>4.4653001965846428</v>
      </c>
      <c r="BC47">
        <f t="shared" si="43"/>
        <v>44.77596232258464</v>
      </c>
      <c r="BD47">
        <f t="shared" si="44"/>
        <v>9.3635286983170616</v>
      </c>
      <c r="BE47">
        <f t="shared" si="45"/>
        <v>30.902961730957031</v>
      </c>
      <c r="BF47">
        <f t="shared" si="46"/>
        <v>4.4864774352707677</v>
      </c>
      <c r="BG47">
        <f t="shared" si="47"/>
        <v>6.6990884494319888E-3</v>
      </c>
      <c r="BH47">
        <f t="shared" si="48"/>
        <v>3.5315186680917976</v>
      </c>
      <c r="BI47">
        <f t="shared" si="49"/>
        <v>0.9549587671789701</v>
      </c>
      <c r="BJ47">
        <f t="shared" si="50"/>
        <v>4.1883504767341985E-3</v>
      </c>
      <c r="BK47">
        <f t="shared" si="51"/>
        <v>83.600803486474689</v>
      </c>
      <c r="BL47">
        <f t="shared" si="52"/>
        <v>1.9793034159818785</v>
      </c>
      <c r="BM47">
        <f t="shared" si="53"/>
        <v>78.265965003684173</v>
      </c>
      <c r="BN47">
        <f t="shared" si="54"/>
        <v>424.38334922241819</v>
      </c>
      <c r="BO47">
        <f t="shared" si="55"/>
        <v>-3.2798494190547801E-3</v>
      </c>
    </row>
    <row r="48" spans="1:67" x14ac:dyDescent="0.25">
      <c r="A48" s="1">
        <v>37</v>
      </c>
      <c r="B48" s="1" t="s">
        <v>123</v>
      </c>
      <c r="C48" s="1" t="s">
        <v>81</v>
      </c>
      <c r="D48" s="1" t="s">
        <v>10</v>
      </c>
      <c r="E48" s="1" t="s">
        <v>82</v>
      </c>
      <c r="F48" s="1" t="s">
        <v>83</v>
      </c>
      <c r="G48" s="1" t="s">
        <v>84</v>
      </c>
      <c r="H48" s="1" t="s">
        <v>85</v>
      </c>
      <c r="I48" s="1">
        <v>645.99999805539846</v>
      </c>
      <c r="J48" s="1">
        <v>0</v>
      </c>
      <c r="K48">
        <f t="shared" si="28"/>
        <v>-1.8114405792044279</v>
      </c>
      <c r="L48">
        <f t="shared" si="29"/>
        <v>6.5828902166470043E-3</v>
      </c>
      <c r="M48">
        <f t="shared" si="30"/>
        <v>854.78215286203749</v>
      </c>
      <c r="N48">
        <f t="shared" si="31"/>
        <v>6.4081505842502579E-2</v>
      </c>
      <c r="O48">
        <f t="shared" si="32"/>
        <v>0.93402954704909735</v>
      </c>
      <c r="P48">
        <f t="shared" si="33"/>
        <v>30.821147918701172</v>
      </c>
      <c r="Q48" s="1">
        <v>6</v>
      </c>
      <c r="R48">
        <f t="shared" si="34"/>
        <v>1.4200000166893005</v>
      </c>
      <c r="S48" s="1">
        <v>1</v>
      </c>
      <c r="T48">
        <f t="shared" si="35"/>
        <v>2.8400000333786011</v>
      </c>
      <c r="U48" s="1">
        <v>30.99176025390625</v>
      </c>
      <c r="V48" s="1">
        <v>30.821147918701172</v>
      </c>
      <c r="W48" s="1">
        <v>31.024829864501953</v>
      </c>
      <c r="X48" s="1">
        <v>420.03524780273438</v>
      </c>
      <c r="Y48" s="1">
        <v>423.605224609375</v>
      </c>
      <c r="Z48" s="1">
        <v>35.288623809814453</v>
      </c>
      <c r="AA48" s="1">
        <v>35.412296295166016</v>
      </c>
      <c r="AB48" s="1">
        <v>78.044158935546875</v>
      </c>
      <c r="AC48" s="1">
        <v>78.317672729492188</v>
      </c>
      <c r="AD48" s="1">
        <v>299.88351440429688</v>
      </c>
      <c r="AE48" s="1">
        <v>0.12546366453170776</v>
      </c>
      <c r="AF48" s="1">
        <v>5.5826280266046524E-2</v>
      </c>
      <c r="AG48" s="1">
        <v>99.726570129394531</v>
      </c>
      <c r="AH48" s="1">
        <v>0.52543520927429199</v>
      </c>
      <c r="AI48" s="1">
        <v>0.10674984008073807</v>
      </c>
      <c r="AJ48" s="1">
        <v>1.7909741029143333E-2</v>
      </c>
      <c r="AK48" s="1">
        <v>2.307181479409337E-3</v>
      </c>
      <c r="AL48" s="1">
        <v>2.2327689453959465E-2</v>
      </c>
      <c r="AM48" s="1">
        <v>2.7864393778145313E-3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86</v>
      </c>
      <c r="AV48">
        <f t="shared" si="36"/>
        <v>0.49980585734049471</v>
      </c>
      <c r="AW48">
        <f t="shared" si="37"/>
        <v>6.4081505842502581E-5</v>
      </c>
      <c r="AX48">
        <f t="shared" si="38"/>
        <v>303.97114791870115</v>
      </c>
      <c r="AY48">
        <f t="shared" si="39"/>
        <v>304.14176025390623</v>
      </c>
      <c r="AZ48">
        <f t="shared" si="40"/>
        <v>2.0074185876380213E-2</v>
      </c>
      <c r="BA48">
        <f t="shared" si="41"/>
        <v>-8.3382899264479188E-3</v>
      </c>
      <c r="BB48">
        <f t="shared" si="42"/>
        <v>4.4655763969718691</v>
      </c>
      <c r="BC48">
        <f t="shared" si="43"/>
        <v>44.778200946626512</v>
      </c>
      <c r="BD48">
        <f t="shared" si="44"/>
        <v>9.3659046514604967</v>
      </c>
      <c r="BE48">
        <f t="shared" si="45"/>
        <v>30.906454086303711</v>
      </c>
      <c r="BF48">
        <f t="shared" si="46"/>
        <v>4.4873715231901175</v>
      </c>
      <c r="BG48">
        <f t="shared" si="47"/>
        <v>6.5676668963476972E-3</v>
      </c>
      <c r="BH48">
        <f t="shared" si="48"/>
        <v>3.5315468499227718</v>
      </c>
      <c r="BI48">
        <f t="shared" si="49"/>
        <v>0.95582467326734566</v>
      </c>
      <c r="BJ48">
        <f t="shared" si="50"/>
        <v>4.1061568212382377E-3</v>
      </c>
      <c r="BK48">
        <f t="shared" si="51"/>
        <v>85.244492312750822</v>
      </c>
      <c r="BL48">
        <f t="shared" si="52"/>
        <v>2.0178744340329366</v>
      </c>
      <c r="BM48">
        <f t="shared" si="53"/>
        <v>78.260504804392042</v>
      </c>
      <c r="BN48">
        <f t="shared" si="54"/>
        <v>424.46629670556678</v>
      </c>
      <c r="BO48">
        <f t="shared" si="55"/>
        <v>-3.3398235679011831E-3</v>
      </c>
    </row>
    <row r="49" spans="1:67" x14ac:dyDescent="0.25">
      <c r="A49" s="1">
        <v>38</v>
      </c>
      <c r="B49" s="1" t="s">
        <v>124</v>
      </c>
      <c r="C49" s="1" t="s">
        <v>81</v>
      </c>
      <c r="D49" s="1" t="s">
        <v>10</v>
      </c>
      <c r="E49" s="1" t="s">
        <v>82</v>
      </c>
      <c r="F49" s="1" t="s">
        <v>83</v>
      </c>
      <c r="G49" s="1" t="s">
        <v>84</v>
      </c>
      <c r="H49" s="1" t="s">
        <v>85</v>
      </c>
      <c r="I49" s="1">
        <v>650.99999794363976</v>
      </c>
      <c r="J49" s="1">
        <v>0</v>
      </c>
      <c r="K49">
        <f t="shared" si="28"/>
        <v>-1.7519636552221471</v>
      </c>
      <c r="L49">
        <f t="shared" si="29"/>
        <v>6.6737485997712849E-3</v>
      </c>
      <c r="M49">
        <f t="shared" si="30"/>
        <v>834.55471204937362</v>
      </c>
      <c r="N49">
        <f t="shared" si="31"/>
        <v>6.5063372220112603E-2</v>
      </c>
      <c r="O49">
        <f t="shared" si="32"/>
        <v>0.93545685970419923</v>
      </c>
      <c r="P49">
        <f t="shared" si="33"/>
        <v>30.825197219848633</v>
      </c>
      <c r="Q49" s="1">
        <v>6</v>
      </c>
      <c r="R49">
        <f t="shared" si="34"/>
        <v>1.4200000166893005</v>
      </c>
      <c r="S49" s="1">
        <v>1</v>
      </c>
      <c r="T49">
        <f t="shared" si="35"/>
        <v>2.8400000333786011</v>
      </c>
      <c r="U49" s="1">
        <v>30.993913650512695</v>
      </c>
      <c r="V49" s="1">
        <v>30.825197219848633</v>
      </c>
      <c r="W49" s="1">
        <v>31.031427383422852</v>
      </c>
      <c r="X49" s="1">
        <v>420.06594848632813</v>
      </c>
      <c r="Y49" s="1">
        <v>423.51632690429688</v>
      </c>
      <c r="Z49" s="1">
        <v>35.282752990722656</v>
      </c>
      <c r="AA49" s="1">
        <v>35.408329010009766</v>
      </c>
      <c r="AB49" s="1">
        <v>78.021614074707031</v>
      </c>
      <c r="AC49" s="1">
        <v>78.299301147460938</v>
      </c>
      <c r="AD49" s="1">
        <v>299.86419677734375</v>
      </c>
      <c r="AE49" s="1">
        <v>0.1549362987279892</v>
      </c>
      <c r="AF49" s="1">
        <v>8.3737395703792572E-2</v>
      </c>
      <c r="AG49" s="1">
        <v>99.726593017578125</v>
      </c>
      <c r="AH49" s="1">
        <v>0.52543520927429199</v>
      </c>
      <c r="AI49" s="1">
        <v>0.10674984008073807</v>
      </c>
      <c r="AJ49" s="1">
        <v>1.7909741029143333E-2</v>
      </c>
      <c r="AK49" s="1">
        <v>2.307181479409337E-3</v>
      </c>
      <c r="AL49" s="1">
        <v>2.2327689453959465E-2</v>
      </c>
      <c r="AM49" s="1">
        <v>2.7864393778145313E-3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86</v>
      </c>
      <c r="AV49">
        <f t="shared" si="36"/>
        <v>0.49977366129557282</v>
      </c>
      <c r="AW49">
        <f t="shared" si="37"/>
        <v>6.5063372220112599E-5</v>
      </c>
      <c r="AX49">
        <f t="shared" si="38"/>
        <v>303.97519721984861</v>
      </c>
      <c r="AY49">
        <f t="shared" si="39"/>
        <v>304.14391365051267</v>
      </c>
      <c r="AZ49">
        <f t="shared" si="40"/>
        <v>2.4789807242382889E-2</v>
      </c>
      <c r="BA49">
        <f t="shared" si="41"/>
        <v>-9.0317776843140372E-3</v>
      </c>
      <c r="BB49">
        <f t="shared" si="42"/>
        <v>4.4666088763179479</v>
      </c>
      <c r="BC49">
        <f t="shared" si="43"/>
        <v>44.788543769169465</v>
      </c>
      <c r="BD49">
        <f t="shared" si="44"/>
        <v>9.3802147591596992</v>
      </c>
      <c r="BE49">
        <f t="shared" si="45"/>
        <v>30.909555435180664</v>
      </c>
      <c r="BF49">
        <f t="shared" si="46"/>
        <v>4.4881656385297717</v>
      </c>
      <c r="BG49">
        <f t="shared" si="47"/>
        <v>6.6581026481153851E-3</v>
      </c>
      <c r="BH49">
        <f t="shared" si="48"/>
        <v>3.5311520166137487</v>
      </c>
      <c r="BI49">
        <f t="shared" si="49"/>
        <v>0.95701362191602302</v>
      </c>
      <c r="BJ49">
        <f t="shared" si="50"/>
        <v>4.162717023313626E-3</v>
      </c>
      <c r="BK49">
        <f t="shared" si="51"/>
        <v>83.227298119449983</v>
      </c>
      <c r="BL49">
        <f t="shared" si="52"/>
        <v>1.9705372828234795</v>
      </c>
      <c r="BM49">
        <f t="shared" si="53"/>
        <v>78.232939522056711</v>
      </c>
      <c r="BN49">
        <f t="shared" si="54"/>
        <v>424.34912651935048</v>
      </c>
      <c r="BO49">
        <f t="shared" si="55"/>
        <v>-3.2299174928921552E-3</v>
      </c>
    </row>
    <row r="50" spans="1:67" x14ac:dyDescent="0.25">
      <c r="A50" s="1">
        <v>39</v>
      </c>
      <c r="B50" s="1" t="s">
        <v>125</v>
      </c>
      <c r="C50" s="1" t="s">
        <v>81</v>
      </c>
      <c r="D50" s="1" t="s">
        <v>10</v>
      </c>
      <c r="E50" s="1" t="s">
        <v>82</v>
      </c>
      <c r="F50" s="1" t="s">
        <v>83</v>
      </c>
      <c r="G50" s="1" t="s">
        <v>84</v>
      </c>
      <c r="H50" s="1" t="s">
        <v>85</v>
      </c>
      <c r="I50" s="1">
        <v>656.49999782070518</v>
      </c>
      <c r="J50" s="1">
        <v>0</v>
      </c>
      <c r="K50">
        <f t="shared" si="28"/>
        <v>-1.8198165738396799</v>
      </c>
      <c r="L50">
        <f t="shared" si="29"/>
        <v>6.9669674293875838E-3</v>
      </c>
      <c r="M50">
        <f t="shared" si="30"/>
        <v>832.57476819947556</v>
      </c>
      <c r="N50">
        <f t="shared" si="31"/>
        <v>6.7889801818857523E-2</v>
      </c>
      <c r="O50">
        <f t="shared" si="32"/>
        <v>0.93510365483739655</v>
      </c>
      <c r="P50">
        <f t="shared" si="33"/>
        <v>30.82451057434082</v>
      </c>
      <c r="Q50" s="1">
        <v>6</v>
      </c>
      <c r="R50">
        <f t="shared" si="34"/>
        <v>1.4200000166893005</v>
      </c>
      <c r="S50" s="1">
        <v>1</v>
      </c>
      <c r="T50">
        <f t="shared" si="35"/>
        <v>2.8400000333786011</v>
      </c>
      <c r="U50" s="1">
        <v>30.995134353637695</v>
      </c>
      <c r="V50" s="1">
        <v>30.82451057434082</v>
      </c>
      <c r="W50" s="1">
        <v>31.028667449951172</v>
      </c>
      <c r="X50" s="1">
        <v>419.99575805664063</v>
      </c>
      <c r="Y50" s="1">
        <v>423.5797119140625</v>
      </c>
      <c r="Z50" s="1">
        <v>35.279293060302734</v>
      </c>
      <c r="AA50" s="1">
        <v>35.410331726074219</v>
      </c>
      <c r="AB50" s="1">
        <v>78.008049011230469</v>
      </c>
      <c r="AC50" s="1">
        <v>78.297798156738281</v>
      </c>
      <c r="AD50" s="1">
        <v>299.84646606445313</v>
      </c>
      <c r="AE50" s="1">
        <v>4.5347537845373154E-2</v>
      </c>
      <c r="AF50" s="1">
        <v>0.20676049590110779</v>
      </c>
      <c r="AG50" s="1">
        <v>99.725982666015625</v>
      </c>
      <c r="AH50" s="1">
        <v>0.52543520927429199</v>
      </c>
      <c r="AI50" s="1">
        <v>0.10674984008073807</v>
      </c>
      <c r="AJ50" s="1">
        <v>1.7909741029143333E-2</v>
      </c>
      <c r="AK50" s="1">
        <v>2.307181479409337E-3</v>
      </c>
      <c r="AL50" s="1">
        <v>2.2327689453959465E-2</v>
      </c>
      <c r="AM50" s="1">
        <v>2.7864393778145313E-3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86</v>
      </c>
      <c r="AV50">
        <f t="shared" si="36"/>
        <v>0.49974411010742187</v>
      </c>
      <c r="AW50">
        <f t="shared" si="37"/>
        <v>6.7889801818857526E-5</v>
      </c>
      <c r="AX50">
        <f t="shared" si="38"/>
        <v>303.9745105743408</v>
      </c>
      <c r="AY50">
        <f t="shared" si="39"/>
        <v>304.14513435363767</v>
      </c>
      <c r="AZ50">
        <f t="shared" si="40"/>
        <v>7.2556058930842715E-3</v>
      </c>
      <c r="BA50">
        <f t="shared" si="41"/>
        <v>-1.0374799066662482E-2</v>
      </c>
      <c r="BB50">
        <f t="shared" si="42"/>
        <v>4.4664337827497373</v>
      </c>
      <c r="BC50">
        <f t="shared" si="43"/>
        <v>44.787062141146471</v>
      </c>
      <c r="BD50">
        <f t="shared" si="44"/>
        <v>9.3767304150722524</v>
      </c>
      <c r="BE50">
        <f t="shared" si="45"/>
        <v>30.909822463989258</v>
      </c>
      <c r="BF50">
        <f t="shared" si="46"/>
        <v>4.4882340182675815</v>
      </c>
      <c r="BG50">
        <f t="shared" si="47"/>
        <v>6.9499181853505537E-3</v>
      </c>
      <c r="BH50">
        <f t="shared" si="48"/>
        <v>3.5313301279123408</v>
      </c>
      <c r="BI50">
        <f t="shared" si="49"/>
        <v>0.9569038903552407</v>
      </c>
      <c r="BJ50">
        <f t="shared" si="50"/>
        <v>4.3452274231038776E-3</v>
      </c>
      <c r="BK50">
        <f t="shared" si="51"/>
        <v>83.029336901622884</v>
      </c>
      <c r="BL50">
        <f t="shared" si="52"/>
        <v>1.9655680968223321</v>
      </c>
      <c r="BM50">
        <f t="shared" si="53"/>
        <v>78.242540421230018</v>
      </c>
      <c r="BN50">
        <f t="shared" si="54"/>
        <v>424.44476555695309</v>
      </c>
      <c r="BO50">
        <f t="shared" si="55"/>
        <v>-3.354666693816716E-3</v>
      </c>
    </row>
    <row r="51" spans="1:67" x14ac:dyDescent="0.25">
      <c r="A51" s="1">
        <v>40</v>
      </c>
      <c r="B51" s="1" t="s">
        <v>126</v>
      </c>
      <c r="C51" s="1" t="s">
        <v>81</v>
      </c>
      <c r="D51" s="1" t="s">
        <v>10</v>
      </c>
      <c r="E51" s="1" t="s">
        <v>82</v>
      </c>
      <c r="F51" s="1" t="s">
        <v>83</v>
      </c>
      <c r="G51" s="1" t="s">
        <v>84</v>
      </c>
      <c r="H51" s="1" t="s">
        <v>85</v>
      </c>
      <c r="I51" s="1">
        <v>661.49999770894647</v>
      </c>
      <c r="J51" s="1">
        <v>0</v>
      </c>
      <c r="K51">
        <f t="shared" si="28"/>
        <v>-1.7766237606114632</v>
      </c>
      <c r="L51">
        <f t="shared" si="29"/>
        <v>6.6090101004715089E-3</v>
      </c>
      <c r="M51">
        <f t="shared" si="30"/>
        <v>844.63195434893964</v>
      </c>
      <c r="N51">
        <f t="shared" si="31"/>
        <v>6.4390104311152399E-2</v>
      </c>
      <c r="O51">
        <f t="shared" si="32"/>
        <v>0.9348247225927433</v>
      </c>
      <c r="P51">
        <f t="shared" si="33"/>
        <v>30.82054328918457</v>
      </c>
      <c r="Q51" s="1">
        <v>6</v>
      </c>
      <c r="R51">
        <f t="shared" si="34"/>
        <v>1.4200000166893005</v>
      </c>
      <c r="S51" s="1">
        <v>1</v>
      </c>
      <c r="T51">
        <f t="shared" si="35"/>
        <v>2.8400000333786011</v>
      </c>
      <c r="U51" s="1">
        <v>30.995965957641602</v>
      </c>
      <c r="V51" s="1">
        <v>30.82054328918457</v>
      </c>
      <c r="W51" s="1">
        <v>31.019504547119141</v>
      </c>
      <c r="X51" s="1">
        <v>420.0692138671875</v>
      </c>
      <c r="Y51" s="1">
        <v>423.56976318359375</v>
      </c>
      <c r="Z51" s="1">
        <v>35.278766632080078</v>
      </c>
      <c r="AA51" s="1">
        <v>35.403053283691406</v>
      </c>
      <c r="AB51" s="1">
        <v>78.003036499023438</v>
      </c>
      <c r="AC51" s="1">
        <v>78.277847290039063</v>
      </c>
      <c r="AD51" s="1">
        <v>299.84152221679688</v>
      </c>
      <c r="AE51" s="1">
        <v>0.23127508163452148</v>
      </c>
      <c r="AF51" s="1">
        <v>6.4096488058567047E-2</v>
      </c>
      <c r="AG51" s="1">
        <v>99.725791931152344</v>
      </c>
      <c r="AH51" s="1">
        <v>0.52543520927429199</v>
      </c>
      <c r="AI51" s="1">
        <v>0.10674984008073807</v>
      </c>
      <c r="AJ51" s="1">
        <v>1.7909741029143333E-2</v>
      </c>
      <c r="AK51" s="1">
        <v>2.307181479409337E-3</v>
      </c>
      <c r="AL51" s="1">
        <v>2.2327689453959465E-2</v>
      </c>
      <c r="AM51" s="1">
        <v>2.7864393778145313E-3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86</v>
      </c>
      <c r="AV51">
        <f t="shared" si="36"/>
        <v>0.49973587036132805</v>
      </c>
      <c r="AW51">
        <f t="shared" si="37"/>
        <v>6.4390104311152393E-5</v>
      </c>
      <c r="AX51">
        <f t="shared" si="38"/>
        <v>303.97054328918455</v>
      </c>
      <c r="AY51">
        <f t="shared" si="39"/>
        <v>304.14596595764158</v>
      </c>
      <c r="AZ51">
        <f t="shared" si="40"/>
        <v>3.7004012234419292E-2</v>
      </c>
      <c r="BA51">
        <f t="shared" si="41"/>
        <v>-7.6431874879473605E-3</v>
      </c>
      <c r="BB51">
        <f t="shared" si="42"/>
        <v>4.4654222480896522</v>
      </c>
      <c r="BC51">
        <f t="shared" si="43"/>
        <v>44.777004640609363</v>
      </c>
      <c r="BD51">
        <f t="shared" si="44"/>
        <v>9.3739513569179564</v>
      </c>
      <c r="BE51">
        <f t="shared" si="45"/>
        <v>30.908254623413086</v>
      </c>
      <c r="BF51">
        <f t="shared" si="46"/>
        <v>4.4878325444989677</v>
      </c>
      <c r="BG51">
        <f t="shared" si="47"/>
        <v>6.5936658737649322E-3</v>
      </c>
      <c r="BH51">
        <f t="shared" si="48"/>
        <v>3.5305975254969089</v>
      </c>
      <c r="BI51">
        <f t="shared" si="49"/>
        <v>0.95723501900205887</v>
      </c>
      <c r="BJ51">
        <f t="shared" si="50"/>
        <v>4.1224170124790115E-3</v>
      </c>
      <c r="BK51">
        <f t="shared" si="51"/>
        <v>84.231590537804919</v>
      </c>
      <c r="BL51">
        <f t="shared" si="52"/>
        <v>1.9940799078777467</v>
      </c>
      <c r="BM51">
        <f t="shared" si="53"/>
        <v>78.241564000569554</v>
      </c>
      <c r="BN51">
        <f t="shared" si="54"/>
        <v>424.41428503170522</v>
      </c>
      <c r="BO51">
        <f t="shared" si="55"/>
        <v>-3.2752389957946431E-3</v>
      </c>
    </row>
    <row r="52" spans="1:67" x14ac:dyDescent="0.25">
      <c r="A52" s="1">
        <v>41</v>
      </c>
      <c r="B52" s="1" t="s">
        <v>127</v>
      </c>
      <c r="C52" s="1" t="s">
        <v>81</v>
      </c>
      <c r="D52" s="1" t="s">
        <v>10</v>
      </c>
      <c r="E52" s="1" t="s">
        <v>82</v>
      </c>
      <c r="F52" s="1" t="s">
        <v>83</v>
      </c>
      <c r="G52" s="1" t="s">
        <v>84</v>
      </c>
      <c r="H52" s="1" t="s">
        <v>85</v>
      </c>
      <c r="I52" s="1">
        <v>666.49999759718776</v>
      </c>
      <c r="J52" s="1">
        <v>0</v>
      </c>
      <c r="K52">
        <f t="shared" si="28"/>
        <v>-1.8308387981958711</v>
      </c>
      <c r="L52">
        <f t="shared" si="29"/>
        <v>6.719785055443594E-3</v>
      </c>
      <c r="M52">
        <f t="shared" si="30"/>
        <v>850.39811430665679</v>
      </c>
      <c r="N52">
        <f t="shared" si="31"/>
        <v>6.5475597304569713E-2</v>
      </c>
      <c r="O52">
        <f t="shared" si="32"/>
        <v>0.93493841151252743</v>
      </c>
      <c r="P52">
        <f t="shared" si="33"/>
        <v>30.821268081665039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30.993949890136719</v>
      </c>
      <c r="V52" s="1">
        <v>30.821268081665039</v>
      </c>
      <c r="W52" s="1">
        <v>31.014341354370117</v>
      </c>
      <c r="X52" s="1">
        <v>419.92950439453125</v>
      </c>
      <c r="Y52" s="1">
        <v>423.53738403320313</v>
      </c>
      <c r="Z52" s="1">
        <v>35.277774810791016</v>
      </c>
      <c r="AA52" s="1">
        <v>35.404148101806641</v>
      </c>
      <c r="AB52" s="1">
        <v>78.00897216796875</v>
      </c>
      <c r="AC52" s="1">
        <v>78.288421630859375</v>
      </c>
      <c r="AD52" s="1">
        <v>299.861572265625</v>
      </c>
      <c r="AE52" s="1">
        <v>0.17835928499698639</v>
      </c>
      <c r="AF52" s="1">
        <v>8.2700617611408234E-2</v>
      </c>
      <c r="AG52" s="1">
        <v>99.724716186523438</v>
      </c>
      <c r="AH52" s="1">
        <v>0.52543520927429199</v>
      </c>
      <c r="AI52" s="1">
        <v>0.10674984008073807</v>
      </c>
      <c r="AJ52" s="1">
        <v>1.7909741029143333E-2</v>
      </c>
      <c r="AK52" s="1">
        <v>2.307181479409337E-3</v>
      </c>
      <c r="AL52" s="1">
        <v>2.2327689453959465E-2</v>
      </c>
      <c r="AM52" s="1">
        <v>2.7864393778145313E-3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86</v>
      </c>
      <c r="AV52">
        <f t="shared" si="36"/>
        <v>0.4997692871093749</v>
      </c>
      <c r="AW52">
        <f t="shared" si="37"/>
        <v>6.5475597304569716E-5</v>
      </c>
      <c r="AX52">
        <f t="shared" si="38"/>
        <v>303.97126808166502</v>
      </c>
      <c r="AY52">
        <f t="shared" si="39"/>
        <v>304.1439498901367</v>
      </c>
      <c r="AZ52">
        <f t="shared" si="40"/>
        <v>2.8537484961655313E-2</v>
      </c>
      <c r="BA52">
        <f t="shared" si="41"/>
        <v>-8.6532550821185952E-3</v>
      </c>
      <c r="BB52">
        <f t="shared" si="42"/>
        <v>4.465607032790837</v>
      </c>
      <c r="BC52">
        <f t="shared" si="43"/>
        <v>44.779340604373751</v>
      </c>
      <c r="BD52">
        <f t="shared" si="44"/>
        <v>9.3751925025671099</v>
      </c>
      <c r="BE52">
        <f t="shared" si="45"/>
        <v>30.907608985900879</v>
      </c>
      <c r="BF52">
        <f t="shared" si="46"/>
        <v>4.4876672264992221</v>
      </c>
      <c r="BG52">
        <f t="shared" si="47"/>
        <v>6.7039227598643244E-3</v>
      </c>
      <c r="BH52">
        <f t="shared" si="48"/>
        <v>3.5306686212783096</v>
      </c>
      <c r="BI52">
        <f t="shared" si="49"/>
        <v>0.95699860522091251</v>
      </c>
      <c r="BJ52">
        <f t="shared" si="50"/>
        <v>4.1913739715739983E-3</v>
      </c>
      <c r="BK52">
        <f t="shared" si="51"/>
        <v>84.805710594786078</v>
      </c>
      <c r="BL52">
        <f t="shared" si="52"/>
        <v>2.0078466420333512</v>
      </c>
      <c r="BM52">
        <f t="shared" si="53"/>
        <v>78.240626180126981</v>
      </c>
      <c r="BN52">
        <f t="shared" si="54"/>
        <v>424.40767711366624</v>
      </c>
      <c r="BO52">
        <f t="shared" si="55"/>
        <v>-3.3751975218712055E-3</v>
      </c>
    </row>
    <row r="53" spans="1:67" x14ac:dyDescent="0.25">
      <c r="A53" s="1">
        <v>42</v>
      </c>
      <c r="B53" s="1" t="s">
        <v>128</v>
      </c>
      <c r="C53" s="1" t="s">
        <v>81</v>
      </c>
      <c r="D53" s="1" t="s">
        <v>10</v>
      </c>
      <c r="E53" s="1" t="s">
        <v>82</v>
      </c>
      <c r="F53" s="1" t="s">
        <v>83</v>
      </c>
      <c r="G53" s="1" t="s">
        <v>84</v>
      </c>
      <c r="H53" s="1" t="s">
        <v>85</v>
      </c>
      <c r="I53" s="1">
        <v>671.99999747425318</v>
      </c>
      <c r="J53" s="1">
        <v>0</v>
      </c>
      <c r="K53">
        <f t="shared" si="28"/>
        <v>-1.8030555288567707</v>
      </c>
      <c r="L53">
        <f t="shared" si="29"/>
        <v>6.7166171092541841E-3</v>
      </c>
      <c r="M53">
        <f t="shared" si="30"/>
        <v>844.03557527008877</v>
      </c>
      <c r="N53">
        <f t="shared" si="31"/>
        <v>6.5397186873411728E-2</v>
      </c>
      <c r="O53">
        <f t="shared" si="32"/>
        <v>0.93427537676984063</v>
      </c>
      <c r="P53">
        <f t="shared" si="33"/>
        <v>30.818950653076172</v>
      </c>
      <c r="Q53" s="1">
        <v>6</v>
      </c>
      <c r="R53">
        <f t="shared" si="34"/>
        <v>1.4200000166893005</v>
      </c>
      <c r="S53" s="1">
        <v>1</v>
      </c>
      <c r="T53">
        <f t="shared" si="35"/>
        <v>2.8400000333786011</v>
      </c>
      <c r="U53" s="1">
        <v>30.99212646484375</v>
      </c>
      <c r="V53" s="1">
        <v>30.818950653076172</v>
      </c>
      <c r="W53" s="1">
        <v>31.018196105957031</v>
      </c>
      <c r="X53" s="1">
        <v>419.99111938476563</v>
      </c>
      <c r="Y53" s="1">
        <v>423.544189453125</v>
      </c>
      <c r="Z53" s="1">
        <v>35.278091430664063</v>
      </c>
      <c r="AA53" s="1">
        <v>35.404338836669922</v>
      </c>
      <c r="AB53" s="1">
        <v>78.018959045410156</v>
      </c>
      <c r="AC53" s="1">
        <v>78.298164367675781</v>
      </c>
      <c r="AD53" s="1">
        <v>299.80105590820313</v>
      </c>
      <c r="AE53" s="1">
        <v>8.0870762467384338E-2</v>
      </c>
      <c r="AF53" s="1">
        <v>0.16024133563041687</v>
      </c>
      <c r="AG53" s="1">
        <v>99.726219177246094</v>
      </c>
      <c r="AH53" s="1">
        <v>0.52543520927429199</v>
      </c>
      <c r="AI53" s="1">
        <v>0.10674984008073807</v>
      </c>
      <c r="AJ53" s="1">
        <v>1.7909741029143333E-2</v>
      </c>
      <c r="AK53" s="1">
        <v>2.307181479409337E-3</v>
      </c>
      <c r="AL53" s="1">
        <v>2.2327689453959465E-2</v>
      </c>
      <c r="AM53" s="1">
        <v>2.7864393778145313E-3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86</v>
      </c>
      <c r="AV53">
        <f t="shared" si="36"/>
        <v>0.49966842651367183</v>
      </c>
      <c r="AW53">
        <f t="shared" si="37"/>
        <v>6.5397186873411721E-5</v>
      </c>
      <c r="AX53">
        <f t="shared" si="38"/>
        <v>303.96895065307615</v>
      </c>
      <c r="AY53">
        <f t="shared" si="39"/>
        <v>304.14212646484373</v>
      </c>
      <c r="AZ53">
        <f t="shared" si="40"/>
        <v>1.293932170556511E-2</v>
      </c>
      <c r="BA53">
        <f t="shared" si="41"/>
        <v>-8.7232035188131961E-3</v>
      </c>
      <c r="BB53">
        <f t="shared" si="42"/>
        <v>4.4650162314210711</v>
      </c>
      <c r="BC53">
        <f t="shared" si="43"/>
        <v>44.772741494243128</v>
      </c>
      <c r="BD53">
        <f t="shared" si="44"/>
        <v>9.3684026575732062</v>
      </c>
      <c r="BE53">
        <f t="shared" si="45"/>
        <v>30.905538558959961</v>
      </c>
      <c r="BF53">
        <f t="shared" si="46"/>
        <v>4.4871371213969322</v>
      </c>
      <c r="BG53">
        <f t="shared" si="47"/>
        <v>6.7007697486169407E-3</v>
      </c>
      <c r="BH53">
        <f t="shared" si="48"/>
        <v>3.5307408546512304</v>
      </c>
      <c r="BI53">
        <f t="shared" si="49"/>
        <v>0.95639626674570177</v>
      </c>
      <c r="BJ53">
        <f t="shared" si="50"/>
        <v>4.1894020018005884E-3</v>
      </c>
      <c r="BK53">
        <f t="shared" si="51"/>
        <v>84.17247677277787</v>
      </c>
      <c r="BL53">
        <f t="shared" si="52"/>
        <v>1.9927922429059812</v>
      </c>
      <c r="BM53">
        <f t="shared" si="53"/>
        <v>78.253228657693541</v>
      </c>
      <c r="BN53">
        <f t="shared" si="54"/>
        <v>424.40127569796596</v>
      </c>
      <c r="BO53">
        <f t="shared" si="55"/>
        <v>-3.3245639130114338E-3</v>
      </c>
    </row>
    <row r="54" spans="1:67" x14ac:dyDescent="0.25">
      <c r="A54" s="1">
        <v>43</v>
      </c>
      <c r="B54" s="1" t="s">
        <v>129</v>
      </c>
      <c r="C54" s="1" t="s">
        <v>81</v>
      </c>
      <c r="D54" s="1" t="s">
        <v>10</v>
      </c>
      <c r="E54" s="1" t="s">
        <v>82</v>
      </c>
      <c r="F54" s="1" t="s">
        <v>83</v>
      </c>
      <c r="G54" s="1" t="s">
        <v>84</v>
      </c>
      <c r="H54" s="1" t="s">
        <v>85</v>
      </c>
      <c r="I54" s="1">
        <v>676.99999736249447</v>
      </c>
      <c r="J54" s="1">
        <v>0</v>
      </c>
      <c r="K54">
        <f t="shared" si="28"/>
        <v>-1.7492968913476659</v>
      </c>
      <c r="L54">
        <f t="shared" si="29"/>
        <v>6.4968341939418304E-3</v>
      </c>
      <c r="M54">
        <f t="shared" si="30"/>
        <v>845.24291174552798</v>
      </c>
      <c r="N54">
        <f t="shared" si="31"/>
        <v>6.338591819156307E-2</v>
      </c>
      <c r="O54">
        <f t="shared" si="32"/>
        <v>0.93609529032257965</v>
      </c>
      <c r="P54">
        <f t="shared" si="33"/>
        <v>30.82505989074707</v>
      </c>
      <c r="Q54" s="1">
        <v>6</v>
      </c>
      <c r="R54">
        <f t="shared" si="34"/>
        <v>1.4200000166893005</v>
      </c>
      <c r="S54" s="1">
        <v>1</v>
      </c>
      <c r="T54">
        <f t="shared" si="35"/>
        <v>2.8400000333786011</v>
      </c>
      <c r="U54" s="1">
        <v>30.989051818847656</v>
      </c>
      <c r="V54" s="1">
        <v>30.82505989074707</v>
      </c>
      <c r="W54" s="1">
        <v>31.018115997314453</v>
      </c>
      <c r="X54" s="1">
        <v>420.06869506835938</v>
      </c>
      <c r="Y54" s="1">
        <v>423.51531982421875</v>
      </c>
      <c r="Z54" s="1">
        <v>35.279434204101563</v>
      </c>
      <c r="AA54" s="1">
        <v>35.401779174804688</v>
      </c>
      <c r="AB54" s="1">
        <v>78.035453796386719</v>
      </c>
      <c r="AC54" s="1">
        <v>78.306068420410156</v>
      </c>
      <c r="AD54" s="1">
        <v>299.8502197265625</v>
      </c>
      <c r="AE54" s="1">
        <v>0.18214361369609833</v>
      </c>
      <c r="AF54" s="1">
        <v>1.757441833615303E-2</v>
      </c>
      <c r="AG54" s="1">
        <v>99.726020812988281</v>
      </c>
      <c r="AH54" s="1">
        <v>0.52543520927429199</v>
      </c>
      <c r="AI54" s="1">
        <v>0.10674984008073807</v>
      </c>
      <c r="AJ54" s="1">
        <v>1.7909741029143333E-2</v>
      </c>
      <c r="AK54" s="1">
        <v>2.307181479409337E-3</v>
      </c>
      <c r="AL54" s="1">
        <v>2.2327689453959465E-2</v>
      </c>
      <c r="AM54" s="1">
        <v>2.7864393778145313E-3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86</v>
      </c>
      <c r="AV54">
        <f t="shared" si="36"/>
        <v>0.49975036621093738</v>
      </c>
      <c r="AW54">
        <f t="shared" si="37"/>
        <v>6.3385918191563069E-5</v>
      </c>
      <c r="AX54">
        <f t="shared" si="38"/>
        <v>303.97505989074705</v>
      </c>
      <c r="AY54">
        <f t="shared" si="39"/>
        <v>304.13905181884763</v>
      </c>
      <c r="AZ54">
        <f t="shared" si="40"/>
        <v>2.9142977539979409E-2</v>
      </c>
      <c r="BA54">
        <f t="shared" si="41"/>
        <v>-8.7943601803649411E-3</v>
      </c>
      <c r="BB54">
        <f t="shared" si="42"/>
        <v>4.466573857125967</v>
      </c>
      <c r="BC54">
        <f t="shared" si="43"/>
        <v>44.78844960135261</v>
      </c>
      <c r="BD54">
        <f t="shared" si="44"/>
        <v>9.3866704265479228</v>
      </c>
      <c r="BE54">
        <f t="shared" si="45"/>
        <v>30.907055854797363</v>
      </c>
      <c r="BF54">
        <f t="shared" si="46"/>
        <v>4.4875255993447887</v>
      </c>
      <c r="BG54">
        <f t="shared" si="47"/>
        <v>6.4820058429872172E-3</v>
      </c>
      <c r="BH54">
        <f t="shared" si="48"/>
        <v>3.5304785668033873</v>
      </c>
      <c r="BI54">
        <f t="shared" si="49"/>
        <v>0.95704703254140133</v>
      </c>
      <c r="BJ54">
        <f t="shared" si="50"/>
        <v>4.0525832820798467E-3</v>
      </c>
      <c r="BK54">
        <f t="shared" si="51"/>
        <v>84.292712208765337</v>
      </c>
      <c r="BL54">
        <f t="shared" si="52"/>
        <v>1.9957788353355164</v>
      </c>
      <c r="BM54">
        <f t="shared" si="53"/>
        <v>78.216634756998317</v>
      </c>
      <c r="BN54">
        <f t="shared" si="54"/>
        <v>424.34685178744553</v>
      </c>
      <c r="BO54">
        <f t="shared" si="55"/>
        <v>-3.2243462030119613E-3</v>
      </c>
    </row>
    <row r="55" spans="1:67" x14ac:dyDescent="0.25">
      <c r="A55" s="1">
        <v>44</v>
      </c>
      <c r="B55" s="1" t="s">
        <v>130</v>
      </c>
      <c r="C55" s="1" t="s">
        <v>81</v>
      </c>
      <c r="D55" s="1" t="s">
        <v>10</v>
      </c>
      <c r="E55" s="1" t="s">
        <v>82</v>
      </c>
      <c r="F55" s="1" t="s">
        <v>83</v>
      </c>
      <c r="G55" s="1" t="s">
        <v>84</v>
      </c>
      <c r="H55" s="1" t="s">
        <v>85</v>
      </c>
      <c r="I55" s="1">
        <v>681.99999725073576</v>
      </c>
      <c r="J55" s="1">
        <v>0</v>
      </c>
      <c r="K55">
        <f t="shared" si="28"/>
        <v>-1.8000459087171778</v>
      </c>
      <c r="L55">
        <f t="shared" si="29"/>
        <v>6.8307542535785267E-3</v>
      </c>
      <c r="M55">
        <f t="shared" si="30"/>
        <v>836.23177560895556</v>
      </c>
      <c r="N55">
        <f t="shared" si="31"/>
        <v>6.6508207465650657E-2</v>
      </c>
      <c r="O55">
        <f t="shared" si="32"/>
        <v>0.93430775371404362</v>
      </c>
      <c r="P55">
        <f t="shared" si="33"/>
        <v>30.81831169128418</v>
      </c>
      <c r="Q55" s="1">
        <v>6</v>
      </c>
      <c r="R55">
        <f t="shared" si="34"/>
        <v>1.4200000166893005</v>
      </c>
      <c r="S55" s="1">
        <v>1</v>
      </c>
      <c r="T55">
        <f t="shared" si="35"/>
        <v>2.8400000333786011</v>
      </c>
      <c r="U55" s="1">
        <v>30.991802215576172</v>
      </c>
      <c r="V55" s="1">
        <v>30.81831169128418</v>
      </c>
      <c r="W55" s="1">
        <v>31.017467498779297</v>
      </c>
      <c r="X55" s="1">
        <v>420.01800537109375</v>
      </c>
      <c r="Y55" s="1">
        <v>423.563232421875</v>
      </c>
      <c r="Z55" s="1">
        <v>35.274120330810547</v>
      </c>
      <c r="AA55" s="1">
        <v>35.402481079101563</v>
      </c>
      <c r="AB55" s="1">
        <v>78.011398315429688</v>
      </c>
      <c r="AC55" s="1">
        <v>78.295280456542969</v>
      </c>
      <c r="AD55" s="1">
        <v>299.87509155273438</v>
      </c>
      <c r="AE55" s="1">
        <v>0.20557284355163574</v>
      </c>
      <c r="AF55" s="1">
        <v>9.9243752658367157E-2</v>
      </c>
      <c r="AG55" s="1">
        <v>99.725936889648438</v>
      </c>
      <c r="AH55" s="1">
        <v>0.52543520927429199</v>
      </c>
      <c r="AI55" s="1">
        <v>0.10674984008073807</v>
      </c>
      <c r="AJ55" s="1">
        <v>1.7909741029143333E-2</v>
      </c>
      <c r="AK55" s="1">
        <v>2.307181479409337E-3</v>
      </c>
      <c r="AL55" s="1">
        <v>2.2327689453959465E-2</v>
      </c>
      <c r="AM55" s="1">
        <v>2.7864393778145313E-3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86</v>
      </c>
      <c r="AV55">
        <f t="shared" si="36"/>
        <v>0.49979181925455723</v>
      </c>
      <c r="AW55">
        <f t="shared" si="37"/>
        <v>6.6508207465650651E-5</v>
      </c>
      <c r="AX55">
        <f t="shared" si="38"/>
        <v>303.96831169128416</v>
      </c>
      <c r="AY55">
        <f t="shared" si="39"/>
        <v>304.14180221557615</v>
      </c>
      <c r="AZ55">
        <f t="shared" si="40"/>
        <v>3.289165423307594E-2</v>
      </c>
      <c r="BA55">
        <f t="shared" si="41"/>
        <v>-9.0079184953974246E-3</v>
      </c>
      <c r="BB55">
        <f t="shared" si="42"/>
        <v>4.4648533475454988</v>
      </c>
      <c r="BC55">
        <f t="shared" si="43"/>
        <v>44.771234914404211</v>
      </c>
      <c r="BD55">
        <f t="shared" si="44"/>
        <v>9.3687538353026483</v>
      </c>
      <c r="BE55">
        <f t="shared" si="45"/>
        <v>30.905056953430176</v>
      </c>
      <c r="BF55">
        <f t="shared" si="46"/>
        <v>4.4870138205679799</v>
      </c>
      <c r="BG55">
        <f t="shared" si="47"/>
        <v>6.8143643775537598E-3</v>
      </c>
      <c r="BH55">
        <f t="shared" si="48"/>
        <v>3.5305455938314552</v>
      </c>
      <c r="BI55">
        <f t="shared" si="49"/>
        <v>0.95646822673652476</v>
      </c>
      <c r="BJ55">
        <f t="shared" si="50"/>
        <v>4.2604472375326607E-3</v>
      </c>
      <c r="BK55">
        <f t="shared" si="51"/>
        <v>83.393997279497356</v>
      </c>
      <c r="BL55">
        <f t="shared" si="52"/>
        <v>1.9742784821701824</v>
      </c>
      <c r="BM55">
        <f t="shared" si="53"/>
        <v>78.252591712361379</v>
      </c>
      <c r="BN55">
        <f t="shared" si="54"/>
        <v>424.41888803744104</v>
      </c>
      <c r="BO55">
        <f t="shared" si="55"/>
        <v>-3.3188498798838975E-3</v>
      </c>
    </row>
    <row r="56" spans="1:67" x14ac:dyDescent="0.25">
      <c r="A56" s="1">
        <v>45</v>
      </c>
      <c r="B56" s="1" t="s">
        <v>131</v>
      </c>
      <c r="C56" s="1" t="s">
        <v>81</v>
      </c>
      <c r="D56" s="1" t="s">
        <v>10</v>
      </c>
      <c r="E56" s="1" t="s">
        <v>82</v>
      </c>
      <c r="F56" s="1" t="s">
        <v>83</v>
      </c>
      <c r="G56" s="1" t="s">
        <v>84</v>
      </c>
      <c r="H56" s="1" t="s">
        <v>85</v>
      </c>
      <c r="I56" s="1">
        <v>687.49999712780118</v>
      </c>
      <c r="J56" s="1">
        <v>0</v>
      </c>
      <c r="K56">
        <f t="shared" si="28"/>
        <v>-1.7854878601643043</v>
      </c>
      <c r="L56">
        <f t="shared" si="29"/>
        <v>6.3163254658217998E-3</v>
      </c>
      <c r="M56">
        <f t="shared" si="30"/>
        <v>866.63413423433906</v>
      </c>
      <c r="N56">
        <f t="shared" si="31"/>
        <v>6.1655354504085991E-2</v>
      </c>
      <c r="O56">
        <f t="shared" si="32"/>
        <v>0.93651284275168578</v>
      </c>
      <c r="P56">
        <f t="shared" si="33"/>
        <v>30.825187683105469</v>
      </c>
      <c r="Q56" s="1">
        <v>6</v>
      </c>
      <c r="R56">
        <f t="shared" si="34"/>
        <v>1.4200000166893005</v>
      </c>
      <c r="S56" s="1">
        <v>1</v>
      </c>
      <c r="T56">
        <f t="shared" si="35"/>
        <v>2.8400000333786011</v>
      </c>
      <c r="U56" s="1">
        <v>30.990385055541992</v>
      </c>
      <c r="V56" s="1">
        <v>30.825187683105469</v>
      </c>
      <c r="W56" s="1">
        <v>31.018491744995117</v>
      </c>
      <c r="X56" s="1">
        <v>420.06134033203125</v>
      </c>
      <c r="Y56" s="1">
        <v>423.58212280273438</v>
      </c>
      <c r="Z56" s="1">
        <v>35.27850341796875</v>
      </c>
      <c r="AA56" s="1">
        <v>35.397518157958984</v>
      </c>
      <c r="AB56" s="1">
        <v>78.028343200683594</v>
      </c>
      <c r="AC56" s="1">
        <v>78.291572570800781</v>
      </c>
      <c r="AD56" s="1">
        <v>299.82626342773438</v>
      </c>
      <c r="AE56" s="1">
        <v>0.20330677926540375</v>
      </c>
      <c r="AF56" s="1">
        <v>0.14783276617527008</v>
      </c>
      <c r="AG56" s="1">
        <v>99.727149963378906</v>
      </c>
      <c r="AH56" s="1">
        <v>0.52543520927429199</v>
      </c>
      <c r="AI56" s="1">
        <v>0.10674984008073807</v>
      </c>
      <c r="AJ56" s="1">
        <v>1.7909741029143333E-2</v>
      </c>
      <c r="AK56" s="1">
        <v>2.307181479409337E-3</v>
      </c>
      <c r="AL56" s="1">
        <v>2.2327689453959465E-2</v>
      </c>
      <c r="AM56" s="1">
        <v>2.7864393778145313E-3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86</v>
      </c>
      <c r="AV56">
        <f t="shared" si="36"/>
        <v>0.49971043904622392</v>
      </c>
      <c r="AW56">
        <f t="shared" si="37"/>
        <v>6.165535450408599E-5</v>
      </c>
      <c r="AX56">
        <f t="shared" si="38"/>
        <v>303.97518768310545</v>
      </c>
      <c r="AY56">
        <f t="shared" si="39"/>
        <v>304.14038505554197</v>
      </c>
      <c r="AZ56">
        <f t="shared" si="40"/>
        <v>3.2529083955382898E-2</v>
      </c>
      <c r="BA56">
        <f t="shared" si="41"/>
        <v>-7.7304986259332494E-3</v>
      </c>
      <c r="BB56">
        <f t="shared" si="42"/>
        <v>4.4666064444218891</v>
      </c>
      <c r="BC56">
        <f t="shared" si="43"/>
        <v>44.788269253278415</v>
      </c>
      <c r="BD56">
        <f t="shared" si="44"/>
        <v>9.3907510953194304</v>
      </c>
      <c r="BE56">
        <f t="shared" si="45"/>
        <v>30.90778636932373</v>
      </c>
      <c r="BF56">
        <f t="shared" si="46"/>
        <v>4.48771264568704</v>
      </c>
      <c r="BG56">
        <f t="shared" si="47"/>
        <v>6.3023087641061876E-3</v>
      </c>
      <c r="BH56">
        <f t="shared" si="48"/>
        <v>3.5300936016702034</v>
      </c>
      <c r="BI56">
        <f t="shared" si="49"/>
        <v>0.95761904401683662</v>
      </c>
      <c r="BJ56">
        <f t="shared" si="50"/>
        <v>3.9401998969967817E-3</v>
      </c>
      <c r="BK56">
        <f t="shared" si="51"/>
        <v>86.426952268170979</v>
      </c>
      <c r="BL56">
        <f t="shared" si="52"/>
        <v>2.0459648497439953</v>
      </c>
      <c r="BM56">
        <f t="shared" si="53"/>
        <v>78.20574546644086</v>
      </c>
      <c r="BN56">
        <f t="shared" si="54"/>
        <v>424.43085821924569</v>
      </c>
      <c r="BO56">
        <f t="shared" si="55"/>
        <v>-3.2899447912738502E-3</v>
      </c>
    </row>
    <row r="57" spans="1:67" x14ac:dyDescent="0.25">
      <c r="A57" s="1">
        <v>46</v>
      </c>
      <c r="B57" s="1" t="s">
        <v>132</v>
      </c>
      <c r="C57" s="1" t="s">
        <v>81</v>
      </c>
      <c r="D57" s="1" t="s">
        <v>10</v>
      </c>
      <c r="E57" s="1" t="s">
        <v>82</v>
      </c>
      <c r="F57" s="1" t="s">
        <v>83</v>
      </c>
      <c r="G57" s="1" t="s">
        <v>84</v>
      </c>
      <c r="H57" s="1" t="s">
        <v>85</v>
      </c>
      <c r="I57" s="1">
        <v>692.49999701604247</v>
      </c>
      <c r="J57" s="1">
        <v>0</v>
      </c>
      <c r="K57">
        <f t="shared" si="28"/>
        <v>-1.8059651830648598</v>
      </c>
      <c r="L57">
        <f t="shared" si="29"/>
        <v>6.4260078155830578E-3</v>
      </c>
      <c r="M57">
        <f t="shared" si="30"/>
        <v>864.07529409132223</v>
      </c>
      <c r="N57">
        <f t="shared" si="31"/>
        <v>6.2597658007065668E-2</v>
      </c>
      <c r="O57">
        <f t="shared" si="32"/>
        <v>0.93463301271466825</v>
      </c>
      <c r="P57">
        <f t="shared" si="33"/>
        <v>30.818265914916992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30.989849090576172</v>
      </c>
      <c r="V57" s="1">
        <v>30.818265914916992</v>
      </c>
      <c r="W57" s="1">
        <v>31.018508911132813</v>
      </c>
      <c r="X57" s="1">
        <v>420.03366088867188</v>
      </c>
      <c r="Y57" s="1">
        <v>423.59442138671875</v>
      </c>
      <c r="Z57" s="1">
        <v>35.278129577636719</v>
      </c>
      <c r="AA57" s="1">
        <v>35.398956298828125</v>
      </c>
      <c r="AB57" s="1">
        <v>78.029273986816406</v>
      </c>
      <c r="AC57" s="1">
        <v>78.296524047851563</v>
      </c>
      <c r="AD57" s="1">
        <v>299.84310913085938</v>
      </c>
      <c r="AE57" s="1">
        <v>0.1640046238899231</v>
      </c>
      <c r="AF57" s="1">
        <v>0.19125077128410339</v>
      </c>
      <c r="AG57" s="1">
        <v>99.726348876953125</v>
      </c>
      <c r="AH57" s="1">
        <v>0.52543520927429199</v>
      </c>
      <c r="AI57" s="1">
        <v>0.10674984008073807</v>
      </c>
      <c r="AJ57" s="1">
        <v>1.7909741029143333E-2</v>
      </c>
      <c r="AK57" s="1">
        <v>2.307181479409337E-3</v>
      </c>
      <c r="AL57" s="1">
        <v>2.2327689453959465E-2</v>
      </c>
      <c r="AM57" s="1">
        <v>2.7864393778145313E-3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86</v>
      </c>
      <c r="AV57">
        <f t="shared" si="36"/>
        <v>0.49973851521809887</v>
      </c>
      <c r="AW57">
        <f t="shared" si="37"/>
        <v>6.2597658007065661E-5</v>
      </c>
      <c r="AX57">
        <f t="shared" si="38"/>
        <v>303.96826591491697</v>
      </c>
      <c r="AY57">
        <f t="shared" si="39"/>
        <v>304.13984909057615</v>
      </c>
      <c r="AZ57">
        <f t="shared" si="40"/>
        <v>2.6240739235861454E-2</v>
      </c>
      <c r="BA57">
        <f t="shared" si="41"/>
        <v>-7.3985835029887325E-3</v>
      </c>
      <c r="BB57">
        <f t="shared" si="42"/>
        <v>4.4648416784516192</v>
      </c>
      <c r="BC57">
        <f t="shared" si="43"/>
        <v>44.770932945319622</v>
      </c>
      <c r="BD57">
        <f t="shared" si="44"/>
        <v>9.3719766464914969</v>
      </c>
      <c r="BE57">
        <f t="shared" si="45"/>
        <v>30.904057502746582</v>
      </c>
      <c r="BF57">
        <f t="shared" si="46"/>
        <v>4.4867579502453783</v>
      </c>
      <c r="BG57">
        <f t="shared" si="47"/>
        <v>6.4115006491054036E-3</v>
      </c>
      <c r="BH57">
        <f t="shared" si="48"/>
        <v>3.5302086657369509</v>
      </c>
      <c r="BI57">
        <f t="shared" si="49"/>
        <v>0.95654928450842736</v>
      </c>
      <c r="BJ57">
        <f t="shared" si="50"/>
        <v>4.0084887636226123E-3</v>
      </c>
      <c r="BK57">
        <f t="shared" si="51"/>
        <v>86.171074234507074</v>
      </c>
      <c r="BL57">
        <f t="shared" si="52"/>
        <v>2.0398646688089133</v>
      </c>
      <c r="BM57">
        <f t="shared" si="53"/>
        <v>78.241913886704566</v>
      </c>
      <c r="BN57">
        <f t="shared" si="54"/>
        <v>424.45289074181841</v>
      </c>
      <c r="BO57">
        <f t="shared" si="55"/>
        <v>-3.329042525515444E-3</v>
      </c>
    </row>
    <row r="58" spans="1:67" x14ac:dyDescent="0.25">
      <c r="A58" s="1">
        <v>47</v>
      </c>
      <c r="B58" s="1" t="s">
        <v>133</v>
      </c>
      <c r="C58" s="1" t="s">
        <v>81</v>
      </c>
      <c r="D58" s="1" t="s">
        <v>10</v>
      </c>
      <c r="E58" s="1" t="s">
        <v>82</v>
      </c>
      <c r="F58" s="1" t="s">
        <v>83</v>
      </c>
      <c r="G58" s="1" t="s">
        <v>84</v>
      </c>
      <c r="H58" s="1" t="s">
        <v>85</v>
      </c>
      <c r="I58" s="1">
        <v>697.49999690428376</v>
      </c>
      <c r="J58" s="1">
        <v>0</v>
      </c>
      <c r="K58">
        <f t="shared" si="28"/>
        <v>-1.8020968198399887</v>
      </c>
      <c r="L58">
        <f t="shared" si="29"/>
        <v>6.4615389672198816E-3</v>
      </c>
      <c r="M58">
        <f t="shared" si="30"/>
        <v>860.61056831174426</v>
      </c>
      <c r="N58">
        <f t="shared" si="31"/>
        <v>6.2997539954915055E-2</v>
      </c>
      <c r="O58">
        <f t="shared" si="32"/>
        <v>0.93544542445409684</v>
      </c>
      <c r="P58">
        <f t="shared" si="33"/>
        <v>30.819780349731445</v>
      </c>
      <c r="Q58" s="1">
        <v>6</v>
      </c>
      <c r="R58">
        <f t="shared" si="34"/>
        <v>1.4200000166893005</v>
      </c>
      <c r="S58" s="1">
        <v>1</v>
      </c>
      <c r="T58">
        <f t="shared" si="35"/>
        <v>2.8400000333786011</v>
      </c>
      <c r="U58" s="1">
        <v>30.989526748657227</v>
      </c>
      <c r="V58" s="1">
        <v>30.819780349731445</v>
      </c>
      <c r="W58" s="1">
        <v>31.018182754516602</v>
      </c>
      <c r="X58" s="1">
        <v>419.99044799804688</v>
      </c>
      <c r="Y58" s="1">
        <v>423.54330444335938</v>
      </c>
      <c r="Z58" s="1">
        <v>35.272994995117188</v>
      </c>
      <c r="AA58" s="1">
        <v>35.394599914550781</v>
      </c>
      <c r="AB58" s="1">
        <v>78.01953125</v>
      </c>
      <c r="AC58" s="1">
        <v>78.288505554199219</v>
      </c>
      <c r="AD58" s="1">
        <v>299.82882690429688</v>
      </c>
      <c r="AE58" s="1">
        <v>0.22522422671318054</v>
      </c>
      <c r="AF58" s="1">
        <v>0.16333942115306854</v>
      </c>
      <c r="AG58" s="1">
        <v>99.726577758789063</v>
      </c>
      <c r="AH58" s="1">
        <v>0.52543520927429199</v>
      </c>
      <c r="AI58" s="1">
        <v>0.10674984008073807</v>
      </c>
      <c r="AJ58" s="1">
        <v>1.7909741029143333E-2</v>
      </c>
      <c r="AK58" s="1">
        <v>2.307181479409337E-3</v>
      </c>
      <c r="AL58" s="1">
        <v>2.2327689453959465E-2</v>
      </c>
      <c r="AM58" s="1">
        <v>2.7864393778145313E-3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86</v>
      </c>
      <c r="AV58">
        <f t="shared" si="36"/>
        <v>0.4997147115071614</v>
      </c>
      <c r="AW58">
        <f t="shared" si="37"/>
        <v>6.2997539954915056E-5</v>
      </c>
      <c r="AX58">
        <f t="shared" si="38"/>
        <v>303.96978034973142</v>
      </c>
      <c r="AY58">
        <f t="shared" si="39"/>
        <v>304.1395267486572</v>
      </c>
      <c r="AZ58">
        <f t="shared" si="40"/>
        <v>3.6035875468644285E-2</v>
      </c>
      <c r="BA58">
        <f t="shared" si="41"/>
        <v>-7.7378084777828442E-3</v>
      </c>
      <c r="BB58">
        <f t="shared" si="42"/>
        <v>4.4652277450737738</v>
      </c>
      <c r="BC58">
        <f t="shared" si="43"/>
        <v>44.77470144291847</v>
      </c>
      <c r="BD58">
        <f t="shared" si="44"/>
        <v>9.380101528367689</v>
      </c>
      <c r="BE58">
        <f t="shared" si="45"/>
        <v>30.904653549194336</v>
      </c>
      <c r="BF58">
        <f t="shared" si="46"/>
        <v>4.4869105431351297</v>
      </c>
      <c r="BG58">
        <f t="shared" si="47"/>
        <v>6.4468711121430638E-3</v>
      </c>
      <c r="BH58">
        <f t="shared" si="48"/>
        <v>3.529782320619677</v>
      </c>
      <c r="BI58">
        <f t="shared" si="49"/>
        <v>0.95712822251545271</v>
      </c>
      <c r="BJ58">
        <f t="shared" si="50"/>
        <v>4.0306096979088879E-3</v>
      </c>
      <c r="BK58">
        <f t="shared" si="51"/>
        <v>85.825746760776809</v>
      </c>
      <c r="BL58">
        <f t="shared" si="52"/>
        <v>2.0319305234745695</v>
      </c>
      <c r="BM58">
        <f t="shared" si="53"/>
        <v>78.225162420884089</v>
      </c>
      <c r="BN58">
        <f t="shared" si="54"/>
        <v>424.39993496384909</v>
      </c>
      <c r="BO58">
        <f t="shared" si="55"/>
        <v>-3.3216149395062879E-3</v>
      </c>
    </row>
    <row r="59" spans="1:67" x14ac:dyDescent="0.25">
      <c r="A59" s="1">
        <v>48</v>
      </c>
      <c r="B59" s="1" t="s">
        <v>134</v>
      </c>
      <c r="C59" s="1" t="s">
        <v>81</v>
      </c>
      <c r="D59" s="1" t="s">
        <v>10</v>
      </c>
      <c r="E59" s="1" t="s">
        <v>82</v>
      </c>
      <c r="F59" s="1" t="s">
        <v>83</v>
      </c>
      <c r="G59" s="1" t="s">
        <v>84</v>
      </c>
      <c r="H59" s="1" t="s">
        <v>85</v>
      </c>
      <c r="I59" s="1">
        <v>702.99999678134918</v>
      </c>
      <c r="J59" s="1">
        <v>0</v>
      </c>
      <c r="K59">
        <f t="shared" si="28"/>
        <v>-1.8028472279853986</v>
      </c>
      <c r="L59">
        <f t="shared" si="29"/>
        <v>6.6263647258615324E-3</v>
      </c>
      <c r="M59">
        <f t="shared" si="30"/>
        <v>849.81438373560513</v>
      </c>
      <c r="N59">
        <f t="shared" si="31"/>
        <v>6.4409483112057853E-2</v>
      </c>
      <c r="O59">
        <f t="shared" si="32"/>
        <v>0.93268923740461274</v>
      </c>
      <c r="P59">
        <f t="shared" si="33"/>
        <v>30.808534622192383</v>
      </c>
      <c r="Q59" s="1">
        <v>6</v>
      </c>
      <c r="R59">
        <f t="shared" si="34"/>
        <v>1.4200000166893005</v>
      </c>
      <c r="S59" s="1">
        <v>1</v>
      </c>
      <c r="T59">
        <f t="shared" si="35"/>
        <v>2.8400000333786011</v>
      </c>
      <c r="U59" s="1">
        <v>30.986970901489258</v>
      </c>
      <c r="V59" s="1">
        <v>30.808534622192383</v>
      </c>
      <c r="W59" s="1">
        <v>31.019451141357422</v>
      </c>
      <c r="X59" s="1">
        <v>419.99853515625</v>
      </c>
      <c r="Y59" s="1">
        <v>423.55142211914063</v>
      </c>
      <c r="Z59" s="1">
        <v>35.269195556640625</v>
      </c>
      <c r="AA59" s="1">
        <v>35.393516540527344</v>
      </c>
      <c r="AB59" s="1">
        <v>78.0224609375</v>
      </c>
      <c r="AC59" s="1">
        <v>78.2974853515625</v>
      </c>
      <c r="AD59" s="1">
        <v>299.85189819335938</v>
      </c>
      <c r="AE59" s="1">
        <v>0.16098080575466156</v>
      </c>
      <c r="AF59" s="1">
        <v>0.14369590580463409</v>
      </c>
      <c r="AG59" s="1">
        <v>99.726524353027344</v>
      </c>
      <c r="AH59" s="1">
        <v>0.52543520927429199</v>
      </c>
      <c r="AI59" s="1">
        <v>0.10674984008073807</v>
      </c>
      <c r="AJ59" s="1">
        <v>1.7909741029143333E-2</v>
      </c>
      <c r="AK59" s="1">
        <v>2.307181479409337E-3</v>
      </c>
      <c r="AL59" s="1">
        <v>2.2327689453959465E-2</v>
      </c>
      <c r="AM59" s="1">
        <v>2.7864393778145313E-3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86</v>
      </c>
      <c r="AV59">
        <f t="shared" si="36"/>
        <v>0.49975316365559891</v>
      </c>
      <c r="AW59">
        <f t="shared" si="37"/>
        <v>6.4409483112057859E-5</v>
      </c>
      <c r="AX59">
        <f t="shared" si="38"/>
        <v>303.95853462219236</v>
      </c>
      <c r="AY59">
        <f t="shared" si="39"/>
        <v>304.13697090148924</v>
      </c>
      <c r="AZ59">
        <f t="shared" si="40"/>
        <v>2.5756928345033625E-2</v>
      </c>
      <c r="BA59">
        <f t="shared" si="41"/>
        <v>-7.3705786968043955E-3</v>
      </c>
      <c r="BB59">
        <f t="shared" si="42"/>
        <v>4.4623616266227888</v>
      </c>
      <c r="BC59">
        <f t="shared" si="43"/>
        <v>44.745985639951037</v>
      </c>
      <c r="BD59">
        <f t="shared" si="44"/>
        <v>9.3524690994236934</v>
      </c>
      <c r="BE59">
        <f t="shared" si="45"/>
        <v>30.89775276184082</v>
      </c>
      <c r="BF59">
        <f t="shared" si="46"/>
        <v>4.4851441604642908</v>
      </c>
      <c r="BG59">
        <f t="shared" si="47"/>
        <v>6.6109399024602668E-3</v>
      </c>
      <c r="BH59">
        <f t="shared" si="48"/>
        <v>3.5296723892181761</v>
      </c>
      <c r="BI59">
        <f t="shared" si="49"/>
        <v>0.95547177124611471</v>
      </c>
      <c r="BJ59">
        <f t="shared" si="50"/>
        <v>4.1332204999007128E-3</v>
      </c>
      <c r="BK59">
        <f t="shared" si="51"/>
        <v>84.749034835161751</v>
      </c>
      <c r="BL59">
        <f t="shared" si="52"/>
        <v>2.0064019133350026</v>
      </c>
      <c r="BM59">
        <f t="shared" si="53"/>
        <v>78.276970171386978</v>
      </c>
      <c r="BN59">
        <f t="shared" si="54"/>
        <v>424.40840934772348</v>
      </c>
      <c r="BO59">
        <f t="shared" si="55"/>
        <v>-3.3251324804207186E-3</v>
      </c>
    </row>
    <row r="60" spans="1:67" x14ac:dyDescent="0.25">
      <c r="A60" s="1">
        <v>49</v>
      </c>
      <c r="B60" s="1" t="s">
        <v>135</v>
      </c>
      <c r="C60" s="1" t="s">
        <v>81</v>
      </c>
      <c r="D60" s="1" t="s">
        <v>10</v>
      </c>
      <c r="E60" s="1" t="s">
        <v>82</v>
      </c>
      <c r="F60" s="1" t="s">
        <v>83</v>
      </c>
      <c r="G60" s="1" t="s">
        <v>84</v>
      </c>
      <c r="H60" s="1" t="s">
        <v>85</v>
      </c>
      <c r="I60" s="1">
        <v>707.99999666959047</v>
      </c>
      <c r="J60" s="1">
        <v>0</v>
      </c>
      <c r="K60">
        <f t="shared" si="28"/>
        <v>-1.7844333956897551</v>
      </c>
      <c r="L60">
        <f t="shared" si="29"/>
        <v>6.3130653722412375E-3</v>
      </c>
      <c r="M60">
        <f t="shared" si="30"/>
        <v>866.55732642748251</v>
      </c>
      <c r="N60">
        <f t="shared" si="31"/>
        <v>6.1490354899858699E-2</v>
      </c>
      <c r="O60">
        <f t="shared" si="32"/>
        <v>0.93450602495762292</v>
      </c>
      <c r="P60">
        <f t="shared" si="33"/>
        <v>30.814243316650391</v>
      </c>
      <c r="Q60" s="1">
        <v>6</v>
      </c>
      <c r="R60">
        <f t="shared" si="34"/>
        <v>1.4200000166893005</v>
      </c>
      <c r="S60" s="1">
        <v>1</v>
      </c>
      <c r="T60">
        <f t="shared" si="35"/>
        <v>2.8400000333786011</v>
      </c>
      <c r="U60" s="1">
        <v>30.988248825073242</v>
      </c>
      <c r="V60" s="1">
        <v>30.814243316650391</v>
      </c>
      <c r="W60" s="1">
        <v>31.012405395507813</v>
      </c>
      <c r="X60" s="1">
        <v>419.99749755859375</v>
      </c>
      <c r="Y60" s="1">
        <v>423.51657104492188</v>
      </c>
      <c r="Z60" s="1">
        <v>35.270931243896484</v>
      </c>
      <c r="AA60" s="1">
        <v>35.389636993408203</v>
      </c>
      <c r="AB60" s="1">
        <v>78.021163940429688</v>
      </c>
      <c r="AC60" s="1">
        <v>78.283744812011719</v>
      </c>
      <c r="AD60" s="1">
        <v>299.8046875</v>
      </c>
      <c r="AE60" s="1">
        <v>0.28946572542190552</v>
      </c>
      <c r="AF60" s="1">
        <v>0.11268340796232224</v>
      </c>
      <c r="AG60" s="1">
        <v>99.727226257324219</v>
      </c>
      <c r="AH60" s="1">
        <v>0.52543520927429199</v>
      </c>
      <c r="AI60" s="1">
        <v>0.10674984008073807</v>
      </c>
      <c r="AJ60" s="1">
        <v>1.7909741029143333E-2</v>
      </c>
      <c r="AK60" s="1">
        <v>2.307181479409337E-3</v>
      </c>
      <c r="AL60" s="1">
        <v>2.2327689453959465E-2</v>
      </c>
      <c r="AM60" s="1">
        <v>2.7864393778145313E-3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86</v>
      </c>
      <c r="AV60">
        <f t="shared" si="36"/>
        <v>0.49967447916666663</v>
      </c>
      <c r="AW60">
        <f t="shared" si="37"/>
        <v>6.1490354899858697E-5</v>
      </c>
      <c r="AX60">
        <f t="shared" si="38"/>
        <v>303.96424331665037</v>
      </c>
      <c r="AY60">
        <f t="shared" si="39"/>
        <v>304.13824882507322</v>
      </c>
      <c r="AZ60">
        <f t="shared" si="40"/>
        <v>4.6314515032294779E-2</v>
      </c>
      <c r="BA60">
        <f t="shared" si="41"/>
        <v>-6.2911119582672245E-3</v>
      </c>
      <c r="BB60">
        <f t="shared" si="42"/>
        <v>4.4638163605638139</v>
      </c>
      <c r="BC60">
        <f t="shared" si="43"/>
        <v>44.760257836169188</v>
      </c>
      <c r="BD60">
        <f t="shared" si="44"/>
        <v>9.3706208427609852</v>
      </c>
      <c r="BE60">
        <f t="shared" si="45"/>
        <v>30.901246070861816</v>
      </c>
      <c r="BF60">
        <f t="shared" si="46"/>
        <v>4.4860382610474581</v>
      </c>
      <c r="BG60">
        <f t="shared" si="47"/>
        <v>6.2990631198496499E-3</v>
      </c>
      <c r="BH60">
        <f t="shared" si="48"/>
        <v>3.529310335606191</v>
      </c>
      <c r="BI60">
        <f t="shared" si="49"/>
        <v>0.95672792544126706</v>
      </c>
      <c r="BJ60">
        <f t="shared" si="50"/>
        <v>3.9381700748542994E-3</v>
      </c>
      <c r="BK60">
        <f t="shared" si="51"/>
        <v>86.419358557575521</v>
      </c>
      <c r="BL60">
        <f t="shared" si="52"/>
        <v>2.0461001662567009</v>
      </c>
      <c r="BM60">
        <f t="shared" si="53"/>
        <v>78.239236270117885</v>
      </c>
      <c r="BN60">
        <f t="shared" si="54"/>
        <v>424.36480521952336</v>
      </c>
      <c r="BO60">
        <f t="shared" si="55"/>
        <v>-3.2899218864636537E-3</v>
      </c>
    </row>
    <row r="61" spans="1:67" x14ac:dyDescent="0.25">
      <c r="A61" s="1">
        <v>50</v>
      </c>
      <c r="B61" s="1" t="s">
        <v>136</v>
      </c>
      <c r="C61" s="1" t="s">
        <v>81</v>
      </c>
      <c r="D61" s="1" t="s">
        <v>10</v>
      </c>
      <c r="E61" s="1" t="s">
        <v>82</v>
      </c>
      <c r="F61" s="1" t="s">
        <v>83</v>
      </c>
      <c r="G61" s="1" t="s">
        <v>84</v>
      </c>
      <c r="H61" s="1" t="s">
        <v>85</v>
      </c>
      <c r="I61" s="1">
        <v>712.99999655783176</v>
      </c>
      <c r="J61" s="1">
        <v>0</v>
      </c>
      <c r="K61">
        <f t="shared" si="28"/>
        <v>-1.7964373864596308</v>
      </c>
      <c r="L61">
        <f t="shared" si="29"/>
        <v>6.4053868655905705E-3</v>
      </c>
      <c r="M61">
        <f t="shared" si="30"/>
        <v>863.09183480742047</v>
      </c>
      <c r="N61">
        <f t="shared" si="31"/>
        <v>6.2390059135443682E-2</v>
      </c>
      <c r="O61">
        <f t="shared" si="32"/>
        <v>0.93454531912385264</v>
      </c>
      <c r="P61">
        <f t="shared" si="33"/>
        <v>30.81334114074707</v>
      </c>
      <c r="Q61" s="1">
        <v>6</v>
      </c>
      <c r="R61">
        <f t="shared" si="34"/>
        <v>1.4200000166893005</v>
      </c>
      <c r="S61" s="1">
        <v>1</v>
      </c>
      <c r="T61">
        <f t="shared" si="35"/>
        <v>2.8400000333786011</v>
      </c>
      <c r="U61" s="1">
        <v>30.982789993286133</v>
      </c>
      <c r="V61" s="1">
        <v>30.81334114074707</v>
      </c>
      <c r="W61" s="1">
        <v>31.006172180175781</v>
      </c>
      <c r="X61" s="1">
        <v>419.9964599609375</v>
      </c>
      <c r="Y61" s="1">
        <v>423.53863525390625</v>
      </c>
      <c r="Z61" s="1">
        <v>35.266521453857422</v>
      </c>
      <c r="AA61" s="1">
        <v>35.386959075927734</v>
      </c>
      <c r="AB61" s="1">
        <v>78.035652160644531</v>
      </c>
      <c r="AC61" s="1">
        <v>78.302146911621094</v>
      </c>
      <c r="AD61" s="1">
        <v>299.81793212890625</v>
      </c>
      <c r="AE61" s="1">
        <v>0.18138580024242401</v>
      </c>
      <c r="AF61" s="1">
        <v>1.6540441662073135E-2</v>
      </c>
      <c r="AG61" s="1">
        <v>99.727165222167969</v>
      </c>
      <c r="AH61" s="1">
        <v>0.52543520927429199</v>
      </c>
      <c r="AI61" s="1">
        <v>0.10674984008073807</v>
      </c>
      <c r="AJ61" s="1">
        <v>1.7909741029143333E-2</v>
      </c>
      <c r="AK61" s="1">
        <v>2.307181479409337E-3</v>
      </c>
      <c r="AL61" s="1">
        <v>2.2327689453959465E-2</v>
      </c>
      <c r="AM61" s="1">
        <v>2.7864393778145313E-3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86</v>
      </c>
      <c r="AV61">
        <f t="shared" si="36"/>
        <v>0.49969655354817705</v>
      </c>
      <c r="AW61">
        <f t="shared" si="37"/>
        <v>6.2390059135443684E-5</v>
      </c>
      <c r="AX61">
        <f t="shared" si="38"/>
        <v>303.96334114074705</v>
      </c>
      <c r="AY61">
        <f t="shared" si="39"/>
        <v>304.13278999328611</v>
      </c>
      <c r="AZ61">
        <f t="shared" si="40"/>
        <v>2.902172739010167E-2</v>
      </c>
      <c r="BA61">
        <f t="shared" si="41"/>
        <v>-7.5569746164046436E-3</v>
      </c>
      <c r="BB61">
        <f t="shared" si="42"/>
        <v>4.4635864335989943</v>
      </c>
      <c r="BC61">
        <f t="shared" si="43"/>
        <v>44.757979670385751</v>
      </c>
      <c r="BD61">
        <f t="shared" si="44"/>
        <v>9.3710205944580167</v>
      </c>
      <c r="BE61">
        <f t="shared" si="45"/>
        <v>30.898065567016602</v>
      </c>
      <c r="BF61">
        <f t="shared" si="46"/>
        <v>4.4852242155589872</v>
      </c>
      <c r="BG61">
        <f t="shared" si="47"/>
        <v>6.3909725518016512E-3</v>
      </c>
      <c r="BH61">
        <f t="shared" si="48"/>
        <v>3.5290411144751417</v>
      </c>
      <c r="BI61">
        <f t="shared" si="49"/>
        <v>0.95618310108384552</v>
      </c>
      <c r="BJ61">
        <f t="shared" si="50"/>
        <v>3.9956503847255274E-3</v>
      </c>
      <c r="BK61">
        <f t="shared" si="51"/>
        <v>86.07370201174372</v>
      </c>
      <c r="BL61">
        <f t="shared" si="52"/>
        <v>2.0378113422639883</v>
      </c>
      <c r="BM61">
        <f t="shared" si="53"/>
        <v>78.237962333197601</v>
      </c>
      <c r="BN61">
        <f t="shared" si="54"/>
        <v>424.39257555081372</v>
      </c>
      <c r="BO61">
        <f t="shared" si="55"/>
        <v>-3.3117827377955188E-3</v>
      </c>
    </row>
    <row r="62" spans="1:67" x14ac:dyDescent="0.25">
      <c r="A62" s="1">
        <v>51</v>
      </c>
      <c r="B62" s="1" t="s">
        <v>137</v>
      </c>
      <c r="C62" s="1" t="s">
        <v>81</v>
      </c>
      <c r="D62" s="1" t="s">
        <v>10</v>
      </c>
      <c r="E62" s="1" t="s">
        <v>82</v>
      </c>
      <c r="F62" s="1" t="s">
        <v>83</v>
      </c>
      <c r="G62" s="1" t="s">
        <v>84</v>
      </c>
      <c r="H62" s="1" t="s">
        <v>85</v>
      </c>
      <c r="I62" s="1">
        <v>718.49999643489718</v>
      </c>
      <c r="J62" s="1">
        <v>0</v>
      </c>
      <c r="K62">
        <f t="shared" si="28"/>
        <v>-1.8248983857511136</v>
      </c>
      <c r="L62">
        <f t="shared" si="29"/>
        <v>6.7253398675373782E-3</v>
      </c>
      <c r="M62">
        <f t="shared" si="30"/>
        <v>848.70087732447178</v>
      </c>
      <c r="N62">
        <f t="shared" si="31"/>
        <v>6.554829443365387E-2</v>
      </c>
      <c r="O62">
        <f t="shared" si="32"/>
        <v>0.93523396101353473</v>
      </c>
      <c r="P62">
        <f t="shared" si="33"/>
        <v>30.817819595336914</v>
      </c>
      <c r="Q62" s="1">
        <v>6</v>
      </c>
      <c r="R62">
        <f t="shared" si="34"/>
        <v>1.4200000166893005</v>
      </c>
      <c r="S62" s="1">
        <v>1</v>
      </c>
      <c r="T62">
        <f t="shared" si="35"/>
        <v>2.8400000333786011</v>
      </c>
      <c r="U62" s="1">
        <v>30.989704132080078</v>
      </c>
      <c r="V62" s="1">
        <v>30.817819595336914</v>
      </c>
      <c r="W62" s="1">
        <v>31.009723663330078</v>
      </c>
      <c r="X62" s="1">
        <v>420.01043701171875</v>
      </c>
      <c r="Y62" s="1">
        <v>423.6064453125</v>
      </c>
      <c r="Z62" s="1">
        <v>35.265171051025391</v>
      </c>
      <c r="AA62" s="1">
        <v>35.391689300537109</v>
      </c>
      <c r="AB62" s="1">
        <v>78.001487731933594</v>
      </c>
      <c r="AC62" s="1">
        <v>78.281326293945313</v>
      </c>
      <c r="AD62" s="1">
        <v>299.85443115234375</v>
      </c>
      <c r="AE62" s="1">
        <v>0.16022381186485291</v>
      </c>
      <c r="AF62" s="1">
        <v>8.6837157607078552E-2</v>
      </c>
      <c r="AG62" s="1">
        <v>99.726631164550781</v>
      </c>
      <c r="AH62" s="1">
        <v>0.52543520927429199</v>
      </c>
      <c r="AI62" s="1">
        <v>0.10674984008073807</v>
      </c>
      <c r="AJ62" s="1">
        <v>1.7909741029143333E-2</v>
      </c>
      <c r="AK62" s="1">
        <v>2.307181479409337E-3</v>
      </c>
      <c r="AL62" s="1">
        <v>2.2327689453959465E-2</v>
      </c>
      <c r="AM62" s="1">
        <v>2.7864393778145313E-3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86</v>
      </c>
      <c r="AV62">
        <f t="shared" si="36"/>
        <v>0.49975738525390623</v>
      </c>
      <c r="AW62">
        <f t="shared" si="37"/>
        <v>6.5548294433653866E-5</v>
      </c>
      <c r="AX62">
        <f t="shared" si="38"/>
        <v>303.96781959533689</v>
      </c>
      <c r="AY62">
        <f t="shared" si="39"/>
        <v>304.13970413208006</v>
      </c>
      <c r="AZ62">
        <f t="shared" si="40"/>
        <v>2.5635809325371461E-2</v>
      </c>
      <c r="BA62">
        <f t="shared" si="41"/>
        <v>-8.8320083663582637E-3</v>
      </c>
      <c r="BB62">
        <f t="shared" si="42"/>
        <v>4.4647279061785774</v>
      </c>
      <c r="BC62">
        <f t="shared" si="43"/>
        <v>44.769665374654984</v>
      </c>
      <c r="BD62">
        <f t="shared" si="44"/>
        <v>9.3779760741178748</v>
      </c>
      <c r="BE62">
        <f t="shared" si="45"/>
        <v>30.903761863708496</v>
      </c>
      <c r="BF62">
        <f t="shared" si="46"/>
        <v>4.4866822658491747</v>
      </c>
      <c r="BG62">
        <f t="shared" si="47"/>
        <v>6.7094513674526958E-3</v>
      </c>
      <c r="BH62">
        <f t="shared" si="48"/>
        <v>3.5294939451650427</v>
      </c>
      <c r="BI62">
        <f t="shared" si="49"/>
        <v>0.95718832068413207</v>
      </c>
      <c r="BJ62">
        <f t="shared" si="50"/>
        <v>4.1948316984865694E-3</v>
      </c>
      <c r="BK62">
        <f t="shared" si="51"/>
        <v>84.638079361968252</v>
      </c>
      <c r="BL62">
        <f t="shared" si="52"/>
        <v>2.0035126630294164</v>
      </c>
      <c r="BM62">
        <f t="shared" si="53"/>
        <v>78.229755276496689</v>
      </c>
      <c r="BN62">
        <f t="shared" si="54"/>
        <v>424.47391460539052</v>
      </c>
      <c r="BO62">
        <f t="shared" si="55"/>
        <v>-3.3632538822674337E-3</v>
      </c>
    </row>
    <row r="63" spans="1:67" x14ac:dyDescent="0.25">
      <c r="A63" s="1">
        <v>52</v>
      </c>
      <c r="B63" s="1" t="s">
        <v>138</v>
      </c>
      <c r="C63" s="1" t="s">
        <v>81</v>
      </c>
      <c r="D63" s="1" t="s">
        <v>10</v>
      </c>
      <c r="E63" s="1" t="s">
        <v>82</v>
      </c>
      <c r="F63" s="1" t="s">
        <v>83</v>
      </c>
      <c r="G63" s="1" t="s">
        <v>84</v>
      </c>
      <c r="H63" s="1" t="s">
        <v>85</v>
      </c>
      <c r="I63" s="1">
        <v>723.49999632313848</v>
      </c>
      <c r="J63" s="1">
        <v>0</v>
      </c>
      <c r="K63">
        <f t="shared" si="28"/>
        <v>-1.7784196838194017</v>
      </c>
      <c r="L63">
        <f t="shared" si="29"/>
        <v>6.6231293185886565E-3</v>
      </c>
      <c r="M63">
        <f t="shared" si="30"/>
        <v>844.13195297065806</v>
      </c>
      <c r="N63">
        <f t="shared" si="31"/>
        <v>6.4517179382365966E-2</v>
      </c>
      <c r="O63">
        <f t="shared" si="32"/>
        <v>0.93470715764535228</v>
      </c>
      <c r="P63">
        <f t="shared" si="33"/>
        <v>30.812868118286133</v>
      </c>
      <c r="Q63" s="1">
        <v>6</v>
      </c>
      <c r="R63">
        <f t="shared" si="34"/>
        <v>1.4200000166893005</v>
      </c>
      <c r="S63" s="1">
        <v>1</v>
      </c>
      <c r="T63">
        <f t="shared" si="35"/>
        <v>2.8400000333786011</v>
      </c>
      <c r="U63" s="1">
        <v>30.984619140625</v>
      </c>
      <c r="V63" s="1">
        <v>30.812868118286133</v>
      </c>
      <c r="W63" s="1">
        <v>31.022686004638672</v>
      </c>
      <c r="X63" s="1">
        <v>420.04257202148438</v>
      </c>
      <c r="Y63" s="1">
        <v>423.54629516601563</v>
      </c>
      <c r="Z63" s="1">
        <v>35.259685516357422</v>
      </c>
      <c r="AA63" s="1">
        <v>35.384208679199219</v>
      </c>
      <c r="AB63" s="1">
        <v>78.01220703125</v>
      </c>
      <c r="AC63" s="1">
        <v>78.287712097167969</v>
      </c>
      <c r="AD63" s="1">
        <v>299.86849975585938</v>
      </c>
      <c r="AE63" s="1">
        <v>0.16248948872089386</v>
      </c>
      <c r="AF63" s="1">
        <v>3.4114252775907516E-2</v>
      </c>
      <c r="AG63" s="1">
        <v>99.726936340332031</v>
      </c>
      <c r="AH63" s="1">
        <v>0.52543520927429199</v>
      </c>
      <c r="AI63" s="1">
        <v>0.10674984008073807</v>
      </c>
      <c r="AJ63" s="1">
        <v>1.7909741029143333E-2</v>
      </c>
      <c r="AK63" s="1">
        <v>2.307181479409337E-3</v>
      </c>
      <c r="AL63" s="1">
        <v>2.2327689453959465E-2</v>
      </c>
      <c r="AM63" s="1">
        <v>2.7864393778145313E-3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86</v>
      </c>
      <c r="AV63">
        <f t="shared" si="36"/>
        <v>0.49978083292643222</v>
      </c>
      <c r="AW63">
        <f t="shared" si="37"/>
        <v>6.4517179382365969E-5</v>
      </c>
      <c r="AX63">
        <f t="shared" si="38"/>
        <v>303.96286811828611</v>
      </c>
      <c r="AY63">
        <f t="shared" si="39"/>
        <v>304.13461914062498</v>
      </c>
      <c r="AZ63">
        <f t="shared" si="40"/>
        <v>2.5998317614235322E-2</v>
      </c>
      <c r="BA63">
        <f t="shared" si="41"/>
        <v>-8.3344822676405805E-3</v>
      </c>
      <c r="BB63">
        <f t="shared" si="42"/>
        <v>4.463465884048877</v>
      </c>
      <c r="BC63">
        <f t="shared" si="43"/>
        <v>44.756873597487036</v>
      </c>
      <c r="BD63">
        <f t="shared" si="44"/>
        <v>9.3726649182878177</v>
      </c>
      <c r="BE63">
        <f t="shared" si="45"/>
        <v>30.898743629455566</v>
      </c>
      <c r="BF63">
        <f t="shared" si="46"/>
        <v>4.4853977538942891</v>
      </c>
      <c r="BG63">
        <f t="shared" si="47"/>
        <v>6.6077195367300751E-3</v>
      </c>
      <c r="BH63">
        <f t="shared" si="48"/>
        <v>3.5287587264035247</v>
      </c>
      <c r="BI63">
        <f t="shared" si="49"/>
        <v>0.95663902749076435</v>
      </c>
      <c r="BJ63">
        <f t="shared" si="50"/>
        <v>4.1312064239703225E-3</v>
      </c>
      <c r="BK63">
        <f t="shared" si="51"/>
        <v>84.182693536744964</v>
      </c>
      <c r="BL63">
        <f t="shared" si="52"/>
        <v>1.9930098848811493</v>
      </c>
      <c r="BM63">
        <f t="shared" si="53"/>
        <v>78.235314535239866</v>
      </c>
      <c r="BN63">
        <f t="shared" si="54"/>
        <v>424.39167071000816</v>
      </c>
      <c r="BO63">
        <f t="shared" si="55"/>
        <v>-3.2784626311468178E-3</v>
      </c>
    </row>
    <row r="64" spans="1:67" x14ac:dyDescent="0.25">
      <c r="A64" s="1">
        <v>53</v>
      </c>
      <c r="B64" s="1" t="s">
        <v>139</v>
      </c>
      <c r="C64" s="1" t="s">
        <v>81</v>
      </c>
      <c r="D64" s="1" t="s">
        <v>10</v>
      </c>
      <c r="E64" s="1" t="s">
        <v>82</v>
      </c>
      <c r="F64" s="1" t="s">
        <v>83</v>
      </c>
      <c r="G64" s="1" t="s">
        <v>84</v>
      </c>
      <c r="H64" s="1" t="s">
        <v>85</v>
      </c>
      <c r="I64" s="1">
        <v>728.49999621137977</v>
      </c>
      <c r="J64" s="1">
        <v>0</v>
      </c>
      <c r="K64">
        <f t="shared" si="28"/>
        <v>-1.7951991760025976</v>
      </c>
      <c r="L64">
        <f t="shared" si="29"/>
        <v>6.2958037503671321E-3</v>
      </c>
      <c r="M64">
        <f t="shared" si="30"/>
        <v>870.51673899039963</v>
      </c>
      <c r="N64">
        <f t="shared" si="31"/>
        <v>6.1410034906321714E-2</v>
      </c>
      <c r="O64">
        <f t="shared" si="32"/>
        <v>0.9358298109708616</v>
      </c>
      <c r="P64">
        <f t="shared" si="33"/>
        <v>30.815729141235352</v>
      </c>
      <c r="Q64" s="1">
        <v>6</v>
      </c>
      <c r="R64">
        <f t="shared" si="34"/>
        <v>1.4200000166893005</v>
      </c>
      <c r="S64" s="1">
        <v>1</v>
      </c>
      <c r="T64">
        <f t="shared" si="35"/>
        <v>2.8400000333786011</v>
      </c>
      <c r="U64" s="1">
        <v>30.987619400024414</v>
      </c>
      <c r="V64" s="1">
        <v>30.815729141235352</v>
      </c>
      <c r="W64" s="1">
        <v>31.030744552612305</v>
      </c>
      <c r="X64" s="1">
        <v>419.99984741210938</v>
      </c>
      <c r="Y64" s="1">
        <v>423.54034423828125</v>
      </c>
      <c r="Z64" s="1">
        <v>35.262031555175781</v>
      </c>
      <c r="AA64" s="1">
        <v>35.380577087402344</v>
      </c>
      <c r="AB64" s="1">
        <v>78.00335693359375</v>
      </c>
      <c r="AC64" s="1">
        <v>78.265594482421875</v>
      </c>
      <c r="AD64" s="1">
        <v>299.820556640625</v>
      </c>
      <c r="AE64" s="1">
        <v>0.27283197641372681</v>
      </c>
      <c r="AF64" s="1">
        <v>0.34837988018989563</v>
      </c>
      <c r="AG64" s="1">
        <v>99.726051330566406</v>
      </c>
      <c r="AH64" s="1">
        <v>0.52543520927429199</v>
      </c>
      <c r="AI64" s="1">
        <v>0.10674984008073807</v>
      </c>
      <c r="AJ64" s="1">
        <v>1.7909741029143333E-2</v>
      </c>
      <c r="AK64" s="1">
        <v>2.307181479409337E-3</v>
      </c>
      <c r="AL64" s="1">
        <v>2.2327689453959465E-2</v>
      </c>
      <c r="AM64" s="1">
        <v>2.7864393778145313E-3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86</v>
      </c>
      <c r="AV64">
        <f t="shared" si="36"/>
        <v>0.49970092773437491</v>
      </c>
      <c r="AW64">
        <f t="shared" si="37"/>
        <v>6.1410034906321713E-5</v>
      </c>
      <c r="AX64">
        <f t="shared" si="38"/>
        <v>303.96572914123533</v>
      </c>
      <c r="AY64">
        <f t="shared" si="39"/>
        <v>304.13761940002439</v>
      </c>
      <c r="AZ64">
        <f t="shared" si="40"/>
        <v>4.3653115250473107E-2</v>
      </c>
      <c r="BA64">
        <f t="shared" si="41"/>
        <v>-6.570056850954977E-3</v>
      </c>
      <c r="BB64">
        <f t="shared" si="42"/>
        <v>4.4641950576942095</v>
      </c>
      <c r="BC64">
        <f t="shared" si="43"/>
        <v>44.764582555229651</v>
      </c>
      <c r="BD64">
        <f t="shared" si="44"/>
        <v>9.3840054678273077</v>
      </c>
      <c r="BE64">
        <f t="shared" si="45"/>
        <v>30.901674270629883</v>
      </c>
      <c r="BF64">
        <f t="shared" si="46"/>
        <v>4.4861478680053626</v>
      </c>
      <c r="BG64">
        <f t="shared" si="47"/>
        <v>6.2818778806995861E-3</v>
      </c>
      <c r="BH64">
        <f t="shared" si="48"/>
        <v>3.5283652467233479</v>
      </c>
      <c r="BI64">
        <f t="shared" si="49"/>
        <v>0.95778262128201463</v>
      </c>
      <c r="BJ64">
        <f t="shared" si="50"/>
        <v>3.9274224573989198E-3</v>
      </c>
      <c r="BK64">
        <f t="shared" si="51"/>
        <v>86.813196996673867</v>
      </c>
      <c r="BL64">
        <f t="shared" si="52"/>
        <v>2.0553336909521236</v>
      </c>
      <c r="BM64">
        <f t="shared" si="53"/>
        <v>78.210180967590361</v>
      </c>
      <c r="BN64">
        <f t="shared" si="54"/>
        <v>424.39369594923892</v>
      </c>
      <c r="BO64">
        <f t="shared" si="55"/>
        <v>-3.3083161641690745E-3</v>
      </c>
    </row>
    <row r="65" spans="1:67" x14ac:dyDescent="0.25">
      <c r="A65" s="1">
        <v>54</v>
      </c>
      <c r="B65" s="1" t="s">
        <v>140</v>
      </c>
      <c r="C65" s="1" t="s">
        <v>81</v>
      </c>
      <c r="D65" s="1" t="s">
        <v>10</v>
      </c>
      <c r="E65" s="1" t="s">
        <v>82</v>
      </c>
      <c r="F65" s="1" t="s">
        <v>83</v>
      </c>
      <c r="G65" s="1" t="s">
        <v>84</v>
      </c>
      <c r="H65" s="1" t="s">
        <v>85</v>
      </c>
      <c r="I65" s="1">
        <v>733.99999608844519</v>
      </c>
      <c r="J65" s="1">
        <v>0</v>
      </c>
      <c r="K65">
        <f t="shared" si="28"/>
        <v>-1.7606802878936061</v>
      </c>
      <c r="L65">
        <f t="shared" si="29"/>
        <v>6.1096620111227937E-3</v>
      </c>
      <c r="M65">
        <f t="shared" si="30"/>
        <v>875.30763587390697</v>
      </c>
      <c r="N65">
        <f t="shared" si="31"/>
        <v>5.9801404502802469E-2</v>
      </c>
      <c r="O65">
        <f t="shared" si="32"/>
        <v>0.93902467980587501</v>
      </c>
      <c r="P65">
        <f t="shared" si="33"/>
        <v>30.82740592956543</v>
      </c>
      <c r="Q65" s="1">
        <v>6</v>
      </c>
      <c r="R65">
        <f t="shared" si="34"/>
        <v>1.4200000166893005</v>
      </c>
      <c r="S65" s="1">
        <v>1</v>
      </c>
      <c r="T65">
        <f t="shared" si="35"/>
        <v>2.8400000333786011</v>
      </c>
      <c r="U65" s="1">
        <v>30.995250701904297</v>
      </c>
      <c r="V65" s="1">
        <v>30.82740592956543</v>
      </c>
      <c r="W65" s="1">
        <v>31.029830932617188</v>
      </c>
      <c r="X65" s="1">
        <v>420.08804321289063</v>
      </c>
      <c r="Y65" s="1">
        <v>423.56024169921875</v>
      </c>
      <c r="Z65" s="1">
        <v>35.262287139892578</v>
      </c>
      <c r="AA65" s="1">
        <v>35.377708435058594</v>
      </c>
      <c r="AB65" s="1">
        <v>77.97149658203125</v>
      </c>
      <c r="AC65" s="1">
        <v>78.226715087890625</v>
      </c>
      <c r="AD65" s="1">
        <v>299.87066650390625</v>
      </c>
      <c r="AE65" s="1">
        <v>0.22673223912715912</v>
      </c>
      <c r="AF65" s="1">
        <v>1.2405331246554852E-2</v>
      </c>
      <c r="AG65" s="1">
        <v>99.727981567382813</v>
      </c>
      <c r="AH65" s="1">
        <v>0.52543520927429199</v>
      </c>
      <c r="AI65" s="1">
        <v>0.10674984008073807</v>
      </c>
      <c r="AJ65" s="1">
        <v>1.7909741029143333E-2</v>
      </c>
      <c r="AK65" s="1">
        <v>2.307181479409337E-3</v>
      </c>
      <c r="AL65" s="1">
        <v>2.2327689453959465E-2</v>
      </c>
      <c r="AM65" s="1">
        <v>2.7864393778145313E-3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86</v>
      </c>
      <c r="AV65">
        <f t="shared" si="36"/>
        <v>0.49978444417317702</v>
      </c>
      <c r="AW65">
        <f t="shared" si="37"/>
        <v>5.9801404502802468E-5</v>
      </c>
      <c r="AX65">
        <f t="shared" si="38"/>
        <v>303.97740592956541</v>
      </c>
      <c r="AY65">
        <f t="shared" si="39"/>
        <v>304.14525070190427</v>
      </c>
      <c r="AZ65">
        <f t="shared" si="40"/>
        <v>3.6277157449487785E-2</v>
      </c>
      <c r="BA65">
        <f t="shared" si="41"/>
        <v>-6.403509026805981E-3</v>
      </c>
      <c r="BB65">
        <f t="shared" si="42"/>
        <v>4.4671721345136417</v>
      </c>
      <c r="BC65">
        <f t="shared" si="43"/>
        <v>44.793568107014437</v>
      </c>
      <c r="BD65">
        <f t="shared" si="44"/>
        <v>9.4158596719558432</v>
      </c>
      <c r="BE65">
        <f t="shared" si="45"/>
        <v>30.911328315734863</v>
      </c>
      <c r="BF65">
        <f t="shared" si="46"/>
        <v>4.4886196481348906</v>
      </c>
      <c r="BG65">
        <f t="shared" si="47"/>
        <v>6.096546575006391E-3</v>
      </c>
      <c r="BH65">
        <f t="shared" si="48"/>
        <v>3.5281474547077667</v>
      </c>
      <c r="BI65">
        <f t="shared" si="49"/>
        <v>0.96047219342712387</v>
      </c>
      <c r="BJ65">
        <f t="shared" si="50"/>
        <v>3.8115177827822851E-3</v>
      </c>
      <c r="BK65">
        <f t="shared" si="51"/>
        <v>87.292663776222426</v>
      </c>
      <c r="BL65">
        <f t="shared" si="52"/>
        <v>2.066548154667184</v>
      </c>
      <c r="BM65">
        <f t="shared" si="53"/>
        <v>78.148636574334205</v>
      </c>
      <c r="BN65">
        <f t="shared" si="54"/>
        <v>424.39718478397947</v>
      </c>
      <c r="BO65">
        <f t="shared" si="55"/>
        <v>-3.2421224474480917E-3</v>
      </c>
    </row>
    <row r="66" spans="1:67" x14ac:dyDescent="0.25">
      <c r="A66" s="1">
        <v>55</v>
      </c>
      <c r="B66" s="1" t="s">
        <v>141</v>
      </c>
      <c r="C66" s="1" t="s">
        <v>81</v>
      </c>
      <c r="D66" s="1" t="s">
        <v>10</v>
      </c>
      <c r="E66" s="1" t="s">
        <v>82</v>
      </c>
      <c r="F66" s="1" t="s">
        <v>83</v>
      </c>
      <c r="G66" s="1" t="s">
        <v>84</v>
      </c>
      <c r="H66" s="1" t="s">
        <v>85</v>
      </c>
      <c r="I66" s="1">
        <v>738.99999597668648</v>
      </c>
      <c r="J66" s="1">
        <v>0</v>
      </c>
      <c r="K66">
        <f t="shared" si="28"/>
        <v>-1.8082617837016071</v>
      </c>
      <c r="L66">
        <f t="shared" si="29"/>
        <v>6.0870892484290434E-3</v>
      </c>
      <c r="M66">
        <f t="shared" si="30"/>
        <v>889.50105182318634</v>
      </c>
      <c r="N66">
        <f t="shared" si="31"/>
        <v>5.9555151881284303E-2</v>
      </c>
      <c r="O66">
        <f t="shared" si="32"/>
        <v>0.93859741478335312</v>
      </c>
      <c r="P66">
        <f t="shared" si="33"/>
        <v>30.82811164855957</v>
      </c>
      <c r="Q66" s="1">
        <v>6</v>
      </c>
      <c r="R66">
        <f t="shared" si="34"/>
        <v>1.4200000166893005</v>
      </c>
      <c r="S66" s="1">
        <v>1</v>
      </c>
      <c r="T66">
        <f t="shared" si="35"/>
        <v>2.8400000333786011</v>
      </c>
      <c r="U66" s="1">
        <v>30.995994567871094</v>
      </c>
      <c r="V66" s="1">
        <v>30.82811164855957</v>
      </c>
      <c r="W66" s="1">
        <v>31.019559860229492</v>
      </c>
      <c r="X66" s="1">
        <v>420.05331420898438</v>
      </c>
      <c r="Y66" s="1">
        <v>423.62136840820313</v>
      </c>
      <c r="Z66" s="1">
        <v>35.269454956054688</v>
      </c>
      <c r="AA66" s="1">
        <v>35.384414672851563</v>
      </c>
      <c r="AB66" s="1">
        <v>77.982673645019531</v>
      </c>
      <c r="AC66" s="1">
        <v>78.236854553222656</v>
      </c>
      <c r="AD66" s="1">
        <v>299.83282470703125</v>
      </c>
      <c r="AE66" s="1">
        <v>0.11488121747970581</v>
      </c>
      <c r="AF66" s="1">
        <v>6.2028564512729645E-2</v>
      </c>
      <c r="AG66" s="1">
        <v>99.726242065429688</v>
      </c>
      <c r="AH66" s="1">
        <v>0.52543520927429199</v>
      </c>
      <c r="AI66" s="1">
        <v>0.10674984008073807</v>
      </c>
      <c r="AJ66" s="1">
        <v>1.7909741029143333E-2</v>
      </c>
      <c r="AK66" s="1">
        <v>2.307181479409337E-3</v>
      </c>
      <c r="AL66" s="1">
        <v>2.2327689453959465E-2</v>
      </c>
      <c r="AM66" s="1">
        <v>2.7864393778145313E-3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86</v>
      </c>
      <c r="AV66">
        <f t="shared" si="36"/>
        <v>0.49972137451171866</v>
      </c>
      <c r="AW66">
        <f t="shared" si="37"/>
        <v>5.9555151881284305E-5</v>
      </c>
      <c r="AX66">
        <f t="shared" si="38"/>
        <v>303.97811164855955</v>
      </c>
      <c r="AY66">
        <f t="shared" si="39"/>
        <v>304.14599456787107</v>
      </c>
      <c r="AZ66">
        <f t="shared" si="40"/>
        <v>1.838099438590568E-2</v>
      </c>
      <c r="BA66">
        <f t="shared" si="41"/>
        <v>-6.4774918444138367E-3</v>
      </c>
      <c r="BB66">
        <f t="shared" si="42"/>
        <v>4.4673521177916902</v>
      </c>
      <c r="BC66">
        <f t="shared" si="43"/>
        <v>44.79615420443389</v>
      </c>
      <c r="BD66">
        <f t="shared" si="44"/>
        <v>9.4117395315823273</v>
      </c>
      <c r="BE66">
        <f t="shared" si="45"/>
        <v>30.912053108215332</v>
      </c>
      <c r="BF66">
        <f t="shared" si="46"/>
        <v>4.4888052687459892</v>
      </c>
      <c r="BG66">
        <f t="shared" si="47"/>
        <v>6.0740704426364301E-3</v>
      </c>
      <c r="BH66">
        <f t="shared" si="48"/>
        <v>3.528754703008337</v>
      </c>
      <c r="BI66">
        <f t="shared" si="49"/>
        <v>0.96005056573765213</v>
      </c>
      <c r="BJ66">
        <f t="shared" si="50"/>
        <v>3.7974615423139717E-3</v>
      </c>
      <c r="BK66">
        <f t="shared" si="51"/>
        <v>88.70659721157341</v>
      </c>
      <c r="BL66">
        <f t="shared" si="52"/>
        <v>2.0997549183261688</v>
      </c>
      <c r="BM66">
        <f t="shared" si="53"/>
        <v>78.159180174706961</v>
      </c>
      <c r="BN66">
        <f t="shared" si="54"/>
        <v>424.4809294572546</v>
      </c>
      <c r="BO66">
        <f t="shared" si="55"/>
        <v>-3.3295314052407413E-3</v>
      </c>
    </row>
    <row r="67" spans="1:67" x14ac:dyDescent="0.25">
      <c r="A67" s="1">
        <v>56</v>
      </c>
      <c r="B67" s="1" t="s">
        <v>142</v>
      </c>
      <c r="C67" s="1" t="s">
        <v>81</v>
      </c>
      <c r="D67" s="1" t="s">
        <v>10</v>
      </c>
      <c r="E67" s="1" t="s">
        <v>82</v>
      </c>
      <c r="F67" s="1" t="s">
        <v>83</v>
      </c>
      <c r="G67" s="1" t="s">
        <v>84</v>
      </c>
      <c r="H67" s="1" t="s">
        <v>85</v>
      </c>
      <c r="I67" s="1">
        <v>743.99999586492777</v>
      </c>
      <c r="J67" s="1">
        <v>0</v>
      </c>
      <c r="K67">
        <f t="shared" si="28"/>
        <v>-1.8121917890861043</v>
      </c>
      <c r="L67">
        <f t="shared" si="29"/>
        <v>6.5789484650113006E-3</v>
      </c>
      <c r="M67">
        <f t="shared" si="30"/>
        <v>855.14869342488782</v>
      </c>
      <c r="N67">
        <f t="shared" si="31"/>
        <v>6.4268410613007101E-2</v>
      </c>
      <c r="O67">
        <f t="shared" si="32"/>
        <v>0.93732424276634374</v>
      </c>
      <c r="P67">
        <f t="shared" si="33"/>
        <v>30.823020935058594</v>
      </c>
      <c r="Q67" s="1">
        <v>6</v>
      </c>
      <c r="R67">
        <f t="shared" si="34"/>
        <v>1.4200000166893005</v>
      </c>
      <c r="S67" s="1">
        <v>1</v>
      </c>
      <c r="T67">
        <f t="shared" si="35"/>
        <v>2.8400000333786011</v>
      </c>
      <c r="U67" s="1">
        <v>30.990798950195313</v>
      </c>
      <c r="V67" s="1">
        <v>30.823020935058594</v>
      </c>
      <c r="W67" s="1">
        <v>31.015691757202148</v>
      </c>
      <c r="X67" s="1">
        <v>419.9906005859375</v>
      </c>
      <c r="Y67" s="1">
        <v>423.56253051757813</v>
      </c>
      <c r="Z67" s="1">
        <v>35.260025024414063</v>
      </c>
      <c r="AA67" s="1">
        <v>35.384082794189453</v>
      </c>
      <c r="AB67" s="1">
        <v>77.985099792480469</v>
      </c>
      <c r="AC67" s="1">
        <v>78.259483337402344</v>
      </c>
      <c r="AD67" s="1">
        <v>299.8328857421875</v>
      </c>
      <c r="AE67" s="1">
        <v>0.25923445820808411</v>
      </c>
      <c r="AF67" s="1">
        <v>6.9264158606529236E-2</v>
      </c>
      <c r="AG67" s="1">
        <v>99.726470947265625</v>
      </c>
      <c r="AH67" s="1">
        <v>0.52543520927429199</v>
      </c>
      <c r="AI67" s="1">
        <v>0.10674984008073807</v>
      </c>
      <c r="AJ67" s="1">
        <v>1.7909741029143333E-2</v>
      </c>
      <c r="AK67" s="1">
        <v>2.307181479409337E-3</v>
      </c>
      <c r="AL67" s="1">
        <v>2.2327689453959465E-2</v>
      </c>
      <c r="AM67" s="1">
        <v>2.7864393778145313E-3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86</v>
      </c>
      <c r="AV67">
        <f t="shared" si="36"/>
        <v>0.4997214762369791</v>
      </c>
      <c r="AW67">
        <f t="shared" si="37"/>
        <v>6.4268410613007099E-5</v>
      </c>
      <c r="AX67">
        <f t="shared" si="38"/>
        <v>303.97302093505857</v>
      </c>
      <c r="AY67">
        <f t="shared" si="39"/>
        <v>304.14079895019529</v>
      </c>
      <c r="AZ67">
        <f t="shared" si="40"/>
        <v>4.1477512386198789E-2</v>
      </c>
      <c r="BA67">
        <f t="shared" si="41"/>
        <v>-8.5769692148494822E-3</v>
      </c>
      <c r="BB67">
        <f t="shared" si="42"/>
        <v>4.4660539475367198</v>
      </c>
      <c r="BC67">
        <f t="shared" si="43"/>
        <v>44.783034084283649</v>
      </c>
      <c r="BD67">
        <f t="shared" si="44"/>
        <v>9.3989512900941961</v>
      </c>
      <c r="BE67">
        <f t="shared" si="45"/>
        <v>30.906909942626953</v>
      </c>
      <c r="BF67">
        <f t="shared" si="46"/>
        <v>4.487488239727182</v>
      </c>
      <c r="BG67">
        <f t="shared" si="47"/>
        <v>6.5637433492631179E-3</v>
      </c>
      <c r="BH67">
        <f t="shared" si="48"/>
        <v>3.5287297047703761</v>
      </c>
      <c r="BI67">
        <f t="shared" si="49"/>
        <v>0.95875853495680596</v>
      </c>
      <c r="BJ67">
        <f t="shared" si="50"/>
        <v>4.103702973602007E-3</v>
      </c>
      <c r="BK67">
        <f t="shared" si="51"/>
        <v>85.280961330429236</v>
      </c>
      <c r="BL67">
        <f t="shared" si="52"/>
        <v>2.018943206283915</v>
      </c>
      <c r="BM67">
        <f t="shared" si="53"/>
        <v>78.186389143460119</v>
      </c>
      <c r="BN67">
        <f t="shared" si="54"/>
        <v>424.42395970297002</v>
      </c>
      <c r="BO67">
        <f t="shared" si="55"/>
        <v>-3.3383773273127459E-3</v>
      </c>
    </row>
    <row r="68" spans="1:67" x14ac:dyDescent="0.25">
      <c r="A68" s="1">
        <v>57</v>
      </c>
      <c r="B68" s="1" t="s">
        <v>143</v>
      </c>
      <c r="C68" s="1" t="s">
        <v>81</v>
      </c>
      <c r="D68" s="1" t="s">
        <v>10</v>
      </c>
      <c r="E68" s="1" t="s">
        <v>82</v>
      </c>
      <c r="F68" s="1" t="s">
        <v>83</v>
      </c>
      <c r="G68" s="1" t="s">
        <v>84</v>
      </c>
      <c r="H68" s="1" t="s">
        <v>85</v>
      </c>
      <c r="I68" s="1">
        <v>749.49999574199319</v>
      </c>
      <c r="J68" s="1">
        <v>0</v>
      </c>
      <c r="K68">
        <f t="shared" si="28"/>
        <v>-1.8372173291648775</v>
      </c>
      <c r="L68">
        <f t="shared" si="29"/>
        <v>6.1600142737388928E-3</v>
      </c>
      <c r="M68">
        <f t="shared" si="30"/>
        <v>891.33611198985136</v>
      </c>
      <c r="N68">
        <f t="shared" si="31"/>
        <v>6.0207135199197098E-2</v>
      </c>
      <c r="O68">
        <f t="shared" si="32"/>
        <v>0.93767535517162104</v>
      </c>
      <c r="P68">
        <f t="shared" si="33"/>
        <v>30.822017669677734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30.989099502563477</v>
      </c>
      <c r="V68" s="1">
        <v>30.822017669677734</v>
      </c>
      <c r="W68" s="1">
        <v>31.016244888305664</v>
      </c>
      <c r="X68" s="1">
        <v>419.92724609375</v>
      </c>
      <c r="Y68" s="1">
        <v>423.55197143554688</v>
      </c>
      <c r="Z68" s="1">
        <v>35.261844635009766</v>
      </c>
      <c r="AA68" s="1">
        <v>35.378040313720703</v>
      </c>
      <c r="AB68" s="1">
        <v>77.996597290039063</v>
      </c>
      <c r="AC68" s="1">
        <v>78.253616333007813</v>
      </c>
      <c r="AD68" s="1">
        <v>299.89303588867188</v>
      </c>
      <c r="AE68" s="1">
        <v>0.2546960711479187</v>
      </c>
      <c r="AF68" s="1">
        <v>0.18297876417636871</v>
      </c>
      <c r="AG68" s="1">
        <v>99.726348876953125</v>
      </c>
      <c r="AH68" s="1">
        <v>0.52543520927429199</v>
      </c>
      <c r="AI68" s="1">
        <v>0.10674984008073807</v>
      </c>
      <c r="AJ68" s="1">
        <v>1.7909741029143333E-2</v>
      </c>
      <c r="AK68" s="1">
        <v>2.307181479409337E-3</v>
      </c>
      <c r="AL68" s="1">
        <v>2.2327689453959465E-2</v>
      </c>
      <c r="AM68" s="1">
        <v>2.7864393778145313E-3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86</v>
      </c>
      <c r="AV68">
        <f t="shared" si="36"/>
        <v>0.49982172648111978</v>
      </c>
      <c r="AW68">
        <f t="shared" si="37"/>
        <v>6.0207135199197101E-5</v>
      </c>
      <c r="AX68">
        <f t="shared" si="38"/>
        <v>303.97201766967771</v>
      </c>
      <c r="AY68">
        <f t="shared" si="39"/>
        <v>304.13909950256345</v>
      </c>
      <c r="AZ68">
        <f t="shared" si="40"/>
        <v>4.0751370472802861E-2</v>
      </c>
      <c r="BA68">
        <f t="shared" si="41"/>
        <v>-6.6604503198614906E-3</v>
      </c>
      <c r="BB68">
        <f t="shared" si="42"/>
        <v>4.465798146080644</v>
      </c>
      <c r="BC68">
        <f t="shared" si="43"/>
        <v>44.780523867275512</v>
      </c>
      <c r="BD68">
        <f t="shared" si="44"/>
        <v>9.4024835535548092</v>
      </c>
      <c r="BE68">
        <f t="shared" si="45"/>
        <v>30.905558586120605</v>
      </c>
      <c r="BF68">
        <f t="shared" si="46"/>
        <v>4.4871422488220523</v>
      </c>
      <c r="BG68">
        <f t="shared" si="47"/>
        <v>6.146682003164732E-3</v>
      </c>
      <c r="BH68">
        <f t="shared" si="48"/>
        <v>3.5281227909090229</v>
      </c>
      <c r="BI68">
        <f t="shared" si="49"/>
        <v>0.95901945791302934</v>
      </c>
      <c r="BJ68">
        <f t="shared" si="50"/>
        <v>3.8428718526657478E-3</v>
      </c>
      <c r="BK68">
        <f t="shared" si="51"/>
        <v>88.889696070926874</v>
      </c>
      <c r="BL68">
        <f t="shared" si="52"/>
        <v>2.1044315033379286</v>
      </c>
      <c r="BM68">
        <f t="shared" si="53"/>
        <v>78.173853067023472</v>
      </c>
      <c r="BN68">
        <f t="shared" si="54"/>
        <v>424.42529656414627</v>
      </c>
      <c r="BO68">
        <f t="shared" si="55"/>
        <v>-3.3839254800548352E-3</v>
      </c>
    </row>
    <row r="69" spans="1:67" x14ac:dyDescent="0.25">
      <c r="A69" s="1">
        <v>58</v>
      </c>
      <c r="B69" s="1" t="s">
        <v>144</v>
      </c>
      <c r="C69" s="1" t="s">
        <v>81</v>
      </c>
      <c r="D69" s="1" t="s">
        <v>10</v>
      </c>
      <c r="E69" s="1" t="s">
        <v>82</v>
      </c>
      <c r="F69" s="1" t="s">
        <v>83</v>
      </c>
      <c r="G69" s="1" t="s">
        <v>84</v>
      </c>
      <c r="H69" s="1" t="s">
        <v>85</v>
      </c>
      <c r="I69" s="1">
        <v>754.49999563023448</v>
      </c>
      <c r="J69" s="1">
        <v>0</v>
      </c>
      <c r="K69">
        <f t="shared" si="28"/>
        <v>-1.747936366324413</v>
      </c>
      <c r="L69">
        <f t="shared" si="29"/>
        <v>6.3077297376696083E-3</v>
      </c>
      <c r="M69">
        <f t="shared" si="30"/>
        <v>857.75494680022939</v>
      </c>
      <c r="N69">
        <f t="shared" si="31"/>
        <v>6.1505060442498337E-2</v>
      </c>
      <c r="O69">
        <f t="shared" si="32"/>
        <v>0.93551502979443679</v>
      </c>
      <c r="P69">
        <f t="shared" si="33"/>
        <v>30.815046310424805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30.989294052124023</v>
      </c>
      <c r="V69" s="1">
        <v>30.815046310424805</v>
      </c>
      <c r="W69" s="1">
        <v>31.020236968994141</v>
      </c>
      <c r="X69" s="1">
        <v>420.10385131835938</v>
      </c>
      <c r="Y69" s="1">
        <v>423.54934692382813</v>
      </c>
      <c r="Z69" s="1">
        <v>35.263084411621094</v>
      </c>
      <c r="AA69" s="1">
        <v>35.381801605224609</v>
      </c>
      <c r="AB69" s="1">
        <v>77.9986572265625</v>
      </c>
      <c r="AC69" s="1">
        <v>78.261245727539063</v>
      </c>
      <c r="AD69" s="1">
        <v>299.84991455078125</v>
      </c>
      <c r="AE69" s="1">
        <v>0.20708753168582916</v>
      </c>
      <c r="AF69" s="1">
        <v>0.12198895215988159</v>
      </c>
      <c r="AG69" s="1">
        <v>99.726577758789063</v>
      </c>
      <c r="AH69" s="1">
        <v>0.52543520927429199</v>
      </c>
      <c r="AI69" s="1">
        <v>0.10674984008073807</v>
      </c>
      <c r="AJ69" s="1">
        <v>1.7909741029143333E-2</v>
      </c>
      <c r="AK69" s="1">
        <v>2.307181479409337E-3</v>
      </c>
      <c r="AL69" s="1">
        <v>2.2327689453959465E-2</v>
      </c>
      <c r="AM69" s="1">
        <v>2.7864393778145313E-3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86</v>
      </c>
      <c r="AV69">
        <f t="shared" si="36"/>
        <v>0.4997498575846353</v>
      </c>
      <c r="AW69">
        <f t="shared" si="37"/>
        <v>6.1505060442498339E-5</v>
      </c>
      <c r="AX69">
        <f t="shared" si="38"/>
        <v>303.96504631042478</v>
      </c>
      <c r="AY69">
        <f t="shared" si="39"/>
        <v>304.139294052124</v>
      </c>
      <c r="AZ69">
        <f t="shared" si="40"/>
        <v>3.313400432912994E-2</v>
      </c>
      <c r="BA69">
        <f t="shared" si="41"/>
        <v>-6.4137764246275583E-3</v>
      </c>
      <c r="BB69">
        <f t="shared" si="42"/>
        <v>4.4640210188239164</v>
      </c>
      <c r="BC69">
        <f t="shared" si="43"/>
        <v>44.762601095378457</v>
      </c>
      <c r="BD69">
        <f t="shared" si="44"/>
        <v>9.3807994901538478</v>
      </c>
      <c r="BE69">
        <f t="shared" si="45"/>
        <v>30.902170181274414</v>
      </c>
      <c r="BF69">
        <f t="shared" si="46"/>
        <v>4.4862748099364174</v>
      </c>
      <c r="BG69">
        <f t="shared" si="47"/>
        <v>6.2937511177329087E-3</v>
      </c>
      <c r="BH69">
        <f t="shared" si="48"/>
        <v>3.5285059890294797</v>
      </c>
      <c r="BI69">
        <f t="shared" si="49"/>
        <v>0.95776882090693771</v>
      </c>
      <c r="BJ69">
        <f t="shared" si="50"/>
        <v>3.9348479563492272E-3</v>
      </c>
      <c r="BK69">
        <f t="shared" si="51"/>
        <v>85.540965400059051</v>
      </c>
      <c r="BL69">
        <f t="shared" si="52"/>
        <v>2.025159413017557</v>
      </c>
      <c r="BM69">
        <f t="shared" si="53"/>
        <v>78.216760944303516</v>
      </c>
      <c r="BN69">
        <f t="shared" si="54"/>
        <v>424.3802321586183</v>
      </c>
      <c r="BO69">
        <f t="shared" si="55"/>
        <v>-3.2215902285371014E-3</v>
      </c>
    </row>
    <row r="70" spans="1:67" x14ac:dyDescent="0.25">
      <c r="A70" s="1">
        <v>59</v>
      </c>
      <c r="B70" s="1" t="s">
        <v>145</v>
      </c>
      <c r="C70" s="1" t="s">
        <v>81</v>
      </c>
      <c r="D70" s="1" t="s">
        <v>10</v>
      </c>
      <c r="E70" s="1" t="s">
        <v>82</v>
      </c>
      <c r="F70" s="1" t="s">
        <v>83</v>
      </c>
      <c r="G70" s="1" t="s">
        <v>84</v>
      </c>
      <c r="H70" s="1" t="s">
        <v>85</v>
      </c>
      <c r="I70" s="1">
        <v>759.49999551847577</v>
      </c>
      <c r="J70" s="1">
        <v>0</v>
      </c>
      <c r="K70">
        <f t="shared" si="28"/>
        <v>-1.8039673159472192</v>
      </c>
      <c r="L70">
        <f t="shared" si="29"/>
        <v>6.3285840085202834E-3</v>
      </c>
      <c r="M70">
        <f t="shared" si="30"/>
        <v>870.42382202699423</v>
      </c>
      <c r="N70">
        <f t="shared" si="31"/>
        <v>6.1743167461944387E-2</v>
      </c>
      <c r="O70">
        <f t="shared" si="32"/>
        <v>0.93605318889444611</v>
      </c>
      <c r="P70">
        <f t="shared" si="33"/>
        <v>30.816623687744141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30.989181518554688</v>
      </c>
      <c r="V70" s="1">
        <v>30.816623687744141</v>
      </c>
      <c r="W70" s="1">
        <v>31.022285461425781</v>
      </c>
      <c r="X70" s="1">
        <v>420.03497314453125</v>
      </c>
      <c r="Y70" s="1">
        <v>423.59152221679688</v>
      </c>
      <c r="Z70" s="1">
        <v>35.261085510253906</v>
      </c>
      <c r="AA70" s="1">
        <v>35.380233764648438</v>
      </c>
      <c r="AB70" s="1">
        <v>77.995170593261719</v>
      </c>
      <c r="AC70" s="1">
        <v>78.258712768554688</v>
      </c>
      <c r="AD70" s="1">
        <v>299.92221069335938</v>
      </c>
      <c r="AE70" s="1">
        <v>0.10505563020706177</v>
      </c>
      <c r="AF70" s="1">
        <v>0.16024014353752136</v>
      </c>
      <c r="AG70" s="1">
        <v>99.727149963378906</v>
      </c>
      <c r="AH70" s="1">
        <v>0.52543520927429199</v>
      </c>
      <c r="AI70" s="1">
        <v>0.10674984008073807</v>
      </c>
      <c r="AJ70" s="1">
        <v>1.7909741029143333E-2</v>
      </c>
      <c r="AK70" s="1">
        <v>2.307181479409337E-3</v>
      </c>
      <c r="AL70" s="1">
        <v>2.2327689453959465E-2</v>
      </c>
      <c r="AM70" s="1">
        <v>2.7864393778145313E-3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86</v>
      </c>
      <c r="AV70">
        <f t="shared" si="36"/>
        <v>0.49987035115559886</v>
      </c>
      <c r="AW70">
        <f t="shared" si="37"/>
        <v>6.1743167461944385E-5</v>
      </c>
      <c r="AX70">
        <f t="shared" si="38"/>
        <v>303.96662368774412</v>
      </c>
      <c r="AY70">
        <f t="shared" si="39"/>
        <v>304.13918151855466</v>
      </c>
      <c r="AZ70">
        <f t="shared" si="40"/>
        <v>1.6808900457421672E-2</v>
      </c>
      <c r="BA70">
        <f t="shared" si="41"/>
        <v>-6.9470498506762433E-3</v>
      </c>
      <c r="BB70">
        <f t="shared" si="42"/>
        <v>4.4644230672809426</v>
      </c>
      <c r="BC70">
        <f t="shared" si="43"/>
        <v>44.766375745424753</v>
      </c>
      <c r="BD70">
        <f t="shared" si="44"/>
        <v>9.3861419807763156</v>
      </c>
      <c r="BE70">
        <f t="shared" si="45"/>
        <v>30.902902603149414</v>
      </c>
      <c r="BF70">
        <f t="shared" si="46"/>
        <v>4.4864622991269236</v>
      </c>
      <c r="BG70">
        <f t="shared" si="47"/>
        <v>6.3145129081883522E-3</v>
      </c>
      <c r="BH70">
        <f t="shared" si="48"/>
        <v>3.5283698783864965</v>
      </c>
      <c r="BI70">
        <f t="shared" si="49"/>
        <v>0.95809242074042711</v>
      </c>
      <c r="BJ70">
        <f t="shared" si="50"/>
        <v>3.9478323604796315E-3</v>
      </c>
      <c r="BK70">
        <f t="shared" si="51"/>
        <v>86.804887030983494</v>
      </c>
      <c r="BL70">
        <f t="shared" si="52"/>
        <v>2.0548660121235991</v>
      </c>
      <c r="BM70">
        <f t="shared" si="53"/>
        <v>78.206327508903968</v>
      </c>
      <c r="BN70">
        <f t="shared" si="54"/>
        <v>424.44904188155249</v>
      </c>
      <c r="BO70">
        <f t="shared" si="55"/>
        <v>-3.3238774223855396E-3</v>
      </c>
    </row>
    <row r="71" spans="1:67" x14ac:dyDescent="0.25">
      <c r="A71" s="1">
        <v>60</v>
      </c>
      <c r="B71" s="1" t="s">
        <v>146</v>
      </c>
      <c r="C71" s="1" t="s">
        <v>81</v>
      </c>
      <c r="D71" s="1" t="s">
        <v>10</v>
      </c>
      <c r="E71" s="1" t="s">
        <v>82</v>
      </c>
      <c r="F71" s="1" t="s">
        <v>83</v>
      </c>
      <c r="G71" s="1" t="s">
        <v>84</v>
      </c>
      <c r="H71" s="1" t="s">
        <v>85</v>
      </c>
      <c r="I71" s="1">
        <v>764.99999539554119</v>
      </c>
      <c r="J71" s="1">
        <v>0</v>
      </c>
      <c r="K71">
        <f t="shared" si="28"/>
        <v>-1.7869939900173073</v>
      </c>
      <c r="L71">
        <f t="shared" si="29"/>
        <v>6.1785990946987357E-3</v>
      </c>
      <c r="M71">
        <f t="shared" si="30"/>
        <v>877.01754184433446</v>
      </c>
      <c r="N71">
        <f t="shared" si="31"/>
        <v>6.036428670064304E-2</v>
      </c>
      <c r="O71">
        <f t="shared" si="32"/>
        <v>0.93732633928939402</v>
      </c>
      <c r="P71">
        <f t="shared" si="33"/>
        <v>30.821027755737305</v>
      </c>
      <c r="Q71" s="1">
        <v>6</v>
      </c>
      <c r="R71">
        <f t="shared" si="34"/>
        <v>1.4200000166893005</v>
      </c>
      <c r="S71" s="1">
        <v>1</v>
      </c>
      <c r="T71">
        <f t="shared" si="35"/>
        <v>2.8400000333786011</v>
      </c>
      <c r="U71" s="1">
        <v>30.989633560180664</v>
      </c>
      <c r="V71" s="1">
        <v>30.821027755737305</v>
      </c>
      <c r="W71" s="1">
        <v>31.020170211791992</v>
      </c>
      <c r="X71" s="1">
        <v>420.0587158203125</v>
      </c>
      <c r="Y71" s="1">
        <v>423.582763671875</v>
      </c>
      <c r="Z71" s="1">
        <v>35.261627197265625</v>
      </c>
      <c r="AA71" s="1">
        <v>35.378124237060547</v>
      </c>
      <c r="AB71" s="1">
        <v>77.995689392089844</v>
      </c>
      <c r="AC71" s="1">
        <v>78.253372192382813</v>
      </c>
      <c r="AD71" s="1">
        <v>299.89797973632813</v>
      </c>
      <c r="AE71" s="1">
        <v>0.15266914665699005</v>
      </c>
      <c r="AF71" s="1">
        <v>2.6878705248236656E-2</v>
      </c>
      <c r="AG71" s="1">
        <v>99.728843688964844</v>
      </c>
      <c r="AH71" s="1">
        <v>0.52543520927429199</v>
      </c>
      <c r="AI71" s="1">
        <v>0.10674984008073807</v>
      </c>
      <c r="AJ71" s="1">
        <v>1.7909741029143333E-2</v>
      </c>
      <c r="AK71" s="1">
        <v>2.307181479409337E-3</v>
      </c>
      <c r="AL71" s="1">
        <v>2.2327689453959465E-2</v>
      </c>
      <c r="AM71" s="1">
        <v>2.7864393778145313E-3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86</v>
      </c>
      <c r="AV71">
        <f t="shared" si="36"/>
        <v>0.49982996622721348</v>
      </c>
      <c r="AW71">
        <f t="shared" si="37"/>
        <v>6.0364286700643037E-5</v>
      </c>
      <c r="AX71">
        <f t="shared" si="38"/>
        <v>303.97102775573728</v>
      </c>
      <c r="AY71">
        <f t="shared" si="39"/>
        <v>304.13963356018064</v>
      </c>
      <c r="AZ71">
        <f t="shared" si="40"/>
        <v>2.4427062919130993E-2</v>
      </c>
      <c r="BA71">
        <f t="shared" si="41"/>
        <v>-6.7145913403811007E-3</v>
      </c>
      <c r="BB71">
        <f t="shared" si="42"/>
        <v>4.4655457613359841</v>
      </c>
      <c r="BC71">
        <f t="shared" si="43"/>
        <v>44.776872930194251</v>
      </c>
      <c r="BD71">
        <f t="shared" si="44"/>
        <v>9.3987486931337045</v>
      </c>
      <c r="BE71">
        <f t="shared" si="45"/>
        <v>30.905330657958984</v>
      </c>
      <c r="BF71">
        <f t="shared" si="46"/>
        <v>4.4870838941424012</v>
      </c>
      <c r="BG71">
        <f t="shared" si="47"/>
        <v>6.1651863431808037E-3</v>
      </c>
      <c r="BH71">
        <f t="shared" si="48"/>
        <v>3.5282194220465901</v>
      </c>
      <c r="BI71">
        <f t="shared" si="49"/>
        <v>0.95886447209581105</v>
      </c>
      <c r="BJ71">
        <f t="shared" si="50"/>
        <v>3.854444275754273E-3</v>
      </c>
      <c r="BK71">
        <f t="shared" si="51"/>
        <v>87.463945343073817</v>
      </c>
      <c r="BL71">
        <f t="shared" si="52"/>
        <v>2.0704750454003578</v>
      </c>
      <c r="BM71">
        <f t="shared" si="53"/>
        <v>78.180926961570307</v>
      </c>
      <c r="BN71">
        <f t="shared" si="54"/>
        <v>424.43221503038552</v>
      </c>
      <c r="BO71">
        <f t="shared" si="55"/>
        <v>-3.2916645265559383E-3</v>
      </c>
    </row>
    <row r="72" spans="1:67" x14ac:dyDescent="0.25">
      <c r="A72" s="1">
        <v>61</v>
      </c>
      <c r="B72" s="1" t="s">
        <v>147</v>
      </c>
      <c r="C72" s="1" t="s">
        <v>81</v>
      </c>
      <c r="D72" s="1" t="s">
        <v>10</v>
      </c>
      <c r="E72" s="1" t="s">
        <v>82</v>
      </c>
      <c r="F72" s="1" t="s">
        <v>83</v>
      </c>
      <c r="G72" s="1" t="s">
        <v>84</v>
      </c>
      <c r="H72" s="1" t="s">
        <v>85</v>
      </c>
      <c r="I72" s="1">
        <v>769.99999528378248</v>
      </c>
      <c r="J72" s="1">
        <v>0</v>
      </c>
      <c r="K72">
        <f t="shared" si="28"/>
        <v>-1.8136850879310626</v>
      </c>
      <c r="L72">
        <f t="shared" si="29"/>
        <v>6.3834519689117946E-3</v>
      </c>
      <c r="M72">
        <f t="shared" si="30"/>
        <v>868.97732341691301</v>
      </c>
      <c r="N72">
        <f t="shared" si="31"/>
        <v>6.2273632491859278E-2</v>
      </c>
      <c r="O72">
        <f t="shared" si="32"/>
        <v>0.93600076666828036</v>
      </c>
      <c r="P72">
        <f t="shared" si="33"/>
        <v>30.81617546081543</v>
      </c>
      <c r="Q72" s="1">
        <v>6</v>
      </c>
      <c r="R72">
        <f t="shared" si="34"/>
        <v>1.4200000166893005</v>
      </c>
      <c r="S72" s="1">
        <v>1</v>
      </c>
      <c r="T72">
        <f t="shared" si="35"/>
        <v>2.8400000333786011</v>
      </c>
      <c r="U72" s="1">
        <v>30.990554809570313</v>
      </c>
      <c r="V72" s="1">
        <v>30.81617546081543</v>
      </c>
      <c r="W72" s="1">
        <v>31.019739151000977</v>
      </c>
      <c r="X72" s="1">
        <v>420.03717041015625</v>
      </c>
      <c r="Y72" s="1">
        <v>423.61300659179688</v>
      </c>
      <c r="Z72" s="1">
        <v>35.259380340576172</v>
      </c>
      <c r="AA72" s="1">
        <v>35.379562377929688</v>
      </c>
      <c r="AB72" s="1">
        <v>77.98541259765625</v>
      </c>
      <c r="AC72" s="1">
        <v>78.251228332519531</v>
      </c>
      <c r="AD72" s="1">
        <v>299.89715576171875</v>
      </c>
      <c r="AE72" s="1">
        <v>0.14435738325119019</v>
      </c>
      <c r="AF72" s="1">
        <v>6.3062407076358795E-2</v>
      </c>
      <c r="AG72" s="1">
        <v>99.727294921875</v>
      </c>
      <c r="AH72" s="1">
        <v>0.52543520927429199</v>
      </c>
      <c r="AI72" s="1">
        <v>0.10674984008073807</v>
      </c>
      <c r="AJ72" s="1">
        <v>1.7909741029143333E-2</v>
      </c>
      <c r="AK72" s="1">
        <v>2.307181479409337E-3</v>
      </c>
      <c r="AL72" s="1">
        <v>2.2327689453959465E-2</v>
      </c>
      <c r="AM72" s="1">
        <v>2.7864393778145313E-3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86</v>
      </c>
      <c r="AV72">
        <f t="shared" si="36"/>
        <v>0.4998285929361978</v>
      </c>
      <c r="AW72">
        <f t="shared" si="37"/>
        <v>6.227363249185928E-5</v>
      </c>
      <c r="AX72">
        <f t="shared" si="38"/>
        <v>303.96617546081541</v>
      </c>
      <c r="AY72">
        <f t="shared" si="39"/>
        <v>304.14055480957029</v>
      </c>
      <c r="AZ72">
        <f t="shared" si="40"/>
        <v>2.3097180803928197E-2</v>
      </c>
      <c r="BA72">
        <f t="shared" si="41"/>
        <v>-6.8910172778288339E-3</v>
      </c>
      <c r="BB72">
        <f t="shared" si="42"/>
        <v>4.4643088181389476</v>
      </c>
      <c r="BC72">
        <f t="shared" si="43"/>
        <v>44.765165059738422</v>
      </c>
      <c r="BD72">
        <f t="shared" si="44"/>
        <v>9.3856026818087344</v>
      </c>
      <c r="BE72">
        <f t="shared" si="45"/>
        <v>30.903365135192871</v>
      </c>
      <c r="BF72">
        <f t="shared" si="46"/>
        <v>4.4865807040198096</v>
      </c>
      <c r="BG72">
        <f t="shared" si="47"/>
        <v>6.3691360978251448E-3</v>
      </c>
      <c r="BH72">
        <f t="shared" si="48"/>
        <v>3.5283080514706673</v>
      </c>
      <c r="BI72">
        <f t="shared" si="49"/>
        <v>0.95827265254914229</v>
      </c>
      <c r="BJ72">
        <f t="shared" si="50"/>
        <v>3.9819937820494544E-3</v>
      </c>
      <c r="BK72">
        <f t="shared" si="51"/>
        <v>86.660757812820037</v>
      </c>
      <c r="BL72">
        <f t="shared" si="52"/>
        <v>2.0513471255481996</v>
      </c>
      <c r="BM72">
        <f t="shared" si="53"/>
        <v>78.207431778794046</v>
      </c>
      <c r="BN72">
        <f t="shared" si="54"/>
        <v>424.4751456199412</v>
      </c>
      <c r="BO72">
        <f t="shared" si="55"/>
        <v>-3.341624456608021E-3</v>
      </c>
    </row>
    <row r="73" spans="1:67" x14ac:dyDescent="0.25">
      <c r="A73" s="1">
        <v>62</v>
      </c>
      <c r="B73" s="1" t="s">
        <v>148</v>
      </c>
      <c r="C73" s="1" t="s">
        <v>81</v>
      </c>
      <c r="D73" s="1" t="s">
        <v>10</v>
      </c>
      <c r="E73" s="1" t="s">
        <v>82</v>
      </c>
      <c r="F73" s="1" t="s">
        <v>83</v>
      </c>
      <c r="G73" s="1" t="s">
        <v>84</v>
      </c>
      <c r="H73" s="1" t="s">
        <v>85</v>
      </c>
      <c r="I73" s="1">
        <v>774.99999517202377</v>
      </c>
      <c r="J73" s="1">
        <v>0</v>
      </c>
      <c r="K73">
        <f t="shared" si="28"/>
        <v>-1.7879997653644653</v>
      </c>
      <c r="L73">
        <f t="shared" si="29"/>
        <v>6.6204573004006667E-3</v>
      </c>
      <c r="M73">
        <f t="shared" si="30"/>
        <v>846.60032185781165</v>
      </c>
      <c r="N73">
        <f t="shared" si="31"/>
        <v>6.4602123577316553E-2</v>
      </c>
      <c r="O73">
        <f t="shared" si="32"/>
        <v>0.93631157676510357</v>
      </c>
      <c r="P73">
        <f t="shared" si="33"/>
        <v>30.81794548034668</v>
      </c>
      <c r="Q73" s="1">
        <v>6</v>
      </c>
      <c r="R73">
        <f t="shared" si="34"/>
        <v>1.4200000166893005</v>
      </c>
      <c r="S73" s="1">
        <v>1</v>
      </c>
      <c r="T73">
        <f t="shared" si="35"/>
        <v>2.8400000333786011</v>
      </c>
      <c r="U73" s="1">
        <v>30.992036819458008</v>
      </c>
      <c r="V73" s="1">
        <v>30.81794548034668</v>
      </c>
      <c r="W73" s="1">
        <v>31.017950057983398</v>
      </c>
      <c r="X73" s="1">
        <v>420.03466796875</v>
      </c>
      <c r="Y73" s="1">
        <v>423.55780029296875</v>
      </c>
      <c r="Z73" s="1">
        <v>35.256336212158203</v>
      </c>
      <c r="AA73" s="1">
        <v>35.381034851074219</v>
      </c>
      <c r="AB73" s="1">
        <v>77.971946716308594</v>
      </c>
      <c r="AC73" s="1">
        <v>78.247726440429688</v>
      </c>
      <c r="AD73" s="1">
        <v>299.84176635742188</v>
      </c>
      <c r="AE73" s="1">
        <v>0.30684742331504822</v>
      </c>
      <c r="AF73" s="1">
        <v>0.20469003915786743</v>
      </c>
      <c r="AG73" s="1">
        <v>99.72711181640625</v>
      </c>
      <c r="AH73" s="1">
        <v>0.52543520927429199</v>
      </c>
      <c r="AI73" s="1">
        <v>0.10674984008073807</v>
      </c>
      <c r="AJ73" s="1">
        <v>1.7909741029143333E-2</v>
      </c>
      <c r="AK73" s="1">
        <v>2.307181479409337E-3</v>
      </c>
      <c r="AL73" s="1">
        <v>2.2327689453959465E-2</v>
      </c>
      <c r="AM73" s="1">
        <v>2.7864393778145313E-3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86</v>
      </c>
      <c r="AV73">
        <f t="shared" si="36"/>
        <v>0.49973627726236974</v>
      </c>
      <c r="AW73">
        <f t="shared" si="37"/>
        <v>6.4602123577316554E-5</v>
      </c>
      <c r="AX73">
        <f t="shared" si="38"/>
        <v>303.96794548034666</v>
      </c>
      <c r="AY73">
        <f t="shared" si="39"/>
        <v>304.14203681945799</v>
      </c>
      <c r="AZ73">
        <f t="shared" si="40"/>
        <v>4.9095586633035815E-2</v>
      </c>
      <c r="BA73">
        <f t="shared" si="41"/>
        <v>-7.7949590549182156E-3</v>
      </c>
      <c r="BB73">
        <f t="shared" si="42"/>
        <v>4.4647599955383486</v>
      </c>
      <c r="BC73">
        <f t="shared" si="43"/>
        <v>44.769771371277642</v>
      </c>
      <c r="BD73">
        <f t="shared" si="44"/>
        <v>9.3887365202034232</v>
      </c>
      <c r="BE73">
        <f t="shared" si="45"/>
        <v>30.904991149902344</v>
      </c>
      <c r="BF73">
        <f t="shared" si="46"/>
        <v>4.4869969737531994</v>
      </c>
      <c r="BG73">
        <f t="shared" si="47"/>
        <v>6.6050599353462284E-3</v>
      </c>
      <c r="BH73">
        <f t="shared" si="48"/>
        <v>3.528448418773245</v>
      </c>
      <c r="BI73">
        <f t="shared" si="49"/>
        <v>0.95854855497995439</v>
      </c>
      <c r="BJ73">
        <f t="shared" si="50"/>
        <v>4.1295430608663643E-3</v>
      </c>
      <c r="BK73">
        <f t="shared" si="51"/>
        <v>84.4290049617195</v>
      </c>
      <c r="BL73">
        <f t="shared" si="52"/>
        <v>1.9987834512131062</v>
      </c>
      <c r="BM73">
        <f t="shared" si="53"/>
        <v>78.20414405897715</v>
      </c>
      <c r="BN73">
        <f t="shared" si="54"/>
        <v>424.40772974890979</v>
      </c>
      <c r="BO73">
        <f t="shared" si="55"/>
        <v>-3.2946853091178683E-3</v>
      </c>
    </row>
    <row r="74" spans="1:67" x14ac:dyDescent="0.25">
      <c r="A74" s="1">
        <v>63</v>
      </c>
      <c r="B74" s="1" t="s">
        <v>149</v>
      </c>
      <c r="C74" s="1" t="s">
        <v>81</v>
      </c>
      <c r="D74" s="1" t="s">
        <v>10</v>
      </c>
      <c r="E74" s="1" t="s">
        <v>82</v>
      </c>
      <c r="F74" s="1" t="s">
        <v>83</v>
      </c>
      <c r="G74" s="1" t="s">
        <v>84</v>
      </c>
      <c r="H74" s="1" t="s">
        <v>85</v>
      </c>
      <c r="I74" s="1">
        <v>780.49999504908919</v>
      </c>
      <c r="J74" s="1">
        <v>0</v>
      </c>
      <c r="K74">
        <f t="shared" si="28"/>
        <v>-1.7801816973568547</v>
      </c>
      <c r="L74">
        <f t="shared" si="29"/>
        <v>5.9237463594297799E-3</v>
      </c>
      <c r="M74">
        <f t="shared" si="30"/>
        <v>894.95383890188907</v>
      </c>
      <c r="N74">
        <f t="shared" si="31"/>
        <v>5.7836981549844374E-2</v>
      </c>
      <c r="O74">
        <f t="shared" si="32"/>
        <v>0.93663565950445582</v>
      </c>
      <c r="P74">
        <f t="shared" si="33"/>
        <v>30.815427780151367</v>
      </c>
      <c r="Q74" s="1">
        <v>6</v>
      </c>
      <c r="R74">
        <f t="shared" si="34"/>
        <v>1.4200000166893005</v>
      </c>
      <c r="S74" s="1">
        <v>1</v>
      </c>
      <c r="T74">
        <f t="shared" si="35"/>
        <v>2.8400000333786011</v>
      </c>
      <c r="U74" s="1">
        <v>30.986242294311523</v>
      </c>
      <c r="V74" s="1">
        <v>30.815427780151367</v>
      </c>
      <c r="W74" s="1">
        <v>31.019838333129883</v>
      </c>
      <c r="X74" s="1">
        <v>420.07379150390625</v>
      </c>
      <c r="Y74" s="1">
        <v>423.58651733398438</v>
      </c>
      <c r="Z74" s="1">
        <v>35.259521484375</v>
      </c>
      <c r="AA74" s="1">
        <v>35.371147155761719</v>
      </c>
      <c r="AB74" s="1">
        <v>78.005203247070313</v>
      </c>
      <c r="AC74" s="1">
        <v>78.252159118652344</v>
      </c>
      <c r="AD74" s="1">
        <v>299.88381958007813</v>
      </c>
      <c r="AE74" s="1">
        <v>0.20633171498775482</v>
      </c>
      <c r="AF74" s="1">
        <v>0.16644252836704254</v>
      </c>
      <c r="AG74" s="1">
        <v>99.727684020996094</v>
      </c>
      <c r="AH74" s="1">
        <v>0.52543520927429199</v>
      </c>
      <c r="AI74" s="1">
        <v>0.10674984008073807</v>
      </c>
      <c r="AJ74" s="1">
        <v>1.7909741029143333E-2</v>
      </c>
      <c r="AK74" s="1">
        <v>2.307181479409337E-3</v>
      </c>
      <c r="AL74" s="1">
        <v>2.2327689453959465E-2</v>
      </c>
      <c r="AM74" s="1">
        <v>2.7864393778145313E-3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86</v>
      </c>
      <c r="AV74">
        <f t="shared" si="36"/>
        <v>0.49980636596679678</v>
      </c>
      <c r="AW74">
        <f t="shared" si="37"/>
        <v>5.7836981549844374E-5</v>
      </c>
      <c r="AX74">
        <f t="shared" si="38"/>
        <v>303.96542778015134</v>
      </c>
      <c r="AY74">
        <f t="shared" si="39"/>
        <v>304.1362422943115</v>
      </c>
      <c r="AZ74">
        <f t="shared" si="40"/>
        <v>3.3013073660141057E-2</v>
      </c>
      <c r="BA74">
        <f t="shared" si="41"/>
        <v>-5.059927240328819E-3</v>
      </c>
      <c r="BB74">
        <f t="shared" si="42"/>
        <v>4.4641182465144151</v>
      </c>
      <c r="BC74">
        <f t="shared" si="43"/>
        <v>44.763079483271312</v>
      </c>
      <c r="BD74">
        <f t="shared" si="44"/>
        <v>9.3919323275095934</v>
      </c>
      <c r="BE74">
        <f t="shared" si="45"/>
        <v>30.900835037231445</v>
      </c>
      <c r="BF74">
        <f t="shared" si="46"/>
        <v>4.4859330503267092</v>
      </c>
      <c r="BG74">
        <f t="shared" si="47"/>
        <v>5.9114161729431668E-3</v>
      </c>
      <c r="BH74">
        <f t="shared" si="48"/>
        <v>3.5274825870099593</v>
      </c>
      <c r="BI74">
        <f t="shared" si="49"/>
        <v>0.95845046331674988</v>
      </c>
      <c r="BJ74">
        <f t="shared" si="50"/>
        <v>3.695740923308208E-3</v>
      </c>
      <c r="BK74">
        <f t="shared" si="51"/>
        <v>89.251673659385034</v>
      </c>
      <c r="BL74">
        <f t="shared" si="52"/>
        <v>2.1128005785799049</v>
      </c>
      <c r="BM74">
        <f t="shared" si="53"/>
        <v>78.18831543178338</v>
      </c>
      <c r="BN74">
        <f t="shared" si="54"/>
        <v>424.43273045482465</v>
      </c>
      <c r="BO74">
        <f t="shared" si="55"/>
        <v>-3.2794221107705123E-3</v>
      </c>
    </row>
    <row r="75" spans="1:67" x14ac:dyDescent="0.25">
      <c r="A75" s="1">
        <v>64</v>
      </c>
      <c r="B75" s="1" t="s">
        <v>150</v>
      </c>
      <c r="C75" s="1" t="s">
        <v>81</v>
      </c>
      <c r="D75" s="1" t="s">
        <v>10</v>
      </c>
      <c r="E75" s="1" t="s">
        <v>82</v>
      </c>
      <c r="F75" s="1" t="s">
        <v>83</v>
      </c>
      <c r="G75" s="1" t="s">
        <v>84</v>
      </c>
      <c r="H75" s="1" t="s">
        <v>85</v>
      </c>
      <c r="I75" s="1">
        <v>785.49999493733048</v>
      </c>
      <c r="J75" s="1">
        <v>0</v>
      </c>
      <c r="K75">
        <f t="shared" si="28"/>
        <v>-1.8531256162173098</v>
      </c>
      <c r="L75">
        <f t="shared" si="29"/>
        <v>6.3681049712591767E-3</v>
      </c>
      <c r="M75">
        <f t="shared" si="30"/>
        <v>879.88436224273653</v>
      </c>
      <c r="N75">
        <f t="shared" si="31"/>
        <v>6.2142615690080991E-2</v>
      </c>
      <c r="O75">
        <f t="shared" si="32"/>
        <v>0.93629111740879445</v>
      </c>
      <c r="P75">
        <f t="shared" si="33"/>
        <v>30.816539764404297</v>
      </c>
      <c r="Q75" s="1">
        <v>6</v>
      </c>
      <c r="R75">
        <f t="shared" si="34"/>
        <v>1.4200000166893005</v>
      </c>
      <c r="S75" s="1">
        <v>1</v>
      </c>
      <c r="T75">
        <f t="shared" si="35"/>
        <v>2.8400000333786011</v>
      </c>
      <c r="U75" s="1">
        <v>30.990871429443359</v>
      </c>
      <c r="V75" s="1">
        <v>30.816539764404297</v>
      </c>
      <c r="W75" s="1">
        <v>31.014133453369141</v>
      </c>
      <c r="X75" s="1">
        <v>419.92901611328125</v>
      </c>
      <c r="Y75" s="1">
        <v>423.58401489257813</v>
      </c>
      <c r="Z75" s="1">
        <v>35.257171630859375</v>
      </c>
      <c r="AA75" s="1">
        <v>35.377105712890625</v>
      </c>
      <c r="AB75" s="1">
        <v>77.98016357421875</v>
      </c>
      <c r="AC75" s="1">
        <v>78.245429992675781</v>
      </c>
      <c r="AD75" s="1">
        <v>299.88568115234375</v>
      </c>
      <c r="AE75" s="1">
        <v>0.11563587933778763</v>
      </c>
      <c r="AF75" s="1">
        <v>4.4453375041484833E-2</v>
      </c>
      <c r="AG75" s="1">
        <v>99.7286376953125</v>
      </c>
      <c r="AH75" s="1">
        <v>0.52543520927429199</v>
      </c>
      <c r="AI75" s="1">
        <v>0.10674984008073807</v>
      </c>
      <c r="AJ75" s="1">
        <v>1.7909741029143333E-2</v>
      </c>
      <c r="AK75" s="1">
        <v>2.307181479409337E-3</v>
      </c>
      <c r="AL75" s="1">
        <v>2.2327689453959465E-2</v>
      </c>
      <c r="AM75" s="1">
        <v>2.7864393778145313E-3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86</v>
      </c>
      <c r="AV75">
        <f t="shared" si="36"/>
        <v>0.49980946858723951</v>
      </c>
      <c r="AW75">
        <f t="shared" si="37"/>
        <v>6.2142615690080993E-5</v>
      </c>
      <c r="AX75">
        <f t="shared" si="38"/>
        <v>303.96653976440427</v>
      </c>
      <c r="AY75">
        <f t="shared" si="39"/>
        <v>304.14087142944334</v>
      </c>
      <c r="AZ75">
        <f t="shared" si="40"/>
        <v>1.850174028049989E-2</v>
      </c>
      <c r="BA75">
        <f t="shared" si="41"/>
        <v>-6.8841119597004424E-3</v>
      </c>
      <c r="BB75">
        <f t="shared" si="42"/>
        <v>4.4644016757584337</v>
      </c>
      <c r="BC75">
        <f t="shared" si="43"/>
        <v>44.765493432266872</v>
      </c>
      <c r="BD75">
        <f t="shared" si="44"/>
        <v>9.3883877193762473</v>
      </c>
      <c r="BE75">
        <f t="shared" si="45"/>
        <v>30.903705596923828</v>
      </c>
      <c r="BF75">
        <f t="shared" si="46"/>
        <v>4.4866678615255431</v>
      </c>
      <c r="BG75">
        <f t="shared" si="47"/>
        <v>6.3538577766048378E-3</v>
      </c>
      <c r="BH75">
        <f t="shared" si="48"/>
        <v>3.5281105583496393</v>
      </c>
      <c r="BI75">
        <f t="shared" si="49"/>
        <v>0.95855730317590382</v>
      </c>
      <c r="BJ75">
        <f t="shared" si="50"/>
        <v>3.97243867889077E-3</v>
      </c>
      <c r="BK75">
        <f t="shared" si="51"/>
        <v>87.74966877587697</v>
      </c>
      <c r="BL75">
        <f t="shared" si="52"/>
        <v>2.0772369383813438</v>
      </c>
      <c r="BM75">
        <f t="shared" si="53"/>
        <v>78.201031694691352</v>
      </c>
      <c r="BN75">
        <f t="shared" si="54"/>
        <v>424.46490205894804</v>
      </c>
      <c r="BO75">
        <f t="shared" si="55"/>
        <v>-3.4140946482290988E-3</v>
      </c>
    </row>
    <row r="76" spans="1:67" x14ac:dyDescent="0.25">
      <c r="A76" s="1">
        <v>65</v>
      </c>
      <c r="B76" s="1" t="s">
        <v>151</v>
      </c>
      <c r="C76" s="1" t="s">
        <v>81</v>
      </c>
      <c r="D76" s="1" t="s">
        <v>10</v>
      </c>
      <c r="E76" s="1" t="s">
        <v>82</v>
      </c>
      <c r="F76" s="1" t="s">
        <v>83</v>
      </c>
      <c r="G76" s="1" t="s">
        <v>84</v>
      </c>
      <c r="H76" s="1" t="s">
        <v>85</v>
      </c>
      <c r="I76" s="1">
        <v>790.49999482557178</v>
      </c>
      <c r="J76" s="1">
        <v>0</v>
      </c>
      <c r="K76">
        <f t="shared" si="28"/>
        <v>-1.7518064097659449</v>
      </c>
      <c r="L76">
        <f t="shared" si="29"/>
        <v>5.9516372888607704E-3</v>
      </c>
      <c r="M76">
        <f t="shared" si="30"/>
        <v>885.09591790618663</v>
      </c>
      <c r="N76">
        <f t="shared" si="31"/>
        <v>5.8110447012684828E-2</v>
      </c>
      <c r="O76">
        <f t="shared" si="32"/>
        <v>0.93666508048394137</v>
      </c>
      <c r="P76">
        <f t="shared" si="33"/>
        <v>30.816568374633789</v>
      </c>
      <c r="Q76" s="1">
        <v>6</v>
      </c>
      <c r="R76">
        <f t="shared" si="34"/>
        <v>1.4200000166893005</v>
      </c>
      <c r="S76" s="1">
        <v>1</v>
      </c>
      <c r="T76">
        <f t="shared" si="35"/>
        <v>2.8400000333786011</v>
      </c>
      <c r="U76" s="1">
        <v>30.986310958862305</v>
      </c>
      <c r="V76" s="1">
        <v>30.816568374633789</v>
      </c>
      <c r="W76" s="1">
        <v>31.010313034057617</v>
      </c>
      <c r="X76" s="1">
        <v>420.0908203125</v>
      </c>
      <c r="Y76" s="1">
        <v>423.546630859375</v>
      </c>
      <c r="Z76" s="1">
        <v>35.261451721191406</v>
      </c>
      <c r="AA76" s="1">
        <v>35.373607635498047</v>
      </c>
      <c r="AB76" s="1">
        <v>78.009529113769531</v>
      </c>
      <c r="AC76" s="1">
        <v>78.257652282714844</v>
      </c>
      <c r="AD76" s="1">
        <v>299.87649536132813</v>
      </c>
      <c r="AE76" s="1">
        <v>0.26150244474411011</v>
      </c>
      <c r="AF76" s="1">
        <v>0.23363783955574036</v>
      </c>
      <c r="AG76" s="1">
        <v>99.728134155273438</v>
      </c>
      <c r="AH76" s="1">
        <v>0.52543520927429199</v>
      </c>
      <c r="AI76" s="1">
        <v>0.10674984008073807</v>
      </c>
      <c r="AJ76" s="1">
        <v>1.7909741029143333E-2</v>
      </c>
      <c r="AK76" s="1">
        <v>2.307181479409337E-3</v>
      </c>
      <c r="AL76" s="1">
        <v>2.2327689453959465E-2</v>
      </c>
      <c r="AM76" s="1">
        <v>2.7864393778145313E-3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86</v>
      </c>
      <c r="AV76">
        <f t="shared" si="36"/>
        <v>0.4997941589355468</v>
      </c>
      <c r="AW76">
        <f t="shared" si="37"/>
        <v>5.8110447012684827E-5</v>
      </c>
      <c r="AX76">
        <f t="shared" si="38"/>
        <v>303.96656837463377</v>
      </c>
      <c r="AY76">
        <f t="shared" si="39"/>
        <v>304.13631095886228</v>
      </c>
      <c r="AZ76">
        <f t="shared" si="40"/>
        <v>4.1840390223851998E-2</v>
      </c>
      <c r="BA76">
        <f t="shared" si="41"/>
        <v>-5.2426906941219686E-3</v>
      </c>
      <c r="BB76">
        <f t="shared" si="42"/>
        <v>4.4644089683128954</v>
      </c>
      <c r="BC76">
        <f t="shared" si="43"/>
        <v>44.765792583284039</v>
      </c>
      <c r="BD76">
        <f t="shared" si="44"/>
        <v>9.3921849477859922</v>
      </c>
      <c r="BE76">
        <f t="shared" si="45"/>
        <v>30.901439666748047</v>
      </c>
      <c r="BF76">
        <f t="shared" si="46"/>
        <v>4.4860878157974149</v>
      </c>
      <c r="BG76">
        <f t="shared" si="47"/>
        <v>5.9391908419364446E-3</v>
      </c>
      <c r="BH76">
        <f t="shared" si="48"/>
        <v>3.527743887828954</v>
      </c>
      <c r="BI76">
        <f t="shared" si="49"/>
        <v>0.95834392796846091</v>
      </c>
      <c r="BJ76">
        <f t="shared" si="50"/>
        <v>3.7131105087111426E-3</v>
      </c>
      <c r="BK76">
        <f t="shared" si="51"/>
        <v>88.268964441233067</v>
      </c>
      <c r="BL76">
        <f t="shared" si="52"/>
        <v>2.0897248459049935</v>
      </c>
      <c r="BM76">
        <f t="shared" si="53"/>
        <v>78.189205693631322</v>
      </c>
      <c r="BN76">
        <f t="shared" si="54"/>
        <v>424.37935572746966</v>
      </c>
      <c r="BO76">
        <f t="shared" si="55"/>
        <v>-3.2275922440622427E-3</v>
      </c>
    </row>
    <row r="77" spans="1:67" x14ac:dyDescent="0.25">
      <c r="A77" s="1">
        <v>66</v>
      </c>
      <c r="B77" s="1" t="s">
        <v>152</v>
      </c>
      <c r="C77" s="1" t="s">
        <v>81</v>
      </c>
      <c r="D77" s="1" t="s">
        <v>10</v>
      </c>
      <c r="E77" s="1" t="s">
        <v>82</v>
      </c>
      <c r="F77" s="1" t="s">
        <v>83</v>
      </c>
      <c r="G77" s="1" t="s">
        <v>84</v>
      </c>
      <c r="H77" s="1" t="s">
        <v>85</v>
      </c>
      <c r="I77" s="1">
        <v>795.9999947026372</v>
      </c>
      <c r="J77" s="1">
        <v>0</v>
      </c>
      <c r="K77">
        <f t="shared" ref="K77:K108" si="56">(X77-Y77*(1000-Z77)/(1000-AA77))*AV77</f>
        <v>-1.7963388474785991</v>
      </c>
      <c r="L77">
        <f t="shared" ref="L77:L108" si="57">IF(BG77&lt;&gt;0,1/(1/BG77-1/T77),0)</f>
        <v>5.9015470296477617E-3</v>
      </c>
      <c r="M77">
        <f t="shared" ref="M77:M108" si="58">((BJ77-AW77/2)*Y77-K77)/(BJ77+AW77/2)</f>
        <v>901.08961465972084</v>
      </c>
      <c r="N77">
        <f t="shared" ref="N77:N108" si="59">AW77*1000</f>
        <v>5.7597886933345638E-2</v>
      </c>
      <c r="O77">
        <f t="shared" ref="O77:O108" si="60">(BB77-BH77)</f>
        <v>0.93626207693927732</v>
      </c>
      <c r="P77">
        <f t="shared" ref="P77:P108" si="61">(V77+BA77*J77)</f>
        <v>30.814542770385742</v>
      </c>
      <c r="Q77" s="1">
        <v>6</v>
      </c>
      <c r="R77">
        <f t="shared" ref="R77:R108" si="62">(Q77*AO77+AP77)</f>
        <v>1.4200000166893005</v>
      </c>
      <c r="S77" s="1">
        <v>1</v>
      </c>
      <c r="T77">
        <f t="shared" ref="T77:T108" si="63">R77*(S77+1)*(S77+1)/(S77*S77+1)</f>
        <v>2.8400000333786011</v>
      </c>
      <c r="U77" s="1">
        <v>30.985080718994141</v>
      </c>
      <c r="V77" s="1">
        <v>30.814542770385742</v>
      </c>
      <c r="W77" s="1">
        <v>31.009607315063477</v>
      </c>
      <c r="X77" s="1">
        <v>420.02340698242188</v>
      </c>
      <c r="Y77" s="1">
        <v>423.56915283203125</v>
      </c>
      <c r="Z77" s="1">
        <v>35.261573791503906</v>
      </c>
      <c r="AA77" s="1">
        <v>35.372753143310547</v>
      </c>
      <c r="AB77" s="1">
        <v>78.014640808105469</v>
      </c>
      <c r="AC77" s="1">
        <v>78.2606201171875</v>
      </c>
      <c r="AD77" s="1">
        <v>299.84249877929688</v>
      </c>
      <c r="AE77" s="1">
        <v>0.35446882247924805</v>
      </c>
      <c r="AF77" s="1">
        <v>0.12509088218212128</v>
      </c>
      <c r="AG77" s="1">
        <v>99.727340698242188</v>
      </c>
      <c r="AH77" s="1">
        <v>0.52543520927429199</v>
      </c>
      <c r="AI77" s="1">
        <v>0.10674984008073807</v>
      </c>
      <c r="AJ77" s="1">
        <v>1.7909741029143333E-2</v>
      </c>
      <c r="AK77" s="1">
        <v>2.307181479409337E-3</v>
      </c>
      <c r="AL77" s="1">
        <v>2.2327689453959465E-2</v>
      </c>
      <c r="AM77" s="1">
        <v>2.7864393778145313E-3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86</v>
      </c>
      <c r="AV77">
        <f t="shared" ref="AV77:AV108" si="64">AD77*0.000001/(Q77*0.0001)</f>
        <v>0.49973749796549471</v>
      </c>
      <c r="AW77">
        <f t="shared" ref="AW77:AW108" si="65">(AA77-Z77)/(1000-AA77)*AV77</f>
        <v>5.759788693334564E-5</v>
      </c>
      <c r="AX77">
        <f t="shared" ref="AX77:AX108" si="66">(V77+273.15)</f>
        <v>303.96454277038572</v>
      </c>
      <c r="AY77">
        <f t="shared" ref="AY77:AY108" si="67">(U77+273.15)</f>
        <v>304.13508071899412</v>
      </c>
      <c r="AZ77">
        <f t="shared" ref="AZ77:AZ108" si="68">(AE77*AQ77+AF77*AR77)*AS77</f>
        <v>5.6715010329000393E-2</v>
      </c>
      <c r="BA77">
        <f t="shared" ref="BA77:BA108" si="69">((AZ77+0.00000010773*(AY77^4-AX77^4))-AW77*44100)/(R77*0.92*2*29.3+0.00000043092*AX77^3)</f>
        <v>-4.711679369247242E-3</v>
      </c>
      <c r="BB77">
        <f t="shared" ref="BB77:BB108" si="70">0.61365*EXP(17.502*P77/(240.97+P77))</f>
        <v>4.4638926810970254</v>
      </c>
      <c r="BC77">
        <f t="shared" ref="BC77:BC108" si="71">BB77*1000/AG77</f>
        <v>44.760971764042104</v>
      </c>
      <c r="BD77">
        <f t="shared" ref="BD77:BD108" si="72">(BC77-AA77)</f>
        <v>9.388218620731557</v>
      </c>
      <c r="BE77">
        <f t="shared" ref="BE77:BE108" si="73">IF(J77,V77,(U77+V77)/2)</f>
        <v>30.899811744689941</v>
      </c>
      <c r="BF77">
        <f t="shared" ref="BF77:BF108" si="74">0.61365*EXP(17.502*BE77/(240.97+BE77))</f>
        <v>4.4856711313488962</v>
      </c>
      <c r="BG77">
        <f t="shared" ref="BG77:BG108" si="75">IF(BD77&lt;&gt;0,(1000-(BC77+AA77)/2)/BD77*AW77,0)</f>
        <v>5.889308989659693E-3</v>
      </c>
      <c r="BH77">
        <f t="shared" ref="BH77:BH108" si="76">AA77*AG77/1000</f>
        <v>3.5276306041577481</v>
      </c>
      <c r="BI77">
        <f t="shared" ref="BI77:BI108" si="77">(BF77-BH77)</f>
        <v>0.95804052719114807</v>
      </c>
      <c r="BJ77">
        <f t="shared" ref="BJ77:BJ108" si="78">1/(1.6/L77+1.37/T77)</f>
        <v>3.6819156770614026E-3</v>
      </c>
      <c r="BK77">
        <f t="shared" ref="BK77:BK108" si="79">M77*AG77*0.001</f>
        <v>89.863271000817761</v>
      </c>
      <c r="BL77">
        <f t="shared" ref="BL77:BL108" si="80">M77/Y77</f>
        <v>2.1273730833204776</v>
      </c>
      <c r="BM77">
        <f t="shared" ref="BM77:BM108" si="81">(1-AW77*AG77/BB77/L77)*100</f>
        <v>78.195749036260935</v>
      </c>
      <c r="BN77">
        <f t="shared" ref="BN77:BN108" si="82">(Y77-K77/(T77/1.35))</f>
        <v>424.42304628822643</v>
      </c>
      <c r="BO77">
        <f t="shared" ref="BO77:BO108" si="83">K77*BM77/100/BN77</f>
        <v>-3.3095766813315787E-3</v>
      </c>
    </row>
    <row r="78" spans="1:67" x14ac:dyDescent="0.25">
      <c r="A78" s="1">
        <v>67</v>
      </c>
      <c r="B78" s="1" t="s">
        <v>153</v>
      </c>
      <c r="C78" s="1" t="s">
        <v>81</v>
      </c>
      <c r="D78" s="1" t="s">
        <v>10</v>
      </c>
      <c r="E78" s="1" t="s">
        <v>82</v>
      </c>
      <c r="F78" s="1" t="s">
        <v>83</v>
      </c>
      <c r="G78" s="1" t="s">
        <v>84</v>
      </c>
      <c r="H78" s="1" t="s">
        <v>85</v>
      </c>
      <c r="I78" s="1">
        <v>800.99999459087849</v>
      </c>
      <c r="J78" s="1">
        <v>0</v>
      </c>
      <c r="K78">
        <f t="shared" si="56"/>
        <v>-1.7830933697705393</v>
      </c>
      <c r="L78">
        <f t="shared" si="57"/>
        <v>6.1108088712464167E-3</v>
      </c>
      <c r="M78">
        <f t="shared" si="58"/>
        <v>881.0669550754169</v>
      </c>
      <c r="N78">
        <f t="shared" si="59"/>
        <v>5.9570163735932387E-2</v>
      </c>
      <c r="O78">
        <f t="shared" si="60"/>
        <v>0.93523341875693555</v>
      </c>
      <c r="P78">
        <f t="shared" si="61"/>
        <v>30.81037712097168</v>
      </c>
      <c r="Q78" s="1">
        <v>6</v>
      </c>
      <c r="R78">
        <f t="shared" si="62"/>
        <v>1.4200000166893005</v>
      </c>
      <c r="S78" s="1">
        <v>1</v>
      </c>
      <c r="T78">
        <f t="shared" si="63"/>
        <v>2.8400000333786011</v>
      </c>
      <c r="U78" s="1">
        <v>30.986518859863281</v>
      </c>
      <c r="V78" s="1">
        <v>30.81037712097168</v>
      </c>
      <c r="W78" s="1">
        <v>31.023597717285156</v>
      </c>
      <c r="X78" s="1">
        <v>420.01214599609375</v>
      </c>
      <c r="Y78" s="1">
        <v>423.53030395507813</v>
      </c>
      <c r="Z78" s="1">
        <v>35.257514953613281</v>
      </c>
      <c r="AA78" s="1">
        <v>35.372520446777344</v>
      </c>
      <c r="AB78" s="1">
        <v>77.999053955078125</v>
      </c>
      <c r="AC78" s="1">
        <v>78.25347900390625</v>
      </c>
      <c r="AD78" s="1">
        <v>299.792724609375</v>
      </c>
      <c r="AE78" s="1">
        <v>0.16022440791130066</v>
      </c>
      <c r="AF78" s="1">
        <v>4.9621414393186569E-2</v>
      </c>
      <c r="AG78" s="1">
        <v>99.727066040039063</v>
      </c>
      <c r="AH78" s="1">
        <v>0.52543520927429199</v>
      </c>
      <c r="AI78" s="1">
        <v>0.10674984008073807</v>
      </c>
      <c r="AJ78" s="1">
        <v>1.7909741029143333E-2</v>
      </c>
      <c r="AK78" s="1">
        <v>2.307181479409337E-3</v>
      </c>
      <c r="AL78" s="1">
        <v>2.2327689453959465E-2</v>
      </c>
      <c r="AM78" s="1">
        <v>2.7864393778145313E-3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86</v>
      </c>
      <c r="AV78">
        <f t="shared" si="64"/>
        <v>0.49965454101562495</v>
      </c>
      <c r="AW78">
        <f t="shared" si="65"/>
        <v>5.9570163735932385E-5</v>
      </c>
      <c r="AX78">
        <f t="shared" si="66"/>
        <v>303.96037712097166</v>
      </c>
      <c r="AY78">
        <f t="shared" si="67"/>
        <v>304.13651885986326</v>
      </c>
      <c r="AZ78">
        <f t="shared" si="68"/>
        <v>2.563590469280097E-2</v>
      </c>
      <c r="BA78">
        <f t="shared" si="69"/>
        <v>-5.278044386217943E-3</v>
      </c>
      <c r="BB78">
        <f t="shared" si="70"/>
        <v>4.4628311013553317</v>
      </c>
      <c r="BC78">
        <f t="shared" si="71"/>
        <v>44.750450189355476</v>
      </c>
      <c r="BD78">
        <f t="shared" si="72"/>
        <v>9.3779297425781323</v>
      </c>
      <c r="BE78">
        <f t="shared" si="73"/>
        <v>30.89844799041748</v>
      </c>
      <c r="BF78">
        <f t="shared" si="74"/>
        <v>4.4853220894846899</v>
      </c>
      <c r="BG78">
        <f t="shared" si="75"/>
        <v>6.0976885160913853E-3</v>
      </c>
      <c r="BH78">
        <f t="shared" si="76"/>
        <v>3.5275976825983961</v>
      </c>
      <c r="BI78">
        <f t="shared" si="77"/>
        <v>0.95772440688629379</v>
      </c>
      <c r="BJ78">
        <f t="shared" si="78"/>
        <v>3.8122319366866038E-3</v>
      </c>
      <c r="BK78">
        <f t="shared" si="79"/>
        <v>87.866222414502232</v>
      </c>
      <c r="BL78">
        <f t="shared" si="80"/>
        <v>2.0802925949989817</v>
      </c>
      <c r="BM78">
        <f t="shared" si="81"/>
        <v>78.21624796856625</v>
      </c>
      <c r="BN78">
        <f t="shared" si="82"/>
        <v>424.37790114553536</v>
      </c>
      <c r="BO78">
        <f t="shared" si="83"/>
        <v>-3.2863839701504716E-3</v>
      </c>
    </row>
    <row r="79" spans="1:67" x14ac:dyDescent="0.25">
      <c r="A79" s="1">
        <v>68</v>
      </c>
      <c r="B79" s="1" t="s">
        <v>154</v>
      </c>
      <c r="C79" s="1" t="s">
        <v>81</v>
      </c>
      <c r="D79" s="1" t="s">
        <v>10</v>
      </c>
      <c r="E79" s="1" t="s">
        <v>82</v>
      </c>
      <c r="F79" s="1" t="s">
        <v>83</v>
      </c>
      <c r="G79" s="1" t="s">
        <v>84</v>
      </c>
      <c r="H79" s="1" t="s">
        <v>85</v>
      </c>
      <c r="I79" s="1">
        <v>806.49999446794391</v>
      </c>
      <c r="J79" s="1">
        <v>0</v>
      </c>
      <c r="K79">
        <f t="shared" si="56"/>
        <v>-1.7381751939867418</v>
      </c>
      <c r="L79">
        <f t="shared" si="57"/>
        <v>6.0388688974823725E-3</v>
      </c>
      <c r="M79">
        <f t="shared" si="58"/>
        <v>874.75348585051449</v>
      </c>
      <c r="N79">
        <f t="shared" si="59"/>
        <v>5.890171959698879E-2</v>
      </c>
      <c r="O79">
        <f t="shared" si="60"/>
        <v>0.93573207065219188</v>
      </c>
      <c r="P79">
        <f t="shared" si="61"/>
        <v>30.812294006347656</v>
      </c>
      <c r="Q79" s="1">
        <v>6</v>
      </c>
      <c r="R79">
        <f t="shared" si="62"/>
        <v>1.4200000166893005</v>
      </c>
      <c r="S79" s="1">
        <v>1</v>
      </c>
      <c r="T79">
        <f t="shared" si="63"/>
        <v>2.8400000333786011</v>
      </c>
      <c r="U79" s="1">
        <v>30.988569259643555</v>
      </c>
      <c r="V79" s="1">
        <v>30.812294006347656</v>
      </c>
      <c r="W79" s="1">
        <v>31.032279968261719</v>
      </c>
      <c r="X79" s="1">
        <v>420.105712890625</v>
      </c>
      <c r="Y79" s="1">
        <v>423.53399658203125</v>
      </c>
      <c r="Z79" s="1">
        <v>35.258621215820313</v>
      </c>
      <c r="AA79" s="1">
        <v>35.372318267822266</v>
      </c>
      <c r="AB79" s="1">
        <v>77.992599487304688</v>
      </c>
      <c r="AC79" s="1">
        <v>78.244094848632813</v>
      </c>
      <c r="AD79" s="1">
        <v>299.84011840820313</v>
      </c>
      <c r="AE79" s="1">
        <v>0.12772677838802338</v>
      </c>
      <c r="AF79" s="1">
        <v>0.13956102728843689</v>
      </c>
      <c r="AG79" s="1">
        <v>99.727348327636719</v>
      </c>
      <c r="AH79" s="1">
        <v>0.52543520927429199</v>
      </c>
      <c r="AI79" s="1">
        <v>0.10674984008073807</v>
      </c>
      <c r="AJ79" s="1">
        <v>1.7909741029143333E-2</v>
      </c>
      <c r="AK79" s="1">
        <v>2.307181479409337E-3</v>
      </c>
      <c r="AL79" s="1">
        <v>2.2327689453959465E-2</v>
      </c>
      <c r="AM79" s="1">
        <v>2.7864393778145313E-3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86</v>
      </c>
      <c r="AV79">
        <f t="shared" si="64"/>
        <v>0.49973353068033849</v>
      </c>
      <c r="AW79">
        <f t="shared" si="65"/>
        <v>5.8901719596988792E-5</v>
      </c>
      <c r="AX79">
        <f t="shared" si="66"/>
        <v>303.96229400634763</v>
      </c>
      <c r="AY79">
        <f t="shared" si="67"/>
        <v>304.13856925964353</v>
      </c>
      <c r="AZ79">
        <f t="shared" si="68"/>
        <v>2.0436284085297185E-2</v>
      </c>
      <c r="BA79">
        <f t="shared" si="69"/>
        <v>-4.9854682404449416E-3</v>
      </c>
      <c r="BB79">
        <f t="shared" si="70"/>
        <v>4.4633195757033306</v>
      </c>
      <c r="BC79">
        <f t="shared" si="71"/>
        <v>44.755221617242611</v>
      </c>
      <c r="BD79">
        <f t="shared" si="72"/>
        <v>9.3829033494203458</v>
      </c>
      <c r="BE79">
        <f t="shared" si="73"/>
        <v>30.900431632995605</v>
      </c>
      <c r="BF79">
        <f t="shared" si="74"/>
        <v>4.4858297945630747</v>
      </c>
      <c r="BG79">
        <f t="shared" si="75"/>
        <v>6.0260553208542327E-3</v>
      </c>
      <c r="BH79">
        <f t="shared" si="76"/>
        <v>3.5275875050511387</v>
      </c>
      <c r="BI79">
        <f t="shared" si="77"/>
        <v>0.95824228951193602</v>
      </c>
      <c r="BJ79">
        <f t="shared" si="78"/>
        <v>3.7674337030951864E-3</v>
      </c>
      <c r="BK79">
        <f t="shared" si="79"/>
        <v>87.236845584228689</v>
      </c>
      <c r="BL79">
        <f t="shared" si="80"/>
        <v>2.0653678167747502</v>
      </c>
      <c r="BM79">
        <f t="shared" si="81"/>
        <v>78.206415804177482</v>
      </c>
      <c r="BN79">
        <f t="shared" si="82"/>
        <v>424.36024182298308</v>
      </c>
      <c r="BO79">
        <f t="shared" si="83"/>
        <v>-3.2033267625985158E-3</v>
      </c>
    </row>
    <row r="80" spans="1:67" x14ac:dyDescent="0.25">
      <c r="A80" s="1">
        <v>69</v>
      </c>
      <c r="B80" s="1" t="s">
        <v>155</v>
      </c>
      <c r="C80" s="1" t="s">
        <v>81</v>
      </c>
      <c r="D80" s="1" t="s">
        <v>10</v>
      </c>
      <c r="E80" s="1" t="s">
        <v>82</v>
      </c>
      <c r="F80" s="1" t="s">
        <v>83</v>
      </c>
      <c r="G80" s="1" t="s">
        <v>84</v>
      </c>
      <c r="H80" s="1" t="s">
        <v>85</v>
      </c>
      <c r="I80" s="1">
        <v>811.4999943561852</v>
      </c>
      <c r="J80" s="1">
        <v>0</v>
      </c>
      <c r="K80">
        <f t="shared" si="56"/>
        <v>-1.8420909367239382</v>
      </c>
      <c r="L80">
        <f t="shared" si="57"/>
        <v>6.2526873376612391E-3</v>
      </c>
      <c r="M80">
        <f t="shared" si="58"/>
        <v>885.62988967604542</v>
      </c>
      <c r="N80">
        <f t="shared" si="59"/>
        <v>6.1047940497007978E-2</v>
      </c>
      <c r="O80">
        <f t="shared" si="60"/>
        <v>0.93673043783330767</v>
      </c>
      <c r="P80">
        <f t="shared" si="61"/>
        <v>30.817085266113281</v>
      </c>
      <c r="Q80" s="1">
        <v>6</v>
      </c>
      <c r="R80">
        <f t="shared" si="62"/>
        <v>1.4200000166893005</v>
      </c>
      <c r="S80" s="1">
        <v>1</v>
      </c>
      <c r="T80">
        <f t="shared" si="63"/>
        <v>2.8400000333786011</v>
      </c>
      <c r="U80" s="1">
        <v>30.992149353027344</v>
      </c>
      <c r="V80" s="1">
        <v>30.817085266113281</v>
      </c>
      <c r="W80" s="1">
        <v>31.025094985961914</v>
      </c>
      <c r="X80" s="1">
        <v>419.98046875</v>
      </c>
      <c r="Y80" s="1">
        <v>423.61416625976563</v>
      </c>
      <c r="Z80" s="1">
        <v>35.256591796875</v>
      </c>
      <c r="AA80" s="1">
        <v>35.374408721923828</v>
      </c>
      <c r="AB80" s="1">
        <v>77.972511291503906</v>
      </c>
      <c r="AC80" s="1">
        <v>78.233062744140625</v>
      </c>
      <c r="AD80" s="1">
        <v>299.89785766601563</v>
      </c>
      <c r="AE80" s="1">
        <v>0.19273106753826141</v>
      </c>
      <c r="AF80" s="1">
        <v>8.5807397961616516E-2</v>
      </c>
      <c r="AG80" s="1">
        <v>99.727752685546875</v>
      </c>
      <c r="AH80" s="1">
        <v>0.52543520927429199</v>
      </c>
      <c r="AI80" s="1">
        <v>0.10674984008073807</v>
      </c>
      <c r="AJ80" s="1">
        <v>1.7909741029143333E-2</v>
      </c>
      <c r="AK80" s="1">
        <v>2.307181479409337E-3</v>
      </c>
      <c r="AL80" s="1">
        <v>2.2327689453959465E-2</v>
      </c>
      <c r="AM80" s="1">
        <v>2.7864393778145313E-3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86</v>
      </c>
      <c r="AV80">
        <f t="shared" si="64"/>
        <v>0.49982976277669261</v>
      </c>
      <c r="AW80">
        <f t="shared" si="65"/>
        <v>6.1047940497007978E-5</v>
      </c>
      <c r="AX80">
        <f t="shared" si="66"/>
        <v>303.96708526611326</v>
      </c>
      <c r="AY80">
        <f t="shared" si="67"/>
        <v>304.14214935302732</v>
      </c>
      <c r="AZ80">
        <f t="shared" si="68"/>
        <v>3.0836970116861817E-2</v>
      </c>
      <c r="BA80">
        <f t="shared" si="69"/>
        <v>-6.1001781235910397E-3</v>
      </c>
      <c r="BB80">
        <f t="shared" si="70"/>
        <v>4.4645407222507796</v>
      </c>
      <c r="BC80">
        <f t="shared" si="71"/>
        <v>44.767284953547403</v>
      </c>
      <c r="BD80">
        <f t="shared" si="72"/>
        <v>9.3928762316235748</v>
      </c>
      <c r="BE80">
        <f t="shared" si="73"/>
        <v>30.904617309570313</v>
      </c>
      <c r="BF80">
        <f t="shared" si="74"/>
        <v>4.486901265358366</v>
      </c>
      <c r="BG80">
        <f t="shared" si="75"/>
        <v>6.2389513476495328E-3</v>
      </c>
      <c r="BH80">
        <f t="shared" si="76"/>
        <v>3.5278102844174719</v>
      </c>
      <c r="BI80">
        <f t="shared" si="77"/>
        <v>0.95909098094089407</v>
      </c>
      <c r="BJ80">
        <f t="shared" si="78"/>
        <v>3.9005763630446657E-3</v>
      </c>
      <c r="BK80">
        <f t="shared" si="79"/>
        <v>88.321878608540828</v>
      </c>
      <c r="BL80">
        <f t="shared" si="80"/>
        <v>2.090652202440666</v>
      </c>
      <c r="BM80">
        <f t="shared" si="81"/>
        <v>78.190608498814427</v>
      </c>
      <c r="BN80">
        <f t="shared" si="82"/>
        <v>424.48980806798733</v>
      </c>
      <c r="BO80">
        <f t="shared" si="83"/>
        <v>-3.3931135333531239E-3</v>
      </c>
    </row>
    <row r="81" spans="1:67" x14ac:dyDescent="0.25">
      <c r="A81" s="1">
        <v>70</v>
      </c>
      <c r="B81" s="1" t="s">
        <v>156</v>
      </c>
      <c r="C81" s="1" t="s">
        <v>81</v>
      </c>
      <c r="D81" s="1" t="s">
        <v>10</v>
      </c>
      <c r="E81" s="1" t="s">
        <v>82</v>
      </c>
      <c r="F81" s="1" t="s">
        <v>83</v>
      </c>
      <c r="G81" s="1" t="s">
        <v>84</v>
      </c>
      <c r="H81" s="1" t="s">
        <v>85</v>
      </c>
      <c r="I81" s="1">
        <v>816.49999424442649</v>
      </c>
      <c r="J81" s="1">
        <v>0</v>
      </c>
      <c r="K81">
        <f t="shared" si="56"/>
        <v>-1.772519509813234</v>
      </c>
      <c r="L81">
        <f t="shared" si="57"/>
        <v>6.2325515201025611E-3</v>
      </c>
      <c r="M81">
        <f t="shared" si="58"/>
        <v>869.33553513445884</v>
      </c>
      <c r="N81">
        <f t="shared" si="59"/>
        <v>6.0778479977956483E-2</v>
      </c>
      <c r="O81">
        <f t="shared" si="60"/>
        <v>0.93561757690455405</v>
      </c>
      <c r="P81">
        <f t="shared" si="61"/>
        <v>30.812421798706055</v>
      </c>
      <c r="Q81" s="1">
        <v>6</v>
      </c>
      <c r="R81">
        <f t="shared" si="62"/>
        <v>1.4200000166893005</v>
      </c>
      <c r="S81" s="1">
        <v>1</v>
      </c>
      <c r="T81">
        <f t="shared" si="63"/>
        <v>2.8400000333786011</v>
      </c>
      <c r="U81" s="1">
        <v>30.990261077880859</v>
      </c>
      <c r="V81" s="1">
        <v>30.812421798706055</v>
      </c>
      <c r="W81" s="1">
        <v>31.017684936523438</v>
      </c>
      <c r="X81" s="1">
        <v>420.05532836914063</v>
      </c>
      <c r="Y81" s="1">
        <v>423.55044555664063</v>
      </c>
      <c r="Z81" s="1">
        <v>35.256004333496094</v>
      </c>
      <c r="AA81" s="1">
        <v>35.373313903808594</v>
      </c>
      <c r="AB81" s="1">
        <v>77.980339050292969</v>
      </c>
      <c r="AC81" s="1">
        <v>78.239814758300781</v>
      </c>
      <c r="AD81" s="1">
        <v>299.86578369140625</v>
      </c>
      <c r="AE81" s="1">
        <v>0.20254872739315033</v>
      </c>
      <c r="AF81" s="1">
        <v>2.0675679668784142E-2</v>
      </c>
      <c r="AG81" s="1">
        <v>99.72869873046875</v>
      </c>
      <c r="AH81" s="1">
        <v>0.52543520927429199</v>
      </c>
      <c r="AI81" s="1">
        <v>0.10674984008073807</v>
      </c>
      <c r="AJ81" s="1">
        <v>1.7909741029143333E-2</v>
      </c>
      <c r="AK81" s="1">
        <v>2.307181479409337E-3</v>
      </c>
      <c r="AL81" s="1">
        <v>2.2327689453959465E-2</v>
      </c>
      <c r="AM81" s="1">
        <v>2.7864393778145313E-3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86</v>
      </c>
      <c r="AV81">
        <f t="shared" si="64"/>
        <v>0.49977630615234364</v>
      </c>
      <c r="AW81">
        <f t="shared" si="65"/>
        <v>6.0778479977956482E-5</v>
      </c>
      <c r="AX81">
        <f t="shared" si="66"/>
        <v>303.96242179870603</v>
      </c>
      <c r="AY81">
        <f t="shared" si="67"/>
        <v>304.14026107788084</v>
      </c>
      <c r="AZ81">
        <f t="shared" si="68"/>
        <v>3.2407795658533356E-2</v>
      </c>
      <c r="BA81">
        <f t="shared" si="69"/>
        <v>-5.5700801813196744E-3</v>
      </c>
      <c r="BB81">
        <f t="shared" si="70"/>
        <v>4.4633521423157827</v>
      </c>
      <c r="BC81">
        <f t="shared" si="71"/>
        <v>44.754942149387091</v>
      </c>
      <c r="BD81">
        <f t="shared" si="72"/>
        <v>9.3816282455784972</v>
      </c>
      <c r="BE81">
        <f t="shared" si="73"/>
        <v>30.901341438293457</v>
      </c>
      <c r="BF81">
        <f t="shared" si="74"/>
        <v>4.486062672194743</v>
      </c>
      <c r="BG81">
        <f t="shared" si="75"/>
        <v>6.2189037603738477E-3</v>
      </c>
      <c r="BH81">
        <f t="shared" si="76"/>
        <v>3.5277345654112287</v>
      </c>
      <c r="BI81">
        <f t="shared" si="77"/>
        <v>0.95832810678351432</v>
      </c>
      <c r="BJ81">
        <f t="shared" si="78"/>
        <v>3.8880387163892929E-3</v>
      </c>
      <c r="BK81">
        <f t="shared" si="79"/>
        <v>86.697701679115269</v>
      </c>
      <c r="BL81">
        <f t="shared" si="80"/>
        <v>2.0524958579419184</v>
      </c>
      <c r="BM81">
        <f t="shared" si="81"/>
        <v>78.210716113108631</v>
      </c>
      <c r="BN81">
        <f t="shared" si="82"/>
        <v>424.39301644048709</v>
      </c>
      <c r="BO81">
        <f t="shared" si="83"/>
        <v>-3.2665481008542817E-3</v>
      </c>
    </row>
    <row r="82" spans="1:67" x14ac:dyDescent="0.25">
      <c r="A82" s="1">
        <v>71</v>
      </c>
      <c r="B82" s="1" t="s">
        <v>157</v>
      </c>
      <c r="C82" s="1" t="s">
        <v>81</v>
      </c>
      <c r="D82" s="1" t="s">
        <v>10</v>
      </c>
      <c r="E82" s="1" t="s">
        <v>82</v>
      </c>
      <c r="F82" s="1" t="s">
        <v>83</v>
      </c>
      <c r="G82" s="1" t="s">
        <v>84</v>
      </c>
      <c r="H82" s="1" t="s">
        <v>85</v>
      </c>
      <c r="I82" s="1">
        <v>821.99999412149191</v>
      </c>
      <c r="J82" s="1">
        <v>0</v>
      </c>
      <c r="K82">
        <f t="shared" si="56"/>
        <v>-1.7900406146840881</v>
      </c>
      <c r="L82">
        <f t="shared" si="57"/>
        <v>5.9813205505283339E-3</v>
      </c>
      <c r="M82">
        <f t="shared" si="58"/>
        <v>892.89534784919113</v>
      </c>
      <c r="N82">
        <f t="shared" si="59"/>
        <v>5.8369870153445504E-2</v>
      </c>
      <c r="O82">
        <f t="shared" si="60"/>
        <v>0.93618685569137616</v>
      </c>
      <c r="P82">
        <f t="shared" si="61"/>
        <v>30.8134765625</v>
      </c>
      <c r="Q82" s="1">
        <v>6</v>
      </c>
      <c r="R82">
        <f t="shared" si="62"/>
        <v>1.4200000166893005</v>
      </c>
      <c r="S82" s="1">
        <v>1</v>
      </c>
      <c r="T82">
        <f t="shared" si="63"/>
        <v>2.8400000333786011</v>
      </c>
      <c r="U82" s="1">
        <v>30.987510681152344</v>
      </c>
      <c r="V82" s="1">
        <v>30.8134765625</v>
      </c>
      <c r="W82" s="1">
        <v>31.016044616699219</v>
      </c>
      <c r="X82" s="1">
        <v>419.95980834960938</v>
      </c>
      <c r="Y82" s="1">
        <v>423.49246215820313</v>
      </c>
      <c r="Z82" s="1">
        <v>35.258037567138672</v>
      </c>
      <c r="AA82" s="1">
        <v>35.370712280273438</v>
      </c>
      <c r="AB82" s="1">
        <v>77.996170043945313</v>
      </c>
      <c r="AC82" s="1">
        <v>78.24542236328125</v>
      </c>
      <c r="AD82" s="1">
        <v>299.8292236328125</v>
      </c>
      <c r="AE82" s="1">
        <v>0.18365161120891571</v>
      </c>
      <c r="AF82" s="1">
        <v>0.11888345330953598</v>
      </c>
      <c r="AG82" s="1">
        <v>99.7275390625</v>
      </c>
      <c r="AH82" s="1">
        <v>0.52543520927429199</v>
      </c>
      <c r="AI82" s="1">
        <v>0.10674984008073807</v>
      </c>
      <c r="AJ82" s="1">
        <v>1.7909741029143333E-2</v>
      </c>
      <c r="AK82" s="1">
        <v>2.307181479409337E-3</v>
      </c>
      <c r="AL82" s="1">
        <v>2.2327689453959465E-2</v>
      </c>
      <c r="AM82" s="1">
        <v>2.7864393778145313E-3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86</v>
      </c>
      <c r="AV82">
        <f t="shared" si="64"/>
        <v>0.49971537272135413</v>
      </c>
      <c r="AW82">
        <f t="shared" si="65"/>
        <v>5.8369870153445503E-5</v>
      </c>
      <c r="AX82">
        <f t="shared" si="66"/>
        <v>303.96347656249998</v>
      </c>
      <c r="AY82">
        <f t="shared" si="67"/>
        <v>304.13751068115232</v>
      </c>
      <c r="AZ82">
        <f t="shared" si="68"/>
        <v>2.9384257136637171E-2</v>
      </c>
      <c r="BA82">
        <f t="shared" si="69"/>
        <v>-4.9261521689816729E-3</v>
      </c>
      <c r="BB82">
        <f t="shared" si="70"/>
        <v>4.4636209462907939</v>
      </c>
      <c r="BC82">
        <f t="shared" si="71"/>
        <v>44.758157959692646</v>
      </c>
      <c r="BD82">
        <f t="shared" si="72"/>
        <v>9.3874456794192085</v>
      </c>
      <c r="BE82">
        <f t="shared" si="73"/>
        <v>30.900493621826172</v>
      </c>
      <c r="BF82">
        <f t="shared" si="74"/>
        <v>4.4858456611533599</v>
      </c>
      <c r="BG82">
        <f t="shared" si="75"/>
        <v>5.9687497740266602E-3</v>
      </c>
      <c r="BH82">
        <f t="shared" si="76"/>
        <v>3.5274340905994177</v>
      </c>
      <c r="BI82">
        <f t="shared" si="77"/>
        <v>0.95841157055394222</v>
      </c>
      <c r="BJ82">
        <f t="shared" si="78"/>
        <v>3.7315959814238141E-3</v>
      </c>
      <c r="BK82">
        <f t="shared" si="79"/>
        <v>89.046255681354722</v>
      </c>
      <c r="BL82">
        <f t="shared" si="80"/>
        <v>2.1084090689567794</v>
      </c>
      <c r="BM82">
        <f t="shared" si="81"/>
        <v>78.196839848959527</v>
      </c>
      <c r="BN82">
        <f t="shared" si="82"/>
        <v>424.3433617361685</v>
      </c>
      <c r="BO82">
        <f t="shared" si="83"/>
        <v>-3.2986381287287152E-3</v>
      </c>
    </row>
    <row r="83" spans="1:67" x14ac:dyDescent="0.25">
      <c r="A83" s="1">
        <v>72</v>
      </c>
      <c r="B83" s="1" t="s">
        <v>158</v>
      </c>
      <c r="C83" s="1" t="s">
        <v>81</v>
      </c>
      <c r="D83" s="1" t="s">
        <v>10</v>
      </c>
      <c r="E83" s="1" t="s">
        <v>82</v>
      </c>
      <c r="F83" s="1" t="s">
        <v>83</v>
      </c>
      <c r="G83" s="1" t="s">
        <v>84</v>
      </c>
      <c r="H83" s="1" t="s">
        <v>85</v>
      </c>
      <c r="I83" s="1">
        <v>826.9999940097332</v>
      </c>
      <c r="J83" s="1">
        <v>0</v>
      </c>
      <c r="K83">
        <f t="shared" si="56"/>
        <v>-1.80470720592914</v>
      </c>
      <c r="L83">
        <f t="shared" si="57"/>
        <v>5.7791945371034109E-3</v>
      </c>
      <c r="M83">
        <f t="shared" si="58"/>
        <v>913.6131983935129</v>
      </c>
      <c r="N83">
        <f t="shared" si="59"/>
        <v>5.6436647070612633E-2</v>
      </c>
      <c r="O83">
        <f t="shared" si="60"/>
        <v>0.936766426414394</v>
      </c>
      <c r="P83">
        <f t="shared" si="61"/>
        <v>30.815410614013672</v>
      </c>
      <c r="Q83" s="1">
        <v>6</v>
      </c>
      <c r="R83">
        <f t="shared" si="62"/>
        <v>1.4200000166893005</v>
      </c>
      <c r="S83" s="1">
        <v>1</v>
      </c>
      <c r="T83">
        <f t="shared" si="63"/>
        <v>2.8400000333786011</v>
      </c>
      <c r="U83" s="1">
        <v>30.991411209106445</v>
      </c>
      <c r="V83" s="1">
        <v>30.815410614013672</v>
      </c>
      <c r="W83" s="1">
        <v>31.019638061523438</v>
      </c>
      <c r="X83" s="1">
        <v>420.00140380859375</v>
      </c>
      <c r="Y83" s="1">
        <v>423.5648193359375</v>
      </c>
      <c r="Z83" s="1">
        <v>35.261039733886719</v>
      </c>
      <c r="AA83" s="1">
        <v>35.369976043701172</v>
      </c>
      <c r="AB83" s="1">
        <v>77.98516845703125</v>
      </c>
      <c r="AC83" s="1">
        <v>78.226104736328125</v>
      </c>
      <c r="AD83" s="1">
        <v>299.84759521484375</v>
      </c>
      <c r="AE83" s="1">
        <v>0.27358913421630859</v>
      </c>
      <c r="AF83" s="1">
        <v>1.4472827315330505E-2</v>
      </c>
      <c r="AG83" s="1">
        <v>99.727165222167969</v>
      </c>
      <c r="AH83" s="1">
        <v>0.52543520927429199</v>
      </c>
      <c r="AI83" s="1">
        <v>0.10674984008073807</v>
      </c>
      <c r="AJ83" s="1">
        <v>1.7909741029143333E-2</v>
      </c>
      <c r="AK83" s="1">
        <v>2.307181479409337E-3</v>
      </c>
      <c r="AL83" s="1">
        <v>2.2327689453959465E-2</v>
      </c>
      <c r="AM83" s="1">
        <v>2.7864393778145313E-3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86</v>
      </c>
      <c r="AV83">
        <f t="shared" si="64"/>
        <v>0.49974599202473952</v>
      </c>
      <c r="AW83">
        <f t="shared" si="65"/>
        <v>5.6436647070612634E-5</v>
      </c>
      <c r="AX83">
        <f t="shared" si="66"/>
        <v>303.96541061401365</v>
      </c>
      <c r="AY83">
        <f t="shared" si="67"/>
        <v>304.14141120910642</v>
      </c>
      <c r="AZ83">
        <f t="shared" si="68"/>
        <v>4.3774260496178385E-2</v>
      </c>
      <c r="BA83">
        <f t="shared" si="69"/>
        <v>-3.5328490884985807E-3</v>
      </c>
      <c r="BB83">
        <f t="shared" si="70"/>
        <v>4.4641138712287036</v>
      </c>
      <c r="BC83">
        <f t="shared" si="71"/>
        <v>44.763268476384937</v>
      </c>
      <c r="BD83">
        <f t="shared" si="72"/>
        <v>9.393292432683765</v>
      </c>
      <c r="BE83">
        <f t="shared" si="73"/>
        <v>30.903410911560059</v>
      </c>
      <c r="BF83">
        <f t="shared" si="74"/>
        <v>4.4865924225902249</v>
      </c>
      <c r="BG83">
        <f t="shared" si="75"/>
        <v>5.7674581771039925E-3</v>
      </c>
      <c r="BH83">
        <f t="shared" si="76"/>
        <v>3.5273474448143096</v>
      </c>
      <c r="BI83">
        <f t="shared" si="77"/>
        <v>0.95924497777591533</v>
      </c>
      <c r="BJ83">
        <f t="shared" si="78"/>
        <v>3.6057139652184225E-3</v>
      </c>
      <c r="BK83">
        <f t="shared" si="79"/>
        <v>91.112054385343185</v>
      </c>
      <c r="BL83">
        <f t="shared" si="80"/>
        <v>2.1569619493561114</v>
      </c>
      <c r="BM83">
        <f t="shared" si="81"/>
        <v>78.184151923367423</v>
      </c>
      <c r="BN83">
        <f t="shared" si="82"/>
        <v>424.42269070895503</v>
      </c>
      <c r="BO83">
        <f t="shared" si="83"/>
        <v>-3.3245042137089193E-3</v>
      </c>
    </row>
    <row r="84" spans="1:67" x14ac:dyDescent="0.25">
      <c r="A84" s="1">
        <v>73</v>
      </c>
      <c r="B84" s="1" t="s">
        <v>159</v>
      </c>
      <c r="C84" s="1" t="s">
        <v>81</v>
      </c>
      <c r="D84" s="1" t="s">
        <v>10</v>
      </c>
      <c r="E84" s="1" t="s">
        <v>82</v>
      </c>
      <c r="F84" s="1" t="s">
        <v>83</v>
      </c>
      <c r="G84" s="1" t="s">
        <v>84</v>
      </c>
      <c r="H84" s="1" t="s">
        <v>85</v>
      </c>
      <c r="I84" s="1">
        <v>831.99999389797449</v>
      </c>
      <c r="J84" s="1">
        <v>0</v>
      </c>
      <c r="K84">
        <f t="shared" si="56"/>
        <v>-1.8091368172507607</v>
      </c>
      <c r="L84">
        <f t="shared" si="57"/>
        <v>6.093788447583382E-3</v>
      </c>
      <c r="M84">
        <f t="shared" si="58"/>
        <v>889.17638970486735</v>
      </c>
      <c r="N84">
        <f t="shared" si="59"/>
        <v>5.953888684231172E-2</v>
      </c>
      <c r="O84">
        <f t="shared" si="60"/>
        <v>0.93735240181446144</v>
      </c>
      <c r="P84">
        <f t="shared" si="61"/>
        <v>30.818111419677734</v>
      </c>
      <c r="Q84" s="1">
        <v>6</v>
      </c>
      <c r="R84">
        <f t="shared" si="62"/>
        <v>1.4200000166893005</v>
      </c>
      <c r="S84" s="1">
        <v>1</v>
      </c>
      <c r="T84">
        <f t="shared" si="63"/>
        <v>2.8400000333786011</v>
      </c>
      <c r="U84" s="1">
        <v>30.992437362670898</v>
      </c>
      <c r="V84" s="1">
        <v>30.818111419677734</v>
      </c>
      <c r="W84" s="1">
        <v>31.017915725708008</v>
      </c>
      <c r="X84" s="1">
        <v>420.00198364257813</v>
      </c>
      <c r="Y84" s="1">
        <v>423.572021484375</v>
      </c>
      <c r="Z84" s="1">
        <v>35.255603790283203</v>
      </c>
      <c r="AA84" s="1">
        <v>35.370540618896484</v>
      </c>
      <c r="AB84" s="1">
        <v>77.9696044921875</v>
      </c>
      <c r="AC84" s="1">
        <v>78.223800659179688</v>
      </c>
      <c r="AD84" s="1">
        <v>299.81494140625</v>
      </c>
      <c r="AE84" s="1">
        <v>0.20859545469284058</v>
      </c>
      <c r="AF84" s="1">
        <v>2.0675729960203171E-2</v>
      </c>
      <c r="AG84" s="1">
        <v>99.728469848632813</v>
      </c>
      <c r="AH84" s="1">
        <v>0.52543520927429199</v>
      </c>
      <c r="AI84" s="1">
        <v>0.10674984008073807</v>
      </c>
      <c r="AJ84" s="1">
        <v>1.7909741029143333E-2</v>
      </c>
      <c r="AK84" s="1">
        <v>2.307181479409337E-3</v>
      </c>
      <c r="AL84" s="1">
        <v>2.2327689453959465E-2</v>
      </c>
      <c r="AM84" s="1">
        <v>2.7864393778145313E-3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86</v>
      </c>
      <c r="AV84">
        <f t="shared" si="64"/>
        <v>0.49969156901041656</v>
      </c>
      <c r="AW84">
        <f t="shared" si="65"/>
        <v>5.9538886842311716E-5</v>
      </c>
      <c r="AX84">
        <f t="shared" si="66"/>
        <v>303.96811141967771</v>
      </c>
      <c r="AY84">
        <f t="shared" si="67"/>
        <v>304.14243736267088</v>
      </c>
      <c r="AZ84">
        <f t="shared" si="68"/>
        <v>3.3375272004859013E-2</v>
      </c>
      <c r="BA84">
        <f t="shared" si="69"/>
        <v>-5.4216034151955313E-3</v>
      </c>
      <c r="BB84">
        <f t="shared" si="70"/>
        <v>4.4648022954559217</v>
      </c>
      <c r="BC84">
        <f t="shared" si="71"/>
        <v>44.769585878862557</v>
      </c>
      <c r="BD84">
        <f t="shared" si="72"/>
        <v>9.3990452599660728</v>
      </c>
      <c r="BE84">
        <f t="shared" si="73"/>
        <v>30.905274391174316</v>
      </c>
      <c r="BF84">
        <f t="shared" si="74"/>
        <v>4.4870694886956048</v>
      </c>
      <c r="BG84">
        <f t="shared" si="75"/>
        <v>6.0807410008129606E-3</v>
      </c>
      <c r="BH84">
        <f t="shared" si="76"/>
        <v>3.5274498936414602</v>
      </c>
      <c r="BI84">
        <f t="shared" si="77"/>
        <v>0.95961959505414463</v>
      </c>
      <c r="BJ84">
        <f t="shared" si="78"/>
        <v>3.8016332073143675E-3</v>
      </c>
      <c r="BK84">
        <f t="shared" si="79"/>
        <v>88.676200770798033</v>
      </c>
      <c r="BL84">
        <f t="shared" si="80"/>
        <v>2.0992330574357068</v>
      </c>
      <c r="BM84">
        <f t="shared" si="81"/>
        <v>78.176205658708895</v>
      </c>
      <c r="BN84">
        <f t="shared" si="82"/>
        <v>424.43199848246786</v>
      </c>
      <c r="BO84">
        <f t="shared" si="83"/>
        <v>-3.3322523371427581E-3</v>
      </c>
    </row>
    <row r="85" spans="1:67" x14ac:dyDescent="0.25">
      <c r="A85" s="1">
        <v>74</v>
      </c>
      <c r="B85" s="1" t="s">
        <v>160</v>
      </c>
      <c r="C85" s="1" t="s">
        <v>81</v>
      </c>
      <c r="D85" s="1" t="s">
        <v>10</v>
      </c>
      <c r="E85" s="1" t="s">
        <v>82</v>
      </c>
      <c r="F85" s="1" t="s">
        <v>83</v>
      </c>
      <c r="G85" s="1" t="s">
        <v>84</v>
      </c>
      <c r="H85" s="1" t="s">
        <v>85</v>
      </c>
      <c r="I85" s="1">
        <v>837.49999377503991</v>
      </c>
      <c r="J85" s="1">
        <v>0</v>
      </c>
      <c r="K85">
        <f t="shared" si="56"/>
        <v>-1.8033079232430893</v>
      </c>
      <c r="L85">
        <f t="shared" si="57"/>
        <v>5.9281938386500695E-3</v>
      </c>
      <c r="M85">
        <f t="shared" si="58"/>
        <v>900.76856812792664</v>
      </c>
      <c r="N85">
        <f t="shared" si="59"/>
        <v>5.790625112424528E-2</v>
      </c>
      <c r="O85">
        <f t="shared" si="60"/>
        <v>0.93705927615931195</v>
      </c>
      <c r="P85">
        <f t="shared" si="61"/>
        <v>30.81682014465332</v>
      </c>
      <c r="Q85" s="1">
        <v>6</v>
      </c>
      <c r="R85">
        <f t="shared" si="62"/>
        <v>1.4200000166893005</v>
      </c>
      <c r="S85" s="1">
        <v>1</v>
      </c>
      <c r="T85">
        <f t="shared" si="63"/>
        <v>2.8400000333786011</v>
      </c>
      <c r="U85" s="1">
        <v>30.991924285888672</v>
      </c>
      <c r="V85" s="1">
        <v>30.81682014465332</v>
      </c>
      <c r="W85" s="1">
        <v>31.020057678222656</v>
      </c>
      <c r="X85" s="1">
        <v>419.9996337890625</v>
      </c>
      <c r="Y85" s="1">
        <v>423.55905151367188</v>
      </c>
      <c r="Z85" s="1">
        <v>35.258491516113281</v>
      </c>
      <c r="AA85" s="1">
        <v>35.370265960693359</v>
      </c>
      <c r="AB85" s="1">
        <v>77.978080749511719</v>
      </c>
      <c r="AC85" s="1">
        <v>78.22528076171875</v>
      </c>
      <c r="AD85" s="1">
        <v>299.8436279296875</v>
      </c>
      <c r="AE85" s="1">
        <v>0.16098299622535706</v>
      </c>
      <c r="AF85" s="1">
        <v>2.1709747612476349E-2</v>
      </c>
      <c r="AG85" s="1">
        <v>99.728225708007813</v>
      </c>
      <c r="AH85" s="1">
        <v>0.52543520927429199</v>
      </c>
      <c r="AI85" s="1">
        <v>0.10674984008073807</v>
      </c>
      <c r="AJ85" s="1">
        <v>1.7909741029143333E-2</v>
      </c>
      <c r="AK85" s="1">
        <v>2.307181479409337E-3</v>
      </c>
      <c r="AL85" s="1">
        <v>2.2327689453959465E-2</v>
      </c>
      <c r="AM85" s="1">
        <v>2.7864393778145313E-3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86</v>
      </c>
      <c r="AV85">
        <f t="shared" si="64"/>
        <v>0.49973937988281242</v>
      </c>
      <c r="AW85">
        <f t="shared" si="65"/>
        <v>5.7906251124245277E-5</v>
      </c>
      <c r="AX85">
        <f t="shared" si="66"/>
        <v>303.9668201446533</v>
      </c>
      <c r="AY85">
        <f t="shared" si="67"/>
        <v>304.14192428588865</v>
      </c>
      <c r="AZ85">
        <f t="shared" si="68"/>
        <v>2.5757278820337071E-2</v>
      </c>
      <c r="BA85">
        <f t="shared" si="69"/>
        <v>-4.5893234361750919E-3</v>
      </c>
      <c r="BB85">
        <f t="shared" si="70"/>
        <v>4.464473143239605</v>
      </c>
      <c r="BC85">
        <f t="shared" si="71"/>
        <v>44.766394985418096</v>
      </c>
      <c r="BD85">
        <f t="shared" si="72"/>
        <v>9.3961290247247362</v>
      </c>
      <c r="BE85">
        <f t="shared" si="73"/>
        <v>30.904372215270996</v>
      </c>
      <c r="BF85">
        <f t="shared" si="74"/>
        <v>4.4868385187278816</v>
      </c>
      <c r="BG85">
        <f t="shared" si="75"/>
        <v>5.9158451497925953E-3</v>
      </c>
      <c r="BH85">
        <f t="shared" si="76"/>
        <v>3.527413867080293</v>
      </c>
      <c r="BI85">
        <f t="shared" si="77"/>
        <v>0.95942465164758861</v>
      </c>
      <c r="BJ85">
        <f t="shared" si="78"/>
        <v>3.698510691715525E-3</v>
      </c>
      <c r="BK85">
        <f t="shared" si="79"/>
        <v>89.832051072940885</v>
      </c>
      <c r="BL85">
        <f t="shared" si="80"/>
        <v>2.126665844842301</v>
      </c>
      <c r="BM85">
        <f t="shared" si="81"/>
        <v>78.180191662037856</v>
      </c>
      <c r="BN85">
        <f t="shared" si="82"/>
        <v>424.41625773471617</v>
      </c>
      <c r="BO85">
        <f t="shared" si="83"/>
        <v>-3.3218086370512792E-3</v>
      </c>
    </row>
    <row r="86" spans="1:67" x14ac:dyDescent="0.25">
      <c r="A86" s="1">
        <v>75</v>
      </c>
      <c r="B86" s="1" t="s">
        <v>161</v>
      </c>
      <c r="C86" s="1" t="s">
        <v>81</v>
      </c>
      <c r="D86" s="1" t="s">
        <v>10</v>
      </c>
      <c r="E86" s="1" t="s">
        <v>82</v>
      </c>
      <c r="F86" s="1" t="s">
        <v>83</v>
      </c>
      <c r="G86" s="1" t="s">
        <v>84</v>
      </c>
      <c r="H86" s="1" t="s">
        <v>85</v>
      </c>
      <c r="I86" s="1">
        <v>842.4999936632812</v>
      </c>
      <c r="J86" s="1">
        <v>0</v>
      </c>
      <c r="K86">
        <f t="shared" si="56"/>
        <v>-1.7645194298489326</v>
      </c>
      <c r="L86">
        <f t="shared" si="57"/>
        <v>5.8475301155640784E-3</v>
      </c>
      <c r="M86">
        <f t="shared" si="58"/>
        <v>896.85330362272077</v>
      </c>
      <c r="N86">
        <f t="shared" si="59"/>
        <v>5.709486127836938E-2</v>
      </c>
      <c r="O86">
        <f t="shared" si="60"/>
        <v>0.93665405988480765</v>
      </c>
      <c r="P86">
        <f t="shared" si="61"/>
        <v>30.813282012939453</v>
      </c>
      <c r="Q86" s="1">
        <v>6</v>
      </c>
      <c r="R86">
        <f t="shared" si="62"/>
        <v>1.4200000166893005</v>
      </c>
      <c r="S86" s="1">
        <v>1</v>
      </c>
      <c r="T86">
        <f t="shared" si="63"/>
        <v>2.8400000333786011</v>
      </c>
      <c r="U86" s="1">
        <v>30.991744995117188</v>
      </c>
      <c r="V86" s="1">
        <v>30.813282012939453</v>
      </c>
      <c r="W86" s="1">
        <v>31.018426895141602</v>
      </c>
      <c r="X86" s="1">
        <v>420.04409790039063</v>
      </c>
      <c r="Y86" s="1">
        <v>423.52651977539063</v>
      </c>
      <c r="Z86" s="1">
        <v>35.255096435546875</v>
      </c>
      <c r="AA86" s="1">
        <v>35.365303039550781</v>
      </c>
      <c r="AB86" s="1">
        <v>77.971336364746094</v>
      </c>
      <c r="AC86" s="1">
        <v>78.215072631835938</v>
      </c>
      <c r="AD86" s="1">
        <v>299.84963989257813</v>
      </c>
      <c r="AE86" s="1">
        <v>0.26906290650367737</v>
      </c>
      <c r="AF86" s="1">
        <v>1.6540888696908951E-2</v>
      </c>
      <c r="AG86" s="1">
        <v>99.728179931640625</v>
      </c>
      <c r="AH86" s="1">
        <v>0.52543520927429199</v>
      </c>
      <c r="AI86" s="1">
        <v>0.10674984008073807</v>
      </c>
      <c r="AJ86" s="1">
        <v>1.7909741029143333E-2</v>
      </c>
      <c r="AK86" s="1">
        <v>2.307181479409337E-3</v>
      </c>
      <c r="AL86" s="1">
        <v>2.2327689453959465E-2</v>
      </c>
      <c r="AM86" s="1">
        <v>2.7864393778145313E-3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86</v>
      </c>
      <c r="AV86">
        <f t="shared" si="64"/>
        <v>0.49974939982096345</v>
      </c>
      <c r="AW86">
        <f t="shared" si="65"/>
        <v>5.7094861278369383E-5</v>
      </c>
      <c r="AX86">
        <f t="shared" si="66"/>
        <v>303.96328201293943</v>
      </c>
      <c r="AY86">
        <f t="shared" si="67"/>
        <v>304.14174499511716</v>
      </c>
      <c r="AZ86">
        <f t="shared" si="68"/>
        <v>4.3050064078344441E-2</v>
      </c>
      <c r="BA86">
        <f t="shared" si="69"/>
        <v>-3.5322281805206207E-3</v>
      </c>
      <c r="BB86">
        <f t="shared" si="70"/>
        <v>4.4635713647501252</v>
      </c>
      <c r="BC86">
        <f t="shared" si="71"/>
        <v>44.757373169847391</v>
      </c>
      <c r="BD86">
        <f t="shared" si="72"/>
        <v>9.3920701302966094</v>
      </c>
      <c r="BE86">
        <f t="shared" si="73"/>
        <v>30.90251350402832</v>
      </c>
      <c r="BF86">
        <f t="shared" si="74"/>
        <v>4.4863626946446571</v>
      </c>
      <c r="BG86">
        <f t="shared" si="75"/>
        <v>5.8355148520302701E-3</v>
      </c>
      <c r="BH86">
        <f t="shared" si="76"/>
        <v>3.5269173048653175</v>
      </c>
      <c r="BI86">
        <f t="shared" si="77"/>
        <v>0.95944538977933957</v>
      </c>
      <c r="BJ86">
        <f t="shared" si="78"/>
        <v>3.6482743790388962E-3</v>
      </c>
      <c r="BK86">
        <f t="shared" si="79"/>
        <v>89.441547635973023</v>
      </c>
      <c r="BL86">
        <f t="shared" si="80"/>
        <v>2.1175847597414919</v>
      </c>
      <c r="BM86">
        <f t="shared" si="81"/>
        <v>78.184761504999784</v>
      </c>
      <c r="BN86">
        <f t="shared" si="82"/>
        <v>424.36528780436919</v>
      </c>
      <c r="BO86">
        <f t="shared" si="83"/>
        <v>-3.2509381600805049E-3</v>
      </c>
    </row>
    <row r="87" spans="1:67" x14ac:dyDescent="0.25">
      <c r="A87" s="1">
        <v>76</v>
      </c>
      <c r="B87" s="1" t="s">
        <v>162</v>
      </c>
      <c r="C87" s="1" t="s">
        <v>81</v>
      </c>
      <c r="D87" s="1" t="s">
        <v>10</v>
      </c>
      <c r="E87" s="1" t="s">
        <v>82</v>
      </c>
      <c r="F87" s="1" t="s">
        <v>83</v>
      </c>
      <c r="G87" s="1" t="s">
        <v>84</v>
      </c>
      <c r="H87" s="1" t="s">
        <v>85</v>
      </c>
      <c r="I87" s="1">
        <v>847.49999355152249</v>
      </c>
      <c r="J87" s="1">
        <v>0</v>
      </c>
      <c r="K87">
        <f t="shared" si="56"/>
        <v>-1.7735690042115504</v>
      </c>
      <c r="L87">
        <f t="shared" si="57"/>
        <v>5.8773189898370902E-3</v>
      </c>
      <c r="M87">
        <f t="shared" si="58"/>
        <v>896.92649148266958</v>
      </c>
      <c r="N87">
        <f t="shared" si="59"/>
        <v>5.7424108330520127E-2</v>
      </c>
      <c r="O87">
        <f t="shared" si="60"/>
        <v>0.93728361635070323</v>
      </c>
      <c r="P87">
        <f t="shared" si="61"/>
        <v>30.816761016845703</v>
      </c>
      <c r="Q87" s="1">
        <v>6</v>
      </c>
      <c r="R87">
        <f t="shared" si="62"/>
        <v>1.4200000166893005</v>
      </c>
      <c r="S87" s="1">
        <v>1</v>
      </c>
      <c r="T87">
        <f t="shared" si="63"/>
        <v>2.8400000333786011</v>
      </c>
      <c r="U87" s="1">
        <v>30.991365432739258</v>
      </c>
      <c r="V87" s="1">
        <v>30.816761016845703</v>
      </c>
      <c r="W87" s="1">
        <v>31.018573760986328</v>
      </c>
      <c r="X87" s="1">
        <v>420.08682250976563</v>
      </c>
      <c r="Y87" s="1">
        <v>423.58688354492188</v>
      </c>
      <c r="Z87" s="1">
        <v>35.257091522216797</v>
      </c>
      <c r="AA87" s="1">
        <v>35.367927551269531</v>
      </c>
      <c r="AB87" s="1">
        <v>77.977333068847656</v>
      </c>
      <c r="AC87" s="1">
        <v>78.22247314453125</v>
      </c>
      <c r="AD87" s="1">
        <v>299.86532592773438</v>
      </c>
      <c r="AE87" s="1">
        <v>8.7672509253025055E-2</v>
      </c>
      <c r="AF87" s="1">
        <v>0.22743807733058929</v>
      </c>
      <c r="AG87" s="1">
        <v>99.728050231933594</v>
      </c>
      <c r="AH87" s="1">
        <v>0.52543520927429199</v>
      </c>
      <c r="AI87" s="1">
        <v>0.10674984008073807</v>
      </c>
      <c r="AJ87" s="1">
        <v>1.7909741029143333E-2</v>
      </c>
      <c r="AK87" s="1">
        <v>2.307181479409337E-3</v>
      </c>
      <c r="AL87" s="1">
        <v>2.2327689453959465E-2</v>
      </c>
      <c r="AM87" s="1">
        <v>2.7864393778145313E-3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86</v>
      </c>
      <c r="AV87">
        <f t="shared" si="64"/>
        <v>0.49977554321289058</v>
      </c>
      <c r="AW87">
        <f t="shared" si="65"/>
        <v>5.742410833052013E-5</v>
      </c>
      <c r="AX87">
        <f t="shared" si="66"/>
        <v>303.96676101684568</v>
      </c>
      <c r="AY87">
        <f t="shared" si="67"/>
        <v>304.14136543273924</v>
      </c>
      <c r="AZ87">
        <f t="shared" si="68"/>
        <v>1.4027601166942683E-2</v>
      </c>
      <c r="BA87">
        <f t="shared" si="69"/>
        <v>-4.550148166956698E-3</v>
      </c>
      <c r="BB87">
        <f t="shared" si="70"/>
        <v>4.4644580717830991</v>
      </c>
      <c r="BC87">
        <f t="shared" si="71"/>
        <v>44.76632262839076</v>
      </c>
      <c r="BD87">
        <f t="shared" si="72"/>
        <v>9.3983950771212292</v>
      </c>
      <c r="BE87">
        <f t="shared" si="73"/>
        <v>30.90406322479248</v>
      </c>
      <c r="BF87">
        <f t="shared" si="74"/>
        <v>4.4867594151156309</v>
      </c>
      <c r="BG87">
        <f t="shared" si="75"/>
        <v>5.8651811236428387E-3</v>
      </c>
      <c r="BH87">
        <f t="shared" si="76"/>
        <v>3.5271744554323958</v>
      </c>
      <c r="BI87">
        <f t="shared" si="77"/>
        <v>0.95958495968323509</v>
      </c>
      <c r="BJ87">
        <f t="shared" si="78"/>
        <v>3.6668267847343896E-3</v>
      </c>
      <c r="BK87">
        <f t="shared" si="79"/>
        <v>89.448730196935642</v>
      </c>
      <c r="BL87">
        <f t="shared" si="80"/>
        <v>2.1174557719456617</v>
      </c>
      <c r="BM87">
        <f t="shared" si="81"/>
        <v>78.174531376027517</v>
      </c>
      <c r="BN87">
        <f t="shared" si="82"/>
        <v>424.42995330814199</v>
      </c>
      <c r="BO87">
        <f t="shared" si="83"/>
        <v>-3.2666856965824329E-3</v>
      </c>
    </row>
    <row r="88" spans="1:67" x14ac:dyDescent="0.25">
      <c r="A88" s="1">
        <v>77</v>
      </c>
      <c r="B88" s="1" t="s">
        <v>163</v>
      </c>
      <c r="C88" s="1" t="s">
        <v>81</v>
      </c>
      <c r="D88" s="1" t="s">
        <v>10</v>
      </c>
      <c r="E88" s="1" t="s">
        <v>82</v>
      </c>
      <c r="F88" s="1" t="s">
        <v>83</v>
      </c>
      <c r="G88" s="1" t="s">
        <v>84</v>
      </c>
      <c r="H88" s="1" t="s">
        <v>85</v>
      </c>
      <c r="I88" s="1">
        <v>852.99999342858791</v>
      </c>
      <c r="J88" s="1">
        <v>0</v>
      </c>
      <c r="K88">
        <f t="shared" si="56"/>
        <v>-1.7732558153703051</v>
      </c>
      <c r="L88">
        <f t="shared" si="57"/>
        <v>5.8836729707054123E-3</v>
      </c>
      <c r="M88">
        <f t="shared" si="58"/>
        <v>896.29057212938301</v>
      </c>
      <c r="N88">
        <f t="shared" si="59"/>
        <v>5.7558708015164335E-2</v>
      </c>
      <c r="O88">
        <f t="shared" si="60"/>
        <v>0.93846723777576413</v>
      </c>
      <c r="P88">
        <f t="shared" si="61"/>
        <v>30.82139778137207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30.989751815795898</v>
      </c>
      <c r="V88" s="1">
        <v>30.82139778137207</v>
      </c>
      <c r="W88" s="1">
        <v>31.020074844360352</v>
      </c>
      <c r="X88" s="1">
        <v>420.06558227539063</v>
      </c>
      <c r="Y88" s="1">
        <v>423.56561279296875</v>
      </c>
      <c r="Z88" s="1">
        <v>35.256614685058594</v>
      </c>
      <c r="AA88" s="1">
        <v>35.367733001708984</v>
      </c>
      <c r="AB88" s="1">
        <v>77.983848571777344</v>
      </c>
      <c r="AC88" s="1">
        <v>78.229629516601563</v>
      </c>
      <c r="AD88" s="1">
        <v>299.8046875</v>
      </c>
      <c r="AE88" s="1">
        <v>0.25168353319168091</v>
      </c>
      <c r="AF88" s="1">
        <v>0.16644531488418579</v>
      </c>
      <c r="AG88" s="1">
        <v>99.728553771972656</v>
      </c>
      <c r="AH88" s="1">
        <v>0.52543520927429199</v>
      </c>
      <c r="AI88" s="1">
        <v>0.10674984008073807</v>
      </c>
      <c r="AJ88" s="1">
        <v>1.7909741029143333E-2</v>
      </c>
      <c r="AK88" s="1">
        <v>2.307181479409337E-3</v>
      </c>
      <c r="AL88" s="1">
        <v>2.2327689453959465E-2</v>
      </c>
      <c r="AM88" s="1">
        <v>2.7864393778145313E-3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86</v>
      </c>
      <c r="AV88">
        <f t="shared" si="64"/>
        <v>0.49967447916666663</v>
      </c>
      <c r="AW88">
        <f t="shared" si="65"/>
        <v>5.7558708015164333E-5</v>
      </c>
      <c r="AX88">
        <f t="shared" si="66"/>
        <v>303.97139778137205</v>
      </c>
      <c r="AY88">
        <f t="shared" si="67"/>
        <v>304.13975181579588</v>
      </c>
      <c r="AZ88">
        <f t="shared" si="68"/>
        <v>4.026936441057849E-2</v>
      </c>
      <c r="BA88">
        <f t="shared" si="69"/>
        <v>-5.1747000652491767E-3</v>
      </c>
      <c r="BB88">
        <f t="shared" si="70"/>
        <v>4.4656401002294706</v>
      </c>
      <c r="BC88">
        <f t="shared" si="71"/>
        <v>44.777949055995208</v>
      </c>
      <c r="BD88">
        <f t="shared" si="72"/>
        <v>9.4102160542862237</v>
      </c>
      <c r="BE88">
        <f t="shared" si="73"/>
        <v>30.905574798583984</v>
      </c>
      <c r="BF88">
        <f t="shared" si="74"/>
        <v>4.4871463995985081</v>
      </c>
      <c r="BG88">
        <f t="shared" si="75"/>
        <v>5.8715088729423956E-3</v>
      </c>
      <c r="BH88">
        <f t="shared" si="76"/>
        <v>3.5271728624537064</v>
      </c>
      <c r="BI88">
        <f t="shared" si="77"/>
        <v>0.95997353714480171</v>
      </c>
      <c r="BJ88">
        <f t="shared" si="78"/>
        <v>3.6707839785341729E-3</v>
      </c>
      <c r="BK88">
        <f t="shared" si="79"/>
        <v>89.3857625179173</v>
      </c>
      <c r="BL88">
        <f t="shared" si="80"/>
        <v>2.1160607590859217</v>
      </c>
      <c r="BM88">
        <f t="shared" si="81"/>
        <v>78.152672771437111</v>
      </c>
      <c r="BN88">
        <f t="shared" si="82"/>
        <v>424.40853368121327</v>
      </c>
      <c r="BO88">
        <f t="shared" si="83"/>
        <v>-3.2653603893549117E-3</v>
      </c>
    </row>
    <row r="89" spans="1:67" x14ac:dyDescent="0.25">
      <c r="A89" s="1">
        <v>78</v>
      </c>
      <c r="B89" s="1" t="s">
        <v>164</v>
      </c>
      <c r="C89" s="1" t="s">
        <v>81</v>
      </c>
      <c r="D89" s="1" t="s">
        <v>10</v>
      </c>
      <c r="E89" s="1" t="s">
        <v>82</v>
      </c>
      <c r="F89" s="1" t="s">
        <v>83</v>
      </c>
      <c r="G89" s="1" t="s">
        <v>84</v>
      </c>
      <c r="H89" s="1" t="s">
        <v>85</v>
      </c>
      <c r="I89" s="1">
        <v>857.9999933168292</v>
      </c>
      <c r="J89" s="1">
        <v>0</v>
      </c>
      <c r="K89">
        <f t="shared" si="56"/>
        <v>-1.8303228528674693</v>
      </c>
      <c r="L89">
        <f t="shared" si="57"/>
        <v>5.8192743531909515E-3</v>
      </c>
      <c r="M89">
        <f t="shared" si="58"/>
        <v>917.1376244125936</v>
      </c>
      <c r="N89">
        <f t="shared" si="59"/>
        <v>5.7077981055336902E-2</v>
      </c>
      <c r="O89">
        <f t="shared" si="60"/>
        <v>0.94089979701487225</v>
      </c>
      <c r="P89">
        <f t="shared" si="61"/>
        <v>30.83082389831543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30.993755340576172</v>
      </c>
      <c r="V89" s="1">
        <v>30.83082389831543</v>
      </c>
      <c r="W89" s="1">
        <v>31.014760971069336</v>
      </c>
      <c r="X89" s="1">
        <v>419.93533325195313</v>
      </c>
      <c r="Y89" s="1">
        <v>423.54888916015625</v>
      </c>
      <c r="Z89" s="1">
        <v>35.257114410400391</v>
      </c>
      <c r="AA89" s="1">
        <v>35.367271423339844</v>
      </c>
      <c r="AB89" s="1">
        <v>77.967529296875</v>
      </c>
      <c r="AC89" s="1">
        <v>78.211128234863281</v>
      </c>
      <c r="AD89" s="1">
        <v>299.89532470703125</v>
      </c>
      <c r="AE89" s="1">
        <v>0.15871760249137878</v>
      </c>
      <c r="AF89" s="1">
        <v>0.10544866323471069</v>
      </c>
      <c r="AG89" s="1">
        <v>99.729042053222656</v>
      </c>
      <c r="AH89" s="1">
        <v>0.52543520927429199</v>
      </c>
      <c r="AI89" s="1">
        <v>0.10674984008073807</v>
      </c>
      <c r="AJ89" s="1">
        <v>1.7909741029143333E-2</v>
      </c>
      <c r="AK89" s="1">
        <v>2.307181479409337E-3</v>
      </c>
      <c r="AL89" s="1">
        <v>2.2327689453959465E-2</v>
      </c>
      <c r="AM89" s="1">
        <v>2.7864393778145313E-3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86</v>
      </c>
      <c r="AV89">
        <f t="shared" si="64"/>
        <v>0.49982554117838535</v>
      </c>
      <c r="AW89">
        <f t="shared" si="65"/>
        <v>5.7077981055336899E-5</v>
      </c>
      <c r="AX89">
        <f t="shared" si="66"/>
        <v>303.98082389831541</v>
      </c>
      <c r="AY89">
        <f t="shared" si="67"/>
        <v>304.14375534057615</v>
      </c>
      <c r="AZ89">
        <f t="shared" si="68"/>
        <v>2.5394815831002227E-2</v>
      </c>
      <c r="BA89">
        <f t="shared" si="69"/>
        <v>-5.842677531773908E-3</v>
      </c>
      <c r="BB89">
        <f t="shared" si="70"/>
        <v>4.4680438961008715</v>
      </c>
      <c r="BC89">
        <f t="shared" si="71"/>
        <v>44.801833088062743</v>
      </c>
      <c r="BD89">
        <f t="shared" si="72"/>
        <v>9.4345616647228994</v>
      </c>
      <c r="BE89">
        <f t="shared" si="73"/>
        <v>30.912289619445801</v>
      </c>
      <c r="BF89">
        <f t="shared" si="74"/>
        <v>4.4888658411291535</v>
      </c>
      <c r="BG89">
        <f t="shared" si="75"/>
        <v>5.8073748085130088E-3</v>
      </c>
      <c r="BH89">
        <f t="shared" si="76"/>
        <v>3.5271440990859992</v>
      </c>
      <c r="BI89">
        <f t="shared" si="77"/>
        <v>0.9617217420431543</v>
      </c>
      <c r="BJ89">
        <f t="shared" si="78"/>
        <v>3.6306764825974509E-3</v>
      </c>
      <c r="BK89">
        <f t="shared" si="79"/>
        <v>91.465256713636279</v>
      </c>
      <c r="BL89">
        <f t="shared" si="80"/>
        <v>2.165364254008932</v>
      </c>
      <c r="BM89">
        <f t="shared" si="81"/>
        <v>78.107065057336172</v>
      </c>
      <c r="BN89">
        <f t="shared" si="82"/>
        <v>424.41893698492038</v>
      </c>
      <c r="BO89">
        <f t="shared" si="83"/>
        <v>-3.3683969702305713E-3</v>
      </c>
    </row>
    <row r="90" spans="1:67" x14ac:dyDescent="0.25">
      <c r="A90" s="1">
        <v>79</v>
      </c>
      <c r="B90" s="1" t="s">
        <v>165</v>
      </c>
      <c r="C90" s="1" t="s">
        <v>81</v>
      </c>
      <c r="D90" s="1" t="s">
        <v>10</v>
      </c>
      <c r="E90" s="1" t="s">
        <v>82</v>
      </c>
      <c r="F90" s="1" t="s">
        <v>83</v>
      </c>
      <c r="G90" s="1" t="s">
        <v>84</v>
      </c>
      <c r="H90" s="1" t="s">
        <v>85</v>
      </c>
      <c r="I90" s="1">
        <v>862.9999932050705</v>
      </c>
      <c r="J90" s="1">
        <v>0</v>
      </c>
      <c r="K90">
        <f t="shared" si="56"/>
        <v>-1.7664922817444755</v>
      </c>
      <c r="L90">
        <f t="shared" si="57"/>
        <v>5.8721126331235845E-3</v>
      </c>
      <c r="M90">
        <f t="shared" si="58"/>
        <v>895.36095173343051</v>
      </c>
      <c r="N90">
        <f t="shared" si="59"/>
        <v>5.758409601726748E-2</v>
      </c>
      <c r="O90">
        <f t="shared" si="60"/>
        <v>0.94071026665620172</v>
      </c>
      <c r="P90">
        <f t="shared" si="61"/>
        <v>30.829986572265625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30.991079330444336</v>
      </c>
      <c r="V90" s="1">
        <v>30.829986572265625</v>
      </c>
      <c r="W90" s="1">
        <v>31.008110046386719</v>
      </c>
      <c r="X90" s="1">
        <v>420.06475830078125</v>
      </c>
      <c r="Y90" s="1">
        <v>423.55029296875</v>
      </c>
      <c r="Z90" s="1">
        <v>35.256244659423828</v>
      </c>
      <c r="AA90" s="1">
        <v>35.367382049560547</v>
      </c>
      <c r="AB90" s="1">
        <v>77.976730346679688</v>
      </c>
      <c r="AC90" s="1">
        <v>78.2225341796875</v>
      </c>
      <c r="AD90" s="1">
        <v>299.88555908203125</v>
      </c>
      <c r="AE90" s="1">
        <v>0.14284159243106842</v>
      </c>
      <c r="AF90" s="1">
        <v>5.1688980311155319E-3</v>
      </c>
      <c r="AG90" s="1">
        <v>99.728050231933594</v>
      </c>
      <c r="AH90" s="1">
        <v>0.52543520927429199</v>
      </c>
      <c r="AI90" s="1">
        <v>0.10674984008073807</v>
      </c>
      <c r="AJ90" s="1">
        <v>1.7909741029143333E-2</v>
      </c>
      <c r="AK90" s="1">
        <v>2.307181479409337E-3</v>
      </c>
      <c r="AL90" s="1">
        <v>2.2327689453959465E-2</v>
      </c>
      <c r="AM90" s="1">
        <v>2.7864393778145313E-3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86</v>
      </c>
      <c r="AV90">
        <f t="shared" si="64"/>
        <v>0.49980926513671864</v>
      </c>
      <c r="AW90">
        <f t="shared" si="65"/>
        <v>5.7584096017267477E-5</v>
      </c>
      <c r="AX90">
        <f t="shared" si="66"/>
        <v>303.9799865722656</v>
      </c>
      <c r="AY90">
        <f t="shared" si="67"/>
        <v>304.14107933044431</v>
      </c>
      <c r="AZ90">
        <f t="shared" si="68"/>
        <v>2.2854654278129605E-2</v>
      </c>
      <c r="BA90">
        <f t="shared" si="69"/>
        <v>-6.3746915882702034E-3</v>
      </c>
      <c r="BB90">
        <f t="shared" si="70"/>
        <v>4.4678303202667626</v>
      </c>
      <c r="BC90">
        <f t="shared" si="71"/>
        <v>44.800137071527082</v>
      </c>
      <c r="BD90">
        <f t="shared" si="72"/>
        <v>9.4327550219665355</v>
      </c>
      <c r="BE90">
        <f t="shared" si="73"/>
        <v>30.91053295135498</v>
      </c>
      <c r="BF90">
        <f t="shared" si="74"/>
        <v>4.4884159616323434</v>
      </c>
      <c r="BG90">
        <f t="shared" si="75"/>
        <v>5.8599962396220662E-3</v>
      </c>
      <c r="BH90">
        <f t="shared" si="76"/>
        <v>3.5271200536105609</v>
      </c>
      <c r="BI90">
        <f t="shared" si="77"/>
        <v>0.96129590802178244</v>
      </c>
      <c r="BJ90">
        <f t="shared" si="78"/>
        <v>3.6635843081493334E-3</v>
      </c>
      <c r="BK90">
        <f t="shared" si="79"/>
        <v>89.292601970183426</v>
      </c>
      <c r="BL90">
        <f t="shared" si="80"/>
        <v>2.1139424682194501</v>
      </c>
      <c r="BM90">
        <f t="shared" si="81"/>
        <v>78.110853219427483</v>
      </c>
      <c r="BN90">
        <f t="shared" si="82"/>
        <v>424.38999879703408</v>
      </c>
      <c r="BO90">
        <f t="shared" si="83"/>
        <v>-3.2513070459651602E-3</v>
      </c>
    </row>
    <row r="91" spans="1:67" x14ac:dyDescent="0.25">
      <c r="A91" s="1">
        <v>80</v>
      </c>
      <c r="B91" s="1" t="s">
        <v>166</v>
      </c>
      <c r="C91" s="1" t="s">
        <v>81</v>
      </c>
      <c r="D91" s="1" t="s">
        <v>10</v>
      </c>
      <c r="E91" s="1" t="s">
        <v>82</v>
      </c>
      <c r="F91" s="1" t="s">
        <v>83</v>
      </c>
      <c r="G91" s="1" t="s">
        <v>84</v>
      </c>
      <c r="H91" s="1" t="s">
        <v>85</v>
      </c>
      <c r="I91" s="1">
        <v>868.49999308213592</v>
      </c>
      <c r="J91" s="1">
        <v>0</v>
      </c>
      <c r="K91">
        <f t="shared" si="56"/>
        <v>-1.8062764791439185</v>
      </c>
      <c r="L91">
        <f t="shared" si="57"/>
        <v>5.7598871926422797E-3</v>
      </c>
      <c r="M91">
        <f t="shared" si="58"/>
        <v>915.71055054043052</v>
      </c>
      <c r="N91">
        <f t="shared" si="59"/>
        <v>5.6310658046194957E-2</v>
      </c>
      <c r="O91">
        <f t="shared" si="60"/>
        <v>0.93780770531593927</v>
      </c>
      <c r="P91">
        <f t="shared" si="61"/>
        <v>30.817220687866211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30.986186981201172</v>
      </c>
      <c r="V91" s="1">
        <v>30.817220687866211</v>
      </c>
      <c r="W91" s="1">
        <v>31.008766174316406</v>
      </c>
      <c r="X91" s="1">
        <v>420.01168823242188</v>
      </c>
      <c r="Y91" s="1">
        <v>423.57879638671875</v>
      </c>
      <c r="Z91" s="1">
        <v>35.255264282226563</v>
      </c>
      <c r="AA91" s="1">
        <v>35.363971710205078</v>
      </c>
      <c r="AB91" s="1">
        <v>77.996047973632813</v>
      </c>
      <c r="AC91" s="1">
        <v>78.236541748046875</v>
      </c>
      <c r="AD91" s="1">
        <v>299.80999755859375</v>
      </c>
      <c r="AE91" s="1">
        <v>0.31214073300361633</v>
      </c>
      <c r="AF91" s="1">
        <v>9.200797975063324E-2</v>
      </c>
      <c r="AG91" s="1">
        <v>99.727699279785156</v>
      </c>
      <c r="AH91" s="1">
        <v>0.52543520927429199</v>
      </c>
      <c r="AI91" s="1">
        <v>0.10674984008073807</v>
      </c>
      <c r="AJ91" s="1">
        <v>1.7909741029143333E-2</v>
      </c>
      <c r="AK91" s="1">
        <v>2.307181479409337E-3</v>
      </c>
      <c r="AL91" s="1">
        <v>2.2327689453959465E-2</v>
      </c>
      <c r="AM91" s="1">
        <v>2.7864393778145313E-3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86</v>
      </c>
      <c r="AV91">
        <f t="shared" si="64"/>
        <v>0.49968332926432285</v>
      </c>
      <c r="AW91">
        <f t="shared" si="65"/>
        <v>5.6310658046194956E-5</v>
      </c>
      <c r="AX91">
        <f t="shared" si="66"/>
        <v>303.96722068786619</v>
      </c>
      <c r="AY91">
        <f t="shared" si="67"/>
        <v>304.13618698120115</v>
      </c>
      <c r="AZ91">
        <f t="shared" si="68"/>
        <v>4.9942516164276363E-2</v>
      </c>
      <c r="BA91">
        <f t="shared" si="69"/>
        <v>-4.3620481278793454E-3</v>
      </c>
      <c r="BB91">
        <f t="shared" si="70"/>
        <v>4.4645752413701008</v>
      </c>
      <c r="BC91">
        <f t="shared" si="71"/>
        <v>44.767655060855013</v>
      </c>
      <c r="BD91">
        <f t="shared" si="72"/>
        <v>9.4036833506499349</v>
      </c>
      <c r="BE91">
        <f t="shared" si="73"/>
        <v>30.901703834533691</v>
      </c>
      <c r="BF91">
        <f t="shared" si="74"/>
        <v>4.4861554356097004</v>
      </c>
      <c r="BG91">
        <f t="shared" si="75"/>
        <v>5.7482290410771587E-3</v>
      </c>
      <c r="BH91">
        <f t="shared" si="76"/>
        <v>3.5267675360541615</v>
      </c>
      <c r="BI91">
        <f t="shared" si="77"/>
        <v>0.95938789955553894</v>
      </c>
      <c r="BJ91">
        <f t="shared" si="78"/>
        <v>3.5936887469603571E-3</v>
      </c>
      <c r="BK91">
        <f t="shared" si="79"/>
        <v>91.321706411622571</v>
      </c>
      <c r="BL91">
        <f t="shared" si="80"/>
        <v>2.1618422790559269</v>
      </c>
      <c r="BM91">
        <f t="shared" si="81"/>
        <v>78.162029341349623</v>
      </c>
      <c r="BN91">
        <f t="shared" si="82"/>
        <v>424.43741371706551</v>
      </c>
      <c r="BO91">
        <f t="shared" si="83"/>
        <v>-3.3263381266277862E-3</v>
      </c>
    </row>
    <row r="92" spans="1:67" x14ac:dyDescent="0.25">
      <c r="A92" s="1">
        <v>81</v>
      </c>
      <c r="B92" s="1" t="s">
        <v>167</v>
      </c>
      <c r="C92" s="1" t="s">
        <v>81</v>
      </c>
      <c r="D92" s="1" t="s">
        <v>10</v>
      </c>
      <c r="E92" s="1" t="s">
        <v>82</v>
      </c>
      <c r="F92" s="1" t="s">
        <v>83</v>
      </c>
      <c r="G92" s="1" t="s">
        <v>84</v>
      </c>
      <c r="H92" s="1" t="s">
        <v>85</v>
      </c>
      <c r="I92" s="1">
        <v>873.49999297037721</v>
      </c>
      <c r="J92" s="1">
        <v>0</v>
      </c>
      <c r="K92">
        <f t="shared" si="56"/>
        <v>-1.7836331686984661</v>
      </c>
      <c r="L92">
        <f t="shared" si="57"/>
        <v>5.8998763103442235E-3</v>
      </c>
      <c r="M92">
        <f t="shared" si="58"/>
        <v>897.7591156735831</v>
      </c>
      <c r="N92">
        <f t="shared" si="59"/>
        <v>5.7683952588850021E-2</v>
      </c>
      <c r="O92">
        <f t="shared" si="60"/>
        <v>0.93793166445264342</v>
      </c>
      <c r="P92">
        <f t="shared" si="61"/>
        <v>30.816831588745117</v>
      </c>
      <c r="Q92" s="1">
        <v>6</v>
      </c>
      <c r="R92">
        <f t="shared" si="62"/>
        <v>1.4200000166893005</v>
      </c>
      <c r="S92" s="1">
        <v>1</v>
      </c>
      <c r="T92">
        <f t="shared" si="63"/>
        <v>2.8400000333786011</v>
      </c>
      <c r="U92" s="1">
        <v>30.987155914306641</v>
      </c>
      <c r="V92" s="1">
        <v>30.816831588745117</v>
      </c>
      <c r="W92" s="1">
        <v>31.022382736206055</v>
      </c>
      <c r="X92" s="1">
        <v>420.0242919921875</v>
      </c>
      <c r="Y92" s="1">
        <v>423.544677734375</v>
      </c>
      <c r="Z92" s="1">
        <v>35.250396728515625</v>
      </c>
      <c r="AA92" s="1">
        <v>35.361747741699219</v>
      </c>
      <c r="AB92" s="1">
        <v>77.980934143066406</v>
      </c>
      <c r="AC92" s="1">
        <v>78.227264404296875</v>
      </c>
      <c r="AD92" s="1">
        <v>299.83102416992188</v>
      </c>
      <c r="AE92" s="1">
        <v>0.12545576691627502</v>
      </c>
      <c r="AF92" s="1">
        <v>8.4767900407314301E-2</v>
      </c>
      <c r="AG92" s="1">
        <v>99.7276611328125</v>
      </c>
      <c r="AH92" s="1">
        <v>0.52543520927429199</v>
      </c>
      <c r="AI92" s="1">
        <v>0.10674984008073807</v>
      </c>
      <c r="AJ92" s="1">
        <v>1.7909741029143333E-2</v>
      </c>
      <c r="AK92" s="1">
        <v>2.307181479409337E-3</v>
      </c>
      <c r="AL92" s="1">
        <v>2.2327689453959465E-2</v>
      </c>
      <c r="AM92" s="1">
        <v>2.7864393778145313E-3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86</v>
      </c>
      <c r="AV92">
        <f t="shared" si="64"/>
        <v>0.49971837361653637</v>
      </c>
      <c r="AW92">
        <f t="shared" si="65"/>
        <v>5.7683952588850021E-5</v>
      </c>
      <c r="AX92">
        <f t="shared" si="66"/>
        <v>303.96683158874509</v>
      </c>
      <c r="AY92">
        <f t="shared" si="67"/>
        <v>304.13715591430662</v>
      </c>
      <c r="AZ92">
        <f t="shared" si="68"/>
        <v>2.0072922257939219E-2</v>
      </c>
      <c r="BA92">
        <f t="shared" si="69"/>
        <v>-5.1964589928062193E-3</v>
      </c>
      <c r="BB92">
        <f t="shared" si="70"/>
        <v>4.4644760603008207</v>
      </c>
      <c r="BC92">
        <f t="shared" si="71"/>
        <v>44.766677665840838</v>
      </c>
      <c r="BD92">
        <f t="shared" si="72"/>
        <v>9.4049299241416193</v>
      </c>
      <c r="BE92">
        <f t="shared" si="73"/>
        <v>30.901993751525879</v>
      </c>
      <c r="BF92">
        <f t="shared" si="74"/>
        <v>4.4862296475446906</v>
      </c>
      <c r="BG92">
        <f t="shared" si="75"/>
        <v>5.8876451913372433E-3</v>
      </c>
      <c r="BH92">
        <f t="shared" si="76"/>
        <v>3.5265443958481772</v>
      </c>
      <c r="BI92">
        <f t="shared" si="77"/>
        <v>0.95968525169651331</v>
      </c>
      <c r="BJ92">
        <f t="shared" si="78"/>
        <v>3.6808751829589532E-3</v>
      </c>
      <c r="BK92">
        <f t="shared" si="79"/>
        <v>89.531416866788518</v>
      </c>
      <c r="BL92">
        <f t="shared" si="80"/>
        <v>2.1196326217009167</v>
      </c>
      <c r="BM92">
        <f t="shared" si="81"/>
        <v>78.159768385689262</v>
      </c>
      <c r="BN92">
        <f t="shared" si="82"/>
        <v>424.39253151939005</v>
      </c>
      <c r="BO92">
        <f t="shared" si="83"/>
        <v>-3.2848918158715455E-3</v>
      </c>
    </row>
    <row r="93" spans="1:67" x14ac:dyDescent="0.25">
      <c r="A93" s="1">
        <v>82</v>
      </c>
      <c r="B93" s="1" t="s">
        <v>168</v>
      </c>
      <c r="C93" s="1" t="s">
        <v>81</v>
      </c>
      <c r="D93" s="1" t="s">
        <v>10</v>
      </c>
      <c r="E93" s="1" t="s">
        <v>82</v>
      </c>
      <c r="F93" s="1" t="s">
        <v>83</v>
      </c>
      <c r="G93" s="1" t="s">
        <v>84</v>
      </c>
      <c r="H93" s="1" t="s">
        <v>85</v>
      </c>
      <c r="I93" s="1">
        <v>878.4999928586185</v>
      </c>
      <c r="J93" s="1">
        <v>0</v>
      </c>
      <c r="K93">
        <f t="shared" si="56"/>
        <v>-1.7608193451230907</v>
      </c>
      <c r="L93">
        <f t="shared" si="57"/>
        <v>6.2454982468433205E-3</v>
      </c>
      <c r="M93">
        <f t="shared" si="58"/>
        <v>865.37431310023317</v>
      </c>
      <c r="N93">
        <f t="shared" si="59"/>
        <v>6.1082370620238788E-2</v>
      </c>
      <c r="O93">
        <f t="shared" si="60"/>
        <v>0.93833272648993127</v>
      </c>
      <c r="P93">
        <f t="shared" si="61"/>
        <v>30.821380615234375</v>
      </c>
      <c r="Q93" s="1">
        <v>6</v>
      </c>
      <c r="R93">
        <f t="shared" si="62"/>
        <v>1.4200000166893005</v>
      </c>
      <c r="S93" s="1">
        <v>1</v>
      </c>
      <c r="T93">
        <f t="shared" si="63"/>
        <v>2.8400000333786011</v>
      </c>
      <c r="U93" s="1">
        <v>30.988864898681641</v>
      </c>
      <c r="V93" s="1">
        <v>30.821380615234375</v>
      </c>
      <c r="W93" s="1">
        <v>31.032358169555664</v>
      </c>
      <c r="X93" s="1">
        <v>420.06173706054688</v>
      </c>
      <c r="Y93" s="1">
        <v>423.53387451171875</v>
      </c>
      <c r="Z93" s="1">
        <v>35.251388549804688</v>
      </c>
      <c r="AA93" s="1">
        <v>35.369308471679688</v>
      </c>
      <c r="AB93" s="1">
        <v>77.975639343261719</v>
      </c>
      <c r="AC93" s="1">
        <v>78.236480712890625</v>
      </c>
      <c r="AD93" s="1">
        <v>299.80648803710938</v>
      </c>
      <c r="AE93" s="1">
        <v>0.16400301456451416</v>
      </c>
      <c r="AF93" s="1">
        <v>6.926310807466507E-2</v>
      </c>
      <c r="AG93" s="1">
        <v>99.727790832519531</v>
      </c>
      <c r="AH93" s="1">
        <v>0.52543520927429199</v>
      </c>
      <c r="AI93" s="1">
        <v>0.10674984008073807</v>
      </c>
      <c r="AJ93" s="1">
        <v>1.7909741029143333E-2</v>
      </c>
      <c r="AK93" s="1">
        <v>2.307181479409337E-3</v>
      </c>
      <c r="AL93" s="1">
        <v>2.2327689453959465E-2</v>
      </c>
      <c r="AM93" s="1">
        <v>2.7864393778145313E-3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86</v>
      </c>
      <c r="AV93">
        <f t="shared" si="64"/>
        <v>0.49967748006184892</v>
      </c>
      <c r="AW93">
        <f t="shared" si="65"/>
        <v>6.1082370620238786E-5</v>
      </c>
      <c r="AX93">
        <f t="shared" si="66"/>
        <v>303.97138061523435</v>
      </c>
      <c r="AY93">
        <f t="shared" si="67"/>
        <v>304.13886489868162</v>
      </c>
      <c r="AZ93">
        <f t="shared" si="68"/>
        <v>2.624048174380178E-2</v>
      </c>
      <c r="BA93">
        <f t="shared" si="69"/>
        <v>-7.204597788981062E-3</v>
      </c>
      <c r="BB93">
        <f t="shared" si="70"/>
        <v>4.4656357236444642</v>
      </c>
      <c r="BC93">
        <f t="shared" si="71"/>
        <v>44.778247731807731</v>
      </c>
      <c r="BD93">
        <f t="shared" si="72"/>
        <v>9.4089392601280437</v>
      </c>
      <c r="BE93">
        <f t="shared" si="73"/>
        <v>30.905122756958008</v>
      </c>
      <c r="BF93">
        <f t="shared" si="74"/>
        <v>4.4870306674378577</v>
      </c>
      <c r="BG93">
        <f t="shared" si="75"/>
        <v>6.2317937902467571E-3</v>
      </c>
      <c r="BH93">
        <f t="shared" si="76"/>
        <v>3.5273029971545329</v>
      </c>
      <c r="BI93">
        <f t="shared" si="77"/>
        <v>0.95972767028332484</v>
      </c>
      <c r="BJ93">
        <f t="shared" si="78"/>
        <v>3.8961000645771435E-3</v>
      </c>
      <c r="BK93">
        <f t="shared" si="79"/>
        <v>86.301868488695334</v>
      </c>
      <c r="BL93">
        <f t="shared" si="80"/>
        <v>2.0432233764014764</v>
      </c>
      <c r="BM93">
        <f t="shared" si="81"/>
        <v>78.158538354702074</v>
      </c>
      <c r="BN93">
        <f t="shared" si="82"/>
        <v>424.37088369762648</v>
      </c>
      <c r="BO93">
        <f t="shared" si="83"/>
        <v>-3.2429903089101634E-3</v>
      </c>
    </row>
    <row r="94" spans="1:67" x14ac:dyDescent="0.25">
      <c r="A94" s="1">
        <v>83</v>
      </c>
      <c r="B94" s="1" t="s">
        <v>169</v>
      </c>
      <c r="C94" s="1" t="s">
        <v>81</v>
      </c>
      <c r="D94" s="1" t="s">
        <v>10</v>
      </c>
      <c r="E94" s="1" t="s">
        <v>82</v>
      </c>
      <c r="F94" s="1" t="s">
        <v>83</v>
      </c>
      <c r="G94" s="1" t="s">
        <v>84</v>
      </c>
      <c r="H94" s="1" t="s">
        <v>85</v>
      </c>
      <c r="I94" s="1">
        <v>883.99999273568392</v>
      </c>
      <c r="J94" s="1">
        <v>0</v>
      </c>
      <c r="K94">
        <f t="shared" si="56"/>
        <v>-1.779013677275797</v>
      </c>
      <c r="L94">
        <f t="shared" si="57"/>
        <v>6.4609764246432973E-3</v>
      </c>
      <c r="M94">
        <f t="shared" si="58"/>
        <v>855.0465979991867</v>
      </c>
      <c r="N94">
        <f t="shared" si="59"/>
        <v>6.3187672053321792E-2</v>
      </c>
      <c r="O94">
        <f t="shared" si="60"/>
        <v>0.938375655031642</v>
      </c>
      <c r="P94">
        <f t="shared" si="61"/>
        <v>30.822668075561523</v>
      </c>
      <c r="Q94" s="1">
        <v>6</v>
      </c>
      <c r="R94">
        <f t="shared" si="62"/>
        <v>1.4200000166893005</v>
      </c>
      <c r="S94" s="1">
        <v>1</v>
      </c>
      <c r="T94">
        <f t="shared" si="63"/>
        <v>2.8400000333786011</v>
      </c>
      <c r="U94" s="1">
        <v>30.995939254760742</v>
      </c>
      <c r="V94" s="1">
        <v>30.822668075561523</v>
      </c>
      <c r="W94" s="1">
        <v>31.029594421386719</v>
      </c>
      <c r="X94" s="1">
        <v>420.1507568359375</v>
      </c>
      <c r="Y94" s="1">
        <v>423.6563720703125</v>
      </c>
      <c r="Z94" s="1">
        <v>35.249992370605469</v>
      </c>
      <c r="AA94" s="1">
        <v>35.371936798095703</v>
      </c>
      <c r="AB94" s="1">
        <v>77.941612243652344</v>
      </c>
      <c r="AC94" s="1">
        <v>78.21124267578125</v>
      </c>
      <c r="AD94" s="1">
        <v>299.90350341796875</v>
      </c>
      <c r="AE94" s="1">
        <v>0.28947129845619202</v>
      </c>
      <c r="AF94" s="1">
        <v>2.7912938967347145E-2</v>
      </c>
      <c r="AG94" s="1">
        <v>99.728446960449219</v>
      </c>
      <c r="AH94" s="1">
        <v>0.52543520927429199</v>
      </c>
      <c r="AI94" s="1">
        <v>0.10674984008073807</v>
      </c>
      <c r="AJ94" s="1">
        <v>1.7909741029143333E-2</v>
      </c>
      <c r="AK94" s="1">
        <v>2.307181479409337E-3</v>
      </c>
      <c r="AL94" s="1">
        <v>2.2327689453959465E-2</v>
      </c>
      <c r="AM94" s="1">
        <v>2.7864393778145313E-3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86</v>
      </c>
      <c r="AV94">
        <f t="shared" si="64"/>
        <v>0.49983917236328118</v>
      </c>
      <c r="AW94">
        <f t="shared" si="65"/>
        <v>6.3187672053321796E-5</v>
      </c>
      <c r="AX94">
        <f t="shared" si="66"/>
        <v>303.9726680755615</v>
      </c>
      <c r="AY94">
        <f t="shared" si="67"/>
        <v>304.14593925476072</v>
      </c>
      <c r="AZ94">
        <f t="shared" si="68"/>
        <v>4.6315406717760688E-2</v>
      </c>
      <c r="BA94">
        <f t="shared" si="69"/>
        <v>-7.2337455119012538E-3</v>
      </c>
      <c r="BB94">
        <f t="shared" si="70"/>
        <v>4.4659639778888911</v>
      </c>
      <c r="BC94">
        <f t="shared" si="71"/>
        <v>44.781244609775428</v>
      </c>
      <c r="BD94">
        <f t="shared" si="72"/>
        <v>9.4093078116797244</v>
      </c>
      <c r="BE94">
        <f t="shared" si="73"/>
        <v>30.909303665161133</v>
      </c>
      <c r="BF94">
        <f t="shared" si="74"/>
        <v>4.4881011670367199</v>
      </c>
      <c r="BG94">
        <f t="shared" si="75"/>
        <v>6.4463111205284584E-3</v>
      </c>
      <c r="BH94">
        <f t="shared" si="76"/>
        <v>3.5275883228572491</v>
      </c>
      <c r="BI94">
        <f t="shared" si="77"/>
        <v>0.9605128441794708</v>
      </c>
      <c r="BJ94">
        <f t="shared" si="78"/>
        <v>4.0302594746299894E-3</v>
      </c>
      <c r="BK94">
        <f t="shared" si="79"/>
        <v>85.272469297274441</v>
      </c>
      <c r="BL94">
        <f t="shared" si="80"/>
        <v>2.0182550160186854</v>
      </c>
      <c r="BM94">
        <f t="shared" si="81"/>
        <v>78.160733933297664</v>
      </c>
      <c r="BN94">
        <f t="shared" si="82"/>
        <v>424.50202997034609</v>
      </c>
      <c r="BO94">
        <f t="shared" si="83"/>
        <v>-3.2755794996543229E-3</v>
      </c>
    </row>
    <row r="95" spans="1:67" x14ac:dyDescent="0.25">
      <c r="A95" s="1">
        <v>84</v>
      </c>
      <c r="B95" s="1" t="s">
        <v>170</v>
      </c>
      <c r="C95" s="1" t="s">
        <v>81</v>
      </c>
      <c r="D95" s="1" t="s">
        <v>10</v>
      </c>
      <c r="E95" s="1" t="s">
        <v>82</v>
      </c>
      <c r="F95" s="1" t="s">
        <v>83</v>
      </c>
      <c r="G95" s="1" t="s">
        <v>84</v>
      </c>
      <c r="H95" s="1" t="s">
        <v>85</v>
      </c>
      <c r="I95" s="1">
        <v>888.99999262392521</v>
      </c>
      <c r="J95" s="1">
        <v>0</v>
      </c>
      <c r="K95">
        <f t="shared" si="56"/>
        <v>-1.8008728700457166</v>
      </c>
      <c r="L95">
        <f t="shared" si="57"/>
        <v>6.0971683111383842E-3</v>
      </c>
      <c r="M95">
        <f t="shared" si="58"/>
        <v>886.77717072409087</v>
      </c>
      <c r="N95">
        <f t="shared" si="59"/>
        <v>5.9777164921546472E-2</v>
      </c>
      <c r="O95">
        <f t="shared" si="60"/>
        <v>0.94056421964902892</v>
      </c>
      <c r="P95">
        <f t="shared" si="61"/>
        <v>30.829610824584961</v>
      </c>
      <c r="Q95" s="1">
        <v>6</v>
      </c>
      <c r="R95">
        <f t="shared" si="62"/>
        <v>1.4200000166893005</v>
      </c>
      <c r="S95" s="1">
        <v>1</v>
      </c>
      <c r="T95">
        <f t="shared" si="63"/>
        <v>2.8400000333786011</v>
      </c>
      <c r="U95" s="1">
        <v>30.997692108154297</v>
      </c>
      <c r="V95" s="1">
        <v>30.829610824584961</v>
      </c>
      <c r="W95" s="1">
        <v>31.020519256591797</v>
      </c>
      <c r="X95" s="1">
        <v>420.07272338867188</v>
      </c>
      <c r="Y95" s="1">
        <v>423.62570190429688</v>
      </c>
      <c r="Z95" s="1">
        <v>35.2525634765625</v>
      </c>
      <c r="AA95" s="1">
        <v>35.367950439453125</v>
      </c>
      <c r="AB95" s="1">
        <v>77.939064025878906</v>
      </c>
      <c r="AC95" s="1">
        <v>78.194168090820313</v>
      </c>
      <c r="AD95" s="1">
        <v>299.84133911132813</v>
      </c>
      <c r="AE95" s="1">
        <v>0.20104143023490906</v>
      </c>
      <c r="AF95" s="1">
        <v>0.15920610725879669</v>
      </c>
      <c r="AG95" s="1">
        <v>99.727867126464844</v>
      </c>
      <c r="AH95" s="1">
        <v>0.52543520927429199</v>
      </c>
      <c r="AI95" s="1">
        <v>0.10674984008073807</v>
      </c>
      <c r="AJ95" s="1">
        <v>1.7909741029143333E-2</v>
      </c>
      <c r="AK95" s="1">
        <v>2.307181479409337E-3</v>
      </c>
      <c r="AL95" s="1">
        <v>2.2327689453959465E-2</v>
      </c>
      <c r="AM95" s="1">
        <v>2.7864393778145313E-3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86</v>
      </c>
      <c r="AV95">
        <f t="shared" si="64"/>
        <v>0.49973556518554685</v>
      </c>
      <c r="AW95">
        <f t="shared" si="65"/>
        <v>5.9777164921546472E-5</v>
      </c>
      <c r="AX95">
        <f t="shared" si="66"/>
        <v>303.97961082458494</v>
      </c>
      <c r="AY95">
        <f t="shared" si="67"/>
        <v>304.14769210815427</v>
      </c>
      <c r="AZ95">
        <f t="shared" si="68"/>
        <v>3.2166628118605267E-2</v>
      </c>
      <c r="BA95">
        <f t="shared" si="69"/>
        <v>-6.404954538675494E-3</v>
      </c>
      <c r="BB95">
        <f t="shared" si="70"/>
        <v>4.4677344816102043</v>
      </c>
      <c r="BC95">
        <f t="shared" si="71"/>
        <v>44.799258325104589</v>
      </c>
      <c r="BD95">
        <f t="shared" si="72"/>
        <v>9.4313078856514636</v>
      </c>
      <c r="BE95">
        <f t="shared" si="73"/>
        <v>30.913651466369629</v>
      </c>
      <c r="BF95">
        <f t="shared" si="74"/>
        <v>4.4892146346723605</v>
      </c>
      <c r="BG95">
        <f t="shared" si="75"/>
        <v>6.0841064025738134E-3</v>
      </c>
      <c r="BH95">
        <f t="shared" si="76"/>
        <v>3.5271702619611753</v>
      </c>
      <c r="BI95">
        <f t="shared" si="77"/>
        <v>0.96204437271118515</v>
      </c>
      <c r="BJ95">
        <f t="shared" si="78"/>
        <v>3.8037378791424825E-3</v>
      </c>
      <c r="BK95">
        <f t="shared" si="79"/>
        <v>88.436395852754558</v>
      </c>
      <c r="BL95">
        <f t="shared" si="80"/>
        <v>2.0933035147249552</v>
      </c>
      <c r="BM95">
        <f t="shared" si="81"/>
        <v>78.115516267085539</v>
      </c>
      <c r="BN95">
        <f t="shared" si="82"/>
        <v>424.48175061767296</v>
      </c>
      <c r="BO95">
        <f t="shared" si="83"/>
        <v>-3.3140674191601458E-3</v>
      </c>
    </row>
    <row r="96" spans="1:67" x14ac:dyDescent="0.25">
      <c r="A96" s="1">
        <v>85</v>
      </c>
      <c r="B96" s="1" t="s">
        <v>171</v>
      </c>
      <c r="C96" s="1" t="s">
        <v>81</v>
      </c>
      <c r="D96" s="1" t="s">
        <v>10</v>
      </c>
      <c r="E96" s="1" t="s">
        <v>82</v>
      </c>
      <c r="F96" s="1" t="s">
        <v>83</v>
      </c>
      <c r="G96" s="1" t="s">
        <v>84</v>
      </c>
      <c r="H96" s="1" t="s">
        <v>85</v>
      </c>
      <c r="I96" s="1">
        <v>893.9999925121665</v>
      </c>
      <c r="J96" s="1">
        <v>0</v>
      </c>
      <c r="K96">
        <f t="shared" si="56"/>
        <v>-1.8245432347572454</v>
      </c>
      <c r="L96">
        <f t="shared" si="57"/>
        <v>5.927563263196255E-3</v>
      </c>
      <c r="M96">
        <f t="shared" si="58"/>
        <v>906.52150702987103</v>
      </c>
      <c r="N96">
        <f t="shared" si="59"/>
        <v>5.8251601897702461E-2</v>
      </c>
      <c r="O96">
        <f t="shared" si="60"/>
        <v>0.94273784567328089</v>
      </c>
      <c r="P96">
        <f t="shared" si="61"/>
        <v>30.837564468383789</v>
      </c>
      <c r="Q96" s="1">
        <v>6</v>
      </c>
      <c r="R96">
        <f t="shared" si="62"/>
        <v>1.4200000166893005</v>
      </c>
      <c r="S96" s="1">
        <v>1</v>
      </c>
      <c r="T96">
        <f t="shared" si="63"/>
        <v>2.8400000333786011</v>
      </c>
      <c r="U96" s="1">
        <v>30.999174118041992</v>
      </c>
      <c r="V96" s="1">
        <v>30.837564468383789</v>
      </c>
      <c r="W96" s="1">
        <v>31.016263961791992</v>
      </c>
      <c r="X96" s="1">
        <v>420.02566528320313</v>
      </c>
      <c r="Y96" s="1">
        <v>423.62680053710938</v>
      </c>
      <c r="Z96" s="1">
        <v>35.253440856933594</v>
      </c>
      <c r="AA96" s="1">
        <v>35.365867614746094</v>
      </c>
      <c r="AB96" s="1">
        <v>77.935798645019531</v>
      </c>
      <c r="AC96" s="1">
        <v>78.184349060058594</v>
      </c>
      <c r="AD96" s="1">
        <v>299.88314819335938</v>
      </c>
      <c r="AE96" s="1">
        <v>0.25319087505340576</v>
      </c>
      <c r="AF96" s="1">
        <v>0.12922552227973938</v>
      </c>
      <c r="AG96" s="1">
        <v>99.729652404785156</v>
      </c>
      <c r="AH96" s="1">
        <v>0.52543520927429199</v>
      </c>
      <c r="AI96" s="1">
        <v>0.10674984008073807</v>
      </c>
      <c r="AJ96" s="1">
        <v>1.7909741029143333E-2</v>
      </c>
      <c r="AK96" s="1">
        <v>2.307181479409337E-3</v>
      </c>
      <c r="AL96" s="1">
        <v>2.2327689453959465E-2</v>
      </c>
      <c r="AM96" s="1">
        <v>2.7864393778145313E-3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86</v>
      </c>
      <c r="AV96">
        <f t="shared" si="64"/>
        <v>0.49980524698893219</v>
      </c>
      <c r="AW96">
        <f t="shared" si="65"/>
        <v>5.8251601897702464E-5</v>
      </c>
      <c r="AX96">
        <f t="shared" si="66"/>
        <v>303.98756446838377</v>
      </c>
      <c r="AY96">
        <f t="shared" si="67"/>
        <v>304.14917411804197</v>
      </c>
      <c r="AZ96">
        <f t="shared" si="68"/>
        <v>4.0510539103063792E-2</v>
      </c>
      <c r="BA96">
        <f t="shared" si="69"/>
        <v>-6.4351756444741377E-3</v>
      </c>
      <c r="BB96">
        <f t="shared" si="70"/>
        <v>4.4697635298855571</v>
      </c>
      <c r="BC96">
        <f t="shared" si="71"/>
        <v>44.818801851866205</v>
      </c>
      <c r="BD96">
        <f t="shared" si="72"/>
        <v>9.452934237120111</v>
      </c>
      <c r="BE96">
        <f t="shared" si="73"/>
        <v>30.918369293212891</v>
      </c>
      <c r="BF96">
        <f t="shared" si="74"/>
        <v>4.4904231377205193</v>
      </c>
      <c r="BG96">
        <f t="shared" si="75"/>
        <v>5.9152171984964167E-3</v>
      </c>
      <c r="BH96">
        <f t="shared" si="76"/>
        <v>3.5270256842122762</v>
      </c>
      <c r="BI96">
        <f t="shared" si="77"/>
        <v>0.96339745350824302</v>
      </c>
      <c r="BJ96">
        <f t="shared" si="78"/>
        <v>3.6981179870220152E-3</v>
      </c>
      <c r="BK96">
        <f t="shared" si="79"/>
        <v>90.407074793551047</v>
      </c>
      <c r="BL96">
        <f t="shared" si="80"/>
        <v>2.1399059405129881</v>
      </c>
      <c r="BM96">
        <f t="shared" si="81"/>
        <v>78.073392994588573</v>
      </c>
      <c r="BN96">
        <f t="shared" si="82"/>
        <v>424.49410100822661</v>
      </c>
      <c r="BO96">
        <f t="shared" si="83"/>
        <v>-3.3557187406017611E-3</v>
      </c>
    </row>
    <row r="97" spans="1:67" x14ac:dyDescent="0.25">
      <c r="A97" s="1">
        <v>86</v>
      </c>
      <c r="B97" s="1" t="s">
        <v>172</v>
      </c>
      <c r="C97" s="1" t="s">
        <v>81</v>
      </c>
      <c r="D97" s="1" t="s">
        <v>10</v>
      </c>
      <c r="E97" s="1" t="s">
        <v>82</v>
      </c>
      <c r="F97" s="1" t="s">
        <v>83</v>
      </c>
      <c r="G97" s="1" t="s">
        <v>84</v>
      </c>
      <c r="H97" s="1" t="s">
        <v>85</v>
      </c>
      <c r="I97" s="1">
        <v>899.49999238923192</v>
      </c>
      <c r="J97" s="1">
        <v>0</v>
      </c>
      <c r="K97">
        <f t="shared" si="56"/>
        <v>-1.8301675865053242</v>
      </c>
      <c r="L97">
        <f t="shared" si="57"/>
        <v>6.1348836133118135E-3</v>
      </c>
      <c r="M97">
        <f t="shared" si="58"/>
        <v>891.42170247441538</v>
      </c>
      <c r="N97">
        <f t="shared" si="59"/>
        <v>6.0190671855560374E-2</v>
      </c>
      <c r="O97">
        <f t="shared" si="60"/>
        <v>0.94127148594208476</v>
      </c>
      <c r="P97">
        <f t="shared" si="61"/>
        <v>30.831047058105469</v>
      </c>
      <c r="Q97" s="1">
        <v>6</v>
      </c>
      <c r="R97">
        <f t="shared" si="62"/>
        <v>1.4200000166893005</v>
      </c>
      <c r="S97" s="1">
        <v>1</v>
      </c>
      <c r="T97">
        <f t="shared" si="63"/>
        <v>2.8400000333786011</v>
      </c>
      <c r="U97" s="1">
        <v>30.990524291992188</v>
      </c>
      <c r="V97" s="1">
        <v>30.831047058105469</v>
      </c>
      <c r="W97" s="1">
        <v>31.017824172973633</v>
      </c>
      <c r="X97" s="1">
        <v>419.95339965820313</v>
      </c>
      <c r="Y97" s="1">
        <v>423.56484985351563</v>
      </c>
      <c r="Z97" s="1">
        <v>35.247947692871094</v>
      </c>
      <c r="AA97" s="1">
        <v>35.364139556884766</v>
      </c>
      <c r="AB97" s="1">
        <v>77.961570739746094</v>
      </c>
      <c r="AC97" s="1">
        <v>78.218559265136719</v>
      </c>
      <c r="AD97" s="1">
        <v>299.8251953125</v>
      </c>
      <c r="AE97" s="1">
        <v>0.15267263352870941</v>
      </c>
      <c r="AF97" s="1">
        <v>1.0338200256228447E-2</v>
      </c>
      <c r="AG97" s="1">
        <v>99.728973388671875</v>
      </c>
      <c r="AH97" s="1">
        <v>0.52543520927429199</v>
      </c>
      <c r="AI97" s="1">
        <v>0.10674984008073807</v>
      </c>
      <c r="AJ97" s="1">
        <v>1.7909741029143333E-2</v>
      </c>
      <c r="AK97" s="1">
        <v>2.307181479409337E-3</v>
      </c>
      <c r="AL97" s="1">
        <v>2.2327689453959465E-2</v>
      </c>
      <c r="AM97" s="1">
        <v>2.7864393778145313E-3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86</v>
      </c>
      <c r="AV97">
        <f t="shared" si="64"/>
        <v>0.4997086588541666</v>
      </c>
      <c r="AW97">
        <f t="shared" si="65"/>
        <v>6.0190671855560374E-5</v>
      </c>
      <c r="AX97">
        <f t="shared" si="66"/>
        <v>303.98104705810545</v>
      </c>
      <c r="AY97">
        <f t="shared" si="67"/>
        <v>304.14052429199216</v>
      </c>
      <c r="AZ97">
        <f t="shared" si="68"/>
        <v>2.4427620818593621E-2</v>
      </c>
      <c r="BA97">
        <f t="shared" si="69"/>
        <v>-7.8741560439782917E-3</v>
      </c>
      <c r="BB97">
        <f t="shared" si="70"/>
        <v>4.468100818723924</v>
      </c>
      <c r="BC97">
        <f t="shared" si="71"/>
        <v>44.802434707820339</v>
      </c>
      <c r="BD97">
        <f t="shared" si="72"/>
        <v>9.4382951509355735</v>
      </c>
      <c r="BE97">
        <f t="shared" si="73"/>
        <v>30.910785675048828</v>
      </c>
      <c r="BF97">
        <f t="shared" si="74"/>
        <v>4.4884806812910192</v>
      </c>
      <c r="BG97">
        <f t="shared" si="75"/>
        <v>6.1216597858944335E-3</v>
      </c>
      <c r="BH97">
        <f t="shared" si="76"/>
        <v>3.5268293327818392</v>
      </c>
      <c r="BI97">
        <f t="shared" si="77"/>
        <v>0.96165134850917999</v>
      </c>
      <c r="BJ97">
        <f t="shared" si="78"/>
        <v>3.8272232509617694E-3</v>
      </c>
      <c r="BK97">
        <f t="shared" si="79"/>
        <v>88.900571244155557</v>
      </c>
      <c r="BL97">
        <f t="shared" si="80"/>
        <v>2.1045695901883783</v>
      </c>
      <c r="BM97">
        <f t="shared" si="81"/>
        <v>78.101153097497317</v>
      </c>
      <c r="BN97">
        <f t="shared" si="82"/>
        <v>424.43482387208735</v>
      </c>
      <c r="BO97">
        <f t="shared" si="83"/>
        <v>-3.3677302339076452E-3</v>
      </c>
    </row>
    <row r="98" spans="1:67" x14ac:dyDescent="0.25">
      <c r="A98" s="1">
        <v>87</v>
      </c>
      <c r="B98" s="1" t="s">
        <v>173</v>
      </c>
      <c r="C98" s="1" t="s">
        <v>81</v>
      </c>
      <c r="D98" s="1" t="s">
        <v>10</v>
      </c>
      <c r="E98" s="1" t="s">
        <v>82</v>
      </c>
      <c r="F98" s="1" t="s">
        <v>83</v>
      </c>
      <c r="G98" s="1" t="s">
        <v>84</v>
      </c>
      <c r="H98" s="1" t="s">
        <v>85</v>
      </c>
      <c r="I98" s="1">
        <v>904.49999227747321</v>
      </c>
      <c r="J98" s="1">
        <v>0</v>
      </c>
      <c r="K98">
        <f t="shared" si="56"/>
        <v>-1.7375470723128266</v>
      </c>
      <c r="L98">
        <f t="shared" si="57"/>
        <v>6.0626245075204345E-3</v>
      </c>
      <c r="M98">
        <f t="shared" si="58"/>
        <v>872.77074662925213</v>
      </c>
      <c r="N98">
        <f t="shared" si="59"/>
        <v>5.9447298575430796E-2</v>
      </c>
      <c r="O98">
        <f t="shared" si="60"/>
        <v>0.94069731163052106</v>
      </c>
      <c r="P98">
        <f t="shared" si="61"/>
        <v>30.829086303710938</v>
      </c>
      <c r="Q98" s="1">
        <v>6</v>
      </c>
      <c r="R98">
        <f t="shared" si="62"/>
        <v>1.4200000166893005</v>
      </c>
      <c r="S98" s="1">
        <v>1</v>
      </c>
      <c r="T98">
        <f t="shared" si="63"/>
        <v>2.8400000333786011</v>
      </c>
      <c r="U98" s="1">
        <v>30.996303558349609</v>
      </c>
      <c r="V98" s="1">
        <v>30.829086303710938</v>
      </c>
      <c r="W98" s="1">
        <v>31.020919799804688</v>
      </c>
      <c r="X98" s="1">
        <v>420.13412475585938</v>
      </c>
      <c r="Y98" s="1">
        <v>423.5604248046875</v>
      </c>
      <c r="Z98" s="1">
        <v>35.250415802001953</v>
      </c>
      <c r="AA98" s="1">
        <v>35.365158081054688</v>
      </c>
      <c r="AB98" s="1">
        <v>77.94073486328125</v>
      </c>
      <c r="AC98" s="1">
        <v>78.194435119628906</v>
      </c>
      <c r="AD98" s="1">
        <v>299.86297607421875</v>
      </c>
      <c r="AE98" s="1">
        <v>0.16476409137248993</v>
      </c>
      <c r="AF98" s="1">
        <v>8.890775591135025E-2</v>
      </c>
      <c r="AG98" s="1">
        <v>99.728195190429688</v>
      </c>
      <c r="AH98" s="1">
        <v>0.52543520927429199</v>
      </c>
      <c r="AI98" s="1">
        <v>0.10674984008073807</v>
      </c>
      <c r="AJ98" s="1">
        <v>1.7909741029143333E-2</v>
      </c>
      <c r="AK98" s="1">
        <v>2.307181479409337E-3</v>
      </c>
      <c r="AL98" s="1">
        <v>2.2327689453959465E-2</v>
      </c>
      <c r="AM98" s="1">
        <v>2.7864393778145313E-3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86</v>
      </c>
      <c r="AV98">
        <f t="shared" si="64"/>
        <v>0.49977162679036458</v>
      </c>
      <c r="AW98">
        <f t="shared" si="65"/>
        <v>5.9447298575430793E-5</v>
      </c>
      <c r="AX98">
        <f t="shared" si="66"/>
        <v>303.97908630371091</v>
      </c>
      <c r="AY98">
        <f t="shared" si="67"/>
        <v>304.14630355834959</v>
      </c>
      <c r="AZ98">
        <f t="shared" si="68"/>
        <v>2.636225403035608E-2</v>
      </c>
      <c r="BA98">
        <f t="shared" si="69"/>
        <v>-6.4246220091772697E-3</v>
      </c>
      <c r="BB98">
        <f t="shared" si="70"/>
        <v>4.4676006996783446</v>
      </c>
      <c r="BC98">
        <f t="shared" si="71"/>
        <v>44.797769488834319</v>
      </c>
      <c r="BD98">
        <f t="shared" si="72"/>
        <v>9.4326114077796319</v>
      </c>
      <c r="BE98">
        <f t="shared" si="73"/>
        <v>30.912694931030273</v>
      </c>
      <c r="BF98">
        <f t="shared" si="74"/>
        <v>4.4889696462639126</v>
      </c>
      <c r="BG98">
        <f t="shared" si="75"/>
        <v>6.0497100286991956E-3</v>
      </c>
      <c r="BH98">
        <f t="shared" si="76"/>
        <v>3.5269033880478236</v>
      </c>
      <c r="BI98">
        <f t="shared" si="77"/>
        <v>0.96206625821608904</v>
      </c>
      <c r="BJ98">
        <f t="shared" si="78"/>
        <v>3.7822269361742914E-3</v>
      </c>
      <c r="BK98">
        <f t="shared" si="79"/>
        <v>87.039851376339115</v>
      </c>
      <c r="BL98">
        <f t="shared" si="80"/>
        <v>2.0605578224918082</v>
      </c>
      <c r="BM98">
        <f t="shared" si="81"/>
        <v>78.111547285549037</v>
      </c>
      <c r="BN98">
        <f t="shared" si="82"/>
        <v>424.3863714666781</v>
      </c>
      <c r="BO98">
        <f t="shared" si="83"/>
        <v>-3.1980878610869167E-3</v>
      </c>
    </row>
    <row r="99" spans="1:67" x14ac:dyDescent="0.25">
      <c r="A99" s="1">
        <v>88</v>
      </c>
      <c r="B99" s="1" t="s">
        <v>174</v>
      </c>
      <c r="C99" s="1" t="s">
        <v>81</v>
      </c>
      <c r="D99" s="1" t="s">
        <v>10</v>
      </c>
      <c r="E99" s="1" t="s">
        <v>82</v>
      </c>
      <c r="F99" s="1" t="s">
        <v>83</v>
      </c>
      <c r="G99" s="1" t="s">
        <v>84</v>
      </c>
      <c r="H99" s="1" t="s">
        <v>85</v>
      </c>
      <c r="I99" s="1">
        <v>909.4999921657145</v>
      </c>
      <c r="J99" s="1">
        <v>0</v>
      </c>
      <c r="K99">
        <f t="shared" si="56"/>
        <v>-1.7994600423062297</v>
      </c>
      <c r="L99">
        <f t="shared" si="57"/>
        <v>6.2031392401636605E-3</v>
      </c>
      <c r="M99">
        <f t="shared" si="58"/>
        <v>878.30230245888481</v>
      </c>
      <c r="N99">
        <f t="shared" si="59"/>
        <v>6.07600924311665E-2</v>
      </c>
      <c r="O99">
        <f t="shared" si="60"/>
        <v>0.93974492749803806</v>
      </c>
      <c r="P99">
        <f t="shared" si="61"/>
        <v>30.824300765991211</v>
      </c>
      <c r="Q99" s="1">
        <v>6</v>
      </c>
      <c r="R99">
        <f t="shared" si="62"/>
        <v>1.4200000166893005</v>
      </c>
      <c r="S99" s="1">
        <v>1</v>
      </c>
      <c r="T99">
        <f t="shared" si="63"/>
        <v>2.8400000333786011</v>
      </c>
      <c r="U99" s="1">
        <v>30.9891357421875</v>
      </c>
      <c r="V99" s="1">
        <v>30.824300765991211</v>
      </c>
      <c r="W99" s="1">
        <v>31.018413543701172</v>
      </c>
      <c r="X99" s="1">
        <v>419.963134765625</v>
      </c>
      <c r="Y99" s="1">
        <v>423.51263427734375</v>
      </c>
      <c r="Z99" s="1">
        <v>35.245193481445313</v>
      </c>
      <c r="AA99" s="1">
        <v>35.362483978271484</v>
      </c>
      <c r="AB99" s="1">
        <v>77.961013793945313</v>
      </c>
      <c r="AC99" s="1">
        <v>78.220458984375</v>
      </c>
      <c r="AD99" s="1">
        <v>299.82717895507813</v>
      </c>
      <c r="AE99" s="1">
        <v>0.11336726695299149</v>
      </c>
      <c r="AF99" s="1">
        <v>0.20469003915786743</v>
      </c>
      <c r="AG99" s="1">
        <v>99.728157043457031</v>
      </c>
      <c r="AH99" s="1">
        <v>0.52543520927429199</v>
      </c>
      <c r="AI99" s="1">
        <v>0.10674984008073807</v>
      </c>
      <c r="AJ99" s="1">
        <v>1.7909741029143333E-2</v>
      </c>
      <c r="AK99" s="1">
        <v>2.307181479409337E-3</v>
      </c>
      <c r="AL99" s="1">
        <v>2.2327689453959465E-2</v>
      </c>
      <c r="AM99" s="1">
        <v>2.7864393778145313E-3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86</v>
      </c>
      <c r="AV99">
        <f t="shared" si="64"/>
        <v>0.49971196492513009</v>
      </c>
      <c r="AW99">
        <f t="shared" si="65"/>
        <v>6.0760092431166502E-5</v>
      </c>
      <c r="AX99">
        <f t="shared" si="66"/>
        <v>303.97430076599119</v>
      </c>
      <c r="AY99">
        <f t="shared" si="67"/>
        <v>304.13913574218748</v>
      </c>
      <c r="AZ99">
        <f t="shared" si="68"/>
        <v>1.8138762307045697E-2</v>
      </c>
      <c r="BA99">
        <f t="shared" si="69"/>
        <v>-7.4972548007332237E-3</v>
      </c>
      <c r="BB99">
        <f t="shared" si="70"/>
        <v>4.4663802831298298</v>
      </c>
      <c r="BC99">
        <f t="shared" si="71"/>
        <v>44.785549192326727</v>
      </c>
      <c r="BD99">
        <f t="shared" si="72"/>
        <v>9.4230652140552422</v>
      </c>
      <c r="BE99">
        <f t="shared" si="73"/>
        <v>30.906718254089355</v>
      </c>
      <c r="BF99">
        <f t="shared" si="74"/>
        <v>4.4874391598569803</v>
      </c>
      <c r="BG99">
        <f t="shared" si="75"/>
        <v>6.1896198481529163E-3</v>
      </c>
      <c r="BH99">
        <f t="shared" si="76"/>
        <v>3.5266353556317918</v>
      </c>
      <c r="BI99">
        <f t="shared" si="77"/>
        <v>0.96080380422518852</v>
      </c>
      <c r="BJ99">
        <f t="shared" si="78"/>
        <v>3.8697247705757726E-3</v>
      </c>
      <c r="BK99">
        <f t="shared" si="79"/>
        <v>87.591469951249564</v>
      </c>
      <c r="BL99">
        <f t="shared" si="80"/>
        <v>2.0738514777901882</v>
      </c>
      <c r="BM99">
        <f t="shared" si="81"/>
        <v>78.128982308522694</v>
      </c>
      <c r="BN99">
        <f t="shared" si="82"/>
        <v>424.36801140007691</v>
      </c>
      <c r="BO99">
        <f t="shared" si="83"/>
        <v>-3.3129259989790882E-3</v>
      </c>
    </row>
    <row r="100" spans="1:67" x14ac:dyDescent="0.25">
      <c r="A100" s="1">
        <v>89</v>
      </c>
      <c r="B100" s="1" t="s">
        <v>175</v>
      </c>
      <c r="C100" s="1" t="s">
        <v>81</v>
      </c>
      <c r="D100" s="1" t="s">
        <v>10</v>
      </c>
      <c r="E100" s="1" t="s">
        <v>82</v>
      </c>
      <c r="F100" s="1" t="s">
        <v>83</v>
      </c>
      <c r="G100" s="1" t="s">
        <v>84</v>
      </c>
      <c r="H100" s="1" t="s">
        <v>85</v>
      </c>
      <c r="I100" s="1">
        <v>914.99999204277992</v>
      </c>
      <c r="J100" s="1">
        <v>0</v>
      </c>
      <c r="K100">
        <f t="shared" si="56"/>
        <v>-1.777284442951329</v>
      </c>
      <c r="L100">
        <f t="shared" si="57"/>
        <v>5.7897489631710385E-3</v>
      </c>
      <c r="M100">
        <f t="shared" si="58"/>
        <v>905.06652257517862</v>
      </c>
      <c r="N100">
        <f t="shared" si="59"/>
        <v>5.682719234305144E-2</v>
      </c>
      <c r="O100">
        <f t="shared" si="60"/>
        <v>0.94153395320350119</v>
      </c>
      <c r="P100">
        <f t="shared" si="61"/>
        <v>30.828292846679688</v>
      </c>
      <c r="Q100" s="1">
        <v>6</v>
      </c>
      <c r="R100">
        <f t="shared" si="62"/>
        <v>1.4200000166893005</v>
      </c>
      <c r="S100" s="1">
        <v>1</v>
      </c>
      <c r="T100">
        <f t="shared" si="63"/>
        <v>2.8400000333786011</v>
      </c>
      <c r="U100" s="1">
        <v>30.992902755737305</v>
      </c>
      <c r="V100" s="1">
        <v>30.828292846679688</v>
      </c>
      <c r="W100" s="1">
        <v>31.018108367919922</v>
      </c>
      <c r="X100" s="1">
        <v>419.99783325195313</v>
      </c>
      <c r="Y100" s="1">
        <v>423.50604248046875</v>
      </c>
      <c r="Z100" s="1">
        <v>35.24505615234375</v>
      </c>
      <c r="AA100" s="1">
        <v>35.354747772216797</v>
      </c>
      <c r="AB100" s="1">
        <v>77.943977355957031</v>
      </c>
      <c r="AC100" s="1">
        <v>78.186561584472656</v>
      </c>
      <c r="AD100" s="1">
        <v>299.84832763671875</v>
      </c>
      <c r="AE100" s="1">
        <v>0.26678961515426636</v>
      </c>
      <c r="AF100" s="1">
        <v>0.14162825047969818</v>
      </c>
      <c r="AG100" s="1">
        <v>99.728172302246094</v>
      </c>
      <c r="AH100" s="1">
        <v>0.52543520927429199</v>
      </c>
      <c r="AI100" s="1">
        <v>0.10674984008073807</v>
      </c>
      <c r="AJ100" s="1">
        <v>1.7909741029143333E-2</v>
      </c>
      <c r="AK100" s="1">
        <v>2.307181479409337E-3</v>
      </c>
      <c r="AL100" s="1">
        <v>2.2327689453959465E-2</v>
      </c>
      <c r="AM100" s="1">
        <v>2.7864393778145313E-3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86</v>
      </c>
      <c r="AV100">
        <f t="shared" si="64"/>
        <v>0.49974721272786449</v>
      </c>
      <c r="AW100">
        <f t="shared" si="65"/>
        <v>5.6827192343051442E-5</v>
      </c>
      <c r="AX100">
        <f t="shared" si="66"/>
        <v>303.97829284667966</v>
      </c>
      <c r="AY100">
        <f t="shared" si="67"/>
        <v>304.14290275573728</v>
      </c>
      <c r="AZ100">
        <f t="shared" si="68"/>
        <v>4.2686337470568603E-2</v>
      </c>
      <c r="BA100">
        <f t="shared" si="69"/>
        <v>-5.2939560357091386E-3</v>
      </c>
      <c r="BB100">
        <f t="shared" si="70"/>
        <v>4.4673983307335892</v>
      </c>
      <c r="BC100">
        <f t="shared" si="71"/>
        <v>44.795750564787738</v>
      </c>
      <c r="BD100">
        <f t="shared" si="72"/>
        <v>9.4410027925709414</v>
      </c>
      <c r="BE100">
        <f t="shared" si="73"/>
        <v>30.910597801208496</v>
      </c>
      <c r="BF100">
        <f t="shared" si="74"/>
        <v>4.4884325688634537</v>
      </c>
      <c r="BG100">
        <f t="shared" si="75"/>
        <v>5.7779697399604757E-3</v>
      </c>
      <c r="BH100">
        <f t="shared" si="76"/>
        <v>3.525864377530088</v>
      </c>
      <c r="BI100">
        <f t="shared" si="77"/>
        <v>0.96256819133336569</v>
      </c>
      <c r="BJ100">
        <f t="shared" si="78"/>
        <v>3.6122875329411379E-3</v>
      </c>
      <c r="BK100">
        <f t="shared" si="79"/>
        <v>90.260630108372126</v>
      </c>
      <c r="BL100">
        <f t="shared" si="80"/>
        <v>2.13708054145867</v>
      </c>
      <c r="BM100">
        <f t="shared" si="81"/>
        <v>78.089128691080703</v>
      </c>
      <c r="BN100">
        <f t="shared" si="82"/>
        <v>424.35087838532257</v>
      </c>
      <c r="BO100">
        <f t="shared" si="83"/>
        <v>-3.2705621846329694E-3</v>
      </c>
    </row>
    <row r="101" spans="1:67" x14ac:dyDescent="0.25">
      <c r="A101" s="1">
        <v>90</v>
      </c>
      <c r="B101" s="1" t="s">
        <v>176</v>
      </c>
      <c r="C101" s="1" t="s">
        <v>81</v>
      </c>
      <c r="D101" s="1" t="s">
        <v>10</v>
      </c>
      <c r="E101" s="1" t="s">
        <v>82</v>
      </c>
      <c r="F101" s="1" t="s">
        <v>83</v>
      </c>
      <c r="G101" s="1" t="s">
        <v>84</v>
      </c>
      <c r="H101" s="1" t="s">
        <v>85</v>
      </c>
      <c r="I101" s="1">
        <v>919.99999193102121</v>
      </c>
      <c r="J101" s="1">
        <v>0</v>
      </c>
      <c r="K101">
        <f t="shared" si="56"/>
        <v>-1.7999523828040445</v>
      </c>
      <c r="L101">
        <f t="shared" si="57"/>
        <v>6.1100305048221925E-3</v>
      </c>
      <c r="M101">
        <f t="shared" si="58"/>
        <v>885.50740319331146</v>
      </c>
      <c r="N101">
        <f t="shared" si="59"/>
        <v>5.9949142827465753E-2</v>
      </c>
      <c r="O101">
        <f t="shared" si="60"/>
        <v>0.94130369057221852</v>
      </c>
      <c r="P101">
        <f t="shared" si="61"/>
        <v>30.829694747924805</v>
      </c>
      <c r="Q101" s="1">
        <v>6</v>
      </c>
      <c r="R101">
        <f t="shared" si="62"/>
        <v>1.4200000166893005</v>
      </c>
      <c r="S101" s="1">
        <v>1</v>
      </c>
      <c r="T101">
        <f t="shared" si="63"/>
        <v>2.8400000333786011</v>
      </c>
      <c r="U101" s="1">
        <v>30.993400573730469</v>
      </c>
      <c r="V101" s="1">
        <v>30.829694747924805</v>
      </c>
      <c r="W101" s="1">
        <v>31.020700454711914</v>
      </c>
      <c r="X101" s="1">
        <v>420.0389404296875</v>
      </c>
      <c r="Y101" s="1">
        <v>423.58990478515625</v>
      </c>
      <c r="Z101" s="1">
        <v>35.244617462158203</v>
      </c>
      <c r="AA101" s="1">
        <v>35.360336303710938</v>
      </c>
      <c r="AB101" s="1">
        <v>77.94146728515625</v>
      </c>
      <c r="AC101" s="1">
        <v>78.197372436523438</v>
      </c>
      <c r="AD101" s="1">
        <v>299.84393310546875</v>
      </c>
      <c r="AE101" s="1">
        <v>7.1799591183662415E-2</v>
      </c>
      <c r="AF101" s="1">
        <v>5.4791014641523361E-2</v>
      </c>
      <c r="AG101" s="1">
        <v>99.729034423828125</v>
      </c>
      <c r="AH101" s="1">
        <v>0.52543520927429199</v>
      </c>
      <c r="AI101" s="1">
        <v>0.10674984008073807</v>
      </c>
      <c r="AJ101" s="1">
        <v>1.7909741029143333E-2</v>
      </c>
      <c r="AK101" s="1">
        <v>2.307181479409337E-3</v>
      </c>
      <c r="AL101" s="1">
        <v>2.2327689453959465E-2</v>
      </c>
      <c r="AM101" s="1">
        <v>2.7864393778145313E-3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86</v>
      </c>
      <c r="AV101">
        <f t="shared" si="64"/>
        <v>0.49973988850911455</v>
      </c>
      <c r="AW101">
        <f t="shared" si="65"/>
        <v>5.9949142827465754E-5</v>
      </c>
      <c r="AX101">
        <f t="shared" si="66"/>
        <v>303.97969474792478</v>
      </c>
      <c r="AY101">
        <f t="shared" si="67"/>
        <v>304.14340057373045</v>
      </c>
      <c r="AZ101">
        <f t="shared" si="68"/>
        <v>1.1487934332610639E-2</v>
      </c>
      <c r="BA101">
        <f t="shared" si="69"/>
        <v>-7.3220477693484104E-3</v>
      </c>
      <c r="BB101">
        <f t="shared" si="70"/>
        <v>4.467755887043146</v>
      </c>
      <c r="BC101">
        <f t="shared" si="71"/>
        <v>44.798948599623373</v>
      </c>
      <c r="BD101">
        <f t="shared" si="72"/>
        <v>9.438612295912435</v>
      </c>
      <c r="BE101">
        <f t="shared" si="73"/>
        <v>30.911547660827637</v>
      </c>
      <c r="BF101">
        <f t="shared" si="74"/>
        <v>4.4886758220879619</v>
      </c>
      <c r="BG101">
        <f t="shared" si="75"/>
        <v>6.0969134882866765E-3</v>
      </c>
      <c r="BH101">
        <f t="shared" si="76"/>
        <v>3.5264521964709274</v>
      </c>
      <c r="BI101">
        <f t="shared" si="77"/>
        <v>0.96222362561703445</v>
      </c>
      <c r="BJ101">
        <f t="shared" si="78"/>
        <v>3.8117472451817229E-3</v>
      </c>
      <c r="BK101">
        <f t="shared" si="79"/>
        <v>88.310798295620415</v>
      </c>
      <c r="BL101">
        <f t="shared" si="80"/>
        <v>2.0904827834422508</v>
      </c>
      <c r="BM101">
        <f t="shared" si="81"/>
        <v>78.098605007723179</v>
      </c>
      <c r="BN101">
        <f t="shared" si="82"/>
        <v>424.44551594298241</v>
      </c>
      <c r="BO101">
        <f t="shared" si="83"/>
        <v>-3.3119391040099268E-3</v>
      </c>
    </row>
    <row r="102" spans="1:67" x14ac:dyDescent="0.25">
      <c r="A102" s="1">
        <v>91</v>
      </c>
      <c r="B102" s="1" t="s">
        <v>177</v>
      </c>
      <c r="C102" s="1" t="s">
        <v>81</v>
      </c>
      <c r="D102" s="1" t="s">
        <v>10</v>
      </c>
      <c r="E102" s="1" t="s">
        <v>82</v>
      </c>
      <c r="F102" s="1" t="s">
        <v>83</v>
      </c>
      <c r="G102" s="1" t="s">
        <v>84</v>
      </c>
      <c r="H102" s="1" t="s">
        <v>85</v>
      </c>
      <c r="I102" s="1">
        <v>924.9999918192625</v>
      </c>
      <c r="J102" s="1">
        <v>0</v>
      </c>
      <c r="K102">
        <f t="shared" si="56"/>
        <v>-1.8211545071968898</v>
      </c>
      <c r="L102">
        <f t="shared" si="57"/>
        <v>6.1991216086596688E-3</v>
      </c>
      <c r="M102">
        <f t="shared" si="58"/>
        <v>884.22610405867022</v>
      </c>
      <c r="N102">
        <f t="shared" si="59"/>
        <v>6.0846213041413688E-2</v>
      </c>
      <c r="O102">
        <f t="shared" si="60"/>
        <v>0.94169718576431372</v>
      </c>
      <c r="P102">
        <f t="shared" si="61"/>
        <v>30.831274032592773</v>
      </c>
      <c r="Q102" s="1">
        <v>6</v>
      </c>
      <c r="R102">
        <f t="shared" si="62"/>
        <v>1.4200000166893005</v>
      </c>
      <c r="S102" s="1">
        <v>1</v>
      </c>
      <c r="T102">
        <f t="shared" si="63"/>
        <v>2.8400000333786011</v>
      </c>
      <c r="U102" s="1">
        <v>30.993635177612305</v>
      </c>
      <c r="V102" s="1">
        <v>30.831274032592773</v>
      </c>
      <c r="W102" s="1">
        <v>31.018625259399414</v>
      </c>
      <c r="X102" s="1">
        <v>420.00115966796875</v>
      </c>
      <c r="Y102" s="1">
        <v>423.59414672851563</v>
      </c>
      <c r="Z102" s="1">
        <v>35.242572784423828</v>
      </c>
      <c r="AA102" s="1">
        <v>35.360034942626953</v>
      </c>
      <c r="AB102" s="1">
        <v>77.936782836914063</v>
      </c>
      <c r="AC102" s="1">
        <v>78.196540832519531</v>
      </c>
      <c r="AD102" s="1">
        <v>299.81411743164063</v>
      </c>
      <c r="AE102" s="1">
        <v>0.20330764353275299</v>
      </c>
      <c r="AF102" s="1">
        <v>6.3061803579330444E-2</v>
      </c>
      <c r="AG102" s="1">
        <v>99.730148315429688</v>
      </c>
      <c r="AH102" s="1">
        <v>0.52543520927429199</v>
      </c>
      <c r="AI102" s="1">
        <v>0.10674984008073807</v>
      </c>
      <c r="AJ102" s="1">
        <v>1.7909741029143333E-2</v>
      </c>
      <c r="AK102" s="1">
        <v>2.307181479409337E-3</v>
      </c>
      <c r="AL102" s="1">
        <v>2.2327689453959465E-2</v>
      </c>
      <c r="AM102" s="1">
        <v>2.7864393778145313E-3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86</v>
      </c>
      <c r="AV102">
        <f t="shared" si="64"/>
        <v>0.49969019571940099</v>
      </c>
      <c r="AW102">
        <f t="shared" si="65"/>
        <v>6.0846213041413686E-5</v>
      </c>
      <c r="AX102">
        <f t="shared" si="66"/>
        <v>303.98127403259275</v>
      </c>
      <c r="AY102">
        <f t="shared" si="67"/>
        <v>304.14363517761228</v>
      </c>
      <c r="AZ102">
        <f t="shared" si="68"/>
        <v>3.2529222238155686E-2</v>
      </c>
      <c r="BA102">
        <f t="shared" si="69"/>
        <v>-7.7144461437320773E-3</v>
      </c>
      <c r="BB102">
        <f t="shared" si="70"/>
        <v>4.4681587150312758</v>
      </c>
      <c r="BC102">
        <f t="shared" si="71"/>
        <v>44.802487417337851</v>
      </c>
      <c r="BD102">
        <f t="shared" si="72"/>
        <v>9.4424524747108975</v>
      </c>
      <c r="BE102">
        <f t="shared" si="73"/>
        <v>30.912454605102539</v>
      </c>
      <c r="BF102">
        <f t="shared" si="74"/>
        <v>4.4889080956728442</v>
      </c>
      <c r="BG102">
        <f t="shared" si="75"/>
        <v>6.1856197043211707E-3</v>
      </c>
      <c r="BH102">
        <f t="shared" si="76"/>
        <v>3.5264615292669621</v>
      </c>
      <c r="BI102">
        <f t="shared" si="77"/>
        <v>0.96244656640588211</v>
      </c>
      <c r="BJ102">
        <f t="shared" si="78"/>
        <v>3.867223113919716E-3</v>
      </c>
      <c r="BK102">
        <f t="shared" si="79"/>
        <v>88.18400050214575</v>
      </c>
      <c r="BL102">
        <f t="shared" si="80"/>
        <v>2.0874370217050631</v>
      </c>
      <c r="BM102">
        <f t="shared" si="81"/>
        <v>78.092073705825044</v>
      </c>
      <c r="BN102">
        <f t="shared" si="82"/>
        <v>424.45983636084674</v>
      </c>
      <c r="BO102">
        <f t="shared" si="83"/>
        <v>-3.3505580463168063E-3</v>
      </c>
    </row>
    <row r="103" spans="1:67" x14ac:dyDescent="0.25">
      <c r="A103" s="1">
        <v>92</v>
      </c>
      <c r="B103" s="1" t="s">
        <v>178</v>
      </c>
      <c r="C103" s="1" t="s">
        <v>81</v>
      </c>
      <c r="D103" s="1" t="s">
        <v>10</v>
      </c>
      <c r="E103" s="1" t="s">
        <v>82</v>
      </c>
      <c r="F103" s="1" t="s">
        <v>83</v>
      </c>
      <c r="G103" s="1" t="s">
        <v>84</v>
      </c>
      <c r="H103" s="1" t="s">
        <v>85</v>
      </c>
      <c r="I103" s="1">
        <v>930.49999169632792</v>
      </c>
      <c r="J103" s="1">
        <v>0</v>
      </c>
      <c r="K103">
        <f t="shared" si="56"/>
        <v>-1.7613495225426918</v>
      </c>
      <c r="L103">
        <f t="shared" si="57"/>
        <v>5.898771045942666E-3</v>
      </c>
      <c r="M103">
        <f t="shared" si="58"/>
        <v>891.81572672227458</v>
      </c>
      <c r="N103">
        <f t="shared" si="59"/>
        <v>5.7858893248523238E-2</v>
      </c>
      <c r="O103">
        <f t="shared" si="60"/>
        <v>0.94096814712593968</v>
      </c>
      <c r="P103">
        <f t="shared" si="61"/>
        <v>30.826639175415039</v>
      </c>
      <c r="Q103" s="1">
        <v>6</v>
      </c>
      <c r="R103">
        <f t="shared" si="62"/>
        <v>1.4200000166893005</v>
      </c>
      <c r="S103" s="1">
        <v>1</v>
      </c>
      <c r="T103">
        <f t="shared" si="63"/>
        <v>2.8400000333786011</v>
      </c>
      <c r="U103" s="1">
        <v>30.993095397949219</v>
      </c>
      <c r="V103" s="1">
        <v>30.826639175415039</v>
      </c>
      <c r="W103" s="1">
        <v>31.018115997314453</v>
      </c>
      <c r="X103" s="1">
        <v>420.0777587890625</v>
      </c>
      <c r="Y103" s="1">
        <v>423.5523681640625</v>
      </c>
      <c r="Z103" s="1">
        <v>35.243789672851563</v>
      </c>
      <c r="AA103" s="1">
        <v>35.355445861816406</v>
      </c>
      <c r="AB103" s="1">
        <v>77.941963195800781</v>
      </c>
      <c r="AC103" s="1">
        <v>78.188896179199219</v>
      </c>
      <c r="AD103" s="1">
        <v>299.92031860351563</v>
      </c>
      <c r="AE103" s="1">
        <v>0.18743498623371124</v>
      </c>
      <c r="AF103" s="1">
        <v>0.1323256641626358</v>
      </c>
      <c r="AG103" s="1">
        <v>99.730278015136719</v>
      </c>
      <c r="AH103" s="1">
        <v>0.52543520927429199</v>
      </c>
      <c r="AI103" s="1">
        <v>0.10674984008073807</v>
      </c>
      <c r="AJ103" s="1">
        <v>1.7909741029143333E-2</v>
      </c>
      <c r="AK103" s="1">
        <v>2.307181479409337E-3</v>
      </c>
      <c r="AL103" s="1">
        <v>2.2327689453959465E-2</v>
      </c>
      <c r="AM103" s="1">
        <v>2.7864393778145313E-3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86</v>
      </c>
      <c r="AV103">
        <f t="shared" si="64"/>
        <v>0.49986719767252596</v>
      </c>
      <c r="AW103">
        <f t="shared" si="65"/>
        <v>5.7858893248523238E-5</v>
      </c>
      <c r="AX103">
        <f t="shared" si="66"/>
        <v>303.97663917541502</v>
      </c>
      <c r="AY103">
        <f t="shared" si="67"/>
        <v>304.1430953979492</v>
      </c>
      <c r="AZ103">
        <f t="shared" si="68"/>
        <v>2.9989597127074052E-2</v>
      </c>
      <c r="BA103">
        <f t="shared" si="69"/>
        <v>-5.698254949800096E-3</v>
      </c>
      <c r="BB103">
        <f t="shared" si="70"/>
        <v>4.4669765922740048</v>
      </c>
      <c r="BC103">
        <f t="shared" si="71"/>
        <v>44.790575953232796</v>
      </c>
      <c r="BD103">
        <f t="shared" si="72"/>
        <v>9.43513009141639</v>
      </c>
      <c r="BE103">
        <f t="shared" si="73"/>
        <v>30.909867286682129</v>
      </c>
      <c r="BF103">
        <f t="shared" si="74"/>
        <v>4.4882454963839473</v>
      </c>
      <c r="BG103">
        <f t="shared" si="75"/>
        <v>5.8865445044372702E-3</v>
      </c>
      <c r="BH103">
        <f t="shared" si="76"/>
        <v>3.5260084451480651</v>
      </c>
      <c r="BI103">
        <f t="shared" si="77"/>
        <v>0.96223705123588221</v>
      </c>
      <c r="BJ103">
        <f t="shared" si="78"/>
        <v>3.6801868434815609E-3</v>
      </c>
      <c r="BK103">
        <f t="shared" si="79"/>
        <v>88.941030364283634</v>
      </c>
      <c r="BL103">
        <f t="shared" si="80"/>
        <v>2.1055618944782544</v>
      </c>
      <c r="BM103">
        <f t="shared" si="81"/>
        <v>78.10111841725876</v>
      </c>
      <c r="BN103">
        <f t="shared" si="82"/>
        <v>424.38962937092379</v>
      </c>
      <c r="BO103">
        <f t="shared" si="83"/>
        <v>-3.2414403678572511E-3</v>
      </c>
    </row>
    <row r="104" spans="1:67" x14ac:dyDescent="0.25">
      <c r="A104" s="1">
        <v>93</v>
      </c>
      <c r="B104" s="1" t="s">
        <v>179</v>
      </c>
      <c r="C104" s="1" t="s">
        <v>81</v>
      </c>
      <c r="D104" s="1" t="s">
        <v>10</v>
      </c>
      <c r="E104" s="1" t="s">
        <v>82</v>
      </c>
      <c r="F104" s="1" t="s">
        <v>83</v>
      </c>
      <c r="G104" s="1" t="s">
        <v>84</v>
      </c>
      <c r="H104" s="1" t="s">
        <v>85</v>
      </c>
      <c r="I104" s="1">
        <v>935.49999158456922</v>
      </c>
      <c r="J104" s="1">
        <v>0</v>
      </c>
      <c r="K104">
        <f t="shared" si="56"/>
        <v>-1.8339409574460475</v>
      </c>
      <c r="L104">
        <f t="shared" si="57"/>
        <v>6.0134945482570789E-3</v>
      </c>
      <c r="M104">
        <f t="shared" si="58"/>
        <v>901.98403538631874</v>
      </c>
      <c r="N104">
        <f t="shared" si="59"/>
        <v>5.9072328615791418E-2</v>
      </c>
      <c r="O104">
        <f t="shared" si="60"/>
        <v>0.9424010286593556</v>
      </c>
      <c r="P104">
        <f t="shared" si="61"/>
        <v>30.832143783569336</v>
      </c>
      <c r="Q104" s="1">
        <v>6</v>
      </c>
      <c r="R104">
        <f t="shared" si="62"/>
        <v>1.4200000166893005</v>
      </c>
      <c r="S104" s="1">
        <v>1</v>
      </c>
      <c r="T104">
        <f t="shared" si="63"/>
        <v>2.8400000333786011</v>
      </c>
      <c r="U104" s="1">
        <v>30.992238998413086</v>
      </c>
      <c r="V104" s="1">
        <v>30.832143783569336</v>
      </c>
      <c r="W104" s="1">
        <v>31.014543533325195</v>
      </c>
      <c r="X104" s="1">
        <v>419.96176147460938</v>
      </c>
      <c r="Y104" s="1">
        <v>423.5819091796875</v>
      </c>
      <c r="Z104" s="1">
        <v>35.241283416748047</v>
      </c>
      <c r="AA104" s="1">
        <v>35.355323791503906</v>
      </c>
      <c r="AB104" s="1">
        <v>77.939865112304688</v>
      </c>
      <c r="AC104" s="1">
        <v>78.19207763671875</v>
      </c>
      <c r="AD104" s="1">
        <v>299.80859375</v>
      </c>
      <c r="AE104" s="1">
        <v>0.23202820122241974</v>
      </c>
      <c r="AF104" s="1">
        <v>0.15196892619132996</v>
      </c>
      <c r="AG104" s="1">
        <v>99.729804992675781</v>
      </c>
      <c r="AH104" s="1">
        <v>0.52543520927429199</v>
      </c>
      <c r="AI104" s="1">
        <v>0.10674984008073807</v>
      </c>
      <c r="AJ104" s="1">
        <v>1.7909741029143333E-2</v>
      </c>
      <c r="AK104" s="1">
        <v>2.307181479409337E-3</v>
      </c>
      <c r="AL104" s="1">
        <v>2.2327689453959465E-2</v>
      </c>
      <c r="AM104" s="1">
        <v>2.7864393778145313E-3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86</v>
      </c>
      <c r="AV104">
        <f t="shared" si="64"/>
        <v>0.49968098958333329</v>
      </c>
      <c r="AW104">
        <f t="shared" si="65"/>
        <v>5.9072328615791418E-5</v>
      </c>
      <c r="AX104">
        <f t="shared" si="66"/>
        <v>303.98214378356931</v>
      </c>
      <c r="AY104">
        <f t="shared" si="67"/>
        <v>304.14223899841306</v>
      </c>
      <c r="AZ104">
        <f t="shared" si="68"/>
        <v>3.7124511365789647E-2</v>
      </c>
      <c r="BA104">
        <f t="shared" si="69"/>
        <v>-7.0899207215823941E-3</v>
      </c>
      <c r="BB104">
        <f t="shared" si="70"/>
        <v>4.4683805758389505</v>
      </c>
      <c r="BC104">
        <f t="shared" si="71"/>
        <v>44.804866270089583</v>
      </c>
      <c r="BD104">
        <f t="shared" si="72"/>
        <v>9.449542478585677</v>
      </c>
      <c r="BE104">
        <f t="shared" si="73"/>
        <v>30.912191390991211</v>
      </c>
      <c r="BF104">
        <f t="shared" si="74"/>
        <v>4.4888406839642183</v>
      </c>
      <c r="BG104">
        <f t="shared" si="75"/>
        <v>6.0007883132630873E-3</v>
      </c>
      <c r="BH104">
        <f t="shared" si="76"/>
        <v>3.5259795471795949</v>
      </c>
      <c r="BI104">
        <f t="shared" si="77"/>
        <v>0.96286113678462337</v>
      </c>
      <c r="BJ104">
        <f t="shared" si="78"/>
        <v>3.7516322056043517E-3</v>
      </c>
      <c r="BK104">
        <f t="shared" si="79"/>
        <v>89.954691955584337</v>
      </c>
      <c r="BL104">
        <f t="shared" si="80"/>
        <v>2.12942058156617</v>
      </c>
      <c r="BM104">
        <f t="shared" si="81"/>
        <v>78.075384588337855</v>
      </c>
      <c r="BN104">
        <f t="shared" si="82"/>
        <v>424.4536768780867</v>
      </c>
      <c r="BO104">
        <f t="shared" si="83"/>
        <v>-3.3734104182594005E-3</v>
      </c>
    </row>
    <row r="105" spans="1:67" x14ac:dyDescent="0.25">
      <c r="A105" s="1">
        <v>94</v>
      </c>
      <c r="B105" s="1" t="s">
        <v>180</v>
      </c>
      <c r="C105" s="1" t="s">
        <v>81</v>
      </c>
      <c r="D105" s="1" t="s">
        <v>10</v>
      </c>
      <c r="E105" s="1" t="s">
        <v>82</v>
      </c>
      <c r="F105" s="1" t="s">
        <v>83</v>
      </c>
      <c r="G105" s="1" t="s">
        <v>84</v>
      </c>
      <c r="H105" s="1" t="s">
        <v>85</v>
      </c>
      <c r="I105" s="1">
        <v>940.49999147281051</v>
      </c>
      <c r="J105" s="1">
        <v>0</v>
      </c>
      <c r="K105">
        <f t="shared" si="56"/>
        <v>-1.7820716833238492</v>
      </c>
      <c r="L105">
        <f t="shared" si="57"/>
        <v>6.0467170592130234E-3</v>
      </c>
      <c r="M105">
        <f t="shared" si="58"/>
        <v>885.69174046709645</v>
      </c>
      <c r="N105">
        <f t="shared" si="59"/>
        <v>5.9294037656387327E-2</v>
      </c>
      <c r="O105">
        <f t="shared" si="60"/>
        <v>0.94076388196041405</v>
      </c>
      <c r="P105">
        <f t="shared" si="61"/>
        <v>30.825973510742188</v>
      </c>
      <c r="Q105" s="1">
        <v>6</v>
      </c>
      <c r="R105">
        <f t="shared" si="62"/>
        <v>1.4200000166893005</v>
      </c>
      <c r="S105" s="1">
        <v>1</v>
      </c>
      <c r="T105">
        <f t="shared" si="63"/>
        <v>2.8400000333786011</v>
      </c>
      <c r="U105" s="1">
        <v>30.990879058837891</v>
      </c>
      <c r="V105" s="1">
        <v>30.825973510742188</v>
      </c>
      <c r="W105" s="1">
        <v>31.010036468505859</v>
      </c>
      <c r="X105" s="1">
        <v>420.05825805664063</v>
      </c>
      <c r="Y105" s="1">
        <v>423.57415771484375</v>
      </c>
      <c r="Z105" s="1">
        <v>35.241329193115234</v>
      </c>
      <c r="AA105" s="1">
        <v>35.355789184570313</v>
      </c>
      <c r="AB105" s="1">
        <v>77.946380615234375</v>
      </c>
      <c r="AC105" s="1">
        <v>78.199539184570313</v>
      </c>
      <c r="AD105" s="1">
        <v>299.8304443359375</v>
      </c>
      <c r="AE105" s="1">
        <v>0.29476475715637207</v>
      </c>
      <c r="AF105" s="1">
        <v>4.7555837780237198E-2</v>
      </c>
      <c r="AG105" s="1">
        <v>99.73028564453125</v>
      </c>
      <c r="AH105" s="1">
        <v>0.52543520927429199</v>
      </c>
      <c r="AI105" s="1">
        <v>0.10674984008073807</v>
      </c>
      <c r="AJ105" s="1">
        <v>1.7909741029143333E-2</v>
      </c>
      <c r="AK105" s="1">
        <v>2.307181479409337E-3</v>
      </c>
      <c r="AL105" s="1">
        <v>2.2327689453959465E-2</v>
      </c>
      <c r="AM105" s="1">
        <v>2.7864393778145313E-3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86</v>
      </c>
      <c r="AV105">
        <f t="shared" si="64"/>
        <v>0.49971740722656238</v>
      </c>
      <c r="AW105">
        <f t="shared" si="65"/>
        <v>5.9294037656387325E-5</v>
      </c>
      <c r="AX105">
        <f t="shared" si="66"/>
        <v>303.97597351074216</v>
      </c>
      <c r="AY105">
        <f t="shared" si="67"/>
        <v>304.14087905883787</v>
      </c>
      <c r="AZ105">
        <f t="shared" si="68"/>
        <v>4.7162360090858613E-2</v>
      </c>
      <c r="BA105">
        <f t="shared" si="69"/>
        <v>-6.4306172689154997E-3</v>
      </c>
      <c r="BB105">
        <f t="shared" si="70"/>
        <v>4.4668068365254401</v>
      </c>
      <c r="BC105">
        <f t="shared" si="71"/>
        <v>44.788870378317014</v>
      </c>
      <c r="BD105">
        <f t="shared" si="72"/>
        <v>9.4330811937467018</v>
      </c>
      <c r="BE105">
        <f t="shared" si="73"/>
        <v>30.908426284790039</v>
      </c>
      <c r="BF105">
        <f t="shared" si="74"/>
        <v>4.4878764999558705</v>
      </c>
      <c r="BG105">
        <f t="shared" si="75"/>
        <v>6.0338701911183401E-3</v>
      </c>
      <c r="BH105">
        <f t="shared" si="76"/>
        <v>3.526042954565026</v>
      </c>
      <c r="BI105">
        <f t="shared" si="77"/>
        <v>0.96183354539084442</v>
      </c>
      <c r="BJ105">
        <f t="shared" si="78"/>
        <v>3.7723209798834244E-3</v>
      </c>
      <c r="BK105">
        <f t="shared" si="79"/>
        <v>88.330290269785564</v>
      </c>
      <c r="BL105">
        <f t="shared" si="80"/>
        <v>2.0909956954063214</v>
      </c>
      <c r="BM105">
        <f t="shared" si="81"/>
        <v>78.1061938616091</v>
      </c>
      <c r="BN105">
        <f t="shared" si="82"/>
        <v>424.42126924449582</v>
      </c>
      <c r="BO105">
        <f t="shared" si="83"/>
        <v>-3.2795443221011892E-3</v>
      </c>
    </row>
    <row r="106" spans="1:67" x14ac:dyDescent="0.25">
      <c r="A106" s="1">
        <v>95</v>
      </c>
      <c r="B106" s="1" t="s">
        <v>181</v>
      </c>
      <c r="C106" s="1" t="s">
        <v>81</v>
      </c>
      <c r="D106" s="1" t="s">
        <v>10</v>
      </c>
      <c r="E106" s="1" t="s">
        <v>82</v>
      </c>
      <c r="F106" s="1" t="s">
        <v>83</v>
      </c>
      <c r="G106" s="1" t="s">
        <v>84</v>
      </c>
      <c r="H106" s="1" t="s">
        <v>85</v>
      </c>
      <c r="I106" s="1">
        <v>945.99999134987593</v>
      </c>
      <c r="J106" s="1">
        <v>0</v>
      </c>
      <c r="K106">
        <f t="shared" si="56"/>
        <v>-1.7610096898907242</v>
      </c>
      <c r="L106">
        <f t="shared" si="57"/>
        <v>6.3906372237875E-3</v>
      </c>
      <c r="M106">
        <f t="shared" si="58"/>
        <v>855.24114630349288</v>
      </c>
      <c r="N106">
        <f t="shared" si="59"/>
        <v>6.2725153702107336E-2</v>
      </c>
      <c r="O106">
        <f t="shared" si="60"/>
        <v>0.94173405019623857</v>
      </c>
      <c r="P106">
        <f t="shared" si="61"/>
        <v>30.830230712890625</v>
      </c>
      <c r="Q106" s="1">
        <v>6</v>
      </c>
      <c r="R106">
        <f t="shared" si="62"/>
        <v>1.4200000166893005</v>
      </c>
      <c r="S106" s="1">
        <v>1</v>
      </c>
      <c r="T106">
        <f t="shared" si="63"/>
        <v>2.8400000333786011</v>
      </c>
      <c r="U106" s="1">
        <v>30.987354278564453</v>
      </c>
      <c r="V106" s="1">
        <v>30.830230712890625</v>
      </c>
      <c r="W106" s="1">
        <v>31.009040832519531</v>
      </c>
      <c r="X106" s="1">
        <v>420.08456420898438</v>
      </c>
      <c r="Y106" s="1">
        <v>423.55484008789063</v>
      </c>
      <c r="Z106" s="1">
        <v>35.236534118652344</v>
      </c>
      <c r="AA106" s="1">
        <v>35.357597351074219</v>
      </c>
      <c r="AB106" s="1">
        <v>77.95001220703125</v>
      </c>
      <c r="AC106" s="1">
        <v>78.217819213867188</v>
      </c>
      <c r="AD106" s="1">
        <v>299.87969970703125</v>
      </c>
      <c r="AE106" s="1">
        <v>0.3400978147983551</v>
      </c>
      <c r="AF106" s="1">
        <v>0.14266109466552734</v>
      </c>
      <c r="AG106" s="1">
        <v>99.72845458984375</v>
      </c>
      <c r="AH106" s="1">
        <v>0.52543520927429199</v>
      </c>
      <c r="AI106" s="1">
        <v>0.10674984008073807</v>
      </c>
      <c r="AJ106" s="1">
        <v>1.7909741029143333E-2</v>
      </c>
      <c r="AK106" s="1">
        <v>2.307181479409337E-3</v>
      </c>
      <c r="AL106" s="1">
        <v>2.2327689453959465E-2</v>
      </c>
      <c r="AM106" s="1">
        <v>2.7864393778145313E-3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86</v>
      </c>
      <c r="AV106">
        <f t="shared" si="64"/>
        <v>0.49979949951171865</v>
      </c>
      <c r="AW106">
        <f t="shared" si="65"/>
        <v>6.2725153702107336E-5</v>
      </c>
      <c r="AX106">
        <f t="shared" si="66"/>
        <v>303.9802307128906</v>
      </c>
      <c r="AY106">
        <f t="shared" si="67"/>
        <v>304.13735427856443</v>
      </c>
      <c r="AZ106">
        <f t="shared" si="68"/>
        <v>5.441564915145225E-2</v>
      </c>
      <c r="BA106">
        <f t="shared" si="69"/>
        <v>-9.1186134057530625E-3</v>
      </c>
      <c r="BB106">
        <f t="shared" si="70"/>
        <v>4.4678925920288233</v>
      </c>
      <c r="BC106">
        <f t="shared" si="71"/>
        <v>44.800579838563237</v>
      </c>
      <c r="BD106">
        <f t="shared" si="72"/>
        <v>9.4429824874890187</v>
      </c>
      <c r="BE106">
        <f t="shared" si="73"/>
        <v>30.908792495727539</v>
      </c>
      <c r="BF106">
        <f t="shared" si="74"/>
        <v>4.4879702728506308</v>
      </c>
      <c r="BG106">
        <f t="shared" si="75"/>
        <v>6.3762891427078874E-3</v>
      </c>
      <c r="BH106">
        <f t="shared" si="76"/>
        <v>3.5261585418325847</v>
      </c>
      <c r="BI106">
        <f t="shared" si="77"/>
        <v>0.96181173101804607</v>
      </c>
      <c r="BJ106">
        <f t="shared" si="78"/>
        <v>3.9864673206270618E-3</v>
      </c>
      <c r="BK106">
        <f t="shared" si="79"/>
        <v>85.291877822493802</v>
      </c>
      <c r="BL106">
        <f t="shared" si="80"/>
        <v>2.0191981423846421</v>
      </c>
      <c r="BM106">
        <f t="shared" si="81"/>
        <v>78.091434895216878</v>
      </c>
      <c r="BN106">
        <f t="shared" si="82"/>
        <v>424.39193975458471</v>
      </c>
      <c r="BO106">
        <f t="shared" si="83"/>
        <v>-3.2403955086298722E-3</v>
      </c>
    </row>
    <row r="107" spans="1:67" x14ac:dyDescent="0.25">
      <c r="A107" s="1">
        <v>96</v>
      </c>
      <c r="B107" s="1" t="s">
        <v>182</v>
      </c>
      <c r="C107" s="1" t="s">
        <v>81</v>
      </c>
      <c r="D107" s="1" t="s">
        <v>10</v>
      </c>
      <c r="E107" s="1" t="s">
        <v>82</v>
      </c>
      <c r="F107" s="1" t="s">
        <v>83</v>
      </c>
      <c r="G107" s="1" t="s">
        <v>84</v>
      </c>
      <c r="H107" s="1" t="s">
        <v>85</v>
      </c>
      <c r="I107" s="1">
        <v>950.99999123811722</v>
      </c>
      <c r="J107" s="1">
        <v>0</v>
      </c>
      <c r="K107">
        <f t="shared" si="56"/>
        <v>-1.7666787178249714</v>
      </c>
      <c r="L107">
        <f t="shared" si="57"/>
        <v>6.2783246504164508E-3</v>
      </c>
      <c r="M107">
        <f t="shared" si="58"/>
        <v>864.49167077673906</v>
      </c>
      <c r="N107">
        <f t="shared" si="59"/>
        <v>6.160437846618648E-2</v>
      </c>
      <c r="O107">
        <f t="shared" si="60"/>
        <v>0.94143137356698237</v>
      </c>
      <c r="P107">
        <f t="shared" si="61"/>
        <v>30.827884674072266</v>
      </c>
      <c r="Q107" s="1">
        <v>6</v>
      </c>
      <c r="R107">
        <f t="shared" si="62"/>
        <v>1.4200000166893005</v>
      </c>
      <c r="S107" s="1">
        <v>1</v>
      </c>
      <c r="T107">
        <f t="shared" si="63"/>
        <v>2.8400000333786011</v>
      </c>
      <c r="U107" s="1">
        <v>30.988536834716797</v>
      </c>
      <c r="V107" s="1">
        <v>30.827884674072266</v>
      </c>
      <c r="W107" s="1">
        <v>31.02447509765625</v>
      </c>
      <c r="X107" s="1">
        <v>420.05722045898438</v>
      </c>
      <c r="Y107" s="1">
        <v>423.54000854492188</v>
      </c>
      <c r="Z107" s="1">
        <v>35.235313415527344</v>
      </c>
      <c r="AA107" s="1">
        <v>35.354221343994141</v>
      </c>
      <c r="AB107" s="1">
        <v>77.942962646484375</v>
      </c>
      <c r="AC107" s="1">
        <v>78.20599365234375</v>
      </c>
      <c r="AD107" s="1">
        <v>299.86093139648438</v>
      </c>
      <c r="AE107" s="1">
        <v>0.20179551839828491</v>
      </c>
      <c r="AF107" s="1">
        <v>0.15196818113327026</v>
      </c>
      <c r="AG107" s="1">
        <v>99.7296142578125</v>
      </c>
      <c r="AH107" s="1">
        <v>0.52543520927429199</v>
      </c>
      <c r="AI107" s="1">
        <v>0.10674984008073807</v>
      </c>
      <c r="AJ107" s="1">
        <v>1.7909741029143333E-2</v>
      </c>
      <c r="AK107" s="1">
        <v>2.307181479409337E-3</v>
      </c>
      <c r="AL107" s="1">
        <v>2.2327689453959465E-2</v>
      </c>
      <c r="AM107" s="1">
        <v>2.7864393778145313E-3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86</v>
      </c>
      <c r="AV107">
        <f t="shared" si="64"/>
        <v>0.49976821899414053</v>
      </c>
      <c r="AW107">
        <f t="shared" si="65"/>
        <v>6.1604378466186479E-5</v>
      </c>
      <c r="AX107">
        <f t="shared" si="66"/>
        <v>303.97788467407224</v>
      </c>
      <c r="AY107">
        <f t="shared" si="67"/>
        <v>304.13853683471677</v>
      </c>
      <c r="AZ107">
        <f t="shared" si="68"/>
        <v>3.2287282222048574E-2</v>
      </c>
      <c r="BA107">
        <f t="shared" si="69"/>
        <v>-8.328757699519556E-3</v>
      </c>
      <c r="BB107">
        <f t="shared" si="70"/>
        <v>4.4672942305888395</v>
      </c>
      <c r="BC107">
        <f t="shared" si="71"/>
        <v>44.794059054919941</v>
      </c>
      <c r="BD107">
        <f t="shared" si="72"/>
        <v>9.4398377109258007</v>
      </c>
      <c r="BE107">
        <f t="shared" si="73"/>
        <v>30.908210754394531</v>
      </c>
      <c r="BF107">
        <f t="shared" si="74"/>
        <v>4.4878213114979211</v>
      </c>
      <c r="BG107">
        <f t="shared" si="75"/>
        <v>6.2644759134140296E-3</v>
      </c>
      <c r="BH107">
        <f t="shared" si="76"/>
        <v>3.5258628570218571</v>
      </c>
      <c r="BI107">
        <f t="shared" si="77"/>
        <v>0.96195845447606398</v>
      </c>
      <c r="BJ107">
        <f t="shared" si="78"/>
        <v>3.916539317618822E-3</v>
      </c>
      <c r="BK107">
        <f t="shared" si="79"/>
        <v>86.215420855656021</v>
      </c>
      <c r="BL107">
        <f t="shared" si="80"/>
        <v>2.0411098204080256</v>
      </c>
      <c r="BM107">
        <f t="shared" si="81"/>
        <v>78.09479141941587</v>
      </c>
      <c r="BN107">
        <f t="shared" si="82"/>
        <v>424.37980299598968</v>
      </c>
      <c r="BO107">
        <f t="shared" si="83"/>
        <v>-3.2510596640002213E-3</v>
      </c>
    </row>
    <row r="108" spans="1:67" x14ac:dyDescent="0.25">
      <c r="A108" s="1">
        <v>97</v>
      </c>
      <c r="B108" s="1" t="s">
        <v>183</v>
      </c>
      <c r="C108" s="1" t="s">
        <v>81</v>
      </c>
      <c r="D108" s="1" t="s">
        <v>10</v>
      </c>
      <c r="E108" s="1" t="s">
        <v>82</v>
      </c>
      <c r="F108" s="1" t="s">
        <v>83</v>
      </c>
      <c r="G108" s="1" t="s">
        <v>84</v>
      </c>
      <c r="H108" s="1" t="s">
        <v>85</v>
      </c>
      <c r="I108" s="1">
        <v>955.99999112635851</v>
      </c>
      <c r="J108" s="1">
        <v>0</v>
      </c>
      <c r="K108">
        <f t="shared" si="56"/>
        <v>-1.7441980460382163</v>
      </c>
      <c r="L108">
        <f t="shared" si="57"/>
        <v>5.9118260935482258E-3</v>
      </c>
      <c r="M108">
        <f t="shared" si="58"/>
        <v>886.12724191870007</v>
      </c>
      <c r="N108">
        <f t="shared" si="59"/>
        <v>5.8120004732876346E-2</v>
      </c>
      <c r="O108">
        <f t="shared" si="60"/>
        <v>0.94310728031469626</v>
      </c>
      <c r="P108">
        <f t="shared" si="61"/>
        <v>30.832817077636719</v>
      </c>
      <c r="Q108" s="1">
        <v>6</v>
      </c>
      <c r="R108">
        <f t="shared" si="62"/>
        <v>1.4200000166893005</v>
      </c>
      <c r="S108" s="1">
        <v>1</v>
      </c>
      <c r="T108">
        <f t="shared" si="63"/>
        <v>2.8400000333786011</v>
      </c>
      <c r="U108" s="1">
        <v>30.992988586425781</v>
      </c>
      <c r="V108" s="1">
        <v>30.832817077636719</v>
      </c>
      <c r="W108" s="1">
        <v>31.033737182617188</v>
      </c>
      <c r="X108" s="1">
        <v>420.10693359375</v>
      </c>
      <c r="Y108" s="1">
        <v>423.54803466796875</v>
      </c>
      <c r="Z108" s="1">
        <v>35.238300323486328</v>
      </c>
      <c r="AA108" s="1">
        <v>35.350494384765625</v>
      </c>
      <c r="AB108" s="1">
        <v>77.928764343261719</v>
      </c>
      <c r="AC108" s="1">
        <v>78.1768798828125</v>
      </c>
      <c r="AD108" s="1">
        <v>299.83102416992188</v>
      </c>
      <c r="AE108" s="1">
        <v>0.27283331751823425</v>
      </c>
      <c r="AF108" s="1">
        <v>6.3060171902179718E-2</v>
      </c>
      <c r="AG108" s="1">
        <v>99.728309631347656</v>
      </c>
      <c r="AH108" s="1">
        <v>0.52543520927429199</v>
      </c>
      <c r="AI108" s="1">
        <v>0.10674984008073807</v>
      </c>
      <c r="AJ108" s="1">
        <v>1.7909741029143333E-2</v>
      </c>
      <c r="AK108" s="1">
        <v>2.307181479409337E-3</v>
      </c>
      <c r="AL108" s="1">
        <v>2.2327689453959465E-2</v>
      </c>
      <c r="AM108" s="1">
        <v>2.7864393778145313E-3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86</v>
      </c>
      <c r="AV108">
        <f t="shared" si="64"/>
        <v>0.49971837361653637</v>
      </c>
      <c r="AW108">
        <f t="shared" si="65"/>
        <v>5.8120004732876349E-5</v>
      </c>
      <c r="AX108">
        <f t="shared" si="66"/>
        <v>303.9828170776367</v>
      </c>
      <c r="AY108">
        <f t="shared" si="67"/>
        <v>304.14298858642576</v>
      </c>
      <c r="AZ108">
        <f t="shared" si="68"/>
        <v>4.3653329827189502E-2</v>
      </c>
      <c r="BA108">
        <f t="shared" si="69"/>
        <v>-6.5320026838076263E-3</v>
      </c>
      <c r="BB108">
        <f t="shared" si="70"/>
        <v>4.4685523299398193</v>
      </c>
      <c r="BC108">
        <f t="shared" si="71"/>
        <v>44.807260310117769</v>
      </c>
      <c r="BD108">
        <f t="shared" si="72"/>
        <v>9.4567659253521441</v>
      </c>
      <c r="BE108">
        <f t="shared" si="73"/>
        <v>30.91290283203125</v>
      </c>
      <c r="BF108">
        <f t="shared" si="74"/>
        <v>4.489022893003213</v>
      </c>
      <c r="BG108">
        <f t="shared" si="75"/>
        <v>5.8995454293934192E-3</v>
      </c>
      <c r="BH108">
        <f t="shared" si="76"/>
        <v>3.5254450496251231</v>
      </c>
      <c r="BI108">
        <f t="shared" si="77"/>
        <v>0.96357784337808994</v>
      </c>
      <c r="BJ108">
        <f t="shared" si="78"/>
        <v>3.6883172712010052E-3</v>
      </c>
      <c r="BK108">
        <f t="shared" si="79"/>
        <v>88.371971954840234</v>
      </c>
      <c r="BL108">
        <f t="shared" si="80"/>
        <v>2.0921528832340357</v>
      </c>
      <c r="BM108">
        <f t="shared" si="81"/>
        <v>78.059041264253935</v>
      </c>
      <c r="BN108">
        <f t="shared" si="82"/>
        <v>424.37714288433392</v>
      </c>
      <c r="BO108">
        <f t="shared" si="83"/>
        <v>-3.2082412903617829E-3</v>
      </c>
    </row>
    <row r="109" spans="1:67" x14ac:dyDescent="0.25">
      <c r="A109" s="1">
        <v>98</v>
      </c>
      <c r="B109" s="1" t="s">
        <v>184</v>
      </c>
      <c r="C109" s="1" t="s">
        <v>81</v>
      </c>
      <c r="D109" s="1" t="s">
        <v>10</v>
      </c>
      <c r="E109" s="1" t="s">
        <v>82</v>
      </c>
      <c r="F109" s="1" t="s">
        <v>83</v>
      </c>
      <c r="G109" s="1" t="s">
        <v>84</v>
      </c>
      <c r="H109" s="1" t="s">
        <v>85</v>
      </c>
      <c r="I109" s="1">
        <v>961.49999100342393</v>
      </c>
      <c r="J109" s="1">
        <v>0</v>
      </c>
      <c r="K109">
        <f t="shared" ref="K109:K145" si="84">(X109-Y109*(1000-Z109)/(1000-AA109))*AV109</f>
        <v>-1.8198904426613747</v>
      </c>
      <c r="L109">
        <f t="shared" ref="L109:L145" si="85">IF(BG109&lt;&gt;0,1/(1/BG109-1/T109),0)</f>
        <v>6.2010816662400412E-3</v>
      </c>
      <c r="M109">
        <f t="shared" ref="M109:M145" si="86">((BJ109-AW109/2)*Y109-K109)/(BJ109+AW109/2)</f>
        <v>883.72396967768839</v>
      </c>
      <c r="N109">
        <f t="shared" ref="N109:N145" si="87">AW109*1000</f>
        <v>6.1084484156521825E-2</v>
      </c>
      <c r="O109">
        <f t="shared" ref="O109:O145" si="88">(BB109-BH109)</f>
        <v>0.94508254503779998</v>
      </c>
      <c r="P109">
        <f t="shared" ref="P109:P145" si="89">(V109+BA109*J109)</f>
        <v>30.842681884765625</v>
      </c>
      <c r="Q109" s="1">
        <v>6</v>
      </c>
      <c r="R109">
        <f t="shared" ref="R109:R140" si="90">(Q109*AO109+AP109)</f>
        <v>1.4200000166893005</v>
      </c>
      <c r="S109" s="1">
        <v>1</v>
      </c>
      <c r="T109">
        <f t="shared" ref="T109:T140" si="91">R109*(S109+1)*(S109+1)/(S109*S109+1)</f>
        <v>2.8400000333786011</v>
      </c>
      <c r="U109" s="1">
        <v>30.997596740722656</v>
      </c>
      <c r="V109" s="1">
        <v>30.842681884765625</v>
      </c>
      <c r="W109" s="1">
        <v>31.032861709594727</v>
      </c>
      <c r="X109" s="1">
        <v>420.0111083984375</v>
      </c>
      <c r="Y109" s="1">
        <v>423.6004638671875</v>
      </c>
      <c r="Z109" s="1">
        <v>35.237098693847656</v>
      </c>
      <c r="AA109" s="1">
        <v>35.354991912841797</v>
      </c>
      <c r="AB109" s="1">
        <v>77.907691955566406</v>
      </c>
      <c r="AC109" s="1">
        <v>78.168350219726563</v>
      </c>
      <c r="AD109" s="1">
        <v>299.88922119140625</v>
      </c>
      <c r="AE109" s="1">
        <v>7.4825644493103027E-2</v>
      </c>
      <c r="AF109" s="1">
        <v>8.5808135569095612E-2</v>
      </c>
      <c r="AG109" s="1">
        <v>99.730949401855469</v>
      </c>
      <c r="AH109" s="1">
        <v>0.52543520927429199</v>
      </c>
      <c r="AI109" s="1">
        <v>0.10674984008073807</v>
      </c>
      <c r="AJ109" s="1">
        <v>1.7909741029143333E-2</v>
      </c>
      <c r="AK109" s="1">
        <v>2.307181479409337E-3</v>
      </c>
      <c r="AL109" s="1">
        <v>2.2327689453959465E-2</v>
      </c>
      <c r="AM109" s="1">
        <v>2.7864393778145313E-3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86</v>
      </c>
      <c r="AV109">
        <f t="shared" ref="AV109:AV145" si="92">AD109*0.000001/(Q109*0.0001)</f>
        <v>0.49981536865234372</v>
      </c>
      <c r="AW109">
        <f t="shared" ref="AW109:AW140" si="93">(AA109-Z109)/(1000-AA109)*AV109</f>
        <v>6.1084484156521826E-5</v>
      </c>
      <c r="AX109">
        <f t="shared" ref="AX109:AX145" si="94">(V109+273.15)</f>
        <v>303.9926818847656</v>
      </c>
      <c r="AY109">
        <f t="shared" ref="AY109:AY145" si="95">(U109+273.15)</f>
        <v>304.14759674072263</v>
      </c>
      <c r="AZ109">
        <f t="shared" ref="AZ109:AZ145" si="96">(AE109*AQ109+AF109*AR109)*AS109</f>
        <v>1.1972102851299127E-2</v>
      </c>
      <c r="BA109">
        <f t="shared" ref="BA109:BA140" si="97">((AZ109+0.00000010773*(AY109^4-AX109^4))-AW109*44100)/(R109*0.92*2*29.3+0.00000043092*AX109^3)</f>
        <v>-9.0805080281905447E-3</v>
      </c>
      <c r="BB109">
        <f t="shared" ref="BB109:BB145" si="98">0.61365*EXP(17.502*P109/(240.97+P109))</f>
        <v>4.4710694546004346</v>
      </c>
      <c r="BC109">
        <f t="shared" ref="BC109:BC140" si="99">BB109*1000/AG109</f>
        <v>44.831313463032679</v>
      </c>
      <c r="BD109">
        <f t="shared" ref="BD109:BD140" si="100">(BC109-AA109)</f>
        <v>9.4763215501908817</v>
      </c>
      <c r="BE109">
        <f t="shared" ref="BE109:BE145" si="101">IF(J109,V109,(U109+V109)/2)</f>
        <v>30.920139312744141</v>
      </c>
      <c r="BF109">
        <f t="shared" ref="BF109:BF140" si="102">0.61365*EXP(17.502*BE109/(240.97+BE109))</f>
        <v>4.4908766132157467</v>
      </c>
      <c r="BG109">
        <f t="shared" ref="BG109:BG145" si="103">IF(BD109&lt;&gt;0,(1000-(BC109+AA109)/2)/BD109*AW109,0)</f>
        <v>6.1875712317074573E-3</v>
      </c>
      <c r="BH109">
        <f t="shared" ref="BH109:BH145" si="104">AA109*AG109/1000</f>
        <v>3.5259869095626346</v>
      </c>
      <c r="BI109">
        <f t="shared" ref="BI109:BI140" si="105">(BF109-BH109)</f>
        <v>0.96488970365311211</v>
      </c>
      <c r="BJ109">
        <f t="shared" ref="BJ109:BJ145" si="106">1/(1.6/L109+1.37/T109)</f>
        <v>3.8684435827764218E-3</v>
      </c>
      <c r="BK109">
        <f t="shared" ref="BK109:BK145" si="107">M109*AG109*0.001</f>
        <v>88.134630505132407</v>
      </c>
      <c r="BL109">
        <f t="shared" ref="BL109:BL145" si="108">M109/Y109</f>
        <v>2.086220495629024</v>
      </c>
      <c r="BM109">
        <f t="shared" ref="BM109:BM145" si="109">(1-AW109*AG109/BB109/L109)*100</f>
        <v>78.027372316382298</v>
      </c>
      <c r="BN109">
        <f t="shared" ref="BN109:BN145" si="110">(Y109-K109/(T109/1.35))</f>
        <v>424.46555262377814</v>
      </c>
      <c r="BO109">
        <f t="shared" ref="BO109:BO140" si="111">K109*BM109/100/BN109</f>
        <v>-3.3454132677387519E-3</v>
      </c>
    </row>
    <row r="110" spans="1:67" x14ac:dyDescent="0.25">
      <c r="A110" s="1">
        <v>99</v>
      </c>
      <c r="B110" s="1" t="s">
        <v>185</v>
      </c>
      <c r="C110" s="1" t="s">
        <v>81</v>
      </c>
      <c r="D110" s="1" t="s">
        <v>10</v>
      </c>
      <c r="E110" s="1" t="s">
        <v>82</v>
      </c>
      <c r="F110" s="1" t="s">
        <v>83</v>
      </c>
      <c r="G110" s="1" t="s">
        <v>84</v>
      </c>
      <c r="H110" s="1" t="s">
        <v>85</v>
      </c>
      <c r="I110" s="1">
        <v>966.99999088048935</v>
      </c>
      <c r="J110" s="1">
        <v>0</v>
      </c>
      <c r="K110">
        <f t="shared" si="84"/>
        <v>-1.8245723350885801</v>
      </c>
      <c r="L110">
        <f t="shared" si="85"/>
        <v>5.8801434341675327E-3</v>
      </c>
      <c r="M110">
        <f t="shared" si="86"/>
        <v>910.48201101339225</v>
      </c>
      <c r="N110">
        <f t="shared" si="87"/>
        <v>5.7795679738414631E-2</v>
      </c>
      <c r="O110">
        <f t="shared" si="88"/>
        <v>0.94290896324569973</v>
      </c>
      <c r="P110">
        <f t="shared" si="89"/>
        <v>30.831441879272461</v>
      </c>
      <c r="Q110" s="1">
        <v>6</v>
      </c>
      <c r="R110">
        <f t="shared" si="90"/>
        <v>1.4200000166893005</v>
      </c>
      <c r="S110" s="1">
        <v>1</v>
      </c>
      <c r="T110">
        <f t="shared" si="91"/>
        <v>2.8400000333786011</v>
      </c>
      <c r="U110" s="1">
        <v>30.999057769775391</v>
      </c>
      <c r="V110" s="1">
        <v>30.831441879272461</v>
      </c>
      <c r="W110" s="1">
        <v>31.027439117431641</v>
      </c>
      <c r="X110" s="1">
        <v>420.03936767578125</v>
      </c>
      <c r="Y110" s="1">
        <v>423.64071655273438</v>
      </c>
      <c r="Z110" s="1">
        <v>35.236728668212891</v>
      </c>
      <c r="AA110" s="1">
        <v>35.348270416259766</v>
      </c>
      <c r="AB110" s="1">
        <v>77.899856567382813</v>
      </c>
      <c r="AC110" s="1">
        <v>78.146446228027344</v>
      </c>
      <c r="AD110" s="1">
        <v>299.90225219726563</v>
      </c>
      <c r="AE110" s="1">
        <v>0.12546209990978241</v>
      </c>
      <c r="AF110" s="1">
        <v>0.10544833540916443</v>
      </c>
      <c r="AG110" s="1">
        <v>99.730270385742188</v>
      </c>
      <c r="AH110" s="1">
        <v>0.52543520927429199</v>
      </c>
      <c r="AI110" s="1">
        <v>0.10674984008073807</v>
      </c>
      <c r="AJ110" s="1">
        <v>1.7909741029143333E-2</v>
      </c>
      <c r="AK110" s="1">
        <v>2.307181479409337E-3</v>
      </c>
      <c r="AL110" s="1">
        <v>2.2327689453959465E-2</v>
      </c>
      <c r="AM110" s="1">
        <v>2.7864393778145313E-3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86</v>
      </c>
      <c r="AV110">
        <f t="shared" si="92"/>
        <v>0.49983708699544266</v>
      </c>
      <c r="AW110">
        <f t="shared" si="93"/>
        <v>5.7795679738414628E-5</v>
      </c>
      <c r="AX110">
        <f t="shared" si="94"/>
        <v>303.98144187927244</v>
      </c>
      <c r="AY110">
        <f t="shared" si="95"/>
        <v>304.14905776977537</v>
      </c>
      <c r="AZ110">
        <f t="shared" si="96"/>
        <v>2.0073935536877752E-2</v>
      </c>
      <c r="BA110">
        <f t="shared" si="97"/>
        <v>-5.6189520867406017E-3</v>
      </c>
      <c r="BB110">
        <f t="shared" si="98"/>
        <v>4.4682015295276178</v>
      </c>
      <c r="BC110">
        <f t="shared" si="99"/>
        <v>44.802861881806436</v>
      </c>
      <c r="BD110">
        <f t="shared" si="100"/>
        <v>9.4545914655466703</v>
      </c>
      <c r="BE110">
        <f t="shared" si="101"/>
        <v>30.915249824523926</v>
      </c>
      <c r="BF110">
        <f t="shared" si="102"/>
        <v>4.4896240331178907</v>
      </c>
      <c r="BG110">
        <f t="shared" si="103"/>
        <v>5.8679939111173007E-3</v>
      </c>
      <c r="BH110">
        <f t="shared" si="104"/>
        <v>3.5252925662819181</v>
      </c>
      <c r="BI110">
        <f t="shared" si="105"/>
        <v>0.96433146683597259</v>
      </c>
      <c r="BJ110">
        <f t="shared" si="106"/>
        <v>3.6685858214228263E-3</v>
      </c>
      <c r="BK110">
        <f t="shared" si="107"/>
        <v>90.802617139719914</v>
      </c>
      <c r="BL110">
        <f t="shared" si="108"/>
        <v>2.1491843806284763</v>
      </c>
      <c r="BM110">
        <f t="shared" si="109"/>
        <v>78.061764230526236</v>
      </c>
      <c r="BN110">
        <f t="shared" si="110"/>
        <v>424.50803085675545</v>
      </c>
      <c r="BO110">
        <f t="shared" si="111"/>
        <v>-3.3551623312230417E-3</v>
      </c>
    </row>
    <row r="111" spans="1:67" x14ac:dyDescent="0.25">
      <c r="A111" s="1">
        <v>100</v>
      </c>
      <c r="B111" s="1" t="s">
        <v>186</v>
      </c>
      <c r="C111" s="1" t="s">
        <v>81</v>
      </c>
      <c r="D111" s="1" t="s">
        <v>10</v>
      </c>
      <c r="E111" s="1" t="s">
        <v>82</v>
      </c>
      <c r="F111" s="1" t="s">
        <v>83</v>
      </c>
      <c r="G111" s="1" t="s">
        <v>84</v>
      </c>
      <c r="H111" s="1" t="s">
        <v>85</v>
      </c>
      <c r="I111" s="1">
        <v>971.99999076873064</v>
      </c>
      <c r="J111" s="1">
        <v>0</v>
      </c>
      <c r="K111">
        <f t="shared" si="84"/>
        <v>-1.8398964983990671</v>
      </c>
      <c r="L111">
        <f t="shared" si="85"/>
        <v>5.7215637715495255E-3</v>
      </c>
      <c r="M111">
        <f t="shared" si="86"/>
        <v>928.33555963013896</v>
      </c>
      <c r="N111">
        <f t="shared" si="87"/>
        <v>5.634162743136753E-2</v>
      </c>
      <c r="O111">
        <f t="shared" si="88"/>
        <v>0.94459347427253615</v>
      </c>
      <c r="P111">
        <f t="shared" si="89"/>
        <v>30.837245941162109</v>
      </c>
      <c r="Q111" s="1">
        <v>6</v>
      </c>
      <c r="R111">
        <f t="shared" si="90"/>
        <v>1.4200000166893005</v>
      </c>
      <c r="S111" s="1">
        <v>1</v>
      </c>
      <c r="T111">
        <f t="shared" si="91"/>
        <v>2.8400000333786011</v>
      </c>
      <c r="U111" s="1">
        <v>30.997442245483398</v>
      </c>
      <c r="V111" s="1">
        <v>30.837245941162109</v>
      </c>
      <c r="W111" s="1">
        <v>31.014745712280273</v>
      </c>
      <c r="X111" s="1">
        <v>419.96661376953125</v>
      </c>
      <c r="Y111" s="1">
        <v>423.6009521484375</v>
      </c>
      <c r="Z111" s="1">
        <v>35.237842559814453</v>
      </c>
      <c r="AA111" s="1">
        <v>35.346611022949219</v>
      </c>
      <c r="AB111" s="1">
        <v>77.908653259277344</v>
      </c>
      <c r="AC111" s="1">
        <v>78.149131774902344</v>
      </c>
      <c r="AD111" s="1">
        <v>299.81195068359375</v>
      </c>
      <c r="AE111" s="1">
        <v>6.9531910121440887E-2</v>
      </c>
      <c r="AF111" s="1">
        <v>4.9621809273958206E-2</v>
      </c>
      <c r="AG111" s="1">
        <v>99.72918701171875</v>
      </c>
      <c r="AH111" s="1">
        <v>0.52543520927429199</v>
      </c>
      <c r="AI111" s="1">
        <v>0.10674984008073807</v>
      </c>
      <c r="AJ111" s="1">
        <v>1.7909741029143333E-2</v>
      </c>
      <c r="AK111" s="1">
        <v>2.307181479409337E-3</v>
      </c>
      <c r="AL111" s="1">
        <v>2.2327689453959465E-2</v>
      </c>
      <c r="AM111" s="1">
        <v>2.7864393778145313E-3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86</v>
      </c>
      <c r="AV111">
        <f t="shared" si="92"/>
        <v>0.49968658447265618</v>
      </c>
      <c r="AW111">
        <f t="shared" si="93"/>
        <v>5.634162743136753E-5</v>
      </c>
      <c r="AX111">
        <f t="shared" si="94"/>
        <v>303.98724594116209</v>
      </c>
      <c r="AY111">
        <f t="shared" si="95"/>
        <v>304.14744224548338</v>
      </c>
      <c r="AZ111">
        <f t="shared" si="96"/>
        <v>1.1125105370765054E-2</v>
      </c>
      <c r="BA111">
        <f t="shared" si="97"/>
        <v>-6.009928590697604E-3</v>
      </c>
      <c r="BB111">
        <f t="shared" si="98"/>
        <v>4.469682255210718</v>
      </c>
      <c r="BC111">
        <f t="shared" si="99"/>
        <v>44.818196048118836</v>
      </c>
      <c r="BD111">
        <f t="shared" si="100"/>
        <v>9.4715850251696168</v>
      </c>
      <c r="BE111">
        <f t="shared" si="101"/>
        <v>30.917344093322754</v>
      </c>
      <c r="BF111">
        <f t="shared" si="102"/>
        <v>4.4901605017830404</v>
      </c>
      <c r="BG111">
        <f t="shared" si="103"/>
        <v>5.7100600840402872E-3</v>
      </c>
      <c r="BH111">
        <f t="shared" si="104"/>
        <v>3.5250887809381819</v>
      </c>
      <c r="BI111">
        <f t="shared" si="105"/>
        <v>0.96507172084485848</v>
      </c>
      <c r="BJ111">
        <f t="shared" si="106"/>
        <v>3.5698193071408207E-3</v>
      </c>
      <c r="BK111">
        <f t="shared" si="107"/>
        <v>92.582150635982714</v>
      </c>
      <c r="BL111">
        <f t="shared" si="108"/>
        <v>2.1915332222974637</v>
      </c>
      <c r="BM111">
        <f t="shared" si="109"/>
        <v>78.028471403683056</v>
      </c>
      <c r="BN111">
        <f t="shared" si="110"/>
        <v>424.47555082577759</v>
      </c>
      <c r="BO111">
        <f t="shared" si="111"/>
        <v>-3.3821573711790283E-3</v>
      </c>
    </row>
    <row r="112" spans="1:67" x14ac:dyDescent="0.25">
      <c r="A112" s="1">
        <v>101</v>
      </c>
      <c r="B112" s="1" t="s">
        <v>187</v>
      </c>
      <c r="C112" s="1" t="s">
        <v>81</v>
      </c>
      <c r="D112" s="1" t="s">
        <v>10</v>
      </c>
      <c r="E112" s="1" t="s">
        <v>82</v>
      </c>
      <c r="F112" s="1" t="s">
        <v>83</v>
      </c>
      <c r="G112" s="1" t="s">
        <v>84</v>
      </c>
      <c r="H112" s="1" t="s">
        <v>85</v>
      </c>
      <c r="I112" s="1">
        <v>977.49999064579606</v>
      </c>
      <c r="J112" s="1">
        <v>0</v>
      </c>
      <c r="K112">
        <f t="shared" si="84"/>
        <v>-1.8196703167901196</v>
      </c>
      <c r="L112">
        <f t="shared" si="85"/>
        <v>5.7247871189934308E-3</v>
      </c>
      <c r="M112">
        <f t="shared" si="86"/>
        <v>922.38905540734697</v>
      </c>
      <c r="N112">
        <f t="shared" si="87"/>
        <v>5.636210544067443E-2</v>
      </c>
      <c r="O112">
        <f t="shared" si="88"/>
        <v>0.94442866705601602</v>
      </c>
      <c r="P112">
        <f t="shared" si="89"/>
        <v>30.836248397827148</v>
      </c>
      <c r="Q112" s="1">
        <v>6</v>
      </c>
      <c r="R112">
        <f t="shared" si="90"/>
        <v>1.4200000166893005</v>
      </c>
      <c r="S112" s="1">
        <v>1</v>
      </c>
      <c r="T112">
        <f t="shared" si="91"/>
        <v>2.8400000333786011</v>
      </c>
      <c r="U112" s="1">
        <v>30.994831085205078</v>
      </c>
      <c r="V112" s="1">
        <v>30.836248397827148</v>
      </c>
      <c r="W112" s="1">
        <v>31.008466720581055</v>
      </c>
      <c r="X112" s="1">
        <v>419.96417236328125</v>
      </c>
      <c r="Y112" s="1">
        <v>423.55746459960938</v>
      </c>
      <c r="Z112" s="1">
        <v>35.236160278320313</v>
      </c>
      <c r="AA112" s="1">
        <v>35.344951629638672</v>
      </c>
      <c r="AB112" s="1">
        <v>77.918205261230469</v>
      </c>
      <c r="AC112" s="1">
        <v>78.158782958984375</v>
      </c>
      <c r="AD112" s="1">
        <v>299.85833740234375</v>
      </c>
      <c r="AE112" s="1">
        <v>0.2350490391254425</v>
      </c>
      <c r="AF112" s="1">
        <v>0.11268334090709686</v>
      </c>
      <c r="AG112" s="1">
        <v>99.731330871582031</v>
      </c>
      <c r="AH112" s="1">
        <v>0.52543520927429199</v>
      </c>
      <c r="AI112" s="1">
        <v>0.10674984008073807</v>
      </c>
      <c r="AJ112" s="1">
        <v>1.7909741029143333E-2</v>
      </c>
      <c r="AK112" s="1">
        <v>2.307181479409337E-3</v>
      </c>
      <c r="AL112" s="1">
        <v>2.2327689453959465E-2</v>
      </c>
      <c r="AM112" s="1">
        <v>2.7864393778145313E-3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86</v>
      </c>
      <c r="AV112">
        <f t="shared" si="92"/>
        <v>0.49976389567057289</v>
      </c>
      <c r="AW112">
        <f t="shared" si="93"/>
        <v>5.6362105440674428E-5</v>
      </c>
      <c r="AX112">
        <f t="shared" si="94"/>
        <v>303.98624839782713</v>
      </c>
      <c r="AY112">
        <f t="shared" si="95"/>
        <v>304.14483108520506</v>
      </c>
      <c r="AZ112">
        <f t="shared" si="96"/>
        <v>3.7607845419469932E-2</v>
      </c>
      <c r="BA112">
        <f t="shared" si="97"/>
        <v>-5.9422930909943245E-3</v>
      </c>
      <c r="BB112">
        <f t="shared" si="98"/>
        <v>4.4694277326715728</v>
      </c>
      <c r="BC112">
        <f t="shared" si="99"/>
        <v>44.814680538321333</v>
      </c>
      <c r="BD112">
        <f t="shared" si="100"/>
        <v>9.4697289086826615</v>
      </c>
      <c r="BE112">
        <f t="shared" si="101"/>
        <v>30.915539741516113</v>
      </c>
      <c r="BF112">
        <f t="shared" si="102"/>
        <v>4.4896982950314985</v>
      </c>
      <c r="BG112">
        <f t="shared" si="103"/>
        <v>5.7132704792530985E-3</v>
      </c>
      <c r="BH112">
        <f t="shared" si="104"/>
        <v>3.5249990656155568</v>
      </c>
      <c r="BI112">
        <f t="shared" si="105"/>
        <v>0.96469922941594177</v>
      </c>
      <c r="BJ112">
        <f t="shared" si="106"/>
        <v>3.5718269648198305E-3</v>
      </c>
      <c r="BK112">
        <f t="shared" si="107"/>
        <v>91.991088077156135</v>
      </c>
      <c r="BL112">
        <f t="shared" si="108"/>
        <v>2.1777188044113096</v>
      </c>
      <c r="BM112">
        <f t="shared" si="109"/>
        <v>78.031137965914283</v>
      </c>
      <c r="BN112">
        <f t="shared" si="110"/>
        <v>424.4224487189033</v>
      </c>
      <c r="BO112">
        <f t="shared" si="111"/>
        <v>-3.3455097856044357E-3</v>
      </c>
    </row>
    <row r="113" spans="1:67" x14ac:dyDescent="0.25">
      <c r="A113" s="1">
        <v>102</v>
      </c>
      <c r="B113" s="1" t="s">
        <v>188</v>
      </c>
      <c r="C113" s="1" t="s">
        <v>81</v>
      </c>
      <c r="D113" s="1" t="s">
        <v>10</v>
      </c>
      <c r="E113" s="1" t="s">
        <v>82</v>
      </c>
      <c r="F113" s="1" t="s">
        <v>83</v>
      </c>
      <c r="G113" s="1" t="s">
        <v>84</v>
      </c>
      <c r="H113" s="1" t="s">
        <v>85</v>
      </c>
      <c r="I113" s="1">
        <v>982.49999053403735</v>
      </c>
      <c r="J113" s="1">
        <v>0</v>
      </c>
      <c r="K113">
        <f t="shared" si="84"/>
        <v>-1.7898876498813772</v>
      </c>
      <c r="L113">
        <f t="shared" si="85"/>
        <v>5.6878144698354945E-3</v>
      </c>
      <c r="M113">
        <f t="shared" si="86"/>
        <v>917.32715569167078</v>
      </c>
      <c r="N113">
        <f t="shared" si="87"/>
        <v>5.6097244778183133E-2</v>
      </c>
      <c r="O113">
        <f t="shared" si="88"/>
        <v>0.94606257294962681</v>
      </c>
      <c r="P113">
        <f t="shared" si="89"/>
        <v>30.843002319335938</v>
      </c>
      <c r="Q113" s="1">
        <v>6</v>
      </c>
      <c r="R113">
        <f t="shared" si="90"/>
        <v>1.4200000166893005</v>
      </c>
      <c r="S113" s="1">
        <v>1</v>
      </c>
      <c r="T113">
        <f t="shared" si="91"/>
        <v>2.8400000333786011</v>
      </c>
      <c r="U113" s="1">
        <v>30.993837356567383</v>
      </c>
      <c r="V113" s="1">
        <v>30.843002319335938</v>
      </c>
      <c r="W113" s="1">
        <v>31.017961502075195</v>
      </c>
      <c r="X113" s="1">
        <v>420.02651977539063</v>
      </c>
      <c r="Y113" s="1">
        <v>423.56069946289063</v>
      </c>
      <c r="Z113" s="1">
        <v>35.238170623779297</v>
      </c>
      <c r="AA113" s="1">
        <v>35.346458435058594</v>
      </c>
      <c r="AB113" s="1">
        <v>77.925727844238281</v>
      </c>
      <c r="AC113" s="1">
        <v>78.165191650390625</v>
      </c>
      <c r="AD113" s="1">
        <v>299.8365478515625</v>
      </c>
      <c r="AE113" s="1">
        <v>0.25015869736671448</v>
      </c>
      <c r="AF113" s="1">
        <v>4.2384456843137741E-2</v>
      </c>
      <c r="AG113" s="1">
        <v>99.7296142578125</v>
      </c>
      <c r="AH113" s="1">
        <v>0.52543520927429199</v>
      </c>
      <c r="AI113" s="1">
        <v>0.10674984008073807</v>
      </c>
      <c r="AJ113" s="1">
        <v>1.7909741029143333E-2</v>
      </c>
      <c r="AK113" s="1">
        <v>2.307181479409337E-3</v>
      </c>
      <c r="AL113" s="1">
        <v>2.2327689453959465E-2</v>
      </c>
      <c r="AM113" s="1">
        <v>2.7864393778145313E-3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86</v>
      </c>
      <c r="AV113">
        <f t="shared" si="92"/>
        <v>0.49972757975260412</v>
      </c>
      <c r="AW113">
        <f t="shared" si="93"/>
        <v>5.609724477818313E-5</v>
      </c>
      <c r="AX113">
        <f t="shared" si="94"/>
        <v>303.99300231933591</v>
      </c>
      <c r="AY113">
        <f t="shared" si="95"/>
        <v>304.14383735656736</v>
      </c>
      <c r="AZ113">
        <f t="shared" si="96"/>
        <v>4.0025390684037099E-2</v>
      </c>
      <c r="BA113">
        <f t="shared" si="97"/>
        <v>-6.8412570060614542E-3</v>
      </c>
      <c r="BB113">
        <f t="shared" si="98"/>
        <v>4.4711512380578231</v>
      </c>
      <c r="BC113">
        <f t="shared" si="99"/>
        <v>44.832733700336831</v>
      </c>
      <c r="BD113">
        <f t="shared" si="100"/>
        <v>9.4862752652782376</v>
      </c>
      <c r="BE113">
        <f t="shared" si="101"/>
        <v>30.91841983795166</v>
      </c>
      <c r="BF113">
        <f t="shared" si="102"/>
        <v>4.4904360866291375</v>
      </c>
      <c r="BG113">
        <f t="shared" si="103"/>
        <v>5.676445958890863E-3</v>
      </c>
      <c r="BH113">
        <f t="shared" si="104"/>
        <v>3.5250886651081963</v>
      </c>
      <c r="BI113">
        <f t="shared" si="105"/>
        <v>0.96534742152094122</v>
      </c>
      <c r="BJ113">
        <f t="shared" si="106"/>
        <v>3.5487983654242678E-3</v>
      </c>
      <c r="BK113">
        <f t="shared" si="107"/>
        <v>91.484683385346642</v>
      </c>
      <c r="BL113">
        <f t="shared" si="108"/>
        <v>2.1657513476932966</v>
      </c>
      <c r="BM113">
        <f t="shared" si="109"/>
        <v>78.001103898310902</v>
      </c>
      <c r="BN113">
        <f t="shared" si="110"/>
        <v>424.41152632871473</v>
      </c>
      <c r="BO113">
        <f t="shared" si="111"/>
        <v>-3.2895716511847921E-3</v>
      </c>
    </row>
    <row r="114" spans="1:67" x14ac:dyDescent="0.25">
      <c r="A114" s="1">
        <v>103</v>
      </c>
      <c r="B114" s="1" t="s">
        <v>189</v>
      </c>
      <c r="C114" s="1" t="s">
        <v>81</v>
      </c>
      <c r="D114" s="1" t="s">
        <v>10</v>
      </c>
      <c r="E114" s="1" t="s">
        <v>82</v>
      </c>
      <c r="F114" s="1" t="s">
        <v>83</v>
      </c>
      <c r="G114" s="1" t="s">
        <v>84</v>
      </c>
      <c r="H114" s="1" t="s">
        <v>85</v>
      </c>
      <c r="I114" s="1">
        <v>987.49999042227864</v>
      </c>
      <c r="J114" s="1">
        <v>0</v>
      </c>
      <c r="K114">
        <f t="shared" si="84"/>
        <v>-1.8196573327587844</v>
      </c>
      <c r="L114">
        <f t="shared" si="85"/>
        <v>6.0615392908017381E-3</v>
      </c>
      <c r="M114">
        <f t="shared" si="86"/>
        <v>894.37900037867496</v>
      </c>
      <c r="N114">
        <f t="shared" si="87"/>
        <v>5.9536239584185073E-2</v>
      </c>
      <c r="O114">
        <f t="shared" si="88"/>
        <v>0.94231511159222237</v>
      </c>
      <c r="P114">
        <f t="shared" si="89"/>
        <v>30.828985214233398</v>
      </c>
      <c r="Q114" s="1">
        <v>6</v>
      </c>
      <c r="R114">
        <f t="shared" si="90"/>
        <v>1.4200000166893005</v>
      </c>
      <c r="S114" s="1">
        <v>1</v>
      </c>
      <c r="T114">
        <f t="shared" si="91"/>
        <v>2.8400000333786011</v>
      </c>
      <c r="U114" s="1">
        <v>30.9898681640625</v>
      </c>
      <c r="V114" s="1">
        <v>30.828985214233398</v>
      </c>
      <c r="W114" s="1">
        <v>31.019914627075195</v>
      </c>
      <c r="X114" s="1">
        <v>419.96990966796875</v>
      </c>
      <c r="Y114" s="1">
        <v>423.56036376953125</v>
      </c>
      <c r="Z114" s="1">
        <v>35.2325439453125</v>
      </c>
      <c r="AA114" s="1">
        <v>35.347457885742188</v>
      </c>
      <c r="AB114" s="1">
        <v>77.932502746582031</v>
      </c>
      <c r="AC114" s="1">
        <v>78.186683654785156</v>
      </c>
      <c r="AD114" s="1">
        <v>299.86849975585938</v>
      </c>
      <c r="AE114" s="1">
        <v>0.22749337553977966</v>
      </c>
      <c r="AF114" s="1">
        <v>4.0318276733160019E-2</v>
      </c>
      <c r="AG114" s="1">
        <v>99.731636047363281</v>
      </c>
      <c r="AH114" s="1">
        <v>0.52543520927429199</v>
      </c>
      <c r="AI114" s="1">
        <v>0.10674984008073807</v>
      </c>
      <c r="AJ114" s="1">
        <v>1.7909741029143333E-2</v>
      </c>
      <c r="AK114" s="1">
        <v>2.307181479409337E-3</v>
      </c>
      <c r="AL114" s="1">
        <v>2.2327689453959465E-2</v>
      </c>
      <c r="AM114" s="1">
        <v>2.7864393778145313E-3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86</v>
      </c>
      <c r="AV114">
        <f t="shared" si="92"/>
        <v>0.49978083292643222</v>
      </c>
      <c r="AW114">
        <f t="shared" si="93"/>
        <v>5.9536239584185072E-5</v>
      </c>
      <c r="AX114">
        <f t="shared" si="94"/>
        <v>303.97898521423338</v>
      </c>
      <c r="AY114">
        <f t="shared" si="95"/>
        <v>304.13986816406248</v>
      </c>
      <c r="AZ114">
        <f t="shared" si="96"/>
        <v>3.6398939272785036E-2</v>
      </c>
      <c r="BA114">
        <f t="shared" si="97"/>
        <v>-7.2218570113033896E-3</v>
      </c>
      <c r="BB114">
        <f t="shared" si="98"/>
        <v>4.4675749166525636</v>
      </c>
      <c r="BC114">
        <f t="shared" si="99"/>
        <v>44.795965389867661</v>
      </c>
      <c r="BD114">
        <f t="shared" si="100"/>
        <v>9.4485075041254731</v>
      </c>
      <c r="BE114">
        <f t="shared" si="101"/>
        <v>30.909426689147949</v>
      </c>
      <c r="BF114">
        <f t="shared" si="102"/>
        <v>4.4881326700518533</v>
      </c>
      <c r="BG114">
        <f t="shared" si="103"/>
        <v>6.0486294300570627E-3</v>
      </c>
      <c r="BH114">
        <f t="shared" si="104"/>
        <v>3.5252598050603412</v>
      </c>
      <c r="BI114">
        <f t="shared" si="105"/>
        <v>0.96287286499151215</v>
      </c>
      <c r="BJ114">
        <f t="shared" si="106"/>
        <v>3.7815511482527605E-3</v>
      </c>
      <c r="BK114">
        <f t="shared" si="107"/>
        <v>89.1978809541706</v>
      </c>
      <c r="BL114">
        <f t="shared" si="108"/>
        <v>2.1115738791491991</v>
      </c>
      <c r="BM114">
        <f t="shared" si="109"/>
        <v>78.073991641613844</v>
      </c>
      <c r="BN114">
        <f t="shared" si="110"/>
        <v>424.42534171683849</v>
      </c>
      <c r="BO114">
        <f t="shared" si="111"/>
        <v>-3.3473003947816415E-3</v>
      </c>
    </row>
    <row r="115" spans="1:67" x14ac:dyDescent="0.25">
      <c r="A115" s="1">
        <v>104</v>
      </c>
      <c r="B115" s="1" t="s">
        <v>190</v>
      </c>
      <c r="C115" s="1" t="s">
        <v>81</v>
      </c>
      <c r="D115" s="1" t="s">
        <v>10</v>
      </c>
      <c r="E115" s="1" t="s">
        <v>82</v>
      </c>
      <c r="F115" s="1" t="s">
        <v>83</v>
      </c>
      <c r="G115" s="1" t="s">
        <v>84</v>
      </c>
      <c r="H115" s="1" t="s">
        <v>85</v>
      </c>
      <c r="I115" s="1">
        <v>992.99999029934406</v>
      </c>
      <c r="J115" s="1">
        <v>0</v>
      </c>
      <c r="K115">
        <f t="shared" si="84"/>
        <v>-1.7909141194951985</v>
      </c>
      <c r="L115">
        <f t="shared" si="85"/>
        <v>5.7985179340968758E-3</v>
      </c>
      <c r="M115">
        <f t="shared" si="86"/>
        <v>908.13056663515079</v>
      </c>
      <c r="N115">
        <f t="shared" si="87"/>
        <v>5.6975636598733774E-2</v>
      </c>
      <c r="O115">
        <f t="shared" si="88"/>
        <v>0.94259173190566781</v>
      </c>
      <c r="P115">
        <f t="shared" si="89"/>
        <v>30.830131530761719</v>
      </c>
      <c r="Q115" s="1">
        <v>6</v>
      </c>
      <c r="R115">
        <f t="shared" si="90"/>
        <v>1.4200000166893005</v>
      </c>
      <c r="S115" s="1">
        <v>1</v>
      </c>
      <c r="T115">
        <f t="shared" si="91"/>
        <v>2.8400000333786011</v>
      </c>
      <c r="U115" s="1">
        <v>30.991710662841797</v>
      </c>
      <c r="V115" s="1">
        <v>30.830131530761719</v>
      </c>
      <c r="W115" s="1">
        <v>31.019443511962891</v>
      </c>
      <c r="X115" s="1">
        <v>420.04641723632813</v>
      </c>
      <c r="Y115" s="1">
        <v>423.58160400390625</v>
      </c>
      <c r="Z115" s="1">
        <v>35.238063812255859</v>
      </c>
      <c r="AA115" s="1">
        <v>35.348037719726563</v>
      </c>
      <c r="AB115" s="1">
        <v>77.935592651367188</v>
      </c>
      <c r="AC115" s="1">
        <v>78.178825378417969</v>
      </c>
      <c r="AD115" s="1">
        <v>299.86199951171875</v>
      </c>
      <c r="AE115" s="1">
        <v>0.2622624933719635</v>
      </c>
      <c r="AF115" s="1">
        <v>0.2222696989774704</v>
      </c>
      <c r="AG115" s="1">
        <v>99.730445861816406</v>
      </c>
      <c r="AH115" s="1">
        <v>0.52543520927429199</v>
      </c>
      <c r="AI115" s="1">
        <v>0.10674984008073807</v>
      </c>
      <c r="AJ115" s="1">
        <v>1.7909741029143333E-2</v>
      </c>
      <c r="AK115" s="1">
        <v>2.307181479409337E-3</v>
      </c>
      <c r="AL115" s="1">
        <v>2.2327689453959465E-2</v>
      </c>
      <c r="AM115" s="1">
        <v>2.7864393778145313E-3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86</v>
      </c>
      <c r="AV115">
        <f t="shared" si="92"/>
        <v>0.49976999918619786</v>
      </c>
      <c r="AW115">
        <f t="shared" si="93"/>
        <v>5.6975636598733772E-5</v>
      </c>
      <c r="AX115">
        <f t="shared" si="94"/>
        <v>303.9801315307617</v>
      </c>
      <c r="AY115">
        <f t="shared" si="95"/>
        <v>304.14171066284177</v>
      </c>
      <c r="AZ115">
        <f t="shared" si="96"/>
        <v>4.1961998001590395E-2</v>
      </c>
      <c r="BA115">
        <f t="shared" si="97"/>
        <v>-5.7899825259481808E-3</v>
      </c>
      <c r="BB115">
        <f t="shared" si="98"/>
        <v>4.4678672940343018</v>
      </c>
      <c r="BC115">
        <f t="shared" si="99"/>
        <v>44.799431662271402</v>
      </c>
      <c r="BD115">
        <f t="shared" si="100"/>
        <v>9.4513939425448399</v>
      </c>
      <c r="BE115">
        <f t="shared" si="101"/>
        <v>30.910921096801758</v>
      </c>
      <c r="BF115">
        <f t="shared" si="102"/>
        <v>4.4885153615935618</v>
      </c>
      <c r="BG115">
        <f t="shared" si="103"/>
        <v>5.7867030393930555E-3</v>
      </c>
      <c r="BH115">
        <f t="shared" si="104"/>
        <v>3.525275562128634</v>
      </c>
      <c r="BI115">
        <f t="shared" si="105"/>
        <v>0.96323979946492777</v>
      </c>
      <c r="BJ115">
        <f t="shared" si="106"/>
        <v>3.6177490415659867E-3</v>
      </c>
      <c r="BK115">
        <f t="shared" si="107"/>
        <v>90.568266311267564</v>
      </c>
      <c r="BL115">
        <f t="shared" si="108"/>
        <v>2.1439329707689008</v>
      </c>
      <c r="BM115">
        <f t="shared" si="109"/>
        <v>78.066917249887766</v>
      </c>
      <c r="BN115">
        <f t="shared" si="110"/>
        <v>424.43291880422413</v>
      </c>
      <c r="BO115">
        <f t="shared" si="111"/>
        <v>-3.2940692904354389E-3</v>
      </c>
    </row>
    <row r="116" spans="1:67" x14ac:dyDescent="0.25">
      <c r="A116" s="1">
        <v>105</v>
      </c>
      <c r="B116" s="1" t="s">
        <v>191</v>
      </c>
      <c r="C116" s="1" t="s">
        <v>81</v>
      </c>
      <c r="D116" s="1" t="s">
        <v>10</v>
      </c>
      <c r="E116" s="1" t="s">
        <v>82</v>
      </c>
      <c r="F116" s="1" t="s">
        <v>83</v>
      </c>
      <c r="G116" s="1" t="s">
        <v>84</v>
      </c>
      <c r="H116" s="1" t="s">
        <v>85</v>
      </c>
      <c r="I116" s="1">
        <v>1015.5000022016466</v>
      </c>
      <c r="J116" s="1">
        <v>0</v>
      </c>
      <c r="K116">
        <f t="shared" si="84"/>
        <v>-1.5688153605571131</v>
      </c>
      <c r="L116">
        <f t="shared" si="85"/>
        <v>4.9727196415303649E-3</v>
      </c>
      <c r="M116">
        <f t="shared" si="86"/>
        <v>918.66976931276156</v>
      </c>
      <c r="N116">
        <f t="shared" si="87"/>
        <v>4.9002152920207702E-2</v>
      </c>
      <c r="O116">
        <f t="shared" si="88"/>
        <v>0.94500671986560336</v>
      </c>
      <c r="P116">
        <f t="shared" si="89"/>
        <v>30.841556549072266</v>
      </c>
      <c r="Q116" s="1">
        <v>6</v>
      </c>
      <c r="R116">
        <f t="shared" si="90"/>
        <v>1.4200000166893005</v>
      </c>
      <c r="S116" s="1">
        <v>1</v>
      </c>
      <c r="T116">
        <f t="shared" si="91"/>
        <v>2.8400000333786011</v>
      </c>
      <c r="U116" s="1">
        <v>30.998332977294922</v>
      </c>
      <c r="V116" s="1">
        <v>30.841556549072266</v>
      </c>
      <c r="W116" s="1">
        <v>31.025972366333008</v>
      </c>
      <c r="X116" s="1">
        <v>420.63803100585938</v>
      </c>
      <c r="Y116" s="1">
        <v>423.73651123046875</v>
      </c>
      <c r="Z116" s="1">
        <v>35.258747100830078</v>
      </c>
      <c r="AA116" s="1">
        <v>35.353359222412109</v>
      </c>
      <c r="AB116" s="1">
        <v>77.951210021972656</v>
      </c>
      <c r="AC116" s="1">
        <v>78.160385131835938</v>
      </c>
      <c r="AD116" s="1">
        <v>299.76980590820313</v>
      </c>
      <c r="AE116" s="1">
        <v>6.0464204289019108E-3</v>
      </c>
      <c r="AF116" s="1">
        <v>0.42179715633392334</v>
      </c>
      <c r="AG116" s="1">
        <v>99.729576110839844</v>
      </c>
      <c r="AH116" s="1">
        <v>0.52856934070587158</v>
      </c>
      <c r="AI116" s="1">
        <v>0.10544807463884354</v>
      </c>
      <c r="AJ116" s="1">
        <v>4.296237975358963E-2</v>
      </c>
      <c r="AK116" s="1">
        <v>1.3046120293438435E-3</v>
      </c>
      <c r="AL116" s="1">
        <v>2.6556948199868202E-2</v>
      </c>
      <c r="AM116" s="1">
        <v>2.9822536744177341E-3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86</v>
      </c>
      <c r="AV116">
        <f t="shared" si="92"/>
        <v>0.49961634318033843</v>
      </c>
      <c r="AW116">
        <f t="shared" si="93"/>
        <v>4.9002152920207702E-5</v>
      </c>
      <c r="AX116">
        <f t="shared" si="94"/>
        <v>303.99155654907224</v>
      </c>
      <c r="AY116">
        <f t="shared" si="95"/>
        <v>304.1483329772949</v>
      </c>
      <c r="AZ116">
        <f t="shared" si="96"/>
        <v>9.6742724700062122E-4</v>
      </c>
      <c r="BA116">
        <f t="shared" si="97"/>
        <v>-2.9405252444287123E-3</v>
      </c>
      <c r="BB116">
        <f t="shared" si="98"/>
        <v>4.4707822492110134</v>
      </c>
      <c r="BC116">
        <f t="shared" si="99"/>
        <v>44.829050955176712</v>
      </c>
      <c r="BD116">
        <f t="shared" si="100"/>
        <v>9.4756917327646022</v>
      </c>
      <c r="BE116">
        <f t="shared" si="101"/>
        <v>30.919944763183594</v>
      </c>
      <c r="BF116">
        <f t="shared" si="102"/>
        <v>4.490826768052762</v>
      </c>
      <c r="BG116">
        <f t="shared" si="103"/>
        <v>4.964027839260198E-3</v>
      </c>
      <c r="BH116">
        <f t="shared" si="104"/>
        <v>3.5257755293454101</v>
      </c>
      <c r="BI116">
        <f t="shared" si="105"/>
        <v>0.96505123870735199</v>
      </c>
      <c r="BJ116">
        <f t="shared" si="106"/>
        <v>3.1032971346242008E-3</v>
      </c>
      <c r="BK116">
        <f t="shared" si="107"/>
        <v>91.618546679404744</v>
      </c>
      <c r="BL116">
        <f t="shared" si="108"/>
        <v>2.1680212702112431</v>
      </c>
      <c r="BM116">
        <f t="shared" si="109"/>
        <v>78.01828150997224</v>
      </c>
      <c r="BN116">
        <f t="shared" si="110"/>
        <v>424.4822509177435</v>
      </c>
      <c r="BO116">
        <f t="shared" si="111"/>
        <v>-2.8834251178344672E-3</v>
      </c>
    </row>
    <row r="117" spans="1:67" x14ac:dyDescent="0.25">
      <c r="A117" s="1">
        <v>106</v>
      </c>
      <c r="B117" s="1" t="s">
        <v>192</v>
      </c>
      <c r="C117" s="1" t="s">
        <v>81</v>
      </c>
      <c r="D117" s="1" t="s">
        <v>10</v>
      </c>
      <c r="E117" s="1" t="s">
        <v>82</v>
      </c>
      <c r="F117" s="1" t="s">
        <v>83</v>
      </c>
      <c r="G117" s="1" t="s">
        <v>84</v>
      </c>
      <c r="H117" s="1" t="s">
        <v>85</v>
      </c>
      <c r="I117" s="1">
        <v>1020.5000020898879</v>
      </c>
      <c r="J117" s="1">
        <v>0</v>
      </c>
      <c r="K117">
        <f t="shared" si="84"/>
        <v>-1.8786339873925277</v>
      </c>
      <c r="L117">
        <f t="shared" si="85"/>
        <v>5.4848826483279529E-3</v>
      </c>
      <c r="M117">
        <f t="shared" si="86"/>
        <v>961.6118014642791</v>
      </c>
      <c r="N117">
        <f t="shared" si="87"/>
        <v>5.3890813256506569E-2</v>
      </c>
      <c r="O117">
        <f t="shared" si="88"/>
        <v>0.94245284061918611</v>
      </c>
      <c r="P117">
        <f t="shared" si="89"/>
        <v>30.826778411865234</v>
      </c>
      <c r="Q117" s="1">
        <v>6</v>
      </c>
      <c r="R117">
        <f t="shared" si="90"/>
        <v>1.4200000166893005</v>
      </c>
      <c r="S117" s="1">
        <v>1</v>
      </c>
      <c r="T117">
        <f t="shared" si="91"/>
        <v>2.8400000333786011</v>
      </c>
      <c r="U117" s="1">
        <v>30.988811492919922</v>
      </c>
      <c r="V117" s="1">
        <v>30.826778411865234</v>
      </c>
      <c r="W117" s="1">
        <v>31.011236190795898</v>
      </c>
      <c r="X117" s="1">
        <v>419.87997436523438</v>
      </c>
      <c r="Y117" s="1">
        <v>423.59365844726563</v>
      </c>
      <c r="Z117" s="1">
        <v>35.236427307128906</v>
      </c>
      <c r="AA117" s="1">
        <v>35.340457916259766</v>
      </c>
      <c r="AB117" s="1">
        <v>77.945732116699219</v>
      </c>
      <c r="AC117" s="1">
        <v>78.175857543945313</v>
      </c>
      <c r="AD117" s="1">
        <v>299.8326416015625</v>
      </c>
      <c r="AE117" s="1">
        <v>0.10807321220636368</v>
      </c>
      <c r="AF117" s="1">
        <v>5.0653934478759766E-2</v>
      </c>
      <c r="AG117" s="1">
        <v>99.7315673828125</v>
      </c>
      <c r="AH117" s="1">
        <v>0.52856934070587158</v>
      </c>
      <c r="AI117" s="1">
        <v>0.10544807463884354</v>
      </c>
      <c r="AJ117" s="1">
        <v>4.296237975358963E-2</v>
      </c>
      <c r="AK117" s="1">
        <v>1.3046120293438435E-3</v>
      </c>
      <c r="AL117" s="1">
        <v>2.6556948199868202E-2</v>
      </c>
      <c r="AM117" s="1">
        <v>2.9822536744177341E-3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86</v>
      </c>
      <c r="AV117">
        <f t="shared" si="92"/>
        <v>0.49972106933593746</v>
      </c>
      <c r="AW117">
        <f t="shared" si="93"/>
        <v>5.3890813256506572E-5</v>
      </c>
      <c r="AX117">
        <f t="shared" si="94"/>
        <v>303.97677841186521</v>
      </c>
      <c r="AY117">
        <f t="shared" si="95"/>
        <v>304.1388114929199</v>
      </c>
      <c r="AZ117">
        <f t="shared" si="96"/>
        <v>1.7291713566518263E-2</v>
      </c>
      <c r="BA117">
        <f t="shared" si="97"/>
        <v>-4.4724970992843513E-3</v>
      </c>
      <c r="BB117">
        <f t="shared" si="98"/>
        <v>4.4670121006340962</v>
      </c>
      <c r="BC117">
        <f t="shared" si="99"/>
        <v>44.790352922939526</v>
      </c>
      <c r="BD117">
        <f t="shared" si="100"/>
        <v>9.4498950066797605</v>
      </c>
      <c r="BE117">
        <f t="shared" si="101"/>
        <v>30.907794952392578</v>
      </c>
      <c r="BF117">
        <f t="shared" si="102"/>
        <v>4.4877148433998331</v>
      </c>
      <c r="BG117">
        <f t="shared" si="103"/>
        <v>5.4743101313216302E-3</v>
      </c>
      <c r="BH117">
        <f t="shared" si="104"/>
        <v>3.52455926001491</v>
      </c>
      <c r="BI117">
        <f t="shared" si="105"/>
        <v>0.96315558338492302</v>
      </c>
      <c r="BJ117">
        <f t="shared" si="106"/>
        <v>3.4223921384623416E-3</v>
      </c>
      <c r="BK117">
        <f t="shared" si="107"/>
        <v>95.903052173842468</v>
      </c>
      <c r="BL117">
        <f t="shared" si="108"/>
        <v>2.2701279452321943</v>
      </c>
      <c r="BM117">
        <f t="shared" si="109"/>
        <v>78.063723431919868</v>
      </c>
      <c r="BN117">
        <f t="shared" si="110"/>
        <v>424.48667107162208</v>
      </c>
      <c r="BO117">
        <f t="shared" si="111"/>
        <v>-3.4548355464586742E-3</v>
      </c>
    </row>
    <row r="118" spans="1:67" x14ac:dyDescent="0.25">
      <c r="A118" s="1">
        <v>107</v>
      </c>
      <c r="B118" s="1" t="s">
        <v>193</v>
      </c>
      <c r="C118" s="1" t="s">
        <v>81</v>
      </c>
      <c r="D118" s="1" t="s">
        <v>10</v>
      </c>
      <c r="E118" s="1" t="s">
        <v>82</v>
      </c>
      <c r="F118" s="1" t="s">
        <v>83</v>
      </c>
      <c r="G118" s="1" t="s">
        <v>84</v>
      </c>
      <c r="H118" s="1" t="s">
        <v>85</v>
      </c>
      <c r="I118" s="1">
        <v>1025.5000019781291</v>
      </c>
      <c r="J118" s="1">
        <v>0</v>
      </c>
      <c r="K118">
        <f t="shared" si="84"/>
        <v>-1.7719878061419831</v>
      </c>
      <c r="L118">
        <f t="shared" si="85"/>
        <v>5.3835743923623487E-3</v>
      </c>
      <c r="M118">
        <f t="shared" si="86"/>
        <v>940.34279049929319</v>
      </c>
      <c r="N118">
        <f t="shared" si="87"/>
        <v>5.3062284141415894E-2</v>
      </c>
      <c r="O118">
        <f t="shared" si="88"/>
        <v>0.94537460247280203</v>
      </c>
      <c r="P118">
        <f t="shared" si="89"/>
        <v>30.83758544921875</v>
      </c>
      <c r="Q118" s="1">
        <v>6</v>
      </c>
      <c r="R118">
        <f t="shared" si="90"/>
        <v>1.4200000166893005</v>
      </c>
      <c r="S118" s="1">
        <v>1</v>
      </c>
      <c r="T118">
        <f t="shared" si="91"/>
        <v>2.8400000333786011</v>
      </c>
      <c r="U118" s="1">
        <v>30.991811752319336</v>
      </c>
      <c r="V118" s="1">
        <v>30.83758544921875</v>
      </c>
      <c r="W118" s="1">
        <v>31.016862869262695</v>
      </c>
      <c r="X118" s="1">
        <v>420.12448120117188</v>
      </c>
      <c r="Y118" s="1">
        <v>423.62509155273438</v>
      </c>
      <c r="Z118" s="1">
        <v>35.236553192138672</v>
      </c>
      <c r="AA118" s="1">
        <v>35.338973999023438</v>
      </c>
      <c r="AB118" s="1">
        <v>77.932296752929688</v>
      </c>
      <c r="AC118" s="1">
        <v>78.158821105957031</v>
      </c>
      <c r="AD118" s="1">
        <v>299.86358642578125</v>
      </c>
      <c r="AE118" s="1">
        <v>0.1042996272444725</v>
      </c>
      <c r="AF118" s="1">
        <v>0.17574691772460938</v>
      </c>
      <c r="AG118" s="1">
        <v>99.731086730957031</v>
      </c>
      <c r="AH118" s="1">
        <v>0.52856934070587158</v>
      </c>
      <c r="AI118" s="1">
        <v>0.10544807463884354</v>
      </c>
      <c r="AJ118" s="1">
        <v>4.296237975358963E-2</v>
      </c>
      <c r="AK118" s="1">
        <v>1.3046120293438435E-3</v>
      </c>
      <c r="AL118" s="1">
        <v>2.6556948199868202E-2</v>
      </c>
      <c r="AM118" s="1">
        <v>2.9822536744177341E-3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86</v>
      </c>
      <c r="AV118">
        <f t="shared" si="92"/>
        <v>0.49977264404296867</v>
      </c>
      <c r="AW118">
        <f t="shared" si="93"/>
        <v>5.3062284141415896E-5</v>
      </c>
      <c r="AX118">
        <f t="shared" si="94"/>
        <v>303.98758544921873</v>
      </c>
      <c r="AY118">
        <f t="shared" si="95"/>
        <v>304.14181175231931</v>
      </c>
      <c r="AZ118">
        <f t="shared" si="96"/>
        <v>1.6687939986111067E-2</v>
      </c>
      <c r="BA118">
        <f t="shared" si="97"/>
        <v>-5.1323101310756609E-3</v>
      </c>
      <c r="BB118">
        <f t="shared" si="98"/>
        <v>4.4697688833524438</v>
      </c>
      <c r="BC118">
        <f t="shared" si="99"/>
        <v>44.81821094971589</v>
      </c>
      <c r="BD118">
        <f t="shared" si="100"/>
        <v>9.479236950692453</v>
      </c>
      <c r="BE118">
        <f t="shared" si="101"/>
        <v>30.914698600769043</v>
      </c>
      <c r="BF118">
        <f t="shared" si="102"/>
        <v>4.4894828407201031</v>
      </c>
      <c r="BG118">
        <f t="shared" si="103"/>
        <v>5.3733884641244314E-3</v>
      </c>
      <c r="BH118">
        <f t="shared" si="104"/>
        <v>3.5243942808796418</v>
      </c>
      <c r="BI118">
        <f t="shared" si="105"/>
        <v>0.96508855984046127</v>
      </c>
      <c r="BJ118">
        <f t="shared" si="106"/>
        <v>3.3592814490817401E-3</v>
      </c>
      <c r="BK118">
        <f t="shared" si="107"/>
        <v>93.781408396115168</v>
      </c>
      <c r="BL118">
        <f t="shared" si="108"/>
        <v>2.2197523452933523</v>
      </c>
      <c r="BM118">
        <f t="shared" si="109"/>
        <v>78.008203619040955</v>
      </c>
      <c r="BN118">
        <f t="shared" si="110"/>
        <v>424.46740969012041</v>
      </c>
      <c r="BO118">
        <f t="shared" si="111"/>
        <v>-3.2565417847484472E-3</v>
      </c>
    </row>
    <row r="119" spans="1:67" x14ac:dyDescent="0.25">
      <c r="A119" s="1">
        <v>108</v>
      </c>
      <c r="B119" s="1" t="s">
        <v>194</v>
      </c>
      <c r="C119" s="1" t="s">
        <v>81</v>
      </c>
      <c r="D119" s="1" t="s">
        <v>10</v>
      </c>
      <c r="E119" s="1" t="s">
        <v>82</v>
      </c>
      <c r="F119" s="1" t="s">
        <v>83</v>
      </c>
      <c r="G119" s="1" t="s">
        <v>84</v>
      </c>
      <c r="H119" s="1" t="s">
        <v>85</v>
      </c>
      <c r="I119" s="1">
        <v>1031.0000018551946</v>
      </c>
      <c r="J119" s="1">
        <v>0</v>
      </c>
      <c r="K119">
        <f t="shared" si="84"/>
        <v>-1.8210414446622627</v>
      </c>
      <c r="L119">
        <f t="shared" si="85"/>
        <v>5.7451160852629761E-3</v>
      </c>
      <c r="M119">
        <f t="shared" si="86"/>
        <v>920.98151322647436</v>
      </c>
      <c r="N119">
        <f t="shared" si="87"/>
        <v>5.6549071549387438E-2</v>
      </c>
      <c r="O119">
        <f t="shared" si="88"/>
        <v>0.94422005527153496</v>
      </c>
      <c r="P119">
        <f t="shared" si="89"/>
        <v>30.833919525146484</v>
      </c>
      <c r="Q119" s="1">
        <v>6</v>
      </c>
      <c r="R119">
        <f t="shared" si="90"/>
        <v>1.4200000166893005</v>
      </c>
      <c r="S119" s="1">
        <v>1</v>
      </c>
      <c r="T119">
        <f t="shared" si="91"/>
        <v>2.8400000333786011</v>
      </c>
      <c r="U119" s="1">
        <v>30.990581512451172</v>
      </c>
      <c r="V119" s="1">
        <v>30.833919525146484</v>
      </c>
      <c r="W119" s="1">
        <v>31.021245956420898</v>
      </c>
      <c r="X119" s="1">
        <v>419.9573974609375</v>
      </c>
      <c r="Y119" s="1">
        <v>423.55343627929688</v>
      </c>
      <c r="Z119" s="1">
        <v>35.23193359375</v>
      </c>
      <c r="AA119" s="1">
        <v>35.341091156005859</v>
      </c>
      <c r="AB119" s="1">
        <v>77.927734375</v>
      </c>
      <c r="AC119" s="1">
        <v>78.169174194335938</v>
      </c>
      <c r="AD119" s="1">
        <v>299.84490966796875</v>
      </c>
      <c r="AE119" s="1">
        <v>0.19801618158817291</v>
      </c>
      <c r="AF119" s="1">
        <v>1.8608313053846359E-2</v>
      </c>
      <c r="AG119" s="1">
        <v>99.731315612792969</v>
      </c>
      <c r="AH119" s="1">
        <v>0.52856934070587158</v>
      </c>
      <c r="AI119" s="1">
        <v>0.10544807463884354</v>
      </c>
      <c r="AJ119" s="1">
        <v>4.296237975358963E-2</v>
      </c>
      <c r="AK119" s="1">
        <v>1.3046120293438435E-3</v>
      </c>
      <c r="AL119" s="1">
        <v>2.6556948199868202E-2</v>
      </c>
      <c r="AM119" s="1">
        <v>2.9822536744177341E-3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86</v>
      </c>
      <c r="AV119">
        <f t="shared" si="92"/>
        <v>0.49974151611328116</v>
      </c>
      <c r="AW119">
        <f t="shared" si="93"/>
        <v>5.6549071549387438E-5</v>
      </c>
      <c r="AX119">
        <f t="shared" si="94"/>
        <v>303.98391952514646</v>
      </c>
      <c r="AY119">
        <f t="shared" si="95"/>
        <v>304.14058151245115</v>
      </c>
      <c r="AZ119">
        <f t="shared" si="96"/>
        <v>3.1682588345946616E-2</v>
      </c>
      <c r="BA119">
        <f t="shared" si="97"/>
        <v>-6.3652777300643301E-3</v>
      </c>
      <c r="BB119">
        <f t="shared" si="98"/>
        <v>4.4688335714516416</v>
      </c>
      <c r="BC119">
        <f t="shared" si="99"/>
        <v>44.808729775529052</v>
      </c>
      <c r="BD119">
        <f t="shared" si="100"/>
        <v>9.4676386195231927</v>
      </c>
      <c r="BE119">
        <f t="shared" si="101"/>
        <v>30.912250518798828</v>
      </c>
      <c r="BF119">
        <f t="shared" si="102"/>
        <v>4.4888558270973293</v>
      </c>
      <c r="BG119">
        <f t="shared" si="103"/>
        <v>5.7335175909848197E-3</v>
      </c>
      <c r="BH119">
        <f t="shared" si="104"/>
        <v>3.5246135161801067</v>
      </c>
      <c r="BI119">
        <f t="shared" si="105"/>
        <v>0.96424231091722268</v>
      </c>
      <c r="BJ119">
        <f t="shared" si="106"/>
        <v>3.5844887447346032E-3</v>
      </c>
      <c r="BK119">
        <f t="shared" si="107"/>
        <v>91.850697969137187</v>
      </c>
      <c r="BL119">
        <f t="shared" si="108"/>
        <v>2.1744163412220949</v>
      </c>
      <c r="BM119">
        <f t="shared" si="109"/>
        <v>78.033339518207526</v>
      </c>
      <c r="BN119">
        <f t="shared" si="110"/>
        <v>424.41907216711388</v>
      </c>
      <c r="BO119">
        <f t="shared" si="111"/>
        <v>-3.3481517360300249E-3</v>
      </c>
    </row>
    <row r="120" spans="1:67" x14ac:dyDescent="0.25">
      <c r="A120" s="1">
        <v>109</v>
      </c>
      <c r="B120" s="1" t="s">
        <v>195</v>
      </c>
      <c r="C120" s="1" t="s">
        <v>81</v>
      </c>
      <c r="D120" s="1" t="s">
        <v>10</v>
      </c>
      <c r="E120" s="1" t="s">
        <v>82</v>
      </c>
      <c r="F120" s="1" t="s">
        <v>83</v>
      </c>
      <c r="G120" s="1" t="s">
        <v>84</v>
      </c>
      <c r="H120" s="1" t="s">
        <v>85</v>
      </c>
      <c r="I120" s="1">
        <v>1036.0000017434359</v>
      </c>
      <c r="J120" s="1">
        <v>0</v>
      </c>
      <c r="K120">
        <f t="shared" si="84"/>
        <v>-1.758448498218353</v>
      </c>
      <c r="L120">
        <f t="shared" si="85"/>
        <v>5.5983365196281051E-3</v>
      </c>
      <c r="M120">
        <f t="shared" si="86"/>
        <v>916.36033219671117</v>
      </c>
      <c r="N120">
        <f t="shared" si="87"/>
        <v>5.5059385540570695E-2</v>
      </c>
      <c r="O120">
        <f t="shared" si="88"/>
        <v>0.94340432056687584</v>
      </c>
      <c r="P120">
        <f t="shared" si="89"/>
        <v>30.8299560546875</v>
      </c>
      <c r="Q120" s="1">
        <v>6</v>
      </c>
      <c r="R120">
        <f t="shared" si="90"/>
        <v>1.4200000166893005</v>
      </c>
      <c r="S120" s="1">
        <v>1</v>
      </c>
      <c r="T120">
        <f t="shared" si="91"/>
        <v>2.8400000333786011</v>
      </c>
      <c r="U120" s="1">
        <v>30.989173889160156</v>
      </c>
      <c r="V120" s="1">
        <v>30.8299560546875</v>
      </c>
      <c r="W120" s="1">
        <v>31.018882751464844</v>
      </c>
      <c r="X120" s="1">
        <v>420.0372314453125</v>
      </c>
      <c r="Y120" s="1">
        <v>423.50875854492188</v>
      </c>
      <c r="Z120" s="1">
        <v>35.232975006103516</v>
      </c>
      <c r="AA120" s="1">
        <v>35.339241027832031</v>
      </c>
      <c r="AB120" s="1">
        <v>77.936050415039063</v>
      </c>
      <c r="AC120" s="1">
        <v>78.171112060546875</v>
      </c>
      <c r="AD120" s="1">
        <v>299.89056396484375</v>
      </c>
      <c r="AE120" s="1">
        <v>0.17987306416034698</v>
      </c>
      <c r="AF120" s="1">
        <v>6.20262511074543E-3</v>
      </c>
      <c r="AG120" s="1">
        <v>99.731010437011719</v>
      </c>
      <c r="AH120" s="1">
        <v>0.52856934070587158</v>
      </c>
      <c r="AI120" s="1">
        <v>0.10544807463884354</v>
      </c>
      <c r="AJ120" s="1">
        <v>4.296237975358963E-2</v>
      </c>
      <c r="AK120" s="1">
        <v>1.3046120293438435E-3</v>
      </c>
      <c r="AL120" s="1">
        <v>2.6556948199868202E-2</v>
      </c>
      <c r="AM120" s="1">
        <v>2.9822536744177341E-3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86</v>
      </c>
      <c r="AV120">
        <f t="shared" si="92"/>
        <v>0.49981760660807278</v>
      </c>
      <c r="AW120">
        <f t="shared" si="93"/>
        <v>5.5059385540570697E-5</v>
      </c>
      <c r="AX120">
        <f t="shared" si="94"/>
        <v>303.97995605468748</v>
      </c>
      <c r="AY120">
        <f t="shared" si="95"/>
        <v>304.13917388916013</v>
      </c>
      <c r="AZ120">
        <f t="shared" si="96"/>
        <v>2.8779689622379312E-2</v>
      </c>
      <c r="BA120">
        <f t="shared" si="97"/>
        <v>-5.3084271828662127E-3</v>
      </c>
      <c r="BB120">
        <f t="shared" si="98"/>
        <v>4.4678225363496651</v>
      </c>
      <c r="BC120">
        <f t="shared" si="99"/>
        <v>44.798729269583205</v>
      </c>
      <c r="BD120">
        <f t="shared" si="100"/>
        <v>9.4594882417511741</v>
      </c>
      <c r="BE120">
        <f t="shared" si="101"/>
        <v>30.909564971923828</v>
      </c>
      <c r="BF120">
        <f t="shared" si="102"/>
        <v>4.4881680806476387</v>
      </c>
      <c r="BG120">
        <f t="shared" si="103"/>
        <v>5.5873225367278675E-3</v>
      </c>
      <c r="BH120">
        <f t="shared" si="104"/>
        <v>3.5244182157827892</v>
      </c>
      <c r="BI120">
        <f t="shared" si="105"/>
        <v>0.96374986486484948</v>
      </c>
      <c r="BJ120">
        <f t="shared" si="106"/>
        <v>3.4930644555761468E-3</v>
      </c>
      <c r="BK120">
        <f t="shared" si="107"/>
        <v>91.389541854373732</v>
      </c>
      <c r="BL120">
        <f t="shared" si="108"/>
        <v>2.1637340756425281</v>
      </c>
      <c r="BM120">
        <f t="shared" si="109"/>
        <v>78.046353620924563</v>
      </c>
      <c r="BN120">
        <f t="shared" si="110"/>
        <v>424.34464074375785</v>
      </c>
      <c r="BO120">
        <f t="shared" si="111"/>
        <v>-3.2341752466954455E-3</v>
      </c>
    </row>
    <row r="121" spans="1:67" x14ac:dyDescent="0.25">
      <c r="A121" s="1">
        <v>110</v>
      </c>
      <c r="B121" s="1" t="s">
        <v>196</v>
      </c>
      <c r="C121" s="1" t="s">
        <v>81</v>
      </c>
      <c r="D121" s="1" t="s">
        <v>10</v>
      </c>
      <c r="E121" s="1" t="s">
        <v>82</v>
      </c>
      <c r="F121" s="1" t="s">
        <v>83</v>
      </c>
      <c r="G121" s="1" t="s">
        <v>84</v>
      </c>
      <c r="H121" s="1" t="s">
        <v>85</v>
      </c>
      <c r="I121" s="1">
        <v>1041.0000016316772</v>
      </c>
      <c r="J121" s="1">
        <v>0</v>
      </c>
      <c r="K121">
        <f t="shared" si="84"/>
        <v>-1.7858704346746204</v>
      </c>
      <c r="L121">
        <f t="shared" si="85"/>
        <v>5.6531649127535121E-3</v>
      </c>
      <c r="M121">
        <f t="shared" si="86"/>
        <v>919.3383311077514</v>
      </c>
      <c r="N121">
        <f t="shared" si="87"/>
        <v>5.5482922240827764E-2</v>
      </c>
      <c r="O121">
        <f t="shared" si="88"/>
        <v>0.94147032758556204</v>
      </c>
      <c r="P121">
        <f t="shared" si="89"/>
        <v>30.82391357421875</v>
      </c>
      <c r="Q121" s="1">
        <v>6</v>
      </c>
      <c r="R121">
        <f t="shared" si="90"/>
        <v>1.4200000166893005</v>
      </c>
      <c r="S121" s="1">
        <v>1</v>
      </c>
      <c r="T121">
        <f t="shared" si="91"/>
        <v>2.8400000333786011</v>
      </c>
      <c r="U121" s="1">
        <v>30.993293762207031</v>
      </c>
      <c r="V121" s="1">
        <v>30.82391357421875</v>
      </c>
      <c r="W121" s="1">
        <v>31.019760131835938</v>
      </c>
      <c r="X121" s="1">
        <v>420.06283569335938</v>
      </c>
      <c r="Y121" s="1">
        <v>423.58883666992188</v>
      </c>
      <c r="Z121" s="1">
        <v>35.235904693603516</v>
      </c>
      <c r="AA121" s="1">
        <v>35.342987060546875</v>
      </c>
      <c r="AB121" s="1">
        <v>77.924644470214844</v>
      </c>
      <c r="AC121" s="1">
        <v>78.161460876464844</v>
      </c>
      <c r="AD121" s="1">
        <v>299.8924560546875</v>
      </c>
      <c r="AE121" s="1">
        <v>0.12546411156654358</v>
      </c>
      <c r="AF121" s="1">
        <v>0.16747945547103882</v>
      </c>
      <c r="AG121" s="1">
        <v>99.731559753417969</v>
      </c>
      <c r="AH121" s="1">
        <v>0.52856934070587158</v>
      </c>
      <c r="AI121" s="1">
        <v>0.10544807463884354</v>
      </c>
      <c r="AJ121" s="1">
        <v>4.296237975358963E-2</v>
      </c>
      <c r="AK121" s="1">
        <v>1.3046120293438435E-3</v>
      </c>
      <c r="AL121" s="1">
        <v>2.6556948199868202E-2</v>
      </c>
      <c r="AM121" s="1">
        <v>2.9822536744177341E-3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86</v>
      </c>
      <c r="AV121">
        <f t="shared" si="92"/>
        <v>0.49982076009114579</v>
      </c>
      <c r="AW121">
        <f t="shared" si="93"/>
        <v>5.5482922240827768E-5</v>
      </c>
      <c r="AX121">
        <f t="shared" si="94"/>
        <v>303.97391357421873</v>
      </c>
      <c r="AY121">
        <f t="shared" si="95"/>
        <v>304.14329376220701</v>
      </c>
      <c r="AZ121">
        <f t="shared" si="96"/>
        <v>2.0074257401952345E-2</v>
      </c>
      <c r="BA121">
        <f t="shared" si="97"/>
        <v>-4.2290498400570035E-3</v>
      </c>
      <c r="BB121">
        <f t="shared" si="98"/>
        <v>4.4662815534787708</v>
      </c>
      <c r="BC121">
        <f t="shared" si="99"/>
        <v>44.783031214206027</v>
      </c>
      <c r="BD121">
        <f t="shared" si="100"/>
        <v>9.4400441536591515</v>
      </c>
      <c r="BE121">
        <f t="shared" si="101"/>
        <v>30.908603668212891</v>
      </c>
      <c r="BF121">
        <f t="shared" si="102"/>
        <v>4.4879219209886383</v>
      </c>
      <c r="BG121">
        <f t="shared" si="103"/>
        <v>5.6419343546693524E-3</v>
      </c>
      <c r="BH121">
        <f t="shared" si="104"/>
        <v>3.5248112258932087</v>
      </c>
      <c r="BI121">
        <f t="shared" si="105"/>
        <v>0.96311069509542957</v>
      </c>
      <c r="BJ121">
        <f t="shared" si="106"/>
        <v>3.5272162503061453E-3</v>
      </c>
      <c r="BK121">
        <f t="shared" si="107"/>
        <v>91.687045702480262</v>
      </c>
      <c r="BL121">
        <f t="shared" si="108"/>
        <v>2.1703554284744717</v>
      </c>
      <c r="BM121">
        <f t="shared" si="109"/>
        <v>78.084358579335714</v>
      </c>
      <c r="BN121">
        <f t="shared" si="110"/>
        <v>424.43775394403281</v>
      </c>
      <c r="BO121">
        <f t="shared" si="111"/>
        <v>-3.2854887695912918E-3</v>
      </c>
    </row>
    <row r="122" spans="1:67" x14ac:dyDescent="0.25">
      <c r="A122" s="1">
        <v>111</v>
      </c>
      <c r="B122" s="1" t="s">
        <v>197</v>
      </c>
      <c r="C122" s="1" t="s">
        <v>81</v>
      </c>
      <c r="D122" s="1" t="s">
        <v>10</v>
      </c>
      <c r="E122" s="1" t="s">
        <v>82</v>
      </c>
      <c r="F122" s="1" t="s">
        <v>83</v>
      </c>
      <c r="G122" s="1" t="s">
        <v>84</v>
      </c>
      <c r="H122" s="1" t="s">
        <v>85</v>
      </c>
      <c r="I122" s="1">
        <v>1046.5000015087426</v>
      </c>
      <c r="J122" s="1">
        <v>0</v>
      </c>
      <c r="K122">
        <f t="shared" si="84"/>
        <v>-1.7893308177427347</v>
      </c>
      <c r="L122">
        <f t="shared" si="85"/>
        <v>5.6985683825219111E-3</v>
      </c>
      <c r="M122">
        <f t="shared" si="86"/>
        <v>916.29044280757137</v>
      </c>
      <c r="N122">
        <f t="shared" si="87"/>
        <v>5.5989151462225717E-2</v>
      </c>
      <c r="O122">
        <f t="shared" si="88"/>
        <v>0.94251643293355336</v>
      </c>
      <c r="P122">
        <f t="shared" si="89"/>
        <v>30.825963973999023</v>
      </c>
      <c r="Q122" s="1">
        <v>6</v>
      </c>
      <c r="R122">
        <f t="shared" si="90"/>
        <v>1.4200000166893005</v>
      </c>
      <c r="S122" s="1">
        <v>1</v>
      </c>
      <c r="T122">
        <f t="shared" si="91"/>
        <v>2.8400000333786011</v>
      </c>
      <c r="U122" s="1">
        <v>30.993295669555664</v>
      </c>
      <c r="V122" s="1">
        <v>30.825963973999023</v>
      </c>
      <c r="W122" s="1">
        <v>31.017793655395508</v>
      </c>
      <c r="X122" s="1">
        <v>420.04946899414063</v>
      </c>
      <c r="Y122" s="1">
        <v>423.58242797851563</v>
      </c>
      <c r="Z122" s="1">
        <v>35.229282379150391</v>
      </c>
      <c r="AA122" s="1">
        <v>35.337356567382813</v>
      </c>
      <c r="AB122" s="1">
        <v>77.910842895507813</v>
      </c>
      <c r="AC122" s="1">
        <v>78.149848937988281</v>
      </c>
      <c r="AD122" s="1">
        <v>299.8531494140625</v>
      </c>
      <c r="AE122" s="1">
        <v>0.17382928729057312</v>
      </c>
      <c r="AF122" s="1">
        <v>2.6878407225012779E-2</v>
      </c>
      <c r="AG122" s="1">
        <v>99.732643127441406</v>
      </c>
      <c r="AH122" s="1">
        <v>0.52856934070587158</v>
      </c>
      <c r="AI122" s="1">
        <v>0.10544807463884354</v>
      </c>
      <c r="AJ122" s="1">
        <v>4.296237975358963E-2</v>
      </c>
      <c r="AK122" s="1">
        <v>1.3046120293438435E-3</v>
      </c>
      <c r="AL122" s="1">
        <v>2.6556948199868202E-2</v>
      </c>
      <c r="AM122" s="1">
        <v>2.9822536744177341E-3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86</v>
      </c>
      <c r="AV122">
        <f t="shared" si="92"/>
        <v>0.49975524902343743</v>
      </c>
      <c r="AW122">
        <f t="shared" si="93"/>
        <v>5.5989151462225719E-5</v>
      </c>
      <c r="AX122">
        <f t="shared" si="94"/>
        <v>303.975963973999</v>
      </c>
      <c r="AY122">
        <f t="shared" si="95"/>
        <v>304.14329566955564</v>
      </c>
      <c r="AZ122">
        <f t="shared" si="96"/>
        <v>2.7812685344829724E-2</v>
      </c>
      <c r="BA122">
        <f t="shared" si="97"/>
        <v>-4.6732150145000709E-3</v>
      </c>
      <c r="BB122">
        <f t="shared" si="98"/>
        <v>4.4668044045354911</v>
      </c>
      <c r="BC122">
        <f t="shared" si="99"/>
        <v>44.787787272695383</v>
      </c>
      <c r="BD122">
        <f t="shared" si="100"/>
        <v>9.45043070531257</v>
      </c>
      <c r="BE122">
        <f t="shared" si="101"/>
        <v>30.909629821777344</v>
      </c>
      <c r="BF122">
        <f t="shared" si="102"/>
        <v>4.4881846870798308</v>
      </c>
      <c r="BG122">
        <f t="shared" si="103"/>
        <v>5.6871568853274507E-3</v>
      </c>
      <c r="BH122">
        <f t="shared" si="104"/>
        <v>3.5242879716019377</v>
      </c>
      <c r="BI122">
        <f t="shared" si="105"/>
        <v>0.96389671547789302</v>
      </c>
      <c r="BJ122">
        <f t="shared" si="106"/>
        <v>3.555496546568746E-3</v>
      </c>
      <c r="BK122">
        <f t="shared" si="107"/>
        <v>91.384067733612767</v>
      </c>
      <c r="BL122">
        <f t="shared" si="108"/>
        <v>2.1631927631663848</v>
      </c>
      <c r="BM122">
        <f t="shared" si="109"/>
        <v>78.062935372326564</v>
      </c>
      <c r="BN122">
        <f t="shared" si="110"/>
        <v>424.43299015300931</v>
      </c>
      <c r="BO122">
        <f t="shared" si="111"/>
        <v>-3.290988665485408E-3</v>
      </c>
    </row>
    <row r="123" spans="1:67" x14ac:dyDescent="0.25">
      <c r="A123" s="1">
        <v>112</v>
      </c>
      <c r="B123" s="1" t="s">
        <v>198</v>
      </c>
      <c r="C123" s="1" t="s">
        <v>81</v>
      </c>
      <c r="D123" s="1" t="s">
        <v>10</v>
      </c>
      <c r="E123" s="1" t="s">
        <v>82</v>
      </c>
      <c r="F123" s="1" t="s">
        <v>83</v>
      </c>
      <c r="G123" s="1" t="s">
        <v>84</v>
      </c>
      <c r="H123" s="1" t="s">
        <v>85</v>
      </c>
      <c r="I123" s="1">
        <v>1051.5000013969839</v>
      </c>
      <c r="J123" s="1">
        <v>0</v>
      </c>
      <c r="K123">
        <f t="shared" si="84"/>
        <v>-1.7913594671718016</v>
      </c>
      <c r="L123">
        <f t="shared" si="85"/>
        <v>5.7578155059099644E-3</v>
      </c>
      <c r="M123">
        <f t="shared" si="86"/>
        <v>911.71743036294947</v>
      </c>
      <c r="N123">
        <f t="shared" si="87"/>
        <v>5.6481991791411598E-2</v>
      </c>
      <c r="O123">
        <f t="shared" si="88"/>
        <v>0.94105142495458294</v>
      </c>
      <c r="P123">
        <f t="shared" si="89"/>
        <v>30.820636749267578</v>
      </c>
      <c r="Q123" s="1">
        <v>6</v>
      </c>
      <c r="R123">
        <f t="shared" si="90"/>
        <v>1.4200000166893005</v>
      </c>
      <c r="S123" s="1">
        <v>1</v>
      </c>
      <c r="T123">
        <f t="shared" si="91"/>
        <v>2.8400000333786011</v>
      </c>
      <c r="U123" s="1">
        <v>30.989524841308594</v>
      </c>
      <c r="V123" s="1">
        <v>30.820636749267578</v>
      </c>
      <c r="W123" s="1">
        <v>31.011890411376953</v>
      </c>
      <c r="X123" s="1">
        <v>420.025146484375</v>
      </c>
      <c r="Y123" s="1">
        <v>423.56170654296875</v>
      </c>
      <c r="Z123" s="1">
        <v>35.229526519775391</v>
      </c>
      <c r="AA123" s="1">
        <v>35.338550567626953</v>
      </c>
      <c r="AB123" s="1">
        <v>77.9278564453125</v>
      </c>
      <c r="AC123" s="1">
        <v>78.169021606445313</v>
      </c>
      <c r="AD123" s="1">
        <v>299.85678100585938</v>
      </c>
      <c r="AE123" s="1">
        <v>0.15947215259075165</v>
      </c>
      <c r="AF123" s="1">
        <v>5.892673134803772E-2</v>
      </c>
      <c r="AG123" s="1">
        <v>99.732292175292969</v>
      </c>
      <c r="AH123" s="1">
        <v>0.52856934070587158</v>
      </c>
      <c r="AI123" s="1">
        <v>0.10544807463884354</v>
      </c>
      <c r="AJ123" s="1">
        <v>4.296237975358963E-2</v>
      </c>
      <c r="AK123" s="1">
        <v>1.3046120293438435E-3</v>
      </c>
      <c r="AL123" s="1">
        <v>2.6556948199868202E-2</v>
      </c>
      <c r="AM123" s="1">
        <v>2.9822536744177341E-3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86</v>
      </c>
      <c r="AV123">
        <f t="shared" si="92"/>
        <v>0.49976130167643223</v>
      </c>
      <c r="AW123">
        <f t="shared" si="93"/>
        <v>5.6481991791411601E-5</v>
      </c>
      <c r="AX123">
        <f t="shared" si="94"/>
        <v>303.97063674926756</v>
      </c>
      <c r="AY123">
        <f t="shared" si="95"/>
        <v>304.13952484130857</v>
      </c>
      <c r="AZ123">
        <f t="shared" si="96"/>
        <v>2.5515543844203403E-2</v>
      </c>
      <c r="BA123">
        <f t="shared" si="97"/>
        <v>-4.7326866872667607E-3</v>
      </c>
      <c r="BB123">
        <f t="shared" si="98"/>
        <v>4.4654460752165193</v>
      </c>
      <c r="BC123">
        <f t="shared" si="99"/>
        <v>44.77432512398186</v>
      </c>
      <c r="BD123">
        <f t="shared" si="100"/>
        <v>9.4357745563549074</v>
      </c>
      <c r="BE123">
        <f t="shared" si="101"/>
        <v>30.905080795288086</v>
      </c>
      <c r="BF123">
        <f t="shared" si="102"/>
        <v>4.4870199244999753</v>
      </c>
      <c r="BG123">
        <f t="shared" si="103"/>
        <v>5.7461657306442674E-3</v>
      </c>
      <c r="BH123">
        <f t="shared" si="104"/>
        <v>3.5243946502619363</v>
      </c>
      <c r="BI123">
        <f t="shared" si="105"/>
        <v>0.96262527423803901</v>
      </c>
      <c r="BJ123">
        <f t="shared" si="106"/>
        <v>3.5923984273377504E-3</v>
      </c>
      <c r="BK123">
        <f t="shared" si="107"/>
        <v>90.927669146264989</v>
      </c>
      <c r="BL123">
        <f t="shared" si="108"/>
        <v>2.1525020233869019</v>
      </c>
      <c r="BM123">
        <f t="shared" si="109"/>
        <v>78.090966980453487</v>
      </c>
      <c r="BN123">
        <f t="shared" si="110"/>
        <v>424.41323304024309</v>
      </c>
      <c r="BO123">
        <f t="shared" si="111"/>
        <v>-3.2960563458154842E-3</v>
      </c>
    </row>
    <row r="124" spans="1:67" x14ac:dyDescent="0.25">
      <c r="A124" s="1">
        <v>113</v>
      </c>
      <c r="B124" s="1" t="s">
        <v>199</v>
      </c>
      <c r="C124" s="1" t="s">
        <v>81</v>
      </c>
      <c r="D124" s="1" t="s">
        <v>10</v>
      </c>
      <c r="E124" s="1" t="s">
        <v>82</v>
      </c>
      <c r="F124" s="1" t="s">
        <v>83</v>
      </c>
      <c r="G124" s="1" t="s">
        <v>84</v>
      </c>
      <c r="H124" s="1" t="s">
        <v>85</v>
      </c>
      <c r="I124" s="1">
        <v>1056.5000012852252</v>
      </c>
      <c r="J124" s="1">
        <v>0</v>
      </c>
      <c r="K124">
        <f t="shared" si="84"/>
        <v>-1.795605832525724</v>
      </c>
      <c r="L124">
        <f t="shared" si="85"/>
        <v>5.6136246513187266E-3</v>
      </c>
      <c r="M124">
        <f t="shared" si="86"/>
        <v>925.58736152696633</v>
      </c>
      <c r="N124">
        <f t="shared" si="87"/>
        <v>5.5101634023282726E-2</v>
      </c>
      <c r="O124">
        <f t="shared" si="88"/>
        <v>0.94158284392059111</v>
      </c>
      <c r="P124">
        <f t="shared" si="89"/>
        <v>30.821889877319336</v>
      </c>
      <c r="Q124" s="1">
        <v>6</v>
      </c>
      <c r="R124">
        <f t="shared" si="90"/>
        <v>1.4200000166893005</v>
      </c>
      <c r="S124" s="1">
        <v>1</v>
      </c>
      <c r="T124">
        <f t="shared" si="91"/>
        <v>2.8400000333786011</v>
      </c>
      <c r="U124" s="1">
        <v>30.986921310424805</v>
      </c>
      <c r="V124" s="1">
        <v>30.821889877319336</v>
      </c>
      <c r="W124" s="1">
        <v>31.010028839111328</v>
      </c>
      <c r="X124" s="1">
        <v>420.00152587890625</v>
      </c>
      <c r="Y124" s="1">
        <v>423.54818725585938</v>
      </c>
      <c r="Z124" s="1">
        <v>35.23016357421875</v>
      </c>
      <c r="AA124" s="1">
        <v>35.336536407470703</v>
      </c>
      <c r="AB124" s="1">
        <v>77.940605163574219</v>
      </c>
      <c r="AC124" s="1">
        <v>78.175933837890625</v>
      </c>
      <c r="AD124" s="1">
        <v>299.82015991210938</v>
      </c>
      <c r="AE124" s="1">
        <v>0.30156370997428894</v>
      </c>
      <c r="AF124" s="1">
        <v>2.9980525374412537E-2</v>
      </c>
      <c r="AG124" s="1">
        <v>99.731979370117188</v>
      </c>
      <c r="AH124" s="1">
        <v>0.52856934070587158</v>
      </c>
      <c r="AI124" s="1">
        <v>0.10544807463884354</v>
      </c>
      <c r="AJ124" s="1">
        <v>4.296237975358963E-2</v>
      </c>
      <c r="AK124" s="1">
        <v>1.3046120293438435E-3</v>
      </c>
      <c r="AL124" s="1">
        <v>2.6556948199868202E-2</v>
      </c>
      <c r="AM124" s="1">
        <v>2.9822536744177341E-3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86</v>
      </c>
      <c r="AV124">
        <f t="shared" si="92"/>
        <v>0.49970026652018218</v>
      </c>
      <c r="AW124">
        <f t="shared" si="93"/>
        <v>5.5101634023282727E-5</v>
      </c>
      <c r="AX124">
        <f t="shared" si="94"/>
        <v>303.97188987731931</v>
      </c>
      <c r="AY124">
        <f t="shared" si="95"/>
        <v>304.13692131042478</v>
      </c>
      <c r="AZ124">
        <f t="shared" si="96"/>
        <v>4.8250192517410362E-2</v>
      </c>
      <c r="BA124">
        <f t="shared" si="97"/>
        <v>-4.3167078822052042E-3</v>
      </c>
      <c r="BB124">
        <f t="shared" si="98"/>
        <v>4.4657655639218543</v>
      </c>
      <c r="BC124">
        <f t="shared" si="99"/>
        <v>44.777669029799057</v>
      </c>
      <c r="BD124">
        <f t="shared" si="100"/>
        <v>9.4411326223283538</v>
      </c>
      <c r="BE124">
        <f t="shared" si="101"/>
        <v>30.90440559387207</v>
      </c>
      <c r="BF124">
        <f t="shared" si="102"/>
        <v>4.4868470639438831</v>
      </c>
      <c r="BG124">
        <f t="shared" si="103"/>
        <v>5.6025504910450826E-3</v>
      </c>
      <c r="BH124">
        <f t="shared" si="104"/>
        <v>3.5241827200012632</v>
      </c>
      <c r="BI124">
        <f t="shared" si="105"/>
        <v>0.9626643439426199</v>
      </c>
      <c r="BJ124">
        <f t="shared" si="106"/>
        <v>3.5025873199045058E-3</v>
      </c>
      <c r="BK124">
        <f t="shared" si="107"/>
        <v>92.310659645048617</v>
      </c>
      <c r="BL124">
        <f t="shared" si="108"/>
        <v>2.1853177262398065</v>
      </c>
      <c r="BM124">
        <f t="shared" si="109"/>
        <v>78.079037188295302</v>
      </c>
      <c r="BN124">
        <f t="shared" si="110"/>
        <v>424.40173227185221</v>
      </c>
      <c r="BO124">
        <f t="shared" si="111"/>
        <v>-3.3034543431950656E-3</v>
      </c>
    </row>
    <row r="125" spans="1:67" x14ac:dyDescent="0.25">
      <c r="A125" s="1">
        <v>114</v>
      </c>
      <c r="B125" s="1" t="s">
        <v>200</v>
      </c>
      <c r="C125" s="1" t="s">
        <v>81</v>
      </c>
      <c r="D125" s="1" t="s">
        <v>10</v>
      </c>
      <c r="E125" s="1" t="s">
        <v>82</v>
      </c>
      <c r="F125" s="1" t="s">
        <v>83</v>
      </c>
      <c r="G125" s="1" t="s">
        <v>84</v>
      </c>
      <c r="H125" s="1" t="s">
        <v>85</v>
      </c>
      <c r="I125" s="1">
        <v>1062.0000011622906</v>
      </c>
      <c r="J125" s="1">
        <v>0</v>
      </c>
      <c r="K125">
        <f t="shared" si="84"/>
        <v>-1.7797070923956324</v>
      </c>
      <c r="L125">
        <f t="shared" si="85"/>
        <v>5.2729525571421692E-3</v>
      </c>
      <c r="M125">
        <f t="shared" si="86"/>
        <v>953.64589308326254</v>
      </c>
      <c r="N125">
        <f t="shared" si="87"/>
        <v>5.1787667699006182E-2</v>
      </c>
      <c r="O125">
        <f t="shared" si="88"/>
        <v>0.94201349211931307</v>
      </c>
      <c r="P125">
        <f t="shared" si="89"/>
        <v>30.820642471313477</v>
      </c>
      <c r="Q125" s="1">
        <v>6</v>
      </c>
      <c r="R125">
        <f t="shared" si="90"/>
        <v>1.4200000166893005</v>
      </c>
      <c r="S125" s="1">
        <v>1</v>
      </c>
      <c r="T125">
        <f t="shared" si="91"/>
        <v>2.8400000333786011</v>
      </c>
      <c r="U125" s="1">
        <v>30.986169815063477</v>
      </c>
      <c r="V125" s="1">
        <v>30.820642471313477</v>
      </c>
      <c r="W125" s="1">
        <v>31.011432647705078</v>
      </c>
      <c r="X125" s="1">
        <v>420.0823974609375</v>
      </c>
      <c r="Y125" s="1">
        <v>423.59976196289063</v>
      </c>
      <c r="Z125" s="1">
        <v>35.229312896728516</v>
      </c>
      <c r="AA125" s="1">
        <v>35.329280853271484</v>
      </c>
      <c r="AB125" s="1">
        <v>77.941497802734375</v>
      </c>
      <c r="AC125" s="1">
        <v>78.162666320800781</v>
      </c>
      <c r="AD125" s="1">
        <v>299.8443603515625</v>
      </c>
      <c r="AE125" s="1">
        <v>0.12999050319194794</v>
      </c>
      <c r="AF125" s="1">
        <v>0.13645586371421814</v>
      </c>
      <c r="AG125" s="1">
        <v>99.731269836425781</v>
      </c>
      <c r="AH125" s="1">
        <v>0.52856934070587158</v>
      </c>
      <c r="AI125" s="1">
        <v>0.10544807463884354</v>
      </c>
      <c r="AJ125" s="1">
        <v>4.296237975358963E-2</v>
      </c>
      <c r="AK125" s="1">
        <v>1.3046120293438435E-3</v>
      </c>
      <c r="AL125" s="1">
        <v>2.6556948199868202E-2</v>
      </c>
      <c r="AM125" s="1">
        <v>2.9822536744177341E-3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86</v>
      </c>
      <c r="AV125">
        <f t="shared" si="92"/>
        <v>0.49974060058593744</v>
      </c>
      <c r="AW125">
        <f t="shared" si="93"/>
        <v>5.1787667699006183E-5</v>
      </c>
      <c r="AX125">
        <f t="shared" si="94"/>
        <v>303.97064247131345</v>
      </c>
      <c r="AY125">
        <f t="shared" si="95"/>
        <v>304.13616981506345</v>
      </c>
      <c r="AZ125">
        <f t="shared" si="96"/>
        <v>2.0798480045829404E-2</v>
      </c>
      <c r="BA125">
        <f t="shared" si="97"/>
        <v>-2.9103966894182534E-3</v>
      </c>
      <c r="BB125">
        <f t="shared" si="98"/>
        <v>4.4654475340238022</v>
      </c>
      <c r="BC125">
        <f t="shared" si="99"/>
        <v>44.774798730105459</v>
      </c>
      <c r="BD125">
        <f t="shared" si="100"/>
        <v>9.4455178768339749</v>
      </c>
      <c r="BE125">
        <f t="shared" si="101"/>
        <v>30.903406143188477</v>
      </c>
      <c r="BF125">
        <f t="shared" si="102"/>
        <v>4.4865912019045631</v>
      </c>
      <c r="BG125">
        <f t="shared" si="103"/>
        <v>5.2631805497434739E-3</v>
      </c>
      <c r="BH125">
        <f t="shared" si="104"/>
        <v>3.5234340419044892</v>
      </c>
      <c r="BI125">
        <f t="shared" si="105"/>
        <v>0.9631571600000739</v>
      </c>
      <c r="BJ125">
        <f t="shared" si="106"/>
        <v>3.2903644038444072E-3</v>
      </c>
      <c r="BK125">
        <f t="shared" si="107"/>
        <v>95.108315891486114</v>
      </c>
      <c r="BL125">
        <f t="shared" si="108"/>
        <v>2.2512899645274271</v>
      </c>
      <c r="BM125">
        <f t="shared" si="109"/>
        <v>78.064938998775318</v>
      </c>
      <c r="BN125">
        <f t="shared" si="110"/>
        <v>424.44574947926253</v>
      </c>
      <c r="BO125">
        <f t="shared" si="111"/>
        <v>-3.2732740467775793E-3</v>
      </c>
    </row>
    <row r="126" spans="1:67" x14ac:dyDescent="0.25">
      <c r="A126" s="1">
        <v>115</v>
      </c>
      <c r="B126" s="1" t="s">
        <v>201</v>
      </c>
      <c r="C126" s="1" t="s">
        <v>81</v>
      </c>
      <c r="D126" s="1" t="s">
        <v>10</v>
      </c>
      <c r="E126" s="1" t="s">
        <v>82</v>
      </c>
      <c r="F126" s="1" t="s">
        <v>83</v>
      </c>
      <c r="G126" s="1" t="s">
        <v>84</v>
      </c>
      <c r="H126" s="1" t="s">
        <v>85</v>
      </c>
      <c r="I126" s="1">
        <v>1067.0000010505319</v>
      </c>
      <c r="J126" s="1">
        <v>0</v>
      </c>
      <c r="K126">
        <f t="shared" si="84"/>
        <v>-1.7858698509949651</v>
      </c>
      <c r="L126">
        <f t="shared" si="85"/>
        <v>5.7500476757458988E-3</v>
      </c>
      <c r="M126">
        <f t="shared" si="86"/>
        <v>910.83077896239888</v>
      </c>
      <c r="N126">
        <f t="shared" si="87"/>
        <v>5.6342927094511795E-2</v>
      </c>
      <c r="O126">
        <f t="shared" si="88"/>
        <v>0.94000490473919829</v>
      </c>
      <c r="P126">
        <f t="shared" si="89"/>
        <v>30.814006805419922</v>
      </c>
      <c r="Q126" s="1">
        <v>6</v>
      </c>
      <c r="R126">
        <f t="shared" si="90"/>
        <v>1.4200000166893005</v>
      </c>
      <c r="S126" s="1">
        <v>1</v>
      </c>
      <c r="T126">
        <f t="shared" si="91"/>
        <v>2.8400000333786011</v>
      </c>
      <c r="U126" s="1">
        <v>30.986089706420898</v>
      </c>
      <c r="V126" s="1">
        <v>30.814006805419922</v>
      </c>
      <c r="W126" s="1">
        <v>31.024187088012695</v>
      </c>
      <c r="X126" s="1">
        <v>419.98760986328125</v>
      </c>
      <c r="Y126" s="1">
        <v>423.51370239257813</v>
      </c>
      <c r="Z126" s="1">
        <v>35.223567962646484</v>
      </c>
      <c r="AA126" s="1">
        <v>35.33233642578125</v>
      </c>
      <c r="AB126" s="1">
        <v>77.929420471191406</v>
      </c>
      <c r="AC126" s="1">
        <v>78.170059204101563</v>
      </c>
      <c r="AD126" s="1">
        <v>299.82330322265625</v>
      </c>
      <c r="AE126" s="1">
        <v>4.9880765378475189E-2</v>
      </c>
      <c r="AF126" s="1">
        <v>2.06754170358181E-3</v>
      </c>
      <c r="AG126" s="1">
        <v>99.731620788574219</v>
      </c>
      <c r="AH126" s="1">
        <v>0.52856934070587158</v>
      </c>
      <c r="AI126" s="1">
        <v>0.10544807463884354</v>
      </c>
      <c r="AJ126" s="1">
        <v>4.296237975358963E-2</v>
      </c>
      <c r="AK126" s="1">
        <v>1.3046120293438435E-3</v>
      </c>
      <c r="AL126" s="1">
        <v>2.6556948199868202E-2</v>
      </c>
      <c r="AM126" s="1">
        <v>2.9822536744177341E-3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86</v>
      </c>
      <c r="AV126">
        <f t="shared" si="92"/>
        <v>0.49970550537109371</v>
      </c>
      <c r="AW126">
        <f t="shared" si="93"/>
        <v>5.6342927094511793E-5</v>
      </c>
      <c r="AX126">
        <f t="shared" si="94"/>
        <v>303.9640068054199</v>
      </c>
      <c r="AY126">
        <f t="shared" si="95"/>
        <v>304.13608970642088</v>
      </c>
      <c r="AZ126">
        <f t="shared" si="96"/>
        <v>7.9809222821685122E-3</v>
      </c>
      <c r="BA126">
        <f t="shared" si="97"/>
        <v>-4.4260024534775412E-3</v>
      </c>
      <c r="BB126">
        <f t="shared" si="98"/>
        <v>4.4637560827295415</v>
      </c>
      <c r="BC126">
        <f t="shared" si="99"/>
        <v>44.757681138988694</v>
      </c>
      <c r="BD126">
        <f t="shared" si="100"/>
        <v>9.4253447132074442</v>
      </c>
      <c r="BE126">
        <f t="shared" si="101"/>
        <v>30.90004825592041</v>
      </c>
      <c r="BF126">
        <f t="shared" si="102"/>
        <v>4.4857316668907785</v>
      </c>
      <c r="BG126">
        <f t="shared" si="103"/>
        <v>5.738429280830102E-3</v>
      </c>
      <c r="BH126">
        <f t="shared" si="104"/>
        <v>3.5237511779903432</v>
      </c>
      <c r="BI126">
        <f t="shared" si="105"/>
        <v>0.9619804889004353</v>
      </c>
      <c r="BJ126">
        <f t="shared" si="106"/>
        <v>3.5875603341975339E-3</v>
      </c>
      <c r="BK126">
        <f t="shared" si="107"/>
        <v>90.838629850039624</v>
      </c>
      <c r="BL126">
        <f t="shared" si="108"/>
        <v>2.1506524436323899</v>
      </c>
      <c r="BM126">
        <f t="shared" si="109"/>
        <v>78.107246767609197</v>
      </c>
      <c r="BN126">
        <f t="shared" si="110"/>
        <v>424.3626193892357</v>
      </c>
      <c r="BO126">
        <f t="shared" si="111"/>
        <v>-3.287032617228573E-3</v>
      </c>
    </row>
    <row r="127" spans="1:67" x14ac:dyDescent="0.25">
      <c r="A127" s="1">
        <v>116</v>
      </c>
      <c r="B127" s="1" t="s">
        <v>202</v>
      </c>
      <c r="C127" s="1" t="s">
        <v>81</v>
      </c>
      <c r="D127" s="1" t="s">
        <v>10</v>
      </c>
      <c r="E127" s="1" t="s">
        <v>82</v>
      </c>
      <c r="F127" s="1" t="s">
        <v>83</v>
      </c>
      <c r="G127" s="1" t="s">
        <v>84</v>
      </c>
      <c r="H127" s="1" t="s">
        <v>85</v>
      </c>
      <c r="I127" s="1">
        <v>1072.0000009387732</v>
      </c>
      <c r="J127" s="1">
        <v>0</v>
      </c>
      <c r="K127">
        <f t="shared" si="84"/>
        <v>-1.7710530076201121</v>
      </c>
      <c r="L127">
        <f t="shared" si="85"/>
        <v>5.585293182213273E-3</v>
      </c>
      <c r="M127">
        <f t="shared" si="86"/>
        <v>921.13658240496636</v>
      </c>
      <c r="N127">
        <f t="shared" si="87"/>
        <v>5.4974469985849747E-2</v>
      </c>
      <c r="O127">
        <f t="shared" si="88"/>
        <v>0.94416192081204153</v>
      </c>
      <c r="P127">
        <f t="shared" si="89"/>
        <v>30.82928466796875</v>
      </c>
      <c r="Q127" s="1">
        <v>6</v>
      </c>
      <c r="R127">
        <f t="shared" si="90"/>
        <v>1.4200000166893005</v>
      </c>
      <c r="S127" s="1">
        <v>1</v>
      </c>
      <c r="T127">
        <f t="shared" si="91"/>
        <v>2.8400000333786011</v>
      </c>
      <c r="U127" s="1">
        <v>30.995450973510742</v>
      </c>
      <c r="V127" s="1">
        <v>30.82928466796875</v>
      </c>
      <c r="W127" s="1">
        <v>31.032102584838867</v>
      </c>
      <c r="X127" s="1">
        <v>420.043212890625</v>
      </c>
      <c r="Y127" s="1">
        <v>423.54074096679688</v>
      </c>
      <c r="Z127" s="1">
        <v>35.223381042480469</v>
      </c>
      <c r="AA127" s="1">
        <v>35.329505920410156</v>
      </c>
      <c r="AB127" s="1">
        <v>77.887870788574219</v>
      </c>
      <c r="AC127" s="1">
        <v>78.122543334960938</v>
      </c>
      <c r="AD127" s="1">
        <v>299.82931518554688</v>
      </c>
      <c r="AE127" s="1">
        <v>0.31894934177398682</v>
      </c>
      <c r="AF127" s="1">
        <v>0.2625899612903595</v>
      </c>
      <c r="AG127" s="1">
        <v>99.732200622558594</v>
      </c>
      <c r="AH127" s="1">
        <v>0.52856934070587158</v>
      </c>
      <c r="AI127" s="1">
        <v>0.10544807463884354</v>
      </c>
      <c r="AJ127" s="1">
        <v>4.296237975358963E-2</v>
      </c>
      <c r="AK127" s="1">
        <v>1.3046120293438435E-3</v>
      </c>
      <c r="AL127" s="1">
        <v>2.6556948199868202E-2</v>
      </c>
      <c r="AM127" s="1">
        <v>2.9822536744177341E-3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86</v>
      </c>
      <c r="AV127">
        <f t="shared" si="92"/>
        <v>0.49971552530924473</v>
      </c>
      <c r="AW127">
        <f t="shared" si="93"/>
        <v>5.497446998584975E-5</v>
      </c>
      <c r="AX127">
        <f t="shared" si="94"/>
        <v>303.97928466796873</v>
      </c>
      <c r="AY127">
        <f t="shared" si="95"/>
        <v>304.14545097351072</v>
      </c>
      <c r="AZ127">
        <f t="shared" si="96"/>
        <v>5.1031893543186158E-2</v>
      </c>
      <c r="BA127">
        <f t="shared" si="97"/>
        <v>-4.0652021784701713E-3</v>
      </c>
      <c r="BB127">
        <f t="shared" si="98"/>
        <v>4.467651293162259</v>
      </c>
      <c r="BC127">
        <f t="shared" si="99"/>
        <v>44.796477619804108</v>
      </c>
      <c r="BD127">
        <f t="shared" si="100"/>
        <v>9.4669716993939517</v>
      </c>
      <c r="BE127">
        <f t="shared" si="101"/>
        <v>30.912367820739746</v>
      </c>
      <c r="BF127">
        <f t="shared" si="102"/>
        <v>4.488885869251181</v>
      </c>
      <c r="BG127">
        <f t="shared" si="103"/>
        <v>5.5743304113414606E-3</v>
      </c>
      <c r="BH127">
        <f t="shared" si="104"/>
        <v>3.5234893723502174</v>
      </c>
      <c r="BI127">
        <f t="shared" si="105"/>
        <v>0.96539649690096363</v>
      </c>
      <c r="BJ127">
        <f t="shared" si="106"/>
        <v>3.4849397877421986E-3</v>
      </c>
      <c r="BK127">
        <f t="shared" si="107"/>
        <v>91.86697843719007</v>
      </c>
      <c r="BL127">
        <f t="shared" si="108"/>
        <v>2.1748476434695054</v>
      </c>
      <c r="BM127">
        <f t="shared" si="109"/>
        <v>78.027918079300662</v>
      </c>
      <c r="BN127">
        <f t="shared" si="110"/>
        <v>424.38261474573579</v>
      </c>
      <c r="BO127">
        <f t="shared" si="111"/>
        <v>-3.2562968932051358E-3</v>
      </c>
    </row>
    <row r="128" spans="1:67" x14ac:dyDescent="0.25">
      <c r="A128" s="1">
        <v>117</v>
      </c>
      <c r="B128" s="1" t="s">
        <v>203</v>
      </c>
      <c r="C128" s="1" t="s">
        <v>81</v>
      </c>
      <c r="D128" s="1" t="s">
        <v>10</v>
      </c>
      <c r="E128" s="1" t="s">
        <v>82</v>
      </c>
      <c r="F128" s="1" t="s">
        <v>83</v>
      </c>
      <c r="G128" s="1" t="s">
        <v>84</v>
      </c>
      <c r="H128" s="1" t="s">
        <v>85</v>
      </c>
      <c r="I128" s="1">
        <v>1077.5000008158386</v>
      </c>
      <c r="J128" s="1">
        <v>0</v>
      </c>
      <c r="K128">
        <f t="shared" si="84"/>
        <v>-1.7822102862414388</v>
      </c>
      <c r="L128">
        <f t="shared" si="85"/>
        <v>5.721890159910291E-3</v>
      </c>
      <c r="M128">
        <f t="shared" si="86"/>
        <v>912.28117845414818</v>
      </c>
      <c r="N128">
        <f t="shared" si="87"/>
        <v>5.643515787668827E-2</v>
      </c>
      <c r="O128">
        <f t="shared" si="88"/>
        <v>0.94614871325037431</v>
      </c>
      <c r="P128">
        <f t="shared" si="89"/>
        <v>30.837272644042969</v>
      </c>
      <c r="Q128" s="1">
        <v>6</v>
      </c>
      <c r="R128">
        <f t="shared" si="90"/>
        <v>1.4200000166893005</v>
      </c>
      <c r="S128" s="1">
        <v>1</v>
      </c>
      <c r="T128">
        <f t="shared" si="91"/>
        <v>2.8400000333786011</v>
      </c>
      <c r="U128" s="1">
        <v>30.995861053466797</v>
      </c>
      <c r="V128" s="1">
        <v>30.837272644042969</v>
      </c>
      <c r="W128" s="1">
        <v>31.030876159667969</v>
      </c>
      <c r="X128" s="1">
        <v>420.10635375976563</v>
      </c>
      <c r="Y128" s="1">
        <v>423.62481689453125</v>
      </c>
      <c r="Z128" s="1">
        <v>35.220947265625</v>
      </c>
      <c r="AA128" s="1">
        <v>35.329887390136719</v>
      </c>
      <c r="AB128" s="1">
        <v>77.880950927734375</v>
      </c>
      <c r="AC128" s="1">
        <v>78.121841430664063</v>
      </c>
      <c r="AD128" s="1">
        <v>299.84164428710938</v>
      </c>
      <c r="AE128" s="1">
        <v>0.19348043203353882</v>
      </c>
      <c r="AF128" s="1">
        <v>7.44328573346138E-2</v>
      </c>
      <c r="AG128" s="1">
        <v>99.732566833496094</v>
      </c>
      <c r="AH128" s="1">
        <v>0.52856934070587158</v>
      </c>
      <c r="AI128" s="1">
        <v>0.10544807463884354</v>
      </c>
      <c r="AJ128" s="1">
        <v>4.296237975358963E-2</v>
      </c>
      <c r="AK128" s="1">
        <v>1.3046120293438435E-3</v>
      </c>
      <c r="AL128" s="1">
        <v>2.6556948199868202E-2</v>
      </c>
      <c r="AM128" s="1">
        <v>2.9822536744177341E-3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86</v>
      </c>
      <c r="AV128">
        <f t="shared" si="92"/>
        <v>0.49973607381184887</v>
      </c>
      <c r="AW128">
        <f t="shared" si="93"/>
        <v>5.6435157876688269E-5</v>
      </c>
      <c r="AX128">
        <f t="shared" si="94"/>
        <v>303.98727264404295</v>
      </c>
      <c r="AY128">
        <f t="shared" si="95"/>
        <v>304.14586105346677</v>
      </c>
      <c r="AZ128">
        <f t="shared" si="96"/>
        <v>3.0956868433426266E-2</v>
      </c>
      <c r="BA128">
        <f t="shared" si="97"/>
        <v>-6.0526368346699062E-3</v>
      </c>
      <c r="BB128">
        <f t="shared" si="98"/>
        <v>4.4696890686070754</v>
      </c>
      <c r="BC128">
        <f t="shared" si="99"/>
        <v>44.816745527759643</v>
      </c>
      <c r="BD128">
        <f t="shared" si="100"/>
        <v>9.4868581376229244</v>
      </c>
      <c r="BE128">
        <f t="shared" si="101"/>
        <v>30.916566848754883</v>
      </c>
      <c r="BF128">
        <f t="shared" si="102"/>
        <v>4.4899613960131814</v>
      </c>
      <c r="BG128">
        <f t="shared" si="103"/>
        <v>5.7103851612204095E-3</v>
      </c>
      <c r="BH128">
        <f t="shared" si="104"/>
        <v>3.5235403553567011</v>
      </c>
      <c r="BI128">
        <f t="shared" si="105"/>
        <v>0.96642104065648038</v>
      </c>
      <c r="BJ128">
        <f t="shared" si="106"/>
        <v>3.5700225978755554E-3</v>
      </c>
      <c r="BK128">
        <f t="shared" si="107"/>
        <v>90.984143601118916</v>
      </c>
      <c r="BL128">
        <f t="shared" si="108"/>
        <v>2.1535121222165707</v>
      </c>
      <c r="BM128">
        <f t="shared" si="109"/>
        <v>77.99254048255392</v>
      </c>
      <c r="BN128">
        <f t="shared" si="110"/>
        <v>424.47199430937223</v>
      </c>
      <c r="BO128">
        <f t="shared" si="111"/>
        <v>-3.2746355416042195E-3</v>
      </c>
    </row>
    <row r="129" spans="1:67" x14ac:dyDescent="0.25">
      <c r="A129" s="1">
        <v>118</v>
      </c>
      <c r="B129" s="1" t="s">
        <v>204</v>
      </c>
      <c r="C129" s="1" t="s">
        <v>81</v>
      </c>
      <c r="D129" s="1" t="s">
        <v>10</v>
      </c>
      <c r="E129" s="1" t="s">
        <v>82</v>
      </c>
      <c r="F129" s="1" t="s">
        <v>83</v>
      </c>
      <c r="G129" s="1" t="s">
        <v>84</v>
      </c>
      <c r="H129" s="1" t="s">
        <v>85</v>
      </c>
      <c r="I129" s="1">
        <v>1082.5000007040799</v>
      </c>
      <c r="J129" s="1">
        <v>0</v>
      </c>
      <c r="K129">
        <f t="shared" si="84"/>
        <v>-1.8164147865805247</v>
      </c>
      <c r="L129">
        <f t="shared" si="85"/>
        <v>5.7683393497766919E-3</v>
      </c>
      <c r="M129">
        <f t="shared" si="86"/>
        <v>917.73409203836366</v>
      </c>
      <c r="N129">
        <f t="shared" si="87"/>
        <v>5.670298727721633E-2</v>
      </c>
      <c r="O129">
        <f t="shared" si="88"/>
        <v>0.94300706090538089</v>
      </c>
      <c r="P129">
        <f t="shared" si="89"/>
        <v>30.824762344360352</v>
      </c>
      <c r="Q129" s="1">
        <v>6</v>
      </c>
      <c r="R129">
        <f t="shared" si="90"/>
        <v>1.4200000166893005</v>
      </c>
      <c r="S129" s="1">
        <v>1</v>
      </c>
      <c r="T129">
        <f t="shared" si="91"/>
        <v>2.8400000333786011</v>
      </c>
      <c r="U129" s="1">
        <v>30.998418807983398</v>
      </c>
      <c r="V129" s="1">
        <v>30.824762344360352</v>
      </c>
      <c r="W129" s="1">
        <v>31.019577026367188</v>
      </c>
      <c r="X129" s="1">
        <v>420.00799560546875</v>
      </c>
      <c r="Y129" s="1">
        <v>423.59423828125</v>
      </c>
      <c r="Z129" s="1">
        <v>35.220245361328125</v>
      </c>
      <c r="AA129" s="1">
        <v>35.329689025878906</v>
      </c>
      <c r="AB129" s="1">
        <v>77.867393493652344</v>
      </c>
      <c r="AC129" s="1">
        <v>78.109359741210938</v>
      </c>
      <c r="AD129" s="1">
        <v>299.87860107421875</v>
      </c>
      <c r="AE129" s="1">
        <v>0.14888881146907806</v>
      </c>
      <c r="AF129" s="1">
        <v>0.24914258718490601</v>
      </c>
      <c r="AG129" s="1">
        <v>99.731727600097656</v>
      </c>
      <c r="AH129" s="1">
        <v>0.52856934070587158</v>
      </c>
      <c r="AI129" s="1">
        <v>0.10544807463884354</v>
      </c>
      <c r="AJ129" s="1">
        <v>4.296237975358963E-2</v>
      </c>
      <c r="AK129" s="1">
        <v>1.3046120293438435E-3</v>
      </c>
      <c r="AL129" s="1">
        <v>2.6556948199868202E-2</v>
      </c>
      <c r="AM129" s="1">
        <v>2.9822536744177341E-3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86</v>
      </c>
      <c r="AV129">
        <f t="shared" si="92"/>
        <v>0.49979766845703116</v>
      </c>
      <c r="AW129">
        <f t="shared" si="93"/>
        <v>5.6702987277216326E-5</v>
      </c>
      <c r="AX129">
        <f t="shared" si="94"/>
        <v>303.97476234436033</v>
      </c>
      <c r="AY129">
        <f t="shared" si="95"/>
        <v>304.14841880798338</v>
      </c>
      <c r="AZ129">
        <f t="shared" si="96"/>
        <v>2.3822209302584607E-2</v>
      </c>
      <c r="BA129">
        <f t="shared" si="97"/>
        <v>-4.2086789505423128E-3</v>
      </c>
      <c r="BB129">
        <f t="shared" si="98"/>
        <v>4.4664979830304956</v>
      </c>
      <c r="BC129">
        <f t="shared" si="99"/>
        <v>44.785125962523907</v>
      </c>
      <c r="BD129">
        <f t="shared" si="100"/>
        <v>9.4554369366450004</v>
      </c>
      <c r="BE129">
        <f t="shared" si="101"/>
        <v>30.911590576171875</v>
      </c>
      <c r="BF129">
        <f t="shared" si="102"/>
        <v>4.4886868127156232</v>
      </c>
      <c r="BG129">
        <f t="shared" si="103"/>
        <v>5.7566469930926227E-3</v>
      </c>
      <c r="BH129">
        <f t="shared" si="104"/>
        <v>3.5234909221251147</v>
      </c>
      <c r="BI129">
        <f t="shared" si="105"/>
        <v>0.96519589059050848</v>
      </c>
      <c r="BJ129">
        <f t="shared" si="106"/>
        <v>3.5989530320910323E-3</v>
      </c>
      <c r="BK129">
        <f t="shared" si="107"/>
        <v>91.527206476493049</v>
      </c>
      <c r="BL129">
        <f t="shared" si="108"/>
        <v>2.1665405454099309</v>
      </c>
      <c r="BM129">
        <f t="shared" si="109"/>
        <v>78.050666490250478</v>
      </c>
      <c r="BN129">
        <f t="shared" si="110"/>
        <v>424.45767487739909</v>
      </c>
      <c r="BO129">
        <f t="shared" si="111"/>
        <v>-3.3400829601280208E-3</v>
      </c>
    </row>
    <row r="130" spans="1:67" x14ac:dyDescent="0.25">
      <c r="A130" s="1">
        <v>119</v>
      </c>
      <c r="B130" s="1" t="s">
        <v>205</v>
      </c>
      <c r="C130" s="1" t="s">
        <v>81</v>
      </c>
      <c r="D130" s="1" t="s">
        <v>10</v>
      </c>
      <c r="E130" s="1" t="s">
        <v>82</v>
      </c>
      <c r="F130" s="1" t="s">
        <v>83</v>
      </c>
      <c r="G130" s="1" t="s">
        <v>84</v>
      </c>
      <c r="H130" s="1" t="s">
        <v>85</v>
      </c>
      <c r="I130" s="1">
        <v>1087.5000005923212</v>
      </c>
      <c r="J130" s="1">
        <v>0</v>
      </c>
      <c r="K130">
        <f t="shared" si="84"/>
        <v>-1.8270807290385307</v>
      </c>
      <c r="L130">
        <f t="shared" si="85"/>
        <v>5.7283494775668452E-3</v>
      </c>
      <c r="M130">
        <f t="shared" si="86"/>
        <v>924.18229560713587</v>
      </c>
      <c r="N130">
        <f t="shared" si="87"/>
        <v>5.638681104482289E-2</v>
      </c>
      <c r="O130">
        <f t="shared" si="88"/>
        <v>0.94428215696924767</v>
      </c>
      <c r="P130">
        <f t="shared" si="89"/>
        <v>30.82916259765625</v>
      </c>
      <c r="Q130" s="1">
        <v>6</v>
      </c>
      <c r="R130">
        <f t="shared" si="90"/>
        <v>1.4200000166893005</v>
      </c>
      <c r="S130" s="1">
        <v>1</v>
      </c>
      <c r="T130">
        <f t="shared" si="91"/>
        <v>2.8400000333786011</v>
      </c>
      <c r="U130" s="1">
        <v>30.998003005981445</v>
      </c>
      <c r="V130" s="1">
        <v>30.82916259765625</v>
      </c>
      <c r="W130" s="1">
        <v>31.017192840576172</v>
      </c>
      <c r="X130" s="1">
        <v>419.99807739257813</v>
      </c>
      <c r="Y130" s="1">
        <v>423.60617065429688</v>
      </c>
      <c r="Z130" s="1">
        <v>35.219139099121094</v>
      </c>
      <c r="AA130" s="1">
        <v>35.327980041503906</v>
      </c>
      <c r="AB130" s="1">
        <v>77.867172241210938</v>
      </c>
      <c r="AC130" s="1">
        <v>78.107810974121094</v>
      </c>
      <c r="AD130" s="1">
        <v>299.85836791992188</v>
      </c>
      <c r="AE130" s="1">
        <v>0.20330880582332611</v>
      </c>
      <c r="AF130" s="1">
        <v>1.9642310217022896E-2</v>
      </c>
      <c r="AG130" s="1">
        <v>99.732223510742188</v>
      </c>
      <c r="AH130" s="1">
        <v>0.52856934070587158</v>
      </c>
      <c r="AI130" s="1">
        <v>0.10544807463884354</v>
      </c>
      <c r="AJ130" s="1">
        <v>4.296237975358963E-2</v>
      </c>
      <c r="AK130" s="1">
        <v>1.3046120293438435E-3</v>
      </c>
      <c r="AL130" s="1">
        <v>2.6556948199868202E-2</v>
      </c>
      <c r="AM130" s="1">
        <v>2.9822536744177341E-3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86</v>
      </c>
      <c r="AV130">
        <f t="shared" si="92"/>
        <v>0.49976394653320305</v>
      </c>
      <c r="AW130">
        <f t="shared" si="93"/>
        <v>5.6386811044822893E-5</v>
      </c>
      <c r="AX130">
        <f t="shared" si="94"/>
        <v>303.97916259765623</v>
      </c>
      <c r="AY130">
        <f t="shared" si="95"/>
        <v>304.14800300598142</v>
      </c>
      <c r="AZ130">
        <f t="shared" si="96"/>
        <v>3.2529408204643229E-2</v>
      </c>
      <c r="BA130">
        <f t="shared" si="97"/>
        <v>-4.6107574507042882E-3</v>
      </c>
      <c r="BB130">
        <f t="shared" si="98"/>
        <v>4.4676201586515543</v>
      </c>
      <c r="BC130">
        <f t="shared" si="99"/>
        <v>44.796155158120442</v>
      </c>
      <c r="BD130">
        <f t="shared" si="100"/>
        <v>9.4681751166165355</v>
      </c>
      <c r="BE130">
        <f t="shared" si="101"/>
        <v>30.913582801818848</v>
      </c>
      <c r="BF130">
        <f t="shared" si="102"/>
        <v>4.4891970478781662</v>
      </c>
      <c r="BG130">
        <f t="shared" si="103"/>
        <v>5.7168185149019529E-3</v>
      </c>
      <c r="BH130">
        <f t="shared" si="104"/>
        <v>3.5233380016823066</v>
      </c>
      <c r="BI130">
        <f t="shared" si="105"/>
        <v>0.96585904619585961</v>
      </c>
      <c r="BJ130">
        <f t="shared" si="106"/>
        <v>3.5740457705995248E-3</v>
      </c>
      <c r="BK130">
        <f t="shared" si="107"/>
        <v>92.170755270161678</v>
      </c>
      <c r="BL130">
        <f t="shared" si="108"/>
        <v>2.1817016833811822</v>
      </c>
      <c r="BM130">
        <f t="shared" si="109"/>
        <v>78.026092711908106</v>
      </c>
      <c r="BN130">
        <f t="shared" si="110"/>
        <v>424.47467732866744</v>
      </c>
      <c r="BO130">
        <f t="shared" si="111"/>
        <v>-3.3585035331970573E-3</v>
      </c>
    </row>
    <row r="131" spans="1:67" x14ac:dyDescent="0.25">
      <c r="A131" s="1">
        <v>120</v>
      </c>
      <c r="B131" s="1" t="s">
        <v>206</v>
      </c>
      <c r="C131" s="1" t="s">
        <v>81</v>
      </c>
      <c r="D131" s="1" t="s">
        <v>10</v>
      </c>
      <c r="E131" s="1" t="s">
        <v>82</v>
      </c>
      <c r="F131" s="1" t="s">
        <v>83</v>
      </c>
      <c r="G131" s="1" t="s">
        <v>84</v>
      </c>
      <c r="H131" s="1" t="s">
        <v>85</v>
      </c>
      <c r="I131" s="1">
        <v>1093.0000004693866</v>
      </c>
      <c r="J131" s="1">
        <v>0</v>
      </c>
      <c r="K131">
        <f t="shared" si="84"/>
        <v>-1.8210611896612323</v>
      </c>
      <c r="L131">
        <f t="shared" si="85"/>
        <v>5.7629728268164242E-3</v>
      </c>
      <c r="M131">
        <f t="shared" si="86"/>
        <v>919.43584066415326</v>
      </c>
      <c r="N131">
        <f t="shared" si="87"/>
        <v>5.6594206446897798E-2</v>
      </c>
      <c r="O131">
        <f t="shared" si="88"/>
        <v>0.94208404071063123</v>
      </c>
      <c r="P131">
        <f t="shared" si="89"/>
        <v>30.820772171020508</v>
      </c>
      <c r="Q131" s="1">
        <v>6</v>
      </c>
      <c r="R131">
        <f t="shared" si="90"/>
        <v>1.4200000166893005</v>
      </c>
      <c r="S131" s="1">
        <v>1</v>
      </c>
      <c r="T131">
        <f t="shared" si="91"/>
        <v>2.8400000333786011</v>
      </c>
      <c r="U131" s="1">
        <v>30.992368698120117</v>
      </c>
      <c r="V131" s="1">
        <v>30.820772171020508</v>
      </c>
      <c r="W131" s="1">
        <v>31.018373489379883</v>
      </c>
      <c r="X131" s="1">
        <v>419.9412841796875</v>
      </c>
      <c r="Y131" s="1">
        <v>423.53704833984375</v>
      </c>
      <c r="Z131" s="1">
        <v>35.219291687011719</v>
      </c>
      <c r="AA131" s="1">
        <v>35.328529357910156</v>
      </c>
      <c r="AB131" s="1">
        <v>77.892623901367188</v>
      </c>
      <c r="AC131" s="1">
        <v>78.13421630859375</v>
      </c>
      <c r="AD131" s="1">
        <v>299.86807250976563</v>
      </c>
      <c r="AE131" s="1">
        <v>0.1980181485414505</v>
      </c>
      <c r="AF131" s="1">
        <v>8.063681423664093E-2</v>
      </c>
      <c r="AG131" s="1">
        <v>99.732330322265625</v>
      </c>
      <c r="AH131" s="1">
        <v>0.52856934070587158</v>
      </c>
      <c r="AI131" s="1">
        <v>0.10544807463884354</v>
      </c>
      <c r="AJ131" s="1">
        <v>4.296237975358963E-2</v>
      </c>
      <c r="AK131" s="1">
        <v>1.3046120293438435E-3</v>
      </c>
      <c r="AL131" s="1">
        <v>2.6556948199868202E-2</v>
      </c>
      <c r="AM131" s="1">
        <v>2.9822536744177341E-3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86</v>
      </c>
      <c r="AV131">
        <f t="shared" si="92"/>
        <v>0.49978012084960932</v>
      </c>
      <c r="AW131">
        <f t="shared" si="93"/>
        <v>5.6594206446897799E-5</v>
      </c>
      <c r="AX131">
        <f t="shared" si="94"/>
        <v>303.97077217102049</v>
      </c>
      <c r="AY131">
        <f t="shared" si="95"/>
        <v>304.14236869812009</v>
      </c>
      <c r="AZ131">
        <f t="shared" si="96"/>
        <v>3.1682903058463996E-2</v>
      </c>
      <c r="BA131">
        <f t="shared" si="97"/>
        <v>-4.3485507290368904E-3</v>
      </c>
      <c r="BB131">
        <f t="shared" si="98"/>
        <v>4.4654806004335859</v>
      </c>
      <c r="BC131">
        <f t="shared" si="99"/>
        <v>44.774654176877789</v>
      </c>
      <c r="BD131">
        <f t="shared" si="100"/>
        <v>9.4461248189676326</v>
      </c>
      <c r="BE131">
        <f t="shared" si="101"/>
        <v>30.906570434570313</v>
      </c>
      <c r="BF131">
        <f t="shared" si="102"/>
        <v>4.4874013125151944</v>
      </c>
      <c r="BG131">
        <f t="shared" si="103"/>
        <v>5.7513021937629326E-3</v>
      </c>
      <c r="BH131">
        <f t="shared" si="104"/>
        <v>3.5233965597229546</v>
      </c>
      <c r="BI131">
        <f t="shared" si="105"/>
        <v>0.96400475279223974</v>
      </c>
      <c r="BJ131">
        <f t="shared" si="106"/>
        <v>3.5956105858566041E-3</v>
      </c>
      <c r="BK131">
        <f t="shared" si="107"/>
        <v>91.697478971247321</v>
      </c>
      <c r="BL131">
        <f t="shared" si="108"/>
        <v>2.1708510371598075</v>
      </c>
      <c r="BM131">
        <f t="shared" si="109"/>
        <v>78.067246246769429</v>
      </c>
      <c r="BN131">
        <f t="shared" si="110"/>
        <v>424.40269361348766</v>
      </c>
      <c r="BO131">
        <f t="shared" si="111"/>
        <v>-3.3497721494951472E-3</v>
      </c>
    </row>
    <row r="132" spans="1:67" x14ac:dyDescent="0.25">
      <c r="A132" s="1">
        <v>121</v>
      </c>
      <c r="B132" s="1" t="s">
        <v>207</v>
      </c>
      <c r="C132" s="1" t="s">
        <v>81</v>
      </c>
      <c r="D132" s="1" t="s">
        <v>10</v>
      </c>
      <c r="E132" s="1" t="s">
        <v>82</v>
      </c>
      <c r="F132" s="1" t="s">
        <v>83</v>
      </c>
      <c r="G132" s="1" t="s">
        <v>84</v>
      </c>
      <c r="H132" s="1" t="s">
        <v>85</v>
      </c>
      <c r="I132" s="1">
        <v>1098.0000003576279</v>
      </c>
      <c r="J132" s="1">
        <v>0</v>
      </c>
      <c r="K132">
        <f t="shared" si="84"/>
        <v>-1.7471875820165512</v>
      </c>
      <c r="L132">
        <f t="shared" si="85"/>
        <v>5.7877435610635851E-3</v>
      </c>
      <c r="M132">
        <f t="shared" si="86"/>
        <v>897.02895441044564</v>
      </c>
      <c r="N132">
        <f t="shared" si="87"/>
        <v>5.6820247114479992E-2</v>
      </c>
      <c r="O132">
        <f t="shared" si="88"/>
        <v>0.94181591606341231</v>
      </c>
      <c r="P132">
        <f t="shared" si="89"/>
        <v>30.817962646484375</v>
      </c>
      <c r="Q132" s="1">
        <v>6</v>
      </c>
      <c r="R132">
        <f t="shared" si="90"/>
        <v>1.4200000166893005</v>
      </c>
      <c r="S132" s="1">
        <v>1</v>
      </c>
      <c r="T132">
        <f t="shared" si="91"/>
        <v>2.8400000333786011</v>
      </c>
      <c r="U132" s="1">
        <v>30.991081237792969</v>
      </c>
      <c r="V132" s="1">
        <v>30.817962646484375</v>
      </c>
      <c r="W132" s="1">
        <v>31.017797470092773</v>
      </c>
      <c r="X132" s="1">
        <v>420.12478637695313</v>
      </c>
      <c r="Y132" s="1">
        <v>423.57260131835938</v>
      </c>
      <c r="Z132" s="1">
        <v>35.214241027832031</v>
      </c>
      <c r="AA132" s="1">
        <v>35.323917388916016</v>
      </c>
      <c r="AB132" s="1">
        <v>77.887428283691406</v>
      </c>
      <c r="AC132" s="1">
        <v>78.130012512207031</v>
      </c>
      <c r="AD132" s="1">
        <v>299.86297607421875</v>
      </c>
      <c r="AE132" s="1">
        <v>0.13604094088077545</v>
      </c>
      <c r="AF132" s="1">
        <v>7.44328573346138E-2</v>
      </c>
      <c r="AG132" s="1">
        <v>99.732666015625</v>
      </c>
      <c r="AH132" s="1">
        <v>0.52856934070587158</v>
      </c>
      <c r="AI132" s="1">
        <v>0.10544807463884354</v>
      </c>
      <c r="AJ132" s="1">
        <v>4.296237975358963E-2</v>
      </c>
      <c r="AK132" s="1">
        <v>1.3046120293438435E-3</v>
      </c>
      <c r="AL132" s="1">
        <v>2.6556948199868202E-2</v>
      </c>
      <c r="AM132" s="1">
        <v>2.9822536744177341E-3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86</v>
      </c>
      <c r="AV132">
        <f t="shared" si="92"/>
        <v>0.49977162679036458</v>
      </c>
      <c r="AW132">
        <f t="shared" si="93"/>
        <v>5.682024711447999E-5</v>
      </c>
      <c r="AX132">
        <f t="shared" si="94"/>
        <v>303.96796264648435</v>
      </c>
      <c r="AY132">
        <f t="shared" si="95"/>
        <v>304.14108123779295</v>
      </c>
      <c r="AZ132">
        <f t="shared" si="96"/>
        <v>2.1766550054403755E-2</v>
      </c>
      <c r="BA132">
        <f t="shared" si="97"/>
        <v>-4.3653736054300217E-3</v>
      </c>
      <c r="BB132">
        <f t="shared" si="98"/>
        <v>4.4647643713757015</v>
      </c>
      <c r="BC132">
        <f t="shared" si="99"/>
        <v>44.767321979302267</v>
      </c>
      <c r="BD132">
        <f t="shared" si="100"/>
        <v>9.4434045903862511</v>
      </c>
      <c r="BE132">
        <f t="shared" si="101"/>
        <v>30.904521942138672</v>
      </c>
      <c r="BF132">
        <f t="shared" si="102"/>
        <v>4.4868768502362064</v>
      </c>
      <c r="BG132">
        <f t="shared" si="103"/>
        <v>5.7759724881114556E-3</v>
      </c>
      <c r="BH132">
        <f t="shared" si="104"/>
        <v>3.5229484553122892</v>
      </c>
      <c r="BI132">
        <f t="shared" si="105"/>
        <v>0.96392839492391724</v>
      </c>
      <c r="BJ132">
        <f t="shared" si="106"/>
        <v>3.6110385201988944E-3</v>
      </c>
      <c r="BK132">
        <f t="shared" si="107"/>
        <v>89.463089116562273</v>
      </c>
      <c r="BL132">
        <f t="shared" si="108"/>
        <v>2.1177690710363817</v>
      </c>
      <c r="BM132">
        <f t="shared" si="109"/>
        <v>78.07029839117196</v>
      </c>
      <c r="BN132">
        <f t="shared" si="110"/>
        <v>424.4031306169511</v>
      </c>
      <c r="BO132">
        <f t="shared" si="111"/>
        <v>-3.2140068258943778E-3</v>
      </c>
    </row>
    <row r="133" spans="1:67" x14ac:dyDescent="0.25">
      <c r="A133" s="1">
        <v>122</v>
      </c>
      <c r="B133" s="1" t="s">
        <v>208</v>
      </c>
      <c r="C133" s="1" t="s">
        <v>81</v>
      </c>
      <c r="D133" s="1" t="s">
        <v>10</v>
      </c>
      <c r="E133" s="1" t="s">
        <v>82</v>
      </c>
      <c r="F133" s="1" t="s">
        <v>83</v>
      </c>
      <c r="G133" s="1" t="s">
        <v>84</v>
      </c>
      <c r="H133" s="1" t="s">
        <v>85</v>
      </c>
      <c r="I133" s="1">
        <v>1103.0000002458692</v>
      </c>
      <c r="J133" s="1">
        <v>0</v>
      </c>
      <c r="K133">
        <f t="shared" si="84"/>
        <v>-1.8489358841964909</v>
      </c>
      <c r="L133">
        <f t="shared" si="85"/>
        <v>6.2693132109522976E-3</v>
      </c>
      <c r="M133">
        <f t="shared" si="86"/>
        <v>886.06518008680371</v>
      </c>
      <c r="N133">
        <f t="shared" si="87"/>
        <v>6.1583888769034006E-2</v>
      </c>
      <c r="O133">
        <f t="shared" si="88"/>
        <v>0.94251881809335369</v>
      </c>
      <c r="P133">
        <f t="shared" si="89"/>
        <v>30.822677612304688</v>
      </c>
      <c r="Q133" s="1">
        <v>6</v>
      </c>
      <c r="R133">
        <f t="shared" si="90"/>
        <v>1.4200000166893005</v>
      </c>
      <c r="S133" s="1">
        <v>1</v>
      </c>
      <c r="T133">
        <f t="shared" si="91"/>
        <v>2.8400000333786011</v>
      </c>
      <c r="U133" s="1">
        <v>30.991127014160156</v>
      </c>
      <c r="V133" s="1">
        <v>30.822677612304688</v>
      </c>
      <c r="W133" s="1">
        <v>31.020559310913086</v>
      </c>
      <c r="X133" s="1">
        <v>419.96810913085938</v>
      </c>
      <c r="Y133" s="1">
        <v>423.61532592773438</v>
      </c>
      <c r="Z133" s="1">
        <v>35.209972381591797</v>
      </c>
      <c r="AA133" s="1">
        <v>35.328838348388672</v>
      </c>
      <c r="AB133" s="1">
        <v>77.877967834472656</v>
      </c>
      <c r="AC133" s="1">
        <v>78.140876770019531</v>
      </c>
      <c r="AD133" s="1">
        <v>299.87490844726563</v>
      </c>
      <c r="AE133" s="1">
        <v>0.16476510465145111</v>
      </c>
      <c r="AF133" s="1">
        <v>5.5826142430305481E-2</v>
      </c>
      <c r="AG133" s="1">
        <v>99.732902526855469</v>
      </c>
      <c r="AH133" s="1">
        <v>0.52856934070587158</v>
      </c>
      <c r="AI133" s="1">
        <v>0.10544807463884354</v>
      </c>
      <c r="AJ133" s="1">
        <v>4.296237975358963E-2</v>
      </c>
      <c r="AK133" s="1">
        <v>1.3046120293438435E-3</v>
      </c>
      <c r="AL133" s="1">
        <v>2.6556948199868202E-2</v>
      </c>
      <c r="AM133" s="1">
        <v>2.9822536744177341E-3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86</v>
      </c>
      <c r="AV133">
        <f t="shared" si="92"/>
        <v>0.49979151407877592</v>
      </c>
      <c r="AW133">
        <f t="shared" si="93"/>
        <v>6.1583888769034005E-5</v>
      </c>
      <c r="AX133">
        <f t="shared" si="94"/>
        <v>303.97267761230466</v>
      </c>
      <c r="AY133">
        <f t="shared" si="95"/>
        <v>304.14112701416013</v>
      </c>
      <c r="AZ133">
        <f t="shared" si="96"/>
        <v>2.6362416154986246E-2</v>
      </c>
      <c r="BA133">
        <f t="shared" si="97"/>
        <v>-7.3204081117913085E-3</v>
      </c>
      <c r="BB133">
        <f t="shared" si="98"/>
        <v>4.4659664094802345</v>
      </c>
      <c r="BC133">
        <f t="shared" si="99"/>
        <v>44.779268389162411</v>
      </c>
      <c r="BD133">
        <f t="shared" si="100"/>
        <v>9.4504300407737389</v>
      </c>
      <c r="BE133">
        <f t="shared" si="101"/>
        <v>30.906902313232422</v>
      </c>
      <c r="BF133">
        <f t="shared" si="102"/>
        <v>4.4874862862905776</v>
      </c>
      <c r="BG133">
        <f t="shared" si="103"/>
        <v>6.255504156589921E-3</v>
      </c>
      <c r="BH133">
        <f t="shared" si="104"/>
        <v>3.5234475913868808</v>
      </c>
      <c r="BI133">
        <f t="shared" si="105"/>
        <v>0.96403869490369676</v>
      </c>
      <c r="BJ133">
        <f t="shared" si="106"/>
        <v>3.9109284144604713E-3</v>
      </c>
      <c r="BK133">
        <f t="shared" si="107"/>
        <v>88.369852238037822</v>
      </c>
      <c r="BL133">
        <f t="shared" si="108"/>
        <v>2.0916740397583249</v>
      </c>
      <c r="BM133">
        <f t="shared" si="109"/>
        <v>78.063357979058239</v>
      </c>
      <c r="BN133">
        <f t="shared" si="110"/>
        <v>424.49422149616004</v>
      </c>
      <c r="BO133">
        <f t="shared" si="111"/>
        <v>-3.4001439006552617E-3</v>
      </c>
    </row>
    <row r="134" spans="1:67" x14ac:dyDescent="0.25">
      <c r="A134" s="1">
        <v>123</v>
      </c>
      <c r="B134" s="1" t="s">
        <v>209</v>
      </c>
      <c r="C134" s="1" t="s">
        <v>81</v>
      </c>
      <c r="D134" s="1" t="s">
        <v>10</v>
      </c>
      <c r="E134" s="1" t="s">
        <v>82</v>
      </c>
      <c r="F134" s="1" t="s">
        <v>83</v>
      </c>
      <c r="G134" s="1" t="s">
        <v>84</v>
      </c>
      <c r="H134" s="1" t="s">
        <v>85</v>
      </c>
      <c r="I134" s="1">
        <v>1108.5000001229346</v>
      </c>
      <c r="J134" s="1">
        <v>0</v>
      </c>
      <c r="K134">
        <f t="shared" si="84"/>
        <v>-1.8209309111164396</v>
      </c>
      <c r="L134">
        <f t="shared" si="85"/>
        <v>6.160856980781595E-3</v>
      </c>
      <c r="M134">
        <f t="shared" si="86"/>
        <v>887.08516389022498</v>
      </c>
      <c r="N134">
        <f t="shared" si="87"/>
        <v>6.0478159428968267E-2</v>
      </c>
      <c r="O134">
        <f t="shared" si="88"/>
        <v>0.94185113876027016</v>
      </c>
      <c r="P134">
        <f t="shared" si="89"/>
        <v>30.817766189575195</v>
      </c>
      <c r="Q134" s="1">
        <v>6</v>
      </c>
      <c r="R134">
        <f t="shared" si="90"/>
        <v>1.4200000166893005</v>
      </c>
      <c r="S134" s="1">
        <v>1</v>
      </c>
      <c r="T134">
        <f t="shared" si="91"/>
        <v>2.8400000333786011</v>
      </c>
      <c r="U134" s="1">
        <v>30.988393783569336</v>
      </c>
      <c r="V134" s="1">
        <v>30.817766189575195</v>
      </c>
      <c r="W134" s="1">
        <v>31.018932342529297</v>
      </c>
      <c r="X134" s="1">
        <v>420.0230712890625</v>
      </c>
      <c r="Y134" s="1">
        <v>423.61581420898438</v>
      </c>
      <c r="Z134" s="1">
        <v>35.206668853759766</v>
      </c>
      <c r="AA134" s="1">
        <v>35.323421478271484</v>
      </c>
      <c r="AB134" s="1">
        <v>77.881820678710938</v>
      </c>
      <c r="AC134" s="1">
        <v>78.140090942382813</v>
      </c>
      <c r="AD134" s="1">
        <v>299.82296752929688</v>
      </c>
      <c r="AE134" s="1">
        <v>0.24562633037567139</v>
      </c>
      <c r="AF134" s="1">
        <v>1.0337764397263527E-3</v>
      </c>
      <c r="AG134" s="1">
        <v>99.731651306152344</v>
      </c>
      <c r="AH134" s="1">
        <v>0.52856934070587158</v>
      </c>
      <c r="AI134" s="1">
        <v>0.10544807463884354</v>
      </c>
      <c r="AJ134" s="1">
        <v>4.296237975358963E-2</v>
      </c>
      <c r="AK134" s="1">
        <v>1.3046120293438435E-3</v>
      </c>
      <c r="AL134" s="1">
        <v>2.6556948199868202E-2</v>
      </c>
      <c r="AM134" s="1">
        <v>2.9822536744177341E-3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86</v>
      </c>
      <c r="AV134">
        <f t="shared" si="92"/>
        <v>0.49970494588216136</v>
      </c>
      <c r="AW134">
        <f t="shared" si="93"/>
        <v>6.047815942896827E-5</v>
      </c>
      <c r="AX134">
        <f t="shared" si="94"/>
        <v>303.96776618957517</v>
      </c>
      <c r="AY134">
        <f t="shared" si="95"/>
        <v>304.13839378356931</v>
      </c>
      <c r="AZ134">
        <f t="shared" si="96"/>
        <v>3.9300211981679212E-2</v>
      </c>
      <c r="BA134">
        <f t="shared" si="97"/>
        <v>-6.32778944618768E-3</v>
      </c>
      <c r="BB134">
        <f t="shared" si="98"/>
        <v>4.464714292571494</v>
      </c>
      <c r="BC134">
        <f t="shared" si="99"/>
        <v>44.767275324318938</v>
      </c>
      <c r="BD134">
        <f t="shared" si="100"/>
        <v>9.4438538460474533</v>
      </c>
      <c r="BE134">
        <f t="shared" si="101"/>
        <v>30.903079986572266</v>
      </c>
      <c r="BF134">
        <f t="shared" si="102"/>
        <v>4.4865077076919029</v>
      </c>
      <c r="BG134">
        <f t="shared" si="103"/>
        <v>6.1475210661232878E-3</v>
      </c>
      <c r="BH134">
        <f t="shared" si="104"/>
        <v>3.5228631538112238</v>
      </c>
      <c r="BI134">
        <f t="shared" si="105"/>
        <v>0.96364455388067904</v>
      </c>
      <c r="BJ134">
        <f t="shared" si="106"/>
        <v>3.8433965935028153E-3</v>
      </c>
      <c r="BK134">
        <f t="shared" si="107"/>
        <v>88.470468243960923</v>
      </c>
      <c r="BL134">
        <f t="shared" si="108"/>
        <v>2.0940794326733871</v>
      </c>
      <c r="BM134">
        <f t="shared" si="109"/>
        <v>78.07211344301605</v>
      </c>
      <c r="BN134">
        <f t="shared" si="110"/>
        <v>424.48139755444748</v>
      </c>
      <c r="BO134">
        <f t="shared" si="111"/>
        <v>-3.3491202555311541E-3</v>
      </c>
    </row>
    <row r="135" spans="1:67" x14ac:dyDescent="0.25">
      <c r="A135" s="1">
        <v>124</v>
      </c>
      <c r="B135" s="1" t="s">
        <v>210</v>
      </c>
      <c r="C135" s="1" t="s">
        <v>81</v>
      </c>
      <c r="D135" s="1" t="s">
        <v>10</v>
      </c>
      <c r="E135" s="1" t="s">
        <v>82</v>
      </c>
      <c r="F135" s="1" t="s">
        <v>83</v>
      </c>
      <c r="G135" s="1" t="s">
        <v>84</v>
      </c>
      <c r="H135" s="1" t="s">
        <v>85</v>
      </c>
      <c r="I135" s="1">
        <v>1113.5000000111759</v>
      </c>
      <c r="J135" s="1">
        <v>0</v>
      </c>
      <c r="K135">
        <f t="shared" si="84"/>
        <v>-1.8129397612329148</v>
      </c>
      <c r="L135">
        <f t="shared" si="85"/>
        <v>5.9897106452689291E-3</v>
      </c>
      <c r="M135">
        <f t="shared" si="86"/>
        <v>898.31976636076899</v>
      </c>
      <c r="N135">
        <f t="shared" si="87"/>
        <v>5.888505973458643E-2</v>
      </c>
      <c r="O135">
        <f t="shared" si="88"/>
        <v>0.94318952609769324</v>
      </c>
      <c r="P135">
        <f t="shared" si="89"/>
        <v>30.822177886962891</v>
      </c>
      <c r="Q135" s="1">
        <v>6</v>
      </c>
      <c r="R135">
        <f t="shared" si="90"/>
        <v>1.4200000166893005</v>
      </c>
      <c r="S135" s="1">
        <v>1</v>
      </c>
      <c r="T135">
        <f t="shared" si="91"/>
        <v>2.8400000333786011</v>
      </c>
      <c r="U135" s="1">
        <v>30.992870330810547</v>
      </c>
      <c r="V135" s="1">
        <v>30.822177886962891</v>
      </c>
      <c r="W135" s="1">
        <v>31.020912170410156</v>
      </c>
      <c r="X135" s="1">
        <v>420.00140380859375</v>
      </c>
      <c r="Y135" s="1">
        <v>423.57940673828125</v>
      </c>
      <c r="Z135" s="1">
        <v>35.207366943359375</v>
      </c>
      <c r="AA135" s="1">
        <v>35.321041107177734</v>
      </c>
      <c r="AB135" s="1">
        <v>77.864013671875</v>
      </c>
      <c r="AC135" s="1">
        <v>78.115409851074219</v>
      </c>
      <c r="AD135" s="1">
        <v>299.83160400390625</v>
      </c>
      <c r="AE135" s="1">
        <v>0.29325810074806213</v>
      </c>
      <c r="AF135" s="1">
        <v>0.2191741019487381</v>
      </c>
      <c r="AG135" s="1">
        <v>99.732322692871094</v>
      </c>
      <c r="AH135" s="1">
        <v>0.52856934070587158</v>
      </c>
      <c r="AI135" s="1">
        <v>0.10544807463884354</v>
      </c>
      <c r="AJ135" s="1">
        <v>4.296237975358963E-2</v>
      </c>
      <c r="AK135" s="1">
        <v>1.3046120293438435E-3</v>
      </c>
      <c r="AL135" s="1">
        <v>2.6556948199868202E-2</v>
      </c>
      <c r="AM135" s="1">
        <v>2.9822536744177341E-3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86</v>
      </c>
      <c r="AV135">
        <f t="shared" si="92"/>
        <v>0.4997193400065103</v>
      </c>
      <c r="AW135">
        <f t="shared" si="93"/>
        <v>5.8885059734586428E-5</v>
      </c>
      <c r="AX135">
        <f t="shared" si="94"/>
        <v>303.97217788696287</v>
      </c>
      <c r="AY135">
        <f t="shared" si="95"/>
        <v>304.14287033081052</v>
      </c>
      <c r="AZ135">
        <f t="shared" si="96"/>
        <v>4.6921295070917246E-2</v>
      </c>
      <c r="BA135">
        <f t="shared" si="97"/>
        <v>-5.4394756259021149E-3</v>
      </c>
      <c r="BB135">
        <f t="shared" si="98"/>
        <v>4.4658389956469078</v>
      </c>
      <c r="BC135">
        <f t="shared" si="99"/>
        <v>44.778251173389428</v>
      </c>
      <c r="BD135">
        <f t="shared" si="100"/>
        <v>9.4572100662116938</v>
      </c>
      <c r="BE135">
        <f t="shared" si="101"/>
        <v>30.907524108886719</v>
      </c>
      <c r="BF135">
        <f t="shared" si="102"/>
        <v>4.4876454938036767</v>
      </c>
      <c r="BG135">
        <f t="shared" si="103"/>
        <v>5.9771046147344261E-3</v>
      </c>
      <c r="BH135">
        <f t="shared" si="104"/>
        <v>3.5226494695492145</v>
      </c>
      <c r="BI135">
        <f t="shared" si="105"/>
        <v>0.96499602425446218</v>
      </c>
      <c r="BJ135">
        <f t="shared" si="106"/>
        <v>3.7368209156644953E-3</v>
      </c>
      <c r="BK135">
        <f t="shared" si="107"/>
        <v>89.591516820076777</v>
      </c>
      <c r="BL135">
        <f t="shared" si="108"/>
        <v>2.1207824367057051</v>
      </c>
      <c r="BM135">
        <f t="shared" si="109"/>
        <v>78.045065329887422</v>
      </c>
      <c r="BN135">
        <f t="shared" si="110"/>
        <v>424.44119147380917</v>
      </c>
      <c r="BO135">
        <f t="shared" si="111"/>
        <v>-3.3335831900119495E-3</v>
      </c>
    </row>
    <row r="136" spans="1:67" x14ac:dyDescent="0.25">
      <c r="A136" s="1">
        <v>125</v>
      </c>
      <c r="B136" s="1" t="s">
        <v>211</v>
      </c>
      <c r="C136" s="1" t="s">
        <v>81</v>
      </c>
      <c r="D136" s="1" t="s">
        <v>10</v>
      </c>
      <c r="E136" s="1" t="s">
        <v>82</v>
      </c>
      <c r="F136" s="1" t="s">
        <v>83</v>
      </c>
      <c r="G136" s="1" t="s">
        <v>84</v>
      </c>
      <c r="H136" s="1" t="s">
        <v>85</v>
      </c>
      <c r="I136" s="1">
        <v>1118.4999998994172</v>
      </c>
      <c r="J136" s="1">
        <v>0</v>
      </c>
      <c r="K136">
        <f t="shared" si="84"/>
        <v>-1.7973430913501143</v>
      </c>
      <c r="L136">
        <f t="shared" si="85"/>
        <v>6.2888740752799601E-3</v>
      </c>
      <c r="M136">
        <f t="shared" si="86"/>
        <v>871.53970047024836</v>
      </c>
      <c r="N136">
        <f t="shared" si="87"/>
        <v>6.1757207481445663E-2</v>
      </c>
      <c r="O136">
        <f t="shared" si="88"/>
        <v>0.94223869338431765</v>
      </c>
      <c r="P136">
        <f t="shared" si="89"/>
        <v>30.81829833984375</v>
      </c>
      <c r="Q136" s="1">
        <v>6</v>
      </c>
      <c r="R136">
        <f t="shared" si="90"/>
        <v>1.4200000166893005</v>
      </c>
      <c r="S136" s="1">
        <v>1</v>
      </c>
      <c r="T136">
        <f t="shared" si="91"/>
        <v>2.8400000333786011</v>
      </c>
      <c r="U136" s="1">
        <v>30.989849090576172</v>
      </c>
      <c r="V136" s="1">
        <v>30.81829833984375</v>
      </c>
      <c r="W136" s="1">
        <v>31.019279479980469</v>
      </c>
      <c r="X136" s="1">
        <v>420.0467529296875</v>
      </c>
      <c r="Y136" s="1">
        <v>423.5909423828125</v>
      </c>
      <c r="Z136" s="1">
        <v>35.201560974121094</v>
      </c>
      <c r="AA136" s="1">
        <v>35.320774078369141</v>
      </c>
      <c r="AB136" s="1">
        <v>77.864326477050781</v>
      </c>
      <c r="AC136" s="1">
        <v>78.128021240234375</v>
      </c>
      <c r="AD136" s="1">
        <v>299.845703125</v>
      </c>
      <c r="AE136" s="1">
        <v>0.34464427828788757</v>
      </c>
      <c r="AF136" s="1">
        <v>8.2704916596412659E-2</v>
      </c>
      <c r="AG136" s="1">
        <v>99.73199462890625</v>
      </c>
      <c r="AH136" s="1">
        <v>0.52856934070587158</v>
      </c>
      <c r="AI136" s="1">
        <v>0.10544807463884354</v>
      </c>
      <c r="AJ136" s="1">
        <v>4.296237975358963E-2</v>
      </c>
      <c r="AK136" s="1">
        <v>1.3046120293438435E-3</v>
      </c>
      <c r="AL136" s="1">
        <v>2.6556948199868202E-2</v>
      </c>
      <c r="AM136" s="1">
        <v>2.9822536744177341E-3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86</v>
      </c>
      <c r="AV136">
        <f t="shared" si="92"/>
        <v>0.49974283854166657</v>
      </c>
      <c r="AW136">
        <f t="shared" si="93"/>
        <v>6.1757207481445665E-5</v>
      </c>
      <c r="AX136">
        <f t="shared" si="94"/>
        <v>303.96829833984373</v>
      </c>
      <c r="AY136">
        <f t="shared" si="95"/>
        <v>304.13984909057615</v>
      </c>
      <c r="AZ136">
        <f t="shared" si="96"/>
        <v>5.5143083293518025E-2</v>
      </c>
      <c r="BA136">
        <f t="shared" si="97"/>
        <v>-6.6589545991166199E-3</v>
      </c>
      <c r="BB136">
        <f t="shared" si="98"/>
        <v>4.4648499440570397</v>
      </c>
      <c r="BC136">
        <f t="shared" si="99"/>
        <v>44.768481375213071</v>
      </c>
      <c r="BD136">
        <f t="shared" si="100"/>
        <v>9.4477072968439302</v>
      </c>
      <c r="BE136">
        <f t="shared" si="101"/>
        <v>30.904073715209961</v>
      </c>
      <c r="BF136">
        <f t="shared" si="102"/>
        <v>4.4867621007121743</v>
      </c>
      <c r="BG136">
        <f t="shared" si="103"/>
        <v>6.2749788108072795E-3</v>
      </c>
      <c r="BH136">
        <f t="shared" si="104"/>
        <v>3.5226112506727221</v>
      </c>
      <c r="BI136">
        <f t="shared" si="105"/>
        <v>0.96415085003945222</v>
      </c>
      <c r="BJ136">
        <f t="shared" si="106"/>
        <v>3.923107796838598E-3</v>
      </c>
      <c r="BK136">
        <f t="shared" si="107"/>
        <v>86.920392726177383</v>
      </c>
      <c r="BL136">
        <f t="shared" si="108"/>
        <v>2.0575031552081926</v>
      </c>
      <c r="BM136">
        <f t="shared" si="109"/>
        <v>78.064760096107449</v>
      </c>
      <c r="BN136">
        <f t="shared" si="110"/>
        <v>424.44531320844806</v>
      </c>
      <c r="BO136">
        <f t="shared" si="111"/>
        <v>-3.3057063624056561E-3</v>
      </c>
    </row>
    <row r="137" spans="1:67" x14ac:dyDescent="0.25">
      <c r="A137" s="1">
        <v>126</v>
      </c>
      <c r="B137" s="1" t="s">
        <v>212</v>
      </c>
      <c r="C137" s="1" t="s">
        <v>81</v>
      </c>
      <c r="D137" s="1" t="s">
        <v>10</v>
      </c>
      <c r="E137" s="1" t="s">
        <v>82</v>
      </c>
      <c r="F137" s="1" t="s">
        <v>83</v>
      </c>
      <c r="G137" s="1" t="s">
        <v>84</v>
      </c>
      <c r="H137" s="1" t="s">
        <v>85</v>
      </c>
      <c r="I137" s="1">
        <v>1123.9999997764826</v>
      </c>
      <c r="J137" s="1">
        <v>0</v>
      </c>
      <c r="K137">
        <f t="shared" si="84"/>
        <v>-1.8061879648916424</v>
      </c>
      <c r="L137">
        <f t="shared" si="85"/>
        <v>5.9676832295886897E-3</v>
      </c>
      <c r="M137">
        <f t="shared" si="86"/>
        <v>898.33743140197134</v>
      </c>
      <c r="N137">
        <f t="shared" si="87"/>
        <v>5.869003286590533E-2</v>
      </c>
      <c r="O137">
        <f t="shared" si="88"/>
        <v>0.9435346351080347</v>
      </c>
      <c r="P137">
        <f t="shared" si="89"/>
        <v>30.822210311889648</v>
      </c>
      <c r="Q137" s="1">
        <v>6</v>
      </c>
      <c r="R137">
        <f t="shared" si="90"/>
        <v>1.4200000166893005</v>
      </c>
      <c r="S137" s="1">
        <v>1</v>
      </c>
      <c r="T137">
        <f t="shared" si="91"/>
        <v>2.8400000333786011</v>
      </c>
      <c r="U137" s="1">
        <v>30.990028381347656</v>
      </c>
      <c r="V137" s="1">
        <v>30.822210311889648</v>
      </c>
      <c r="W137" s="1">
        <v>31.019214630126953</v>
      </c>
      <c r="X137" s="1">
        <v>420.06292724609375</v>
      </c>
      <c r="Y137" s="1">
        <v>423.62728881835938</v>
      </c>
      <c r="Z137" s="1">
        <v>35.204204559326172</v>
      </c>
      <c r="AA137" s="1">
        <v>35.317493438720703</v>
      </c>
      <c r="AB137" s="1">
        <v>77.870010375976563</v>
      </c>
      <c r="AC137" s="1">
        <v>78.12060546875</v>
      </c>
      <c r="AD137" s="1">
        <v>299.85598754882813</v>
      </c>
      <c r="AE137" s="1">
        <v>0.12470421195030212</v>
      </c>
      <c r="AF137" s="1">
        <v>1.5506847761571407E-2</v>
      </c>
      <c r="AG137" s="1">
        <v>99.732803344726563</v>
      </c>
      <c r="AH137" s="1">
        <v>0.52856934070587158</v>
      </c>
      <c r="AI137" s="1">
        <v>0.10544807463884354</v>
      </c>
      <c r="AJ137" s="1">
        <v>4.296237975358963E-2</v>
      </c>
      <c r="AK137" s="1">
        <v>1.3046120293438435E-3</v>
      </c>
      <c r="AL137" s="1">
        <v>2.6556948199868202E-2</v>
      </c>
      <c r="AM137" s="1">
        <v>2.9822536744177341E-3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86</v>
      </c>
      <c r="AV137">
        <f t="shared" si="92"/>
        <v>0.49975997924804683</v>
      </c>
      <c r="AW137">
        <f t="shared" si="93"/>
        <v>5.8690032865905332E-5</v>
      </c>
      <c r="AX137">
        <f t="shared" si="94"/>
        <v>303.97221031188963</v>
      </c>
      <c r="AY137">
        <f t="shared" si="95"/>
        <v>304.14002838134763</v>
      </c>
      <c r="AZ137">
        <f t="shared" si="96"/>
        <v>1.9952673466071325E-2</v>
      </c>
      <c r="BA137">
        <f t="shared" si="97"/>
        <v>-6.0396951369460104E-3</v>
      </c>
      <c r="BB137">
        <f t="shared" si="98"/>
        <v>4.4658472628606374</v>
      </c>
      <c r="BC137">
        <f t="shared" si="99"/>
        <v>44.778118262899227</v>
      </c>
      <c r="BD137">
        <f t="shared" si="100"/>
        <v>9.4606248241785238</v>
      </c>
      <c r="BE137">
        <f t="shared" si="101"/>
        <v>30.906119346618652</v>
      </c>
      <c r="BF137">
        <f t="shared" si="102"/>
        <v>4.4872858187975462</v>
      </c>
      <c r="BG137">
        <f t="shared" si="103"/>
        <v>5.9551696501405158E-3</v>
      </c>
      <c r="BH137">
        <f t="shared" si="104"/>
        <v>3.5223126277526027</v>
      </c>
      <c r="BI137">
        <f t="shared" si="105"/>
        <v>0.9649731910449435</v>
      </c>
      <c r="BJ137">
        <f t="shared" si="106"/>
        <v>3.7231032790534845E-3</v>
      </c>
      <c r="BK137">
        <f t="shared" si="107"/>
        <v>89.593710383219602</v>
      </c>
      <c r="BL137">
        <f t="shared" si="108"/>
        <v>2.1205844267203373</v>
      </c>
      <c r="BM137">
        <f t="shared" si="109"/>
        <v>78.036944885786312</v>
      </c>
      <c r="BN137">
        <f t="shared" si="110"/>
        <v>424.48586407326985</v>
      </c>
      <c r="BO137">
        <f t="shared" si="111"/>
        <v>-3.3204731322994206E-3</v>
      </c>
    </row>
    <row r="138" spans="1:67" x14ac:dyDescent="0.25">
      <c r="A138" s="1">
        <v>127</v>
      </c>
      <c r="B138" s="1" t="s">
        <v>213</v>
      </c>
      <c r="C138" s="1" t="s">
        <v>81</v>
      </c>
      <c r="D138" s="1" t="s">
        <v>10</v>
      </c>
      <c r="E138" s="1" t="s">
        <v>82</v>
      </c>
      <c r="F138" s="1" t="s">
        <v>83</v>
      </c>
      <c r="G138" s="1" t="s">
        <v>84</v>
      </c>
      <c r="H138" s="1" t="s">
        <v>85</v>
      </c>
      <c r="I138" s="1">
        <v>1128.9999996647239</v>
      </c>
      <c r="J138" s="1">
        <v>0</v>
      </c>
      <c r="K138">
        <f t="shared" si="84"/>
        <v>-1.8259164570930884</v>
      </c>
      <c r="L138">
        <f t="shared" si="85"/>
        <v>6.090069581695513E-3</v>
      </c>
      <c r="M138">
        <f t="shared" si="86"/>
        <v>893.8171504326333</v>
      </c>
      <c r="N138">
        <f t="shared" si="87"/>
        <v>5.9964822354588762E-2</v>
      </c>
      <c r="O138">
        <f t="shared" si="88"/>
        <v>0.94468148237285643</v>
      </c>
      <c r="P138">
        <f t="shared" si="89"/>
        <v>30.827219009399414</v>
      </c>
      <c r="Q138" s="1">
        <v>6</v>
      </c>
      <c r="R138">
        <f t="shared" si="90"/>
        <v>1.4200000166893005</v>
      </c>
      <c r="S138" s="1">
        <v>1</v>
      </c>
      <c r="T138">
        <f t="shared" si="91"/>
        <v>2.8400000333786011</v>
      </c>
      <c r="U138" s="1">
        <v>30.988225936889648</v>
      </c>
      <c r="V138" s="1">
        <v>30.827219009399414</v>
      </c>
      <c r="W138" s="1">
        <v>31.015405654907227</v>
      </c>
      <c r="X138" s="1">
        <v>420.02023315429688</v>
      </c>
      <c r="Y138" s="1">
        <v>423.62310791015625</v>
      </c>
      <c r="Z138" s="1">
        <v>35.203330993652344</v>
      </c>
      <c r="AA138" s="1">
        <v>35.319084167480469</v>
      </c>
      <c r="AB138" s="1">
        <v>77.875465393066406</v>
      </c>
      <c r="AC138" s="1">
        <v>78.13153076171875</v>
      </c>
      <c r="AD138" s="1">
        <v>299.84622192382813</v>
      </c>
      <c r="AE138" s="1">
        <v>0.25470489263534546</v>
      </c>
      <c r="AF138" s="1">
        <v>6.3062660396099091E-2</v>
      </c>
      <c r="AG138" s="1">
        <v>99.732002258300781</v>
      </c>
      <c r="AH138" s="1">
        <v>0.52856934070587158</v>
      </c>
      <c r="AI138" s="1">
        <v>0.10544807463884354</v>
      </c>
      <c r="AJ138" s="1">
        <v>4.296237975358963E-2</v>
      </c>
      <c r="AK138" s="1">
        <v>1.3046120293438435E-3</v>
      </c>
      <c r="AL138" s="1">
        <v>2.6556948199868202E-2</v>
      </c>
      <c r="AM138" s="1">
        <v>2.9822536744177341E-3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86</v>
      </c>
      <c r="AV138">
        <f t="shared" si="92"/>
        <v>0.49974370320638012</v>
      </c>
      <c r="AW138">
        <f t="shared" si="93"/>
        <v>5.996482235458876E-5</v>
      </c>
      <c r="AX138">
        <f t="shared" si="94"/>
        <v>303.97721900939939</v>
      </c>
      <c r="AY138">
        <f t="shared" si="95"/>
        <v>304.13822593688963</v>
      </c>
      <c r="AZ138">
        <f t="shared" si="96"/>
        <v>4.0752781910759595E-2</v>
      </c>
      <c r="BA138">
        <f t="shared" si="97"/>
        <v>-7.3693794879154586E-3</v>
      </c>
      <c r="BB138">
        <f t="shared" si="98"/>
        <v>4.467124464325134</v>
      </c>
      <c r="BC138">
        <f t="shared" si="99"/>
        <v>44.791284273582619</v>
      </c>
      <c r="BD138">
        <f t="shared" si="100"/>
        <v>9.4722001061021501</v>
      </c>
      <c r="BE138">
        <f t="shared" si="101"/>
        <v>30.907722473144531</v>
      </c>
      <c r="BF138">
        <f t="shared" si="102"/>
        <v>4.4876962849657183</v>
      </c>
      <c r="BG138">
        <f t="shared" si="103"/>
        <v>6.0770380380099085E-3</v>
      </c>
      <c r="BH138">
        <f t="shared" si="104"/>
        <v>3.5224429819522776</v>
      </c>
      <c r="BI138">
        <f t="shared" si="105"/>
        <v>0.9652533030134407</v>
      </c>
      <c r="BJ138">
        <f t="shared" si="106"/>
        <v>3.7993174306978519E-3</v>
      </c>
      <c r="BK138">
        <f t="shared" si="107"/>
        <v>89.142174065455364</v>
      </c>
      <c r="BL138">
        <f t="shared" si="108"/>
        <v>2.1099348306140979</v>
      </c>
      <c r="BM138">
        <f t="shared" si="109"/>
        <v>78.017312715784072</v>
      </c>
      <c r="BN138">
        <f t="shared" si="110"/>
        <v>424.49106114540433</v>
      </c>
      <c r="BO138">
        <f t="shared" si="111"/>
        <v>-3.3558561832031696E-3</v>
      </c>
    </row>
    <row r="139" spans="1:67" x14ac:dyDescent="0.25">
      <c r="A139" s="1">
        <v>128</v>
      </c>
      <c r="B139" s="1" t="s">
        <v>214</v>
      </c>
      <c r="C139" s="1" t="s">
        <v>81</v>
      </c>
      <c r="D139" s="1" t="s">
        <v>10</v>
      </c>
      <c r="E139" s="1" t="s">
        <v>82</v>
      </c>
      <c r="F139" s="1" t="s">
        <v>83</v>
      </c>
      <c r="G139" s="1" t="s">
        <v>84</v>
      </c>
      <c r="H139" s="1" t="s">
        <v>85</v>
      </c>
      <c r="I139" s="1">
        <v>1133.9999995529652</v>
      </c>
      <c r="J139" s="1">
        <v>0</v>
      </c>
      <c r="K139">
        <f t="shared" si="84"/>
        <v>-1.7609308880794532</v>
      </c>
      <c r="L139">
        <f t="shared" si="85"/>
        <v>6.0480308727790628E-3</v>
      </c>
      <c r="M139">
        <f t="shared" si="86"/>
        <v>879.97482480805013</v>
      </c>
      <c r="N139">
        <f t="shared" si="87"/>
        <v>5.9591556317309023E-2</v>
      </c>
      <c r="O139">
        <f t="shared" si="88"/>
        <v>0.94532340246248925</v>
      </c>
      <c r="P139">
        <f t="shared" si="89"/>
        <v>30.827035903930664</v>
      </c>
      <c r="Q139" s="1">
        <v>6</v>
      </c>
      <c r="R139">
        <f t="shared" si="90"/>
        <v>1.4200000166893005</v>
      </c>
      <c r="S139" s="1">
        <v>1</v>
      </c>
      <c r="T139">
        <f t="shared" si="91"/>
        <v>2.8400000333786011</v>
      </c>
      <c r="U139" s="1">
        <v>30.981016159057617</v>
      </c>
      <c r="V139" s="1">
        <v>30.827035903930664</v>
      </c>
      <c r="W139" s="1">
        <v>31.006898880004883</v>
      </c>
      <c r="X139" s="1">
        <v>420.09359741210938</v>
      </c>
      <c r="Y139" s="1">
        <v>423.56683349609375</v>
      </c>
      <c r="Z139" s="1">
        <v>35.196884155273438</v>
      </c>
      <c r="AA139" s="1">
        <v>35.311920166015625</v>
      </c>
      <c r="AB139" s="1">
        <v>77.893791198730469</v>
      </c>
      <c r="AC139" s="1">
        <v>78.148368835449219</v>
      </c>
      <c r="AD139" s="1">
        <v>299.83966064453125</v>
      </c>
      <c r="AE139" s="1">
        <v>0.25848042964935303</v>
      </c>
      <c r="AF139" s="1">
        <v>7.2366014122962952E-2</v>
      </c>
      <c r="AG139" s="1">
        <v>99.732734680175781</v>
      </c>
      <c r="AH139" s="1">
        <v>0.52856934070587158</v>
      </c>
      <c r="AI139" s="1">
        <v>0.10544807463884354</v>
      </c>
      <c r="AJ139" s="1">
        <v>4.296237975358963E-2</v>
      </c>
      <c r="AK139" s="1">
        <v>1.3046120293438435E-3</v>
      </c>
      <c r="AL139" s="1">
        <v>2.6556948199868202E-2</v>
      </c>
      <c r="AM139" s="1">
        <v>2.9822536744177341E-3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86</v>
      </c>
      <c r="AV139">
        <f t="shared" si="92"/>
        <v>0.49973276774088538</v>
      </c>
      <c r="AW139">
        <f t="shared" si="93"/>
        <v>5.9591556317309025E-5</v>
      </c>
      <c r="AX139">
        <f t="shared" si="94"/>
        <v>303.97703590393064</v>
      </c>
      <c r="AY139">
        <f t="shared" si="95"/>
        <v>304.13101615905759</v>
      </c>
      <c r="AZ139">
        <f t="shared" si="96"/>
        <v>4.1356867819498433E-2</v>
      </c>
      <c r="BA139">
        <f t="shared" si="97"/>
        <v>-8.1377155498936898E-3</v>
      </c>
      <c r="BB139">
        <f t="shared" si="98"/>
        <v>4.4670777674272744</v>
      </c>
      <c r="BC139">
        <f t="shared" si="99"/>
        <v>44.790487112905872</v>
      </c>
      <c r="BD139">
        <f t="shared" si="100"/>
        <v>9.4785669468902469</v>
      </c>
      <c r="BE139">
        <f t="shared" si="101"/>
        <v>30.904026031494141</v>
      </c>
      <c r="BF139">
        <f t="shared" si="102"/>
        <v>4.48674989346644</v>
      </c>
      <c r="BG139">
        <f t="shared" si="103"/>
        <v>6.0351784273486621E-3</v>
      </c>
      <c r="BH139">
        <f t="shared" si="104"/>
        <v>3.5217543649647851</v>
      </c>
      <c r="BI139">
        <f t="shared" si="105"/>
        <v>0.96499552850165493</v>
      </c>
      <c r="BJ139">
        <f t="shared" si="106"/>
        <v>3.7731391272485476E-3</v>
      </c>
      <c r="BK139">
        <f t="shared" si="107"/>
        <v>87.762295727815442</v>
      </c>
      <c r="BL139">
        <f t="shared" si="108"/>
        <v>2.0775347718913539</v>
      </c>
      <c r="BM139">
        <f t="shared" si="109"/>
        <v>78.001911606894396</v>
      </c>
      <c r="BN139">
        <f t="shared" si="110"/>
        <v>424.40389570418085</v>
      </c>
      <c r="BO139">
        <f t="shared" si="111"/>
        <v>-3.2364447373867604E-3</v>
      </c>
    </row>
    <row r="140" spans="1:67" x14ac:dyDescent="0.25">
      <c r="A140" s="1">
        <v>129</v>
      </c>
      <c r="B140" s="1" t="s">
        <v>215</v>
      </c>
      <c r="C140" s="1" t="s">
        <v>81</v>
      </c>
      <c r="D140" s="1" t="s">
        <v>10</v>
      </c>
      <c r="E140" s="1" t="s">
        <v>82</v>
      </c>
      <c r="F140" s="1" t="s">
        <v>83</v>
      </c>
      <c r="G140" s="1" t="s">
        <v>84</v>
      </c>
      <c r="H140" s="1" t="s">
        <v>85</v>
      </c>
      <c r="I140" s="1">
        <v>1139.4999994300306</v>
      </c>
      <c r="J140" s="1">
        <v>0</v>
      </c>
      <c r="K140">
        <f t="shared" si="84"/>
        <v>-1.8111585884621375</v>
      </c>
      <c r="L140">
        <f t="shared" si="85"/>
        <v>6.1989347728748836E-3</v>
      </c>
      <c r="M140">
        <f t="shared" si="86"/>
        <v>881.61179402383277</v>
      </c>
      <c r="N140">
        <f t="shared" si="87"/>
        <v>6.0984857503505845E-2</v>
      </c>
      <c r="O140">
        <f t="shared" si="88"/>
        <v>0.94392717792222669</v>
      </c>
      <c r="P140">
        <f t="shared" si="89"/>
        <v>30.820762634277344</v>
      </c>
      <c r="Q140" s="1">
        <v>6</v>
      </c>
      <c r="R140">
        <f t="shared" si="90"/>
        <v>1.4200000166893005</v>
      </c>
      <c r="S140" s="1">
        <v>1</v>
      </c>
      <c r="T140">
        <f t="shared" si="91"/>
        <v>2.8400000333786011</v>
      </c>
      <c r="U140" s="1">
        <v>30.981880187988281</v>
      </c>
      <c r="V140" s="1">
        <v>30.820762634277344</v>
      </c>
      <c r="W140" s="1">
        <v>31.009794235229492</v>
      </c>
      <c r="X140" s="1">
        <v>419.98171997070313</v>
      </c>
      <c r="Y140" s="1">
        <v>423.5533447265625</v>
      </c>
      <c r="Z140" s="1">
        <v>35.192440032958984</v>
      </c>
      <c r="AA140" s="1">
        <v>35.310134887695313</v>
      </c>
      <c r="AB140" s="1">
        <v>77.879554748535156</v>
      </c>
      <c r="AC140" s="1">
        <v>78.140007019042969</v>
      </c>
      <c r="AD140" s="1">
        <v>299.91867065429688</v>
      </c>
      <c r="AE140" s="1">
        <v>0.14435532689094543</v>
      </c>
      <c r="AF140" s="1">
        <v>8.1669822335243225E-2</v>
      </c>
      <c r="AG140" s="1">
        <v>99.732017517089844</v>
      </c>
      <c r="AH140" s="1">
        <v>0.52856934070587158</v>
      </c>
      <c r="AI140" s="1">
        <v>0.10544807463884354</v>
      </c>
      <c r="AJ140" s="1">
        <v>4.296237975358963E-2</v>
      </c>
      <c r="AK140" s="1">
        <v>1.3046120293438435E-3</v>
      </c>
      <c r="AL140" s="1">
        <v>2.6556948199868202E-2</v>
      </c>
      <c r="AM140" s="1">
        <v>2.9822536744177341E-3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86</v>
      </c>
      <c r="AV140">
        <f t="shared" si="92"/>
        <v>0.49986445109049471</v>
      </c>
      <c r="AW140">
        <f t="shared" si="93"/>
        <v>6.0984857503505842E-5</v>
      </c>
      <c r="AX140">
        <f t="shared" si="94"/>
        <v>303.97076263427732</v>
      </c>
      <c r="AY140">
        <f t="shared" si="95"/>
        <v>304.13188018798826</v>
      </c>
      <c r="AZ140">
        <f t="shared" si="96"/>
        <v>2.3096851786296391E-2</v>
      </c>
      <c r="BA140">
        <f t="shared" si="97"/>
        <v>-8.062248216185678E-3</v>
      </c>
      <c r="BB140">
        <f t="shared" si="98"/>
        <v>4.4654781690726608</v>
      </c>
      <c r="BC140">
        <f t="shared" si="99"/>
        <v>44.77477023171086</v>
      </c>
      <c r="BD140">
        <f t="shared" si="100"/>
        <v>9.464635344015548</v>
      </c>
      <c r="BE140">
        <f t="shared" si="101"/>
        <v>30.901321411132813</v>
      </c>
      <c r="BF140">
        <f t="shared" si="102"/>
        <v>4.4860575458442149</v>
      </c>
      <c r="BG140">
        <f t="shared" si="103"/>
        <v>6.1854336815076435E-3</v>
      </c>
      <c r="BH140">
        <f t="shared" si="104"/>
        <v>3.5215509911504341</v>
      </c>
      <c r="BI140">
        <f t="shared" si="105"/>
        <v>0.96450655469378077</v>
      </c>
      <c r="BJ140">
        <f t="shared" si="106"/>
        <v>3.867106776825207E-3</v>
      </c>
      <c r="BK140">
        <f t="shared" si="107"/>
        <v>87.924922884857892</v>
      </c>
      <c r="BL140">
        <f t="shared" si="108"/>
        <v>2.0814657822923901</v>
      </c>
      <c r="BM140">
        <f t="shared" si="109"/>
        <v>78.027899292409103</v>
      </c>
      <c r="BN140">
        <f t="shared" si="110"/>
        <v>424.41428277786071</v>
      </c>
      <c r="BO140">
        <f t="shared" si="111"/>
        <v>-3.3297866183517001E-3</v>
      </c>
    </row>
    <row r="141" spans="1:67" x14ac:dyDescent="0.25">
      <c r="A141" s="1">
        <v>130</v>
      </c>
      <c r="B141" s="1" t="s">
        <v>216</v>
      </c>
      <c r="C141" s="1" t="s">
        <v>81</v>
      </c>
      <c r="D141" s="1" t="s">
        <v>10</v>
      </c>
      <c r="E141" s="1" t="s">
        <v>82</v>
      </c>
      <c r="F141" s="1" t="s">
        <v>83</v>
      </c>
      <c r="G141" s="1" t="s">
        <v>84</v>
      </c>
      <c r="H141" s="1" t="s">
        <v>85</v>
      </c>
      <c r="I141" s="1">
        <v>1144.4999993182719</v>
      </c>
      <c r="J141" s="1">
        <v>0</v>
      </c>
      <c r="K141">
        <f t="shared" si="84"/>
        <v>-1.8166572395109188</v>
      </c>
      <c r="L141">
        <f t="shared" si="85"/>
        <v>6.2462557662697725E-3</v>
      </c>
      <c r="M141">
        <f t="shared" si="86"/>
        <v>879.52190869045671</v>
      </c>
      <c r="N141">
        <f t="shared" si="87"/>
        <v>6.1363359298204252E-2</v>
      </c>
      <c r="O141">
        <f t="shared" si="88"/>
        <v>0.94260627243886441</v>
      </c>
      <c r="P141">
        <f t="shared" si="89"/>
        <v>30.815187454223633</v>
      </c>
      <c r="Q141" s="1">
        <v>6</v>
      </c>
      <c r="R141">
        <f t="shared" ref="R141:R172" si="112">(Q141*AO141+AP141)</f>
        <v>1.4200000166893005</v>
      </c>
      <c r="S141" s="1">
        <v>1</v>
      </c>
      <c r="T141">
        <f t="shared" ref="T141:T172" si="113">R141*(S141+1)*(S141+1)/(S141*S141+1)</f>
        <v>2.8400000333786011</v>
      </c>
      <c r="U141" s="1">
        <v>30.979196548461914</v>
      </c>
      <c r="V141" s="1">
        <v>30.815187454223633</v>
      </c>
      <c r="W141" s="1">
        <v>31.023771286010742</v>
      </c>
      <c r="X141" s="1">
        <v>419.97976684570313</v>
      </c>
      <c r="Y141" s="1">
        <v>423.56304931640625</v>
      </c>
      <c r="Z141" s="1">
        <v>35.190925598144531</v>
      </c>
      <c r="AA141" s="1">
        <v>35.309383392333984</v>
      </c>
      <c r="AB141" s="1">
        <v>77.887557983398438</v>
      </c>
      <c r="AC141" s="1">
        <v>78.149742126464844</v>
      </c>
      <c r="AD141" s="1">
        <v>299.83670043945313</v>
      </c>
      <c r="AE141" s="1">
        <v>0.23806747794151306</v>
      </c>
      <c r="AF141" s="1">
        <v>7.1330249309539795E-2</v>
      </c>
      <c r="AG141" s="1">
        <v>99.731300354003906</v>
      </c>
      <c r="AH141" s="1">
        <v>0.52856934070587158</v>
      </c>
      <c r="AI141" s="1">
        <v>0.10544807463884354</v>
      </c>
      <c r="AJ141" s="1">
        <v>4.296237975358963E-2</v>
      </c>
      <c r="AK141" s="1">
        <v>1.3046120293438435E-3</v>
      </c>
      <c r="AL141" s="1">
        <v>2.6556948199868202E-2</v>
      </c>
      <c r="AM141" s="1">
        <v>2.9822536744177341E-3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86</v>
      </c>
      <c r="AV141">
        <f t="shared" si="92"/>
        <v>0.49972783406575516</v>
      </c>
      <c r="AW141">
        <f t="shared" ref="AW141:AW172" si="114">(AA141-Z141)/(1000-AA141)*AV141</f>
        <v>6.1363359298204255E-5</v>
      </c>
      <c r="AX141">
        <f t="shared" si="94"/>
        <v>303.96518745422361</v>
      </c>
      <c r="AY141">
        <f t="shared" si="95"/>
        <v>304.12919654846189</v>
      </c>
      <c r="AZ141">
        <f t="shared" si="96"/>
        <v>3.8090795619246443E-2</v>
      </c>
      <c r="BA141">
        <f t="shared" ref="BA141:BA172" si="115">((AZ141+0.00000010773*(AY141^4-AX141^4))-AW141*44100)/(R141*0.92*2*29.3+0.00000043092*AX141^3)</f>
        <v>-7.687324031252417E-3</v>
      </c>
      <c r="BB141">
        <f t="shared" si="98"/>
        <v>4.4640569928544025</v>
      </c>
      <c r="BC141">
        <f t="shared" ref="BC141:BC172" si="116">BB141*1000/AG141</f>
        <v>44.760842152953884</v>
      </c>
      <c r="BD141">
        <f t="shared" ref="BD141:BD172" si="117">(BC141-AA141)</f>
        <v>9.4514587606199001</v>
      </c>
      <c r="BE141">
        <f t="shared" si="101"/>
        <v>30.897192001342773</v>
      </c>
      <c r="BF141">
        <f t="shared" ref="BF141:BF172" si="118">0.61365*EXP(17.502*BE141/(240.97+BE141))</f>
        <v>4.4850006501784394</v>
      </c>
      <c r="BG141">
        <f t="shared" si="103"/>
        <v>6.232547988679879E-3</v>
      </c>
      <c r="BH141">
        <f t="shared" si="104"/>
        <v>3.5214507204155381</v>
      </c>
      <c r="BI141">
        <f t="shared" ref="BI141:BI172" si="119">(BF141-BH141)</f>
        <v>0.96354992976290132</v>
      </c>
      <c r="BJ141">
        <f t="shared" si="106"/>
        <v>3.8965717361273459E-3</v>
      </c>
      <c r="BK141">
        <f t="shared" si="107"/>
        <v>87.715863643534746</v>
      </c>
      <c r="BL141">
        <f t="shared" si="108"/>
        <v>2.0764840325659386</v>
      </c>
      <c r="BM141">
        <f t="shared" si="109"/>
        <v>78.052193915005546</v>
      </c>
      <c r="BN141">
        <f t="shared" si="110"/>
        <v>424.42660116306666</v>
      </c>
      <c r="BO141">
        <f t="shared" ref="BO141:BO172" si="120">K141*BM141/100/BN141</f>
        <v>-3.3408387397689753E-3</v>
      </c>
    </row>
    <row r="142" spans="1:67" x14ac:dyDescent="0.25">
      <c r="A142" s="1">
        <v>131</v>
      </c>
      <c r="B142" s="1" t="s">
        <v>217</v>
      </c>
      <c r="C142" s="1" t="s">
        <v>81</v>
      </c>
      <c r="D142" s="1" t="s">
        <v>10</v>
      </c>
      <c r="E142" s="1" t="s">
        <v>82</v>
      </c>
      <c r="F142" s="1" t="s">
        <v>83</v>
      </c>
      <c r="G142" s="1" t="s">
        <v>84</v>
      </c>
      <c r="H142" s="1" t="s">
        <v>85</v>
      </c>
      <c r="I142" s="1">
        <v>1149.4999992065132</v>
      </c>
      <c r="J142" s="1">
        <v>0</v>
      </c>
      <c r="K142">
        <f t="shared" si="84"/>
        <v>-1.7372484503590309</v>
      </c>
      <c r="L142">
        <f t="shared" si="85"/>
        <v>5.891348375823567E-3</v>
      </c>
      <c r="M142">
        <f t="shared" si="86"/>
        <v>885.85366673572571</v>
      </c>
      <c r="N142">
        <f t="shared" si="87"/>
        <v>5.8003684084417022E-2</v>
      </c>
      <c r="O142">
        <f t="shared" si="88"/>
        <v>0.94455766828372179</v>
      </c>
      <c r="P142">
        <f t="shared" si="89"/>
        <v>30.82029914855957</v>
      </c>
      <c r="Q142" s="1">
        <v>6</v>
      </c>
      <c r="R142">
        <f t="shared" si="112"/>
        <v>1.4200000166893005</v>
      </c>
      <c r="S142" s="1">
        <v>1</v>
      </c>
      <c r="T142">
        <f t="shared" si="113"/>
        <v>2.8400000333786011</v>
      </c>
      <c r="U142" s="1">
        <v>30.985315322875977</v>
      </c>
      <c r="V142" s="1">
        <v>30.82029914855957</v>
      </c>
      <c r="W142" s="1">
        <v>31.033376693725586</v>
      </c>
      <c r="X142" s="1">
        <v>420.1104736328125</v>
      </c>
      <c r="Y142" s="1">
        <v>423.5372314453125</v>
      </c>
      <c r="Z142" s="1">
        <v>35.190746307373047</v>
      </c>
      <c r="AA142" s="1">
        <v>35.302703857421875</v>
      </c>
      <c r="AB142" s="1">
        <v>77.860389709472656</v>
      </c>
      <c r="AC142" s="1">
        <v>78.10809326171875</v>
      </c>
      <c r="AD142" s="1">
        <v>299.8779296875</v>
      </c>
      <c r="AE142" s="1">
        <v>0.18289320170879364</v>
      </c>
      <c r="AF142" s="1">
        <v>2.0675084087997675E-3</v>
      </c>
      <c r="AG142" s="1">
        <v>99.731803894042969</v>
      </c>
      <c r="AH142" s="1">
        <v>0.52856934070587158</v>
      </c>
      <c r="AI142" s="1">
        <v>0.10544807463884354</v>
      </c>
      <c r="AJ142" s="1">
        <v>4.296237975358963E-2</v>
      </c>
      <c r="AK142" s="1">
        <v>1.3046120293438435E-3</v>
      </c>
      <c r="AL142" s="1">
        <v>2.6556948199868202E-2</v>
      </c>
      <c r="AM142" s="1">
        <v>2.9822536744177341E-3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86</v>
      </c>
      <c r="AV142">
        <f t="shared" si="92"/>
        <v>0.49979654947916657</v>
      </c>
      <c r="AW142">
        <f t="shared" si="114"/>
        <v>5.8003684084417023E-5</v>
      </c>
      <c r="AX142">
        <f t="shared" si="94"/>
        <v>303.97029914855955</v>
      </c>
      <c r="AY142">
        <f t="shared" si="95"/>
        <v>304.13531532287595</v>
      </c>
      <c r="AZ142">
        <f t="shared" si="96"/>
        <v>2.9262911619329923E-2</v>
      </c>
      <c r="BA142">
        <f t="shared" si="115"/>
        <v>-5.9768505435924928E-3</v>
      </c>
      <c r="BB142">
        <f t="shared" si="98"/>
        <v>4.4653600063215944</v>
      </c>
      <c r="BC142">
        <f t="shared" si="116"/>
        <v>44.773681333044784</v>
      </c>
      <c r="BD142">
        <f t="shared" si="117"/>
        <v>9.4709774756229095</v>
      </c>
      <c r="BE142">
        <f t="shared" si="101"/>
        <v>30.902807235717773</v>
      </c>
      <c r="BF142">
        <f t="shared" si="118"/>
        <v>4.4864378860854197</v>
      </c>
      <c r="BG142">
        <f t="shared" si="103"/>
        <v>5.8791525534854982E-3</v>
      </c>
      <c r="BH142">
        <f t="shared" si="104"/>
        <v>3.5208023380378726</v>
      </c>
      <c r="BI142">
        <f t="shared" si="119"/>
        <v>0.96563554804754714</v>
      </c>
      <c r="BJ142">
        <f t="shared" si="106"/>
        <v>3.6755641215546367E-3</v>
      </c>
      <c r="BK142">
        <f t="shared" si="107"/>
        <v>88.347784169706301</v>
      </c>
      <c r="BL142">
        <f t="shared" si="108"/>
        <v>2.0915603185882086</v>
      </c>
      <c r="BM142">
        <f t="shared" si="109"/>
        <v>78.010362516463999</v>
      </c>
      <c r="BN142">
        <f t="shared" si="110"/>
        <v>424.36303615672819</v>
      </c>
      <c r="BO142">
        <f t="shared" si="120"/>
        <v>-3.1935717733818135E-3</v>
      </c>
    </row>
    <row r="143" spans="1:67" x14ac:dyDescent="0.25">
      <c r="A143" s="1">
        <v>132</v>
      </c>
      <c r="B143" s="1" t="s">
        <v>218</v>
      </c>
      <c r="C143" s="1" t="s">
        <v>81</v>
      </c>
      <c r="D143" s="1" t="s">
        <v>10</v>
      </c>
      <c r="E143" s="1" t="s">
        <v>82</v>
      </c>
      <c r="F143" s="1" t="s">
        <v>83</v>
      </c>
      <c r="G143" s="1" t="s">
        <v>84</v>
      </c>
      <c r="H143" s="1" t="s">
        <v>85</v>
      </c>
      <c r="I143" s="1">
        <v>1154.9999990835786</v>
      </c>
      <c r="J143" s="1">
        <v>0</v>
      </c>
      <c r="K143">
        <f t="shared" si="84"/>
        <v>-1.8248221627402526</v>
      </c>
      <c r="L143">
        <f t="shared" si="85"/>
        <v>6.1820927700846602E-3</v>
      </c>
      <c r="M143">
        <f t="shared" si="86"/>
        <v>886.4991058813215</v>
      </c>
      <c r="N143">
        <f t="shared" si="87"/>
        <v>6.0866267261097902E-2</v>
      </c>
      <c r="O143">
        <f t="shared" si="88"/>
        <v>0.94465718446167957</v>
      </c>
      <c r="P143">
        <f t="shared" si="89"/>
        <v>30.822137832641602</v>
      </c>
      <c r="Q143" s="1">
        <v>6</v>
      </c>
      <c r="R143">
        <f t="shared" si="112"/>
        <v>1.4200000166893005</v>
      </c>
      <c r="S143" s="1">
        <v>1</v>
      </c>
      <c r="T143">
        <f t="shared" si="113"/>
        <v>2.8400000333786011</v>
      </c>
      <c r="U143" s="1">
        <v>30.991584777832031</v>
      </c>
      <c r="V143" s="1">
        <v>30.822137832641602</v>
      </c>
      <c r="W143" s="1">
        <v>31.03070068359375</v>
      </c>
      <c r="X143" s="1">
        <v>420.0718994140625</v>
      </c>
      <c r="Y143" s="1">
        <v>423.671630859375</v>
      </c>
      <c r="Z143" s="1">
        <v>35.188682556152344</v>
      </c>
      <c r="AA143" s="1">
        <v>35.306171417236328</v>
      </c>
      <c r="AB143" s="1">
        <v>77.828506469726563</v>
      </c>
      <c r="AC143" s="1">
        <v>78.088371276855469</v>
      </c>
      <c r="AD143" s="1">
        <v>299.86151123046875</v>
      </c>
      <c r="AE143" s="1">
        <v>0.23580224812030792</v>
      </c>
      <c r="AF143" s="1">
        <v>6.6161967813968658E-2</v>
      </c>
      <c r="AG143" s="1">
        <v>99.732467651367188</v>
      </c>
      <c r="AH143" s="1">
        <v>0.52856934070587158</v>
      </c>
      <c r="AI143" s="1">
        <v>0.10544807463884354</v>
      </c>
      <c r="AJ143" s="1">
        <v>4.296237975358963E-2</v>
      </c>
      <c r="AK143" s="1">
        <v>1.3046120293438435E-3</v>
      </c>
      <c r="AL143" s="1">
        <v>2.6556948199868202E-2</v>
      </c>
      <c r="AM143" s="1">
        <v>2.9822536744177341E-3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86</v>
      </c>
      <c r="AV143">
        <f t="shared" si="92"/>
        <v>0.49976918538411447</v>
      </c>
      <c r="AW143">
        <f t="shared" si="114"/>
        <v>6.0866267261097899E-5</v>
      </c>
      <c r="AX143">
        <f t="shared" si="94"/>
        <v>303.97213783264158</v>
      </c>
      <c r="AY143">
        <f t="shared" si="95"/>
        <v>304.14158477783201</v>
      </c>
      <c r="AZ143">
        <f t="shared" si="96"/>
        <v>3.7728358855954713E-2</v>
      </c>
      <c r="BA143">
        <f t="shared" si="115"/>
        <v>-6.6989735200773887E-3</v>
      </c>
      <c r="BB143">
        <f t="shared" si="98"/>
        <v>4.4658287832248265</v>
      </c>
      <c r="BC143">
        <f t="shared" si="116"/>
        <v>44.778083691220147</v>
      </c>
      <c r="BD143">
        <f t="shared" si="117"/>
        <v>9.4719122739838184</v>
      </c>
      <c r="BE143">
        <f t="shared" si="101"/>
        <v>30.906861305236816</v>
      </c>
      <c r="BF143">
        <f t="shared" si="118"/>
        <v>4.487475786581518</v>
      </c>
      <c r="BG143">
        <f t="shared" si="103"/>
        <v>6.1686648623387672E-3</v>
      </c>
      <c r="BH143">
        <f t="shared" si="104"/>
        <v>3.5211715987631469</v>
      </c>
      <c r="BI143">
        <f t="shared" si="119"/>
        <v>0.96630418781837113</v>
      </c>
      <c r="BJ143">
        <f t="shared" si="106"/>
        <v>3.8566197081224469E-3</v>
      </c>
      <c r="BK143">
        <f t="shared" si="107"/>
        <v>88.412743400274834</v>
      </c>
      <c r="BL143">
        <f t="shared" si="108"/>
        <v>2.0924202644466607</v>
      </c>
      <c r="BM143">
        <f t="shared" si="109"/>
        <v>78.012510401451451</v>
      </c>
      <c r="BN143">
        <f t="shared" si="110"/>
        <v>424.5390639194967</v>
      </c>
      <c r="BO143">
        <f t="shared" si="120"/>
        <v>-3.3532593358374181E-3</v>
      </c>
    </row>
    <row r="144" spans="1:67" x14ac:dyDescent="0.25">
      <c r="A144" s="1">
        <v>133</v>
      </c>
      <c r="B144" s="1" t="s">
        <v>219</v>
      </c>
      <c r="C144" s="1" t="s">
        <v>81</v>
      </c>
      <c r="D144" s="1" t="s">
        <v>10</v>
      </c>
      <c r="E144" s="1" t="s">
        <v>82</v>
      </c>
      <c r="F144" s="1" t="s">
        <v>83</v>
      </c>
      <c r="G144" s="1" t="s">
        <v>84</v>
      </c>
      <c r="H144" s="1" t="s">
        <v>85</v>
      </c>
      <c r="I144" s="1">
        <v>1159.9999989718199</v>
      </c>
      <c r="J144" s="1">
        <v>0</v>
      </c>
      <c r="K144">
        <f t="shared" si="84"/>
        <v>-1.823642317012208</v>
      </c>
      <c r="L144">
        <f t="shared" si="85"/>
        <v>6.1837245611247047E-3</v>
      </c>
      <c r="M144">
        <f t="shared" si="86"/>
        <v>886.03852839706428</v>
      </c>
      <c r="N144">
        <f t="shared" si="87"/>
        <v>6.0844536352988331E-2</v>
      </c>
      <c r="O144">
        <f t="shared" si="88"/>
        <v>0.94406746480807824</v>
      </c>
      <c r="P144">
        <f t="shared" si="89"/>
        <v>30.821176528930664</v>
      </c>
      <c r="Q144" s="1">
        <v>6</v>
      </c>
      <c r="R144">
        <f t="shared" si="112"/>
        <v>1.4200000166893005</v>
      </c>
      <c r="S144" s="1">
        <v>1</v>
      </c>
      <c r="T144">
        <f t="shared" si="113"/>
        <v>2.8400000333786011</v>
      </c>
      <c r="U144" s="1">
        <v>30.991683959960938</v>
      </c>
      <c r="V144" s="1">
        <v>30.821176528930664</v>
      </c>
      <c r="W144" s="1">
        <v>31.020898818969727</v>
      </c>
      <c r="X144" s="1">
        <v>420.03387451171875</v>
      </c>
      <c r="Y144" s="1">
        <v>423.63116455078125</v>
      </c>
      <c r="Z144" s="1">
        <v>35.192302703857422</v>
      </c>
      <c r="AA144" s="1">
        <v>35.309745788574219</v>
      </c>
      <c r="AB144" s="1">
        <v>77.835807800292969</v>
      </c>
      <c r="AC144" s="1">
        <v>78.095565795898438</v>
      </c>
      <c r="AD144" s="1">
        <v>299.87017822265625</v>
      </c>
      <c r="AE144" s="1">
        <v>0.17609985172748566</v>
      </c>
      <c r="AF144" s="1">
        <v>3.4115530550479889E-2</v>
      </c>
      <c r="AG144" s="1">
        <v>99.732131958007813</v>
      </c>
      <c r="AH144" s="1">
        <v>0.52856934070587158</v>
      </c>
      <c r="AI144" s="1">
        <v>0.10544807463884354</v>
      </c>
      <c r="AJ144" s="1">
        <v>4.296237975358963E-2</v>
      </c>
      <c r="AK144" s="1">
        <v>1.3046120293438435E-3</v>
      </c>
      <c r="AL144" s="1">
        <v>2.6556948199868202E-2</v>
      </c>
      <c r="AM144" s="1">
        <v>2.9822536744177341E-3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86</v>
      </c>
      <c r="AV144">
        <f t="shared" si="92"/>
        <v>0.49978363037109369</v>
      </c>
      <c r="AW144">
        <f t="shared" si="114"/>
        <v>6.0844536352988331E-5</v>
      </c>
      <c r="AX144">
        <f t="shared" si="94"/>
        <v>303.97117652893064</v>
      </c>
      <c r="AY144">
        <f t="shared" si="95"/>
        <v>304.14168395996091</v>
      </c>
      <c r="AZ144">
        <f t="shared" si="96"/>
        <v>2.8175975646615559E-2</v>
      </c>
      <c r="BA144">
        <f t="shared" si="115"/>
        <v>-6.6511229255708229E-3</v>
      </c>
      <c r="BB144">
        <f t="shared" si="98"/>
        <v>4.4655836911978728</v>
      </c>
      <c r="BC144">
        <f t="shared" si="116"/>
        <v>44.775776908871315</v>
      </c>
      <c r="BD144">
        <f t="shared" si="117"/>
        <v>9.4660311202970959</v>
      </c>
      <c r="BE144">
        <f t="shared" si="101"/>
        <v>30.906430244445801</v>
      </c>
      <c r="BF144">
        <f t="shared" si="118"/>
        <v>4.4873654188414918</v>
      </c>
      <c r="BG144">
        <f t="shared" si="103"/>
        <v>6.1702895714332677E-3</v>
      </c>
      <c r="BH144">
        <f t="shared" si="104"/>
        <v>3.5215162263897946</v>
      </c>
      <c r="BI144">
        <f t="shared" si="119"/>
        <v>0.9658491924516972</v>
      </c>
      <c r="BJ144">
        <f t="shared" si="106"/>
        <v>3.8576357857996969E-3</v>
      </c>
      <c r="BK144">
        <f t="shared" si="107"/>
        <v>88.366511433975077</v>
      </c>
      <c r="BL144">
        <f t="shared" si="108"/>
        <v>2.0915329242517369</v>
      </c>
      <c r="BM144">
        <f t="shared" si="109"/>
        <v>78.02502856476238</v>
      </c>
      <c r="BN144">
        <f t="shared" si="110"/>
        <v>424.49803676875007</v>
      </c>
      <c r="BO144">
        <f t="shared" si="120"/>
        <v>-3.3519529315114566E-3</v>
      </c>
    </row>
    <row r="145" spans="1:67" x14ac:dyDescent="0.25">
      <c r="A145" s="1">
        <v>134</v>
      </c>
      <c r="B145" s="1" t="s">
        <v>220</v>
      </c>
      <c r="C145" s="1" t="s">
        <v>81</v>
      </c>
      <c r="D145" s="1" t="s">
        <v>10</v>
      </c>
      <c r="E145" s="1" t="s">
        <v>82</v>
      </c>
      <c r="F145" s="1" t="s">
        <v>83</v>
      </c>
      <c r="G145" s="1" t="s">
        <v>84</v>
      </c>
      <c r="H145" s="1" t="s">
        <v>85</v>
      </c>
      <c r="I145" s="1">
        <v>1164.9999988600612</v>
      </c>
      <c r="J145" s="1">
        <v>0</v>
      </c>
      <c r="K145">
        <f t="shared" si="84"/>
        <v>-1.8034353603009228</v>
      </c>
      <c r="L145">
        <f t="shared" si="85"/>
        <v>6.0671257149104759E-3</v>
      </c>
      <c r="M145">
        <f t="shared" si="86"/>
        <v>889.7067770043185</v>
      </c>
      <c r="N145">
        <f t="shared" si="87"/>
        <v>5.9760082700212394E-2</v>
      </c>
      <c r="O145">
        <f t="shared" si="88"/>
        <v>0.94502250821238221</v>
      </c>
      <c r="P145">
        <f t="shared" si="89"/>
        <v>30.823503494262695</v>
      </c>
      <c r="Q145" s="1">
        <v>6</v>
      </c>
      <c r="R145">
        <f t="shared" si="112"/>
        <v>1.4200000166893005</v>
      </c>
      <c r="S145" s="1">
        <v>1</v>
      </c>
      <c r="T145">
        <f t="shared" si="113"/>
        <v>2.8400000333786011</v>
      </c>
      <c r="U145" s="1">
        <v>30.988437652587891</v>
      </c>
      <c r="V145" s="1">
        <v>30.823503494262695</v>
      </c>
      <c r="W145" s="1">
        <v>31.016046524047852</v>
      </c>
      <c r="X145" s="1">
        <v>420.05154418945313</v>
      </c>
      <c r="Y145" s="1">
        <v>423.60916137695313</v>
      </c>
      <c r="Z145" s="1">
        <v>35.190719604492188</v>
      </c>
      <c r="AA145" s="1">
        <v>35.306064605712891</v>
      </c>
      <c r="AB145" s="1">
        <v>77.846839904785156</v>
      </c>
      <c r="AC145" s="1">
        <v>78.101997375488281</v>
      </c>
      <c r="AD145" s="1">
        <v>299.88394165039063</v>
      </c>
      <c r="AE145" s="1">
        <v>0.13755466043949127</v>
      </c>
      <c r="AF145" s="1">
        <v>1.033805962651968E-2</v>
      </c>
      <c r="AG145" s="1">
        <v>99.732284545898438</v>
      </c>
      <c r="AH145" s="1">
        <v>0.52856934070587158</v>
      </c>
      <c r="AI145" s="1">
        <v>0.10544807463884354</v>
      </c>
      <c r="AJ145" s="1">
        <v>4.296237975358963E-2</v>
      </c>
      <c r="AK145" s="1">
        <v>1.3046120293438435E-3</v>
      </c>
      <c r="AL145" s="1">
        <v>2.6556948199868202E-2</v>
      </c>
      <c r="AM145" s="1">
        <v>2.9822536744177341E-3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86</v>
      </c>
      <c r="AV145">
        <f t="shared" si="92"/>
        <v>0.49980656941731766</v>
      </c>
      <c r="AW145">
        <f t="shared" si="114"/>
        <v>5.9760082700212391E-5</v>
      </c>
      <c r="AX145">
        <f t="shared" si="94"/>
        <v>303.97350349426267</v>
      </c>
      <c r="AY145">
        <f t="shared" si="95"/>
        <v>304.13843765258787</v>
      </c>
      <c r="AZ145">
        <f t="shared" si="96"/>
        <v>2.2008745178384803E-2</v>
      </c>
      <c r="BA145">
        <f t="shared" si="115"/>
        <v>-6.942807514826935E-3</v>
      </c>
      <c r="BB145">
        <f t="shared" si="98"/>
        <v>4.4661769896652137</v>
      </c>
      <c r="BC145">
        <f t="shared" si="116"/>
        <v>44.78165731388421</v>
      </c>
      <c r="BD145">
        <f t="shared" si="117"/>
        <v>9.4755927081713196</v>
      </c>
      <c r="BE145">
        <f t="shared" si="101"/>
        <v>30.905970573425293</v>
      </c>
      <c r="BF145">
        <f t="shared" si="118"/>
        <v>4.4872477284140819</v>
      </c>
      <c r="BG145">
        <f t="shared" si="103"/>
        <v>6.0541920726656269E-3</v>
      </c>
      <c r="BH145">
        <f t="shared" si="104"/>
        <v>3.5211544814528315</v>
      </c>
      <c r="BI145">
        <f t="shared" si="119"/>
        <v>0.96609324696125043</v>
      </c>
      <c r="BJ145">
        <f t="shared" si="106"/>
        <v>3.7850299306546346E-3</v>
      </c>
      <c r="BK145">
        <f t="shared" si="107"/>
        <v>88.732489446608909</v>
      </c>
      <c r="BL145">
        <f t="shared" si="108"/>
        <v>2.1003010749633044</v>
      </c>
      <c r="BM145">
        <f t="shared" si="109"/>
        <v>78.004794006692762</v>
      </c>
      <c r="BN145">
        <f t="shared" si="110"/>
        <v>424.46642817547138</v>
      </c>
      <c r="BO145">
        <f t="shared" si="120"/>
        <v>-3.3141985902005078E-3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20240829_Dark_And_LMF24028_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2024-10-17T22:10:35Z</dcterms:created>
  <dcterms:modified xsi:type="dcterms:W3CDTF">2024-10-17T22:10:35Z</dcterms:modified>
</cp:coreProperties>
</file>